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228"/>
  <workbookPr/>
  <mc:AlternateContent xmlns:mc="http://schemas.openxmlformats.org/markup-compatibility/2006">
    <mc:Choice Requires="x15">
      <x15ac:absPath xmlns:x15ac="http://schemas.microsoft.com/office/spreadsheetml/2010/11/ac" url="\\10.20.180.16\Share\LG系課室共有サーバ\01-総務課\13-弘田　二紀\総務課財政\r08_総務課財政\r08_07公会計\r081014_1020_令和6年度財政状況資料集の作成について（ＨＰ公表依頼）\提出\"/>
    </mc:Choice>
  </mc:AlternateContent>
  <xr:revisionPtr revIDLastSave="0" documentId="13_ncr:1_{BF2D7419-494E-48A7-A655-99D611064A94}" xr6:coauthVersionLast="45" xr6:coauthVersionMax="45" xr10:uidLastSave="{00000000-0000-0000-0000-000000000000}"/>
  <bookViews>
    <workbookView xWindow="-120" yWindow="-120" windowWidth="29040" windowHeight="15840"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74" i="9" l="1"/>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DG43" i="10"/>
  <c r="CQ43" i="10"/>
  <c r="CO43" i="10"/>
  <c r="BY43" i="10"/>
  <c r="BE43" i="10"/>
  <c r="AM43" i="10"/>
  <c r="U43" i="10"/>
  <c r="E43" i="10"/>
  <c r="C43" i="10"/>
  <c r="DG42" i="10"/>
  <c r="CQ42" i="10"/>
  <c r="CO42" i="10"/>
  <c r="BY42" i="10"/>
  <c r="BE42" i="10"/>
  <c r="AM42" i="10"/>
  <c r="U42" i="10"/>
  <c r="E42" i="10"/>
  <c r="C42" i="10"/>
  <c r="DG41" i="10"/>
  <c r="CQ41" i="10"/>
  <c r="CO41" i="10"/>
  <c r="BY41" i="10"/>
  <c r="BE41" i="10"/>
  <c r="AM41" i="10"/>
  <c r="U41" i="10"/>
  <c r="E41" i="10"/>
  <c r="C41" i="10"/>
  <c r="DG40" i="10"/>
  <c r="CQ40" i="10"/>
  <c r="CO40" i="10"/>
  <c r="BY40" i="10"/>
  <c r="BE40" i="10"/>
  <c r="AM40" i="10"/>
  <c r="U40" i="10"/>
  <c r="E40" i="10"/>
  <c r="C40" i="10"/>
  <c r="DG39" i="10"/>
  <c r="CQ39" i="10"/>
  <c r="CO39" i="10"/>
  <c r="BY39" i="10"/>
  <c r="BE39" i="10"/>
  <c r="AM39" i="10"/>
  <c r="U39" i="10"/>
  <c r="E39" i="10"/>
  <c r="C39" i="10"/>
  <c r="DG38" i="10"/>
  <c r="CQ38" i="10"/>
  <c r="CO38" i="10"/>
  <c r="BY38" i="10"/>
  <c r="BE38" i="10"/>
  <c r="AM38" i="10"/>
  <c r="U38" i="10"/>
  <c r="E38" i="10"/>
  <c r="C38" i="10"/>
  <c r="DG37" i="10"/>
  <c r="CQ37" i="10"/>
  <c r="CO37" i="10"/>
  <c r="BY37" i="10"/>
  <c r="BE37" i="10"/>
  <c r="AM37" i="10"/>
  <c r="U37" i="10"/>
  <c r="E37" i="10"/>
  <c r="C37" i="10"/>
  <c r="DG36" i="10"/>
  <c r="CQ36" i="10"/>
  <c r="CO36" i="10"/>
  <c r="BY36" i="10"/>
  <c r="BW36" i="10"/>
  <c r="BW37" i="10"/>
  <c r="BE36" i="10"/>
  <c r="AM36" i="10"/>
  <c r="U36" i="10"/>
  <c r="E36" i="10"/>
  <c r="C36" i="10"/>
  <c r="DG35" i="10"/>
  <c r="CQ35" i="10"/>
  <c r="BY35" i="10"/>
  <c r="BW35" i="10"/>
  <c r="BE35" i="10"/>
  <c r="AO35" i="10"/>
  <c r="W35" i="10"/>
  <c r="E35" i="10"/>
  <c r="C35" i="10"/>
  <c r="DG34" i="10"/>
  <c r="CQ34" i="10"/>
  <c r="BY34" i="10"/>
  <c r="BW34" i="10"/>
  <c r="BE34" i="10"/>
  <c r="AO34" i="10"/>
  <c r="W34" i="10"/>
  <c r="E34" i="10"/>
  <c r="C34" i="10"/>
  <c r="BW38" i="10"/>
  <c r="BW39" i="10"/>
  <c r="BW40" i="10"/>
  <c r="BW41" i="10"/>
  <c r="BW42" i="10"/>
  <c r="BW43" i="10"/>
  <c r="U34" i="10"/>
  <c r="U35" i="10"/>
  <c r="AM34" i="10"/>
  <c r="AM35" i="10"/>
  <c r="CO34" i="10"/>
  <c r="CO35" i="10"/>
</calcChain>
</file>

<file path=xl/sharedStrings.xml><?xml version="1.0" encoding="utf-8"?>
<sst xmlns="http://schemas.openxmlformats.org/spreadsheetml/2006/main" count="1194" uniqueCount="548">
  <si>
    <t>組合等が起こした地方債の元利償還金に対する負担金等</t>
  </si>
  <si>
    <t>一時借入金の利子</t>
    <rPh sb="0" eb="2">
      <t>イチジ</t>
    </rPh>
    <rPh sb="2" eb="5">
      <t>カリイレキン</t>
    </rPh>
    <rPh sb="6" eb="8">
      <t>リシ</t>
    </rPh>
    <phoneticPr fontId="33"/>
  </si>
  <si>
    <t>標準財政規模比（％）</t>
  </si>
  <si>
    <t>財政調整基金残高</t>
    <rPh sb="0" eb="2">
      <t>ザイセイ</t>
    </rPh>
    <rPh sb="2" eb="4">
      <t>チョウセイ</t>
    </rPh>
    <rPh sb="4" eb="6">
      <t>キキン</t>
    </rPh>
    <rPh sb="6" eb="8">
      <t>ザンダカ</t>
    </rPh>
    <phoneticPr fontId="5"/>
  </si>
  <si>
    <t>(Ｂ)</t>
  </si>
  <si>
    <t>（参考）</t>
    <rPh sb="1" eb="3">
      <t>サンコウ</t>
    </rPh>
    <phoneticPr fontId="5"/>
  </si>
  <si>
    <t>第2次</t>
    <rPh sb="0" eb="1">
      <t>ダイ</t>
    </rPh>
    <rPh sb="2" eb="3">
      <t>ジ</t>
    </rPh>
    <phoneticPr fontId="5"/>
  </si>
  <si>
    <t>徴収率
(％)</t>
    <rPh sb="0" eb="2">
      <t>チョウシュウ</t>
    </rPh>
    <rPh sb="2" eb="3">
      <t>リツ</t>
    </rPh>
    <phoneticPr fontId="5"/>
  </si>
  <si>
    <t>区分</t>
    <rPh sb="0" eb="2">
      <t>クブン</t>
    </rPh>
    <phoneticPr fontId="5"/>
  </si>
  <si>
    <t>実質収支額</t>
    <rPh sb="0" eb="2">
      <t>ジッシツ</t>
    </rPh>
    <rPh sb="2" eb="4">
      <t>シュウシ</t>
    </rPh>
    <rPh sb="4" eb="5">
      <t>ガク</t>
    </rPh>
    <phoneticPr fontId="5"/>
  </si>
  <si>
    <t>実質公債費比率（分子）の構造</t>
  </si>
  <si>
    <t>社会福祉法人の施設建設費に係るもの</t>
    <rPh sb="0" eb="2">
      <t>シャカイ</t>
    </rPh>
    <rPh sb="2" eb="4">
      <t>フクシ</t>
    </rPh>
    <rPh sb="4" eb="6">
      <t>ホウジン</t>
    </rPh>
    <rPh sb="7" eb="9">
      <t>シセツ</t>
    </rPh>
    <rPh sb="9" eb="12">
      <t>ケンセツヒ</t>
    </rPh>
    <rPh sb="13" eb="14">
      <t>カカ</t>
    </rPh>
    <phoneticPr fontId="5"/>
  </si>
  <si>
    <t>前年度末減債基金残高(D)</t>
  </si>
  <si>
    <t>会計</t>
    <rPh sb="0" eb="2">
      <t>カイケイ</t>
    </rPh>
    <phoneticPr fontId="5"/>
  </si>
  <si>
    <t>令和2年国調(人)</t>
    <rPh sb="3" eb="4">
      <t>ネン</t>
    </rPh>
    <rPh sb="4" eb="5">
      <t>コク</t>
    </rPh>
    <rPh sb="5" eb="6">
      <t>チョウ</t>
    </rPh>
    <phoneticPr fontId="5"/>
  </si>
  <si>
    <t>実質単年度収支</t>
    <rPh sb="0" eb="2">
      <t>ジッシツ</t>
    </rPh>
    <rPh sb="2" eb="5">
      <t>タンネンド</t>
    </rPh>
    <rPh sb="5" eb="7">
      <t>シュウシ</t>
    </rPh>
    <phoneticPr fontId="5"/>
  </si>
  <si>
    <t>年度</t>
    <rPh sb="0" eb="2">
      <t>ネンド</t>
    </rPh>
    <phoneticPr fontId="5"/>
  </si>
  <si>
    <t>人口</t>
    <rPh sb="0" eb="2">
      <t>ジンコウ</t>
    </rPh>
    <phoneticPr fontId="5"/>
  </si>
  <si>
    <t>手数料</t>
  </si>
  <si>
    <t>（百万円）</t>
    <rPh sb="1" eb="2">
      <t>ヒャク</t>
    </rPh>
    <rPh sb="2" eb="4">
      <t>マンエン</t>
    </rPh>
    <phoneticPr fontId="5"/>
  </si>
  <si>
    <t>実質収支比率等に係る経年分析</t>
  </si>
  <si>
    <t>元利償還金</t>
  </si>
  <si>
    <t>分子の構造</t>
    <rPh sb="0" eb="2">
      <t>ブンシ</t>
    </rPh>
    <rPh sb="3" eb="5">
      <t>コウゾウ</t>
    </rPh>
    <phoneticPr fontId="5"/>
  </si>
  <si>
    <t>（百万円）</t>
  </si>
  <si>
    <t>元利償還金等(A)</t>
  </si>
  <si>
    <t>減債基金積立不足算定額</t>
  </si>
  <si>
    <t>実質公債費比率
（(Ａ)－((Ｂ)＋(Ｄ))）／（(Ｃ)－(Ｄ)）×１００</t>
    <rPh sb="0" eb="2">
      <t>ジッシツ</t>
    </rPh>
    <rPh sb="2" eb="4">
      <t>コウサイ</t>
    </rPh>
    <rPh sb="4" eb="5">
      <t>ヒ</t>
    </rPh>
    <rPh sb="5" eb="7">
      <t>ヒリツ</t>
    </rPh>
    <phoneticPr fontId="5"/>
  </si>
  <si>
    <t>減債基金積立不足算定額※2</t>
  </si>
  <si>
    <t>　補助費等</t>
    <rPh sb="1" eb="3">
      <t>ホジョ</t>
    </rPh>
    <rPh sb="3" eb="4">
      <t>ヒ</t>
    </rPh>
    <rPh sb="4" eb="5">
      <t>トウ</t>
    </rPh>
    <phoneticPr fontId="5"/>
  </si>
  <si>
    <t>依頼土地の買い戻しに係るもの</t>
    <rPh sb="0" eb="2">
      <t>イライ</t>
    </rPh>
    <rPh sb="2" eb="4">
      <t>トチ</t>
    </rPh>
    <rPh sb="5" eb="6">
      <t>カ</t>
    </rPh>
    <rPh sb="7" eb="8">
      <t>モド</t>
    </rPh>
    <rPh sb="10" eb="11">
      <t>カカ</t>
    </rPh>
    <phoneticPr fontId="5"/>
  </si>
  <si>
    <t>満期一括償還地方債に係る年度割相当額</t>
  </si>
  <si>
    <t>財政調整基金残高</t>
  </si>
  <si>
    <t>将来負担額(A)</t>
  </si>
  <si>
    <t>債務負担行為額（支出予定額）</t>
    <rPh sb="0" eb="2">
      <t>サイム</t>
    </rPh>
    <rPh sb="2" eb="4">
      <t>フタン</t>
    </rPh>
    <rPh sb="4" eb="6">
      <t>コウイ</t>
    </rPh>
    <rPh sb="6" eb="7">
      <t>ガク</t>
    </rPh>
    <rPh sb="8" eb="10">
      <t>シシュツ</t>
    </rPh>
    <rPh sb="10" eb="12">
      <t>ヨテイ</t>
    </rPh>
    <rPh sb="12" eb="13">
      <t>ガク</t>
    </rPh>
    <phoneticPr fontId="5"/>
  </si>
  <si>
    <t>臨時職員</t>
    <rPh sb="0" eb="2">
      <t>リンジ</t>
    </rPh>
    <rPh sb="2" eb="4">
      <t>ショクイン</t>
    </rPh>
    <phoneticPr fontId="5"/>
  </si>
  <si>
    <t>一部事務組合等の起こした地方債に充てたと認められる
補助金又は負担金</t>
  </si>
  <si>
    <t>公営企業債の元利償還金に対する繰入金</t>
  </si>
  <si>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34"/>
  </si>
  <si>
    <t>債務負担行為に基づく支出額</t>
  </si>
  <si>
    <t>対比（差引）</t>
    <rPh sb="0" eb="2">
      <t>タイヒ</t>
    </rPh>
    <rPh sb="3" eb="5">
      <t>サシヒキ</t>
    </rPh>
    <phoneticPr fontId="5"/>
  </si>
  <si>
    <t>基準財政需要額算入見込額</t>
  </si>
  <si>
    <t>利子割交付金</t>
  </si>
  <si>
    <t>一時借入金の利子</t>
  </si>
  <si>
    <t>令和5年度(千円･％)</t>
    <rPh sb="0" eb="2">
      <t>レイワ</t>
    </rPh>
    <rPh sb="4" eb="5">
      <t>ド</t>
    </rPh>
    <rPh sb="6" eb="8">
      <t>センエン</t>
    </rPh>
    <phoneticPr fontId="5"/>
  </si>
  <si>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34"/>
  </si>
  <si>
    <t>算入公債費等(B)</t>
  </si>
  <si>
    <t>算入公債費等</t>
  </si>
  <si>
    <t>(A)－(B)</t>
  </si>
  <si>
    <t>(注釈)</t>
    <rPh sb="1" eb="2">
      <t>チュウ</t>
    </rPh>
    <rPh sb="2" eb="3">
      <t>シャク</t>
    </rPh>
    <phoneticPr fontId="5"/>
  </si>
  <si>
    <t>当該団体
からの
補助金</t>
  </si>
  <si>
    <t>実質公債費比率の分子</t>
  </si>
  <si>
    <t>国有提供交付金(特別区財調交付金)</t>
  </si>
  <si>
    <t>一般会計等に係る地方債の現在高</t>
  </si>
  <si>
    <t>人口密度 (人/k㎡)</t>
    <rPh sb="0" eb="2">
      <t>ジンコウ</t>
    </rPh>
    <rPh sb="2" eb="4">
      <t>ミツド</t>
    </rPh>
    <phoneticPr fontId="5"/>
  </si>
  <si>
    <t>一般職員等(※6)</t>
    <rPh sb="0" eb="2">
      <t>イッパン</t>
    </rPh>
    <rPh sb="2" eb="4">
      <t>ショクイン</t>
    </rPh>
    <rPh sb="4" eb="5">
      <t>トウ</t>
    </rPh>
    <phoneticPr fontId="5"/>
  </si>
  <si>
    <t>※ 減債基金積立不足算定額=(C)×(１－(D)/(E))</t>
  </si>
  <si>
    <t>減債基金
積立状況等（注）</t>
    <rPh sb="0" eb="2">
      <t>ゲンサイ</t>
    </rPh>
    <rPh sb="2" eb="4">
      <t>キキン</t>
    </rPh>
    <rPh sb="5" eb="7">
      <t>ツミタテ</t>
    </rPh>
    <rPh sb="7" eb="9">
      <t>ジョウキョウ</t>
    </rPh>
    <rPh sb="9" eb="10">
      <t>トウ</t>
    </rPh>
    <rPh sb="10" eb="13">
      <t>チュウ</t>
    </rPh>
    <phoneticPr fontId="5"/>
  </si>
  <si>
    <t>将来負担比率</t>
    <rPh sb="0" eb="2">
      <t>ショウライ</t>
    </rPh>
    <rPh sb="2" eb="4">
      <t>フタン</t>
    </rPh>
    <rPh sb="4" eb="6">
      <t>ヒリツ</t>
    </rPh>
    <phoneticPr fontId="35"/>
  </si>
  <si>
    <t>PFI事業に係るもの</t>
    <rPh sb="3" eb="5">
      <t>ジギョウ</t>
    </rPh>
    <rPh sb="6" eb="7">
      <t>カカ</t>
    </rPh>
    <phoneticPr fontId="33"/>
  </si>
  <si>
    <t>満期一括償還地方債に係る実質償還額又は理論償還額のいずれか少ない額(C)</t>
  </si>
  <si>
    <t>消防費</t>
  </si>
  <si>
    <t>前年度末減債基金積立相当額(E)</t>
    <rPh sb="0" eb="3">
      <t>ゼンネンド</t>
    </rPh>
    <rPh sb="3" eb="4">
      <t>マツ</t>
    </rPh>
    <rPh sb="4" eb="6">
      <t>ゲンサイ</t>
    </rPh>
    <rPh sb="6" eb="8">
      <t>キキン</t>
    </rPh>
    <rPh sb="8" eb="10">
      <t>ツミタテ</t>
    </rPh>
    <rPh sb="10" eb="12">
      <t>ソウトウ</t>
    </rPh>
    <rPh sb="12" eb="13">
      <t>ガク</t>
    </rPh>
    <phoneticPr fontId="34"/>
  </si>
  <si>
    <t>黒字額</t>
    <rPh sb="0" eb="2">
      <t>クロジ</t>
    </rPh>
    <rPh sb="2" eb="3">
      <t>ガク</t>
    </rPh>
    <phoneticPr fontId="36"/>
  </si>
  <si>
    <t>公債費負担比率</t>
    <rPh sb="0" eb="3">
      <t>コウサイヒ</t>
    </rPh>
    <rPh sb="3" eb="5">
      <t>フタン</t>
    </rPh>
    <rPh sb="5" eb="7">
      <t>ヒリツ</t>
    </rPh>
    <phoneticPr fontId="5"/>
  </si>
  <si>
    <t>その他特定目的基金</t>
    <rPh sb="2" eb="3">
      <t>タ</t>
    </rPh>
    <rPh sb="3" eb="5">
      <t>トクテイ</t>
    </rPh>
    <rPh sb="5" eb="7">
      <t>モクテキ</t>
    </rPh>
    <rPh sb="7" eb="9">
      <t>キキン</t>
    </rPh>
    <phoneticPr fontId="5"/>
  </si>
  <si>
    <t>×</t>
  </si>
  <si>
    <t>単年度収支</t>
  </si>
  <si>
    <t>債務負担行為に基づく支出予定額</t>
  </si>
  <si>
    <t>公営企業債等繰入見込額</t>
  </si>
  <si>
    <t>財源超過</t>
    <rPh sb="0" eb="2">
      <t>ザイゲン</t>
    </rPh>
    <rPh sb="2" eb="4">
      <t>チョウカ</t>
    </rPh>
    <phoneticPr fontId="5"/>
  </si>
  <si>
    <t>奈半利町</t>
  </si>
  <si>
    <t>組合等負担等見込額</t>
  </si>
  <si>
    <t>設立法人等の負債額等負担見込額</t>
  </si>
  <si>
    <t>退職手当負担見込額</t>
  </si>
  <si>
    <t>利子補給に係るもの</t>
  </si>
  <si>
    <t>うち、健全化法施行規則附則第三条に係る負担見込額</t>
  </si>
  <si>
    <r>
      <t>(※</t>
    </r>
    <r>
      <rPr>
        <sz val="9"/>
        <color indexed="8"/>
        <rFont val="ＭＳ ゴシック"/>
        <family val="3"/>
        <charset val="128"/>
      </rPr>
      <t>3)</t>
    </r>
  </si>
  <si>
    <t>当該団体(円)</t>
  </si>
  <si>
    <t>(一般財源計)</t>
  </si>
  <si>
    <t>連結実質赤字額</t>
  </si>
  <si>
    <t>▲特定財源の額</t>
  </si>
  <si>
    <t>　　うち人件費</t>
  </si>
  <si>
    <t>(3ヵ年平均)</t>
    <rPh sb="3" eb="4">
      <t>ネン</t>
    </rPh>
    <rPh sb="4" eb="6">
      <t>ヘイキン</t>
    </rPh>
    <phoneticPr fontId="5"/>
  </si>
  <si>
    <t>当該団体決算額
（千円）</t>
    <rPh sb="0" eb="2">
      <t>トウガイ</t>
    </rPh>
    <rPh sb="2" eb="4">
      <t>ダンタイ</t>
    </rPh>
    <rPh sb="4" eb="6">
      <t>ケッサン</t>
    </rPh>
    <rPh sb="6" eb="7">
      <t>ガク</t>
    </rPh>
    <rPh sb="9" eb="11">
      <t>センエン</t>
    </rPh>
    <phoneticPr fontId="5"/>
  </si>
  <si>
    <t>実質収支額</t>
  </si>
  <si>
    <t>組合等連結実質赤字額負担見込額</t>
  </si>
  <si>
    <t>商工費</t>
  </si>
  <si>
    <t>充当可能財源等(B)</t>
  </si>
  <si>
    <t>事業会計の一覧</t>
    <rPh sb="0" eb="2">
      <t>ジギョウ</t>
    </rPh>
    <rPh sb="2" eb="4">
      <t>カイケイ</t>
    </rPh>
    <phoneticPr fontId="5"/>
  </si>
  <si>
    <t>充当可能基金</t>
  </si>
  <si>
    <t>（百万円）</t>
    <rPh sb="1" eb="4">
      <t>ヒャクマンエン</t>
    </rPh>
    <phoneticPr fontId="5"/>
  </si>
  <si>
    <t>内訳</t>
    <rPh sb="0" eb="2">
      <t>ウチワケ</t>
    </rPh>
    <phoneticPr fontId="33"/>
  </si>
  <si>
    <t>充当可能特定歳入</t>
  </si>
  <si>
    <t>第3次</t>
    <rPh sb="0" eb="1">
      <t>ダイ</t>
    </rPh>
    <rPh sb="2" eb="3">
      <t>ジ</t>
    </rPh>
    <phoneticPr fontId="5"/>
  </si>
  <si>
    <t>将来負担比率の分子</t>
  </si>
  <si>
    <t xml:space="preserve"> </t>
  </si>
  <si>
    <t>連結実質赤字比率に係る赤字・黒字の構成分析</t>
  </si>
  <si>
    <t>　法定外普通税</t>
  </si>
  <si>
    <t>財政調整基金</t>
    <rPh sb="0" eb="2">
      <t>ザイセイ</t>
    </rPh>
    <rPh sb="2" eb="4">
      <t>チョウセイ</t>
    </rPh>
    <rPh sb="4" eb="6">
      <t>キキン</t>
    </rPh>
    <phoneticPr fontId="5"/>
  </si>
  <si>
    <t>うち日本人(％)</t>
  </si>
  <si>
    <t>地方消費税交付金</t>
  </si>
  <si>
    <t>減債基金</t>
    <rPh sb="0" eb="2">
      <t>ゲンサイ</t>
    </rPh>
    <rPh sb="2" eb="4">
      <t>キキン</t>
    </rPh>
    <phoneticPr fontId="5"/>
  </si>
  <si>
    <t>　法定普通税</t>
  </si>
  <si>
    <t>基金残高合計</t>
    <rPh sb="0" eb="2">
      <t>キキン</t>
    </rPh>
    <rPh sb="2" eb="4">
      <t>ザンダカ</t>
    </rPh>
    <rPh sb="4" eb="6">
      <t>ゴウケイ</t>
    </rPh>
    <phoneticPr fontId="5"/>
  </si>
  <si>
    <t>基準財政需要額</t>
  </si>
  <si>
    <t>組合等名</t>
  </si>
  <si>
    <t>令和2年国調</t>
    <rPh sb="0" eb="2">
      <t>レイワ</t>
    </rPh>
    <rPh sb="3" eb="4">
      <t>ネン</t>
    </rPh>
    <rPh sb="4" eb="5">
      <t>コク</t>
    </rPh>
    <rPh sb="5" eb="6">
      <t>チョウ</t>
    </rPh>
    <phoneticPr fontId="5"/>
  </si>
  <si>
    <t>実質単年度収支</t>
    <rPh sb="0" eb="2">
      <t>ジッシツ</t>
    </rPh>
    <rPh sb="2" eb="5">
      <t>タンネンド</t>
    </rPh>
    <rPh sb="5" eb="7">
      <t>シュウシ</t>
    </rPh>
    <phoneticPr fontId="36"/>
  </si>
  <si>
    <t>赤字額</t>
    <rPh sb="0" eb="2">
      <t>アカジ</t>
    </rPh>
    <rPh sb="2" eb="3">
      <t>ガク</t>
    </rPh>
    <phoneticPr fontId="36"/>
  </si>
  <si>
    <t>元利償還金等</t>
    <rPh sb="0" eb="2">
      <t>ガンリ</t>
    </rPh>
    <rPh sb="2" eb="5">
      <t>ショウカンキン</t>
    </rPh>
    <rPh sb="5" eb="6">
      <t>トウ</t>
    </rPh>
    <phoneticPr fontId="5"/>
  </si>
  <si>
    <t>歳入の状況（単位 千円・％）</t>
    <rPh sb="0" eb="2">
      <t>サイニュウ</t>
    </rPh>
    <rPh sb="3" eb="5">
      <t>ジョウキョウ</t>
    </rPh>
    <rPh sb="6" eb="8">
      <t>タンイ</t>
    </rPh>
    <rPh sb="9" eb="11">
      <t>センエン</t>
    </rPh>
    <phoneticPr fontId="5"/>
  </si>
  <si>
    <t>算入公債費等</t>
    <rPh sb="0" eb="2">
      <t>サンニュウ</t>
    </rPh>
    <rPh sb="2" eb="6">
      <t>コウサイヒトウ</t>
    </rPh>
    <phoneticPr fontId="5"/>
  </si>
  <si>
    <t>連結実質赤字比率</t>
    <rPh sb="0" eb="2">
      <t>レンケツ</t>
    </rPh>
    <rPh sb="2" eb="4">
      <t>ジッシツ</t>
    </rPh>
    <rPh sb="4" eb="6">
      <t>アカジ</t>
    </rPh>
    <rPh sb="6" eb="8">
      <t>ヒリツ</t>
    </rPh>
    <phoneticPr fontId="35"/>
  </si>
  <si>
    <t>算入公債費等</t>
    <rPh sb="0" eb="2">
      <t>サンニュウ</t>
    </rPh>
    <rPh sb="2" eb="6">
      <t>コウサイヒトウ</t>
    </rPh>
    <phoneticPr fontId="36"/>
  </si>
  <si>
    <t>将来負担比率（分子）の構造</t>
  </si>
  <si>
    <t>項番</t>
  </si>
  <si>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</si>
  <si>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　　都市計画税</t>
  </si>
  <si>
    <t>将来負担額</t>
    <rPh sb="0" eb="2">
      <t>ショウライ</t>
    </rPh>
    <rPh sb="2" eb="4">
      <t>フタン</t>
    </rPh>
    <rPh sb="4" eb="5">
      <t>ガク</t>
    </rPh>
    <phoneticPr fontId="5"/>
  </si>
  <si>
    <t>　　　個人均等割</t>
  </si>
  <si>
    <t>　　うち職員給</t>
    <rPh sb="4" eb="6">
      <t>ショクイン</t>
    </rPh>
    <rPh sb="6" eb="7">
      <t>キュウ</t>
    </rPh>
    <phoneticPr fontId="5"/>
  </si>
  <si>
    <t>充当可能財源等</t>
    <rPh sb="0" eb="2">
      <t>ジュウトウ</t>
    </rPh>
    <rPh sb="2" eb="4">
      <t>カノウ</t>
    </rPh>
    <rPh sb="4" eb="6">
      <t>ザイゲン</t>
    </rPh>
    <rPh sb="6" eb="7">
      <t>トウ</t>
    </rPh>
    <phoneticPr fontId="5"/>
  </si>
  <si>
    <t>基金残高に係る経年分析</t>
  </si>
  <si>
    <t>財政調整基金</t>
  </si>
  <si>
    <t>減債基金</t>
  </si>
  <si>
    <t>分離課税所得割交付金</t>
  </si>
  <si>
    <t>その他特定目的基金</t>
  </si>
  <si>
    <t>首都</t>
    <rPh sb="0" eb="2">
      <t>シュト</t>
    </rPh>
    <phoneticPr fontId="5"/>
  </si>
  <si>
    <t>令和6年度　財政状況資料集</t>
  </si>
  <si>
    <t>総括表（市町村）</t>
    <rPh sb="0" eb="2">
      <t>ソウカツ</t>
    </rPh>
    <rPh sb="2" eb="3">
      <t>ヒョウ</t>
    </rPh>
    <rPh sb="4" eb="7">
      <t>シチョウソン</t>
    </rPh>
    <phoneticPr fontId="5"/>
  </si>
  <si>
    <t>都道府県名</t>
  </si>
  <si>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3"/>
  </si>
  <si>
    <t xml:space="preserve"> R04</t>
  </si>
  <si>
    <t>いわゆる五省協定等に係るもの</t>
    <rPh sb="4" eb="6">
      <t>ゴショウ</t>
    </rPh>
    <rPh sb="6" eb="9">
      <t>キョウテイトウ</t>
    </rPh>
    <rPh sb="10" eb="11">
      <t>カカ</t>
    </rPh>
    <phoneticPr fontId="33"/>
  </si>
  <si>
    <t>高知県</t>
  </si>
  <si>
    <t>　　市町村たばこ税</t>
  </si>
  <si>
    <t>地方道路公社に係る将来負担額</t>
    <rPh sb="0" eb="2">
      <t>チホウ</t>
    </rPh>
    <rPh sb="2" eb="4">
      <t>ドウロ</t>
    </rPh>
    <rPh sb="4" eb="6">
      <t>コウシャ</t>
    </rPh>
    <rPh sb="7" eb="8">
      <t>カカ</t>
    </rPh>
    <rPh sb="9" eb="11">
      <t>ショウライ</t>
    </rPh>
    <rPh sb="11" eb="14">
      <t>フタンガク</t>
    </rPh>
    <phoneticPr fontId="33"/>
  </si>
  <si>
    <t>市町村類型</t>
  </si>
  <si>
    <t>Ⅰ－２</t>
  </si>
  <si>
    <t>指定団体等の指定状況</t>
  </si>
  <si>
    <t>歳出総額</t>
  </si>
  <si>
    <t>ゴルフ場利用税交付金</t>
  </si>
  <si>
    <t>寄附金</t>
  </si>
  <si>
    <t>令和6年度(千円)</t>
    <rPh sb="0" eb="2">
      <t>レイワ</t>
    </rPh>
    <rPh sb="3" eb="5">
      <t>ネンド</t>
    </rPh>
    <rPh sb="6" eb="8">
      <t>センエン</t>
    </rPh>
    <phoneticPr fontId="5"/>
  </si>
  <si>
    <t>令和5年度(千円)</t>
    <rPh sb="0" eb="2">
      <t>レイワ</t>
    </rPh>
    <rPh sb="4" eb="5">
      <t>ド</t>
    </rPh>
    <rPh sb="6" eb="8">
      <t>センエン</t>
    </rPh>
    <phoneticPr fontId="5"/>
  </si>
  <si>
    <t>令和6年度(千円･％)</t>
    <rPh sb="0" eb="2">
      <t>レイワ</t>
    </rPh>
    <rPh sb="3" eb="5">
      <t>ネンド</t>
    </rPh>
    <rPh sb="6" eb="8">
      <t>センエン</t>
    </rPh>
    <phoneticPr fontId="5"/>
  </si>
  <si>
    <t>算入公債費等の額</t>
    <rPh sb="0" eb="2">
      <t>サンニュウ</t>
    </rPh>
    <rPh sb="2" eb="4">
      <t>コウサイ</t>
    </rPh>
    <rPh sb="4" eb="5">
      <t>ヒ</t>
    </rPh>
    <rPh sb="5" eb="6">
      <t>トウ</t>
    </rPh>
    <rPh sb="7" eb="8">
      <t>ガク</t>
    </rPh>
    <phoneticPr fontId="5"/>
  </si>
  <si>
    <t>歳入総額</t>
  </si>
  <si>
    <t>準元利償還金</t>
    <rPh sb="0" eb="1">
      <t>ジュン</t>
    </rPh>
    <rPh sb="1" eb="3">
      <t>ガンリ</t>
    </rPh>
    <rPh sb="3" eb="6">
      <t>ショウカンキン</t>
    </rPh>
    <phoneticPr fontId="33"/>
  </si>
  <si>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</si>
  <si>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</si>
  <si>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分担金・負担金</t>
  </si>
  <si>
    <t>経常収支比率</t>
    <rPh sb="0" eb="2">
      <t>ケイジョウ</t>
    </rPh>
    <rPh sb="2" eb="4">
      <t>シュウシ</t>
    </rPh>
    <rPh sb="4" eb="6">
      <t>ヒリツ</t>
    </rPh>
    <phoneticPr fontId="5"/>
  </si>
  <si>
    <t>市町村名</t>
    <rPh sb="0" eb="3">
      <t>シチョウソン</t>
    </rPh>
    <rPh sb="3" eb="4">
      <t>メイ</t>
    </rPh>
    <phoneticPr fontId="5"/>
  </si>
  <si>
    <t>　　うち一部事務組合負担金</t>
  </si>
  <si>
    <t>純固定資産税</t>
    <rPh sb="0" eb="1">
      <t>ジュン</t>
    </rPh>
    <rPh sb="1" eb="3">
      <t>コテイ</t>
    </rPh>
    <rPh sb="3" eb="6">
      <t>シサンゼイ</t>
    </rPh>
    <phoneticPr fontId="5"/>
  </si>
  <si>
    <t>地方交付税種地</t>
    <rPh sb="0" eb="2">
      <t>チホウ</t>
    </rPh>
    <rPh sb="2" eb="5">
      <t>コウフゼイ</t>
    </rPh>
    <rPh sb="5" eb="6">
      <t>シュ</t>
    </rPh>
    <rPh sb="6" eb="7">
      <t>チ</t>
    </rPh>
    <phoneticPr fontId="5"/>
  </si>
  <si>
    <t>2-2</t>
  </si>
  <si>
    <t>地方公社・第三セクター等一覧</t>
    <rPh sb="0" eb="2">
      <t>チホウ</t>
    </rPh>
    <rPh sb="2" eb="4">
      <t>コウシャ</t>
    </rPh>
    <rPh sb="5" eb="6">
      <t>ダイ</t>
    </rPh>
    <rPh sb="6" eb="7">
      <t>３</t>
    </rPh>
    <rPh sb="11" eb="12">
      <t>トウ</t>
    </rPh>
    <rPh sb="12" eb="14">
      <t>イチラン</t>
    </rPh>
    <phoneticPr fontId="5"/>
  </si>
  <si>
    <t>-2.2</t>
  </si>
  <si>
    <t>会計名</t>
    <rPh sb="0" eb="2">
      <t>カイケイ</t>
    </rPh>
    <rPh sb="2" eb="3">
      <t>メイ</t>
    </rPh>
    <phoneticPr fontId="5"/>
  </si>
  <si>
    <t>(Ｅ)</t>
  </si>
  <si>
    <t>歳入歳出差引</t>
  </si>
  <si>
    <t>　　(※1)</t>
  </si>
  <si>
    <t>翌年度に繰越すべき財源</t>
  </si>
  <si>
    <t>標準財政規模</t>
    <rPh sb="0" eb="2">
      <t>ヒョウジュン</t>
    </rPh>
    <rPh sb="2" eb="4">
      <t>ザイセイ</t>
    </rPh>
    <rPh sb="4" eb="6">
      <t>キボ</t>
    </rPh>
    <phoneticPr fontId="5"/>
  </si>
  <si>
    <t>近畿</t>
    <rPh sb="0" eb="2">
      <t>キンキ</t>
    </rPh>
    <phoneticPr fontId="5"/>
  </si>
  <si>
    <t>(Ｃ)－(Ｄ)</t>
  </si>
  <si>
    <t>内訳</t>
    <rPh sb="0" eb="2">
      <t>ウチワケ</t>
    </rPh>
    <phoneticPr fontId="5"/>
  </si>
  <si>
    <t>実質収支</t>
  </si>
  <si>
    <t>財政力指数</t>
    <rPh sb="0" eb="3">
      <t>ザイセイリョク</t>
    </rPh>
    <rPh sb="3" eb="5">
      <t>シスウ</t>
    </rPh>
    <phoneticPr fontId="5"/>
  </si>
  <si>
    <t>歳入</t>
    <rPh sb="0" eb="2">
      <t>サイニュウ</t>
    </rPh>
    <phoneticPr fontId="33"/>
  </si>
  <si>
    <r>
      <t>産業構造</t>
    </r>
    <r>
      <rPr>
        <sz val="9"/>
        <color indexed="8"/>
        <rFont val="ＭＳ ゴシック"/>
        <family val="3"/>
        <charset val="128"/>
      </rPr>
      <t xml:space="preserve"> (※5)</t>
    </r>
    <rPh sb="0" eb="2">
      <t>サンギョウ</t>
    </rPh>
    <rPh sb="2" eb="4">
      <t>コウゾウ</t>
    </rPh>
    <phoneticPr fontId="5"/>
  </si>
  <si>
    <t>中部</t>
    <rPh sb="0" eb="2">
      <t>チュウブ</t>
    </rPh>
    <phoneticPr fontId="5"/>
  </si>
  <si>
    <t>職員数
(人)</t>
    <rPh sb="0" eb="3">
      <t>ショクインスウ</t>
    </rPh>
    <phoneticPr fontId="5"/>
  </si>
  <si>
    <t>一部事務組合等</t>
    <rPh sb="0" eb="2">
      <t>イチブ</t>
    </rPh>
    <rPh sb="2" eb="4">
      <t>ジム</t>
    </rPh>
    <rPh sb="4" eb="6">
      <t>クミアイ</t>
    </rPh>
    <rPh sb="6" eb="7">
      <t>トウ</t>
    </rPh>
    <phoneticPr fontId="5"/>
  </si>
  <si>
    <t>平成27年国調(人)</t>
    <rPh sb="4" eb="5">
      <t>ネン</t>
    </rPh>
    <rPh sb="5" eb="6">
      <t>コク</t>
    </rPh>
    <rPh sb="6" eb="7">
      <t>チョウ</t>
    </rPh>
    <phoneticPr fontId="5"/>
  </si>
  <si>
    <t>過疎</t>
    <rPh sb="0" eb="2">
      <t>カソ</t>
    </rPh>
    <phoneticPr fontId="5"/>
  </si>
  <si>
    <t>一般会計等の一覧</t>
  </si>
  <si>
    <t>参考</t>
    <rPh sb="0" eb="2">
      <t>サンコウ</t>
    </rPh>
    <phoneticPr fontId="5"/>
  </si>
  <si>
    <t>○</t>
  </si>
  <si>
    <t>積立金</t>
  </si>
  <si>
    <t>令和6年度</t>
    <rPh sb="0" eb="2">
      <t>レイワ</t>
    </rPh>
    <rPh sb="3" eb="5">
      <t>ネンド</t>
    </rPh>
    <phoneticPr fontId="5"/>
  </si>
  <si>
    <t>健全化判断比率</t>
  </si>
  <si>
    <t>　　　法人均等割</t>
  </si>
  <si>
    <t>歳出合計</t>
  </si>
  <si>
    <r>
      <t xml:space="preserve">増減率 </t>
    </r>
    <r>
      <rPr>
        <sz val="9"/>
        <color indexed="8"/>
        <rFont val="ＭＳ ゴシック"/>
        <family val="3"/>
        <charset val="128"/>
      </rPr>
      <t xml:space="preserve"> (％)</t>
    </r>
    <rPh sb="0" eb="2">
      <t>ゾウゲン</t>
    </rPh>
    <rPh sb="2" eb="3">
      <t>リツ</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</si>
  <si>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</si>
  <si>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-8.8</t>
  </si>
  <si>
    <t>山振</t>
    <rPh sb="0" eb="1">
      <t>ヤマ</t>
    </rPh>
    <rPh sb="1" eb="2">
      <t>フ</t>
    </rPh>
    <phoneticPr fontId="5"/>
  </si>
  <si>
    <t>繰上償還金</t>
  </si>
  <si>
    <t>※5：産業構造の比率は、分母を就業人口総数とし、分類不能の産業を除いて算出。</t>
  </si>
  <si>
    <t>　人件費</t>
  </si>
  <si>
    <t>　実質赤字比率</t>
    <rPh sb="1" eb="3">
      <t>ジッシツ</t>
    </rPh>
    <rPh sb="3" eb="5">
      <t>アカジ</t>
    </rPh>
    <rPh sb="5" eb="7">
      <t>ヒリツ</t>
    </rPh>
    <phoneticPr fontId="5"/>
  </si>
  <si>
    <t>-</t>
  </si>
  <si>
    <t>将来負担比率　　（千円・％）</t>
    <rPh sb="0" eb="2">
      <t>ショウライ</t>
    </rPh>
    <rPh sb="2" eb="4">
      <t>フタン</t>
    </rPh>
    <phoneticPr fontId="5"/>
  </si>
  <si>
    <t>住民基本台帳人口
 (※7)</t>
    <rPh sb="0" eb="2">
      <t>ジュウミン</t>
    </rPh>
    <rPh sb="2" eb="4">
      <t>キホン</t>
    </rPh>
    <rPh sb="4" eb="6">
      <t>ダイチョウ</t>
    </rPh>
    <rPh sb="6" eb="8">
      <t>ジンコウ</t>
    </rPh>
    <phoneticPr fontId="5"/>
  </si>
  <si>
    <t>令07.01.01(人)</t>
    <rPh sb="0" eb="1">
      <t>レイ</t>
    </rPh>
    <phoneticPr fontId="5"/>
  </si>
  <si>
    <t xml:space="preserve">組合等負担等見込額 </t>
    <rPh sb="0" eb="2">
      <t>クミアイ</t>
    </rPh>
    <rPh sb="2" eb="3">
      <t>トウ</t>
    </rPh>
    <rPh sb="3" eb="5">
      <t>フタン</t>
    </rPh>
    <rPh sb="5" eb="6">
      <t>トウ</t>
    </rPh>
    <rPh sb="6" eb="9">
      <t>ミコミガク</t>
    </rPh>
    <phoneticPr fontId="33"/>
  </si>
  <si>
    <t>平成27年国調</t>
    <rPh sb="4" eb="5">
      <t>ネン</t>
    </rPh>
    <rPh sb="5" eb="6">
      <t>コク</t>
    </rPh>
    <rPh sb="6" eb="7">
      <t>チョウ</t>
    </rPh>
    <phoneticPr fontId="5"/>
  </si>
  <si>
    <t>低開発</t>
    <rPh sb="0" eb="1">
      <t>テイ</t>
    </rPh>
    <rPh sb="1" eb="3">
      <t>カイハツ</t>
    </rPh>
    <phoneticPr fontId="5"/>
  </si>
  <si>
    <t>一部事務組合負担金（補助費等）</t>
    <rPh sb="0" eb="2">
      <t>イチブ</t>
    </rPh>
    <rPh sb="2" eb="4">
      <t>ジム</t>
    </rPh>
    <rPh sb="4" eb="6">
      <t>クミアイ</t>
    </rPh>
    <rPh sb="6" eb="9">
      <t>フタンキン</t>
    </rPh>
    <rPh sb="10" eb="13">
      <t>ホジョヒ</t>
    </rPh>
    <rPh sb="13" eb="14">
      <t>トウ</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</si>
  <si>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</si>
  <si>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積立金取崩し額</t>
  </si>
  <si>
    <t>　連結実質赤字比率</t>
    <rPh sb="1" eb="3">
      <t>レンケツ</t>
    </rPh>
    <rPh sb="3" eb="5">
      <t>ジッシツ</t>
    </rPh>
    <rPh sb="5" eb="7">
      <t>アカジ</t>
    </rPh>
    <rPh sb="7" eb="9">
      <t>ヒリツ</t>
    </rPh>
    <phoneticPr fontId="5"/>
  </si>
  <si>
    <r>
      <t>資金不足比率 (※</t>
    </r>
    <r>
      <rPr>
        <sz val="9"/>
        <color indexed="8"/>
        <rFont val="ＭＳ ゴシック"/>
        <family val="3"/>
        <charset val="128"/>
      </rPr>
      <t>4)</t>
    </r>
  </si>
  <si>
    <t>うち日本人(人)</t>
  </si>
  <si>
    <t>第1次</t>
    <rPh sb="0" eb="1">
      <t>ダイ</t>
    </rPh>
    <rPh sb="2" eb="3">
      <t>ジ</t>
    </rPh>
    <phoneticPr fontId="5"/>
  </si>
  <si>
    <t xml:space="preserve">充当可能基金 </t>
    <rPh sb="0" eb="2">
      <t>ジュウトウ</t>
    </rPh>
    <rPh sb="2" eb="4">
      <t>カノウ</t>
    </rPh>
    <rPh sb="4" eb="6">
      <t>キキン</t>
    </rPh>
    <phoneticPr fontId="33"/>
  </si>
  <si>
    <t>指数表選定</t>
    <rPh sb="0" eb="2">
      <t>シスウ</t>
    </rPh>
    <rPh sb="2" eb="3">
      <t>ヒョウ</t>
    </rPh>
    <rPh sb="3" eb="5">
      <t>センテイ</t>
    </rPh>
    <phoneticPr fontId="5"/>
  </si>
  <si>
    <t>　　軽自動車税</t>
  </si>
  <si>
    <t>実質単年度収支</t>
  </si>
  <si>
    <t>　実質公債費比率</t>
    <rPh sb="1" eb="3">
      <t>ジッシツ</t>
    </rPh>
    <rPh sb="3" eb="6">
      <t>コウサイヒ</t>
    </rPh>
    <rPh sb="6" eb="8">
      <t>ヒリツ</t>
    </rPh>
    <phoneticPr fontId="5"/>
  </si>
  <si>
    <t>　住宅借入金等特別税額控除減収補塡特例交付金</t>
  </si>
  <si>
    <t>令06.01.01(人)</t>
  </si>
  <si>
    <t>　扶助費</t>
  </si>
  <si>
    <t>　うち、健全化法施行規則附則第三条に係る負担見込額</t>
  </si>
  <si>
    <t>　将来負担比率</t>
    <rPh sb="1" eb="3">
      <t>ショウライ</t>
    </rPh>
    <rPh sb="3" eb="5">
      <t>フタン</t>
    </rPh>
    <rPh sb="5" eb="7">
      <t>ヒリツ</t>
    </rPh>
    <phoneticPr fontId="5"/>
  </si>
  <si>
    <t>後期高齢者医療特別会計</t>
  </si>
  <si>
    <t>基準財政収入額</t>
  </si>
  <si>
    <t>労働費</t>
  </si>
  <si>
    <t>増減率  (％)</t>
    <rPh sb="0" eb="2">
      <t>ゾウゲン</t>
    </rPh>
    <rPh sb="2" eb="3">
      <t>リツ</t>
    </rPh>
    <phoneticPr fontId="5"/>
  </si>
  <si>
    <t>-2.6</t>
  </si>
  <si>
    <t>標準税収入額等</t>
  </si>
  <si>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</si>
  <si>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37"/>
  </si>
  <si>
    <t>歳入一般財源等</t>
    <rPh sb="0" eb="2">
      <t>サイニュウ</t>
    </rPh>
    <rPh sb="2" eb="4">
      <t>イッパン</t>
    </rPh>
    <rPh sb="4" eb="6">
      <t>ザイゲン</t>
    </rPh>
    <rPh sb="6" eb="7">
      <t>トウ</t>
    </rPh>
    <phoneticPr fontId="37"/>
  </si>
  <si>
    <t>財産収入</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</si>
  <si>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</si>
  <si>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(Ｃ)</t>
  </si>
  <si>
    <t>世帯数 (世帯)</t>
    <rPh sb="0" eb="3">
      <t>セタイスウ</t>
    </rPh>
    <phoneticPr fontId="5"/>
  </si>
  <si>
    <t>令和6年度</t>
    <rPh sb="0" eb="2">
      <t>レイワ</t>
    </rPh>
    <rPh sb="3" eb="5">
      <t>ネンド</t>
    </rPh>
    <phoneticPr fontId="35"/>
  </si>
  <si>
    <t>職員の状況 (※8)</t>
    <rPh sb="0" eb="2">
      <t>ショクイン</t>
    </rPh>
    <rPh sb="3" eb="5">
      <t>ジョウキョウ</t>
    </rPh>
    <phoneticPr fontId="5"/>
  </si>
  <si>
    <t>特別職等</t>
    <rPh sb="0" eb="2">
      <t>トクベツ</t>
    </rPh>
    <rPh sb="2" eb="3">
      <t>ショク</t>
    </rPh>
    <rPh sb="3" eb="4">
      <t>トウ</t>
    </rPh>
    <phoneticPr fontId="5"/>
  </si>
  <si>
    <t>当該団体からの債務保証に係る債務残高</t>
    <rPh sb="9" eb="11">
      <t>ホショウ</t>
    </rPh>
    <phoneticPr fontId="5"/>
  </si>
  <si>
    <t>定数</t>
    <rPh sb="0" eb="2">
      <t>テイスウ</t>
    </rPh>
    <phoneticPr fontId="5"/>
  </si>
  <si>
    <t>当該団体
からの
出資金</t>
  </si>
  <si>
    <t>1人あたり平均
給料月額(百円)</t>
    <rPh sb="1" eb="2">
      <t>リ</t>
    </rPh>
    <rPh sb="5" eb="7">
      <t>ヘイキン</t>
    </rPh>
    <rPh sb="8" eb="10">
      <t>キュウリョウ</t>
    </rPh>
    <rPh sb="10" eb="11">
      <t>ツキ</t>
    </rPh>
    <rPh sb="11" eb="12">
      <t>ガク</t>
    </rPh>
    <rPh sb="13" eb="15">
      <t>ヒャクエン</t>
    </rPh>
    <phoneticPr fontId="5"/>
  </si>
  <si>
    <t>給料月額
(百円)</t>
    <rPh sb="0" eb="2">
      <t>キュウリョウ</t>
    </rPh>
    <rPh sb="2" eb="3">
      <t>ツキ</t>
    </rPh>
    <rPh sb="3" eb="4">
      <t>ガク</t>
    </rPh>
    <rPh sb="6" eb="8">
      <t>ヒャクエン</t>
    </rPh>
    <phoneticPr fontId="5"/>
  </si>
  <si>
    <t>資金剰余額
/不足額
（実質収支）</t>
  </si>
  <si>
    <t>地方債現在高</t>
  </si>
  <si>
    <t>・計</t>
  </si>
  <si>
    <t>　うち公的資金</t>
    <rPh sb="3" eb="5">
      <t>コウテキ</t>
    </rPh>
    <phoneticPr fontId="5"/>
  </si>
  <si>
    <t>計</t>
    <rPh sb="0" eb="1">
      <t>ケイ</t>
    </rPh>
    <phoneticPr fontId="5"/>
  </si>
  <si>
    <t>市区町村長</t>
    <rPh sb="0" eb="2">
      <t>シク</t>
    </rPh>
    <rPh sb="2" eb="4">
      <t>チョウソン</t>
    </rPh>
    <rPh sb="4" eb="5">
      <t>チョウ</t>
    </rPh>
    <phoneticPr fontId="5"/>
  </si>
  <si>
    <t>一般職員</t>
    <rPh sb="0" eb="2">
      <t>イッパン</t>
    </rPh>
    <rPh sb="2" eb="4">
      <t>ショクイン</t>
    </rPh>
    <phoneticPr fontId="5"/>
  </si>
  <si>
    <t>目的税</t>
  </si>
  <si>
    <t>地方債現在高（臨時財政対策債除き）</t>
  </si>
  <si>
    <t>R05</t>
  </si>
  <si>
    <t>経常一般財源等</t>
    <rPh sb="0" eb="2">
      <t>ケイジョウ</t>
    </rPh>
    <rPh sb="2" eb="4">
      <t>イッパン</t>
    </rPh>
    <rPh sb="4" eb="7">
      <t>ザイゲントウ</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</si>
  <si>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</si>
  <si>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</si>
  <si>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教育長</t>
  </si>
  <si>
    <t>　うち技能労務職員</t>
    <rPh sb="3" eb="5">
      <t>ギノウ</t>
    </rPh>
    <rPh sb="5" eb="7">
      <t>ロウム</t>
    </rPh>
    <rPh sb="7" eb="9">
      <t>ショクイン</t>
    </rPh>
    <phoneticPr fontId="5"/>
  </si>
  <si>
    <t>一般会計</t>
  </si>
  <si>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</si>
  <si>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t>
  </si>
  <si>
    <t>収益事業収入</t>
  </si>
  <si>
    <t>議会議長</t>
    <rPh sb="0" eb="2">
      <t>ギカイ</t>
    </rPh>
    <rPh sb="2" eb="4">
      <t>ギチョウ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</si>
  <si>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</si>
  <si>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教育公務員</t>
    <rPh sb="0" eb="2">
      <t>キョウイク</t>
    </rPh>
    <rPh sb="2" eb="5">
      <t>コウムイン</t>
    </rPh>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</si>
  <si>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</si>
  <si>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土地開発基金現在高</t>
    <rPh sb="0" eb="2">
      <t>トチ</t>
    </rPh>
    <rPh sb="2" eb="4">
      <t>カイハツ</t>
    </rPh>
    <rPh sb="4" eb="6">
      <t>キキン</t>
    </rPh>
    <rPh sb="6" eb="8">
      <t>ゲンザイ</t>
    </rPh>
    <rPh sb="8" eb="9">
      <t>タカ</t>
    </rPh>
    <phoneticPr fontId="37"/>
  </si>
  <si>
    <t>議会副議長</t>
    <rPh sb="0" eb="2">
      <t>ギカイ</t>
    </rPh>
    <rPh sb="2" eb="3">
      <t>フク</t>
    </rPh>
    <rPh sb="3" eb="5">
      <t>ギチョウ</t>
    </rPh>
    <phoneticPr fontId="5"/>
  </si>
  <si>
    <t xml:space="preserve">公営企業債等繰入見込額 </t>
    <rPh sb="0" eb="2">
      <t>コウエイ</t>
    </rPh>
    <rPh sb="2" eb="5">
      <t>キギョウサイ</t>
    </rPh>
    <rPh sb="5" eb="6">
      <t>トウ</t>
    </rPh>
    <rPh sb="6" eb="8">
      <t>クリイ</t>
    </rPh>
    <rPh sb="8" eb="11">
      <t>ミコミガク</t>
    </rPh>
    <phoneticPr fontId="33"/>
  </si>
  <si>
    <t>企業債等
繰入見込額</t>
    <rPh sb="0" eb="2">
      <t>キギョウ</t>
    </rPh>
    <rPh sb="2" eb="3">
      <t>サイ</t>
    </rPh>
    <rPh sb="3" eb="4">
      <t>トウ</t>
    </rPh>
    <rPh sb="5" eb="7">
      <t>クリイレ</t>
    </rPh>
    <rPh sb="7" eb="9">
      <t>ミコ</t>
    </rPh>
    <rPh sb="9" eb="10">
      <t>ガク</t>
    </rPh>
    <phoneticPr fontId="5"/>
  </si>
  <si>
    <t>積立金
現在高</t>
    <rPh sb="4" eb="7">
      <t>ゲンザイダカ</t>
    </rPh>
    <phoneticPr fontId="37"/>
  </si>
  <si>
    <t>議会議員</t>
    <rPh sb="0" eb="2">
      <t>ギカイ</t>
    </rPh>
    <rPh sb="2" eb="4">
      <t>ギイン</t>
    </rPh>
    <phoneticPr fontId="5"/>
  </si>
  <si>
    <t>　法定外目的税</t>
  </si>
  <si>
    <t>合計</t>
    <rPh sb="0" eb="2">
      <t>ゴウケイ</t>
    </rPh>
    <phoneticPr fontId="5"/>
  </si>
  <si>
    <t>減債基金</t>
    <rPh sb="0" eb="1">
      <t>ゲン</t>
    </rPh>
    <rPh sb="1" eb="2">
      <t>サイ</t>
    </rPh>
    <rPh sb="2" eb="4">
      <t>キキン</t>
    </rPh>
    <phoneticPr fontId="5"/>
  </si>
  <si>
    <t>うち単独分</t>
    <rPh sb="2" eb="4">
      <t>タンドク</t>
    </rPh>
    <rPh sb="4" eb="5">
      <t>ブン</t>
    </rPh>
    <phoneticPr fontId="5"/>
  </si>
  <si>
    <t>ラスパイレス指数</t>
    <rPh sb="6" eb="8">
      <t>シスウ</t>
    </rPh>
    <phoneticPr fontId="5"/>
  </si>
  <si>
    <t>投資的経費計</t>
    <rPh sb="5" eb="6">
      <t>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</si>
  <si>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</si>
  <si>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</si>
  <si>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将来負担の状況</t>
  </si>
  <si>
    <t>関係する一部事務組合等一覧</t>
    <rPh sb="0" eb="2">
      <t>カンケイ</t>
    </rPh>
    <rPh sb="4" eb="6">
      <t>イチブ</t>
    </rPh>
    <rPh sb="6" eb="8">
      <t>ジム</t>
    </rPh>
    <rPh sb="8" eb="10">
      <t>クミアイ</t>
    </rPh>
    <rPh sb="10" eb="11">
      <t>トウ</t>
    </rPh>
    <rPh sb="11" eb="13">
      <t>イチラン</t>
    </rPh>
    <phoneticPr fontId="5"/>
  </si>
  <si>
    <t>会計名</t>
  </si>
  <si>
    <t>　前年度繰上充用金</t>
  </si>
  <si>
    <t>項番</t>
    <rPh sb="0" eb="2">
      <t>コウバン</t>
    </rPh>
    <phoneticPr fontId="5"/>
  </si>
  <si>
    <t>団体名</t>
    <rPh sb="0" eb="2">
      <t>ダンタイ</t>
    </rPh>
    <phoneticPr fontId="5"/>
  </si>
  <si>
    <t>（注釈）</t>
    <rPh sb="1" eb="3">
      <t>チュウシャク</t>
    </rPh>
    <phoneticPr fontId="5"/>
  </si>
  <si>
    <t>※1：経常収支比率の( )内の数値は、「減収補塡債（特例分）」及び「臨時財政対策債」を除いて算出したものである。</t>
  </si>
  <si>
    <t>収入済額</t>
    <rPh sb="0" eb="2">
      <t>シュウニュウ</t>
    </rPh>
    <rPh sb="2" eb="3">
      <t>スミ</t>
    </rPh>
    <rPh sb="3" eb="4">
      <t>ガク</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</si>
  <si>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38"/>
  </si>
  <si>
    <t>　特別交付税</t>
  </si>
  <si>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</si>
  <si>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</si>
  <si>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　普通交付税</t>
  </si>
  <si>
    <t>(2)各会計、関係団体の財政状況及び健全化判断比率（市町村）</t>
    <rPh sb="26" eb="29">
      <t>シチョウソン</t>
    </rPh>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</si>
  <si>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</si>
  <si>
    <t>充当一般財源等</t>
  </si>
  <si>
    <t>※7：人口については、調査対象年度の1月1日現在の住民基本台帳に登載されている人口に基づいている。</t>
    <rPh sb="13" eb="15">
      <t>タイショウ</t>
    </rPh>
    <rPh sb="27" eb="29">
      <t>キホン</t>
    </rPh>
    <rPh sb="42" eb="43">
      <t>モト</t>
    </rPh>
    <phoneticPr fontId="39"/>
  </si>
  <si>
    <t>※8：職員の状況については、調査対象年度の地方公務員給与実態調査に基づいている。</t>
  </si>
  <si>
    <t>その他会計（黒字）</t>
  </si>
  <si>
    <t xml:space="preserve">基準財政需要額算入見込額 </t>
    <rPh sb="0" eb="2">
      <t>キジュン</t>
    </rPh>
    <rPh sb="2" eb="4">
      <t>ザイセイ</t>
    </rPh>
    <rPh sb="4" eb="7">
      <t>ジュヨウガク</t>
    </rPh>
    <rPh sb="7" eb="9">
      <t>サンニュウ</t>
    </rPh>
    <rPh sb="9" eb="12">
      <t>ミコミガク</t>
    </rPh>
    <phoneticPr fontId="33"/>
  </si>
  <si>
    <t>令和6年度</t>
  </si>
  <si>
    <t>高知県奈半利町</t>
  </si>
  <si>
    <t>一般会計等（純計）</t>
    <rPh sb="0" eb="2">
      <t>イッパン</t>
    </rPh>
    <rPh sb="2" eb="4">
      <t>カイケイ</t>
    </rPh>
    <rPh sb="4" eb="5">
      <t>トウ</t>
    </rPh>
    <rPh sb="6" eb="8">
      <t>ジュンケイ</t>
    </rPh>
    <phoneticPr fontId="5"/>
  </si>
  <si>
    <t>(1) 普通会計の状況（市町村）</t>
    <rPh sb="4" eb="6">
      <t>フツウ</t>
    </rPh>
    <rPh sb="6" eb="8">
      <t>カイケイ</t>
    </rPh>
    <rPh sb="9" eb="11">
      <t>ジョウキョウ</t>
    </rPh>
    <rPh sb="12" eb="15">
      <t>シチョウソン</t>
    </rPh>
    <phoneticPr fontId="5"/>
  </si>
  <si>
    <t>地方税の状況（単位 千円・％）</t>
    <rPh sb="0" eb="2">
      <t>チホウ</t>
    </rPh>
    <rPh sb="2" eb="3">
      <t>ゼイ</t>
    </rPh>
    <rPh sb="4" eb="6">
      <t>ジョウキョウ</t>
    </rPh>
    <rPh sb="7" eb="9">
      <t>タンイ</t>
    </rPh>
    <rPh sb="10" eb="12">
      <t>センエン</t>
    </rPh>
    <phoneticPr fontId="5"/>
  </si>
  <si>
    <t>歳出の状況（単位 千円・％）</t>
  </si>
  <si>
    <t>上水道</t>
  </si>
  <si>
    <t>実質赤字比率</t>
    <rPh sb="0" eb="2">
      <t>ジッシツ</t>
    </rPh>
    <rPh sb="2" eb="4">
      <t>アカジ</t>
    </rPh>
    <rPh sb="4" eb="6">
      <t>ヒリツ</t>
    </rPh>
    <phoneticPr fontId="35"/>
  </si>
  <si>
    <t>決算額</t>
    <rPh sb="0" eb="2">
      <t>ケッサン</t>
    </rPh>
    <rPh sb="2" eb="3">
      <t>ガク</t>
    </rPh>
    <phoneticPr fontId="5"/>
  </si>
  <si>
    <t>▲退職金</t>
    <rPh sb="1" eb="3">
      <t>タイショク</t>
    </rPh>
    <rPh sb="3" eb="4">
      <t>キン</t>
    </rPh>
    <phoneticPr fontId="5"/>
  </si>
  <si>
    <t>地方税</t>
  </si>
  <si>
    <t>構成比</t>
    <rPh sb="0" eb="3">
      <t>コウセイヒ</t>
    </rPh>
    <phoneticPr fontId="5"/>
  </si>
  <si>
    <t>使用料</t>
  </si>
  <si>
    <t>　うち利子</t>
  </si>
  <si>
    <t>区分</t>
  </si>
  <si>
    <t>超過課税分</t>
    <rPh sb="0" eb="2">
      <t>チョウカ</t>
    </rPh>
    <rPh sb="2" eb="4">
      <t>カゼイ</t>
    </rPh>
    <rPh sb="4" eb="5">
      <t>ブン</t>
    </rPh>
    <phoneticPr fontId="5"/>
  </si>
  <si>
    <t>目的別歳出の状況（単位 千円・％）</t>
  </si>
  <si>
    <t xml:space="preserve"> R03</t>
  </si>
  <si>
    <t>普通税</t>
    <rPh sb="0" eb="2">
      <t>フツウ</t>
    </rPh>
    <rPh sb="2" eb="3">
      <t>ゼイ</t>
    </rPh>
    <phoneticPr fontId="40"/>
  </si>
  <si>
    <t>軽油引取税交付金</t>
  </si>
  <si>
    <t>純資産又は
正味財産</t>
  </si>
  <si>
    <t>決算額 (A)</t>
    <rPh sb="0" eb="2">
      <t>ケッサン</t>
    </rPh>
    <rPh sb="2" eb="3">
      <t>ガク</t>
    </rPh>
    <phoneticPr fontId="5"/>
  </si>
  <si>
    <t>(A)のうち普通建設事業費</t>
    <rPh sb="6" eb="8">
      <t>フツウ</t>
    </rPh>
    <rPh sb="8" eb="10">
      <t>ケンセツ</t>
    </rPh>
    <rPh sb="10" eb="13">
      <t>ジギョウヒ</t>
    </rPh>
    <phoneticPr fontId="5"/>
  </si>
  <si>
    <t>(Ａ)</t>
  </si>
  <si>
    <t>(A)のうち充当一般財源等</t>
    <rPh sb="6" eb="8">
      <t>ジュウトウ</t>
    </rPh>
    <rPh sb="8" eb="10">
      <t>イッパン</t>
    </rPh>
    <rPh sb="10" eb="12">
      <t>ザイゲン</t>
    </rPh>
    <rPh sb="12" eb="13">
      <t>ナド</t>
    </rPh>
    <phoneticPr fontId="5"/>
  </si>
  <si>
    <t>地方譲与税</t>
  </si>
  <si>
    <t>議会費</t>
  </si>
  <si>
    <t>　　市町村民税</t>
  </si>
  <si>
    <t>元利償還金</t>
    <rPh sb="0" eb="2">
      <t>ガンリ</t>
    </rPh>
    <rPh sb="2" eb="5">
      <t>ショウカンキン</t>
    </rPh>
    <phoneticPr fontId="33"/>
  </si>
  <si>
    <t>総務費</t>
  </si>
  <si>
    <t>配当割交付金</t>
    <rPh sb="0" eb="2">
      <t>ハイトウ</t>
    </rPh>
    <rPh sb="2" eb="3">
      <t>ワリ</t>
    </rPh>
    <rPh sb="3" eb="6">
      <t>コウフキン</t>
    </rPh>
    <phoneticPr fontId="40"/>
  </si>
  <si>
    <t>人件費及び人件費に準ずる費用</t>
    <rPh sb="0" eb="3">
      <t>ジンケンヒ</t>
    </rPh>
    <rPh sb="3" eb="4">
      <t>オヨ</t>
    </rPh>
    <rPh sb="5" eb="8">
      <t>ジンケンヒ</t>
    </rPh>
    <rPh sb="9" eb="10">
      <t>ジュン</t>
    </rPh>
    <rPh sb="12" eb="14">
      <t>ヒヨウ</t>
    </rPh>
    <phoneticPr fontId="5"/>
  </si>
  <si>
    <t>株式等譲渡所得割交付金</t>
    <rPh sb="0" eb="2">
      <t>カブシキ</t>
    </rPh>
    <rPh sb="2" eb="3">
      <t>トウ</t>
    </rPh>
    <rPh sb="3" eb="5">
      <t>ジョウト</t>
    </rPh>
    <rPh sb="5" eb="7">
      <t>ショトク</t>
    </rPh>
    <rPh sb="7" eb="8">
      <t>ワリ</t>
    </rPh>
    <rPh sb="8" eb="11">
      <t>コウフキン</t>
    </rPh>
    <phoneticPr fontId="40"/>
  </si>
  <si>
    <t>民生費</t>
  </si>
  <si>
    <t>　　　所得割</t>
  </si>
  <si>
    <t>類似団体平均</t>
    <rPh sb="0" eb="2">
      <t>ルイジ</t>
    </rPh>
    <rPh sb="2" eb="4">
      <t>ダンタイ</t>
    </rPh>
    <rPh sb="4" eb="6">
      <t>ヘイキン</t>
    </rPh>
    <phoneticPr fontId="5"/>
  </si>
  <si>
    <t>被保険者数(人)</t>
  </si>
  <si>
    <t>衛生費</t>
  </si>
  <si>
    <t>損失補償・債務保証の履行に係るもの</t>
    <rPh sb="0" eb="2">
      <t>ソンシツ</t>
    </rPh>
    <rPh sb="2" eb="4">
      <t>ホショウ</t>
    </rPh>
    <rPh sb="5" eb="7">
      <t>サイム</t>
    </rPh>
    <rPh sb="7" eb="9">
      <t>ホショウ</t>
    </rPh>
    <rPh sb="10" eb="12">
      <t>リコウ</t>
    </rPh>
    <rPh sb="13" eb="14">
      <t>カカ</t>
    </rPh>
    <phoneticPr fontId="5"/>
  </si>
  <si>
    <t>　　　法人税割</t>
  </si>
  <si>
    <t>地方交付税</t>
  </si>
  <si>
    <t>国庫支出金</t>
  </si>
  <si>
    <t>農林水産業費</t>
  </si>
  <si>
    <t>　　固定資産税</t>
  </si>
  <si>
    <t>公債費に準ずる債務負担行為に係るもの</t>
  </si>
  <si>
    <t>自動車取得税交付金</t>
  </si>
  <si>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3"/>
  </si>
  <si>
    <t>　　　うち純固定資産税</t>
  </si>
  <si>
    <t>土木費</t>
  </si>
  <si>
    <t>自動車税環境性能割交付金</t>
  </si>
  <si>
    <t>教育費</t>
  </si>
  <si>
    <t>法人事業税交付金</t>
  </si>
  <si>
    <t>　　鉱産税</t>
  </si>
  <si>
    <t>災害復旧費</t>
  </si>
  <si>
    <t>地方特例交付金等</t>
    <rPh sb="7" eb="8">
      <t>トウ</t>
    </rPh>
    <phoneticPr fontId="36"/>
  </si>
  <si>
    <t>　　特別土地保有税</t>
  </si>
  <si>
    <t>企業債
（地方債）
現在高</t>
  </si>
  <si>
    <t>公債費</t>
  </si>
  <si>
    <t>諸支出金</t>
    <rPh sb="3" eb="4">
      <t>キン</t>
    </rPh>
    <phoneticPr fontId="37"/>
  </si>
  <si>
    <t>失業対策事業費</t>
  </si>
  <si>
    <t>　定額減税減収補塡特例交付金</t>
  </si>
  <si>
    <t>前年度繰上充用金</t>
  </si>
  <si>
    <t>　新型コロナウイルス感染症対策地方税減収補塡特別交付金</t>
  </si>
  <si>
    <t>　法定目的税</t>
  </si>
  <si>
    <t>経常損益</t>
  </si>
  <si>
    <t>　　入湯税</t>
  </si>
  <si>
    <t>　投資・出資金・貸付金</t>
  </si>
  <si>
    <t>　　事業所税</t>
  </si>
  <si>
    <t>性質別歳出の状況（単位 千円・％）</t>
    <rPh sb="0" eb="2">
      <t>セイシツ</t>
    </rPh>
    <phoneticPr fontId="5"/>
  </si>
  <si>
    <t>決算額</t>
  </si>
  <si>
    <t>市町村民税</t>
    <rPh sb="0" eb="3">
      <t>シチョウソン</t>
    </rPh>
    <rPh sb="3" eb="4">
      <t>ミン</t>
    </rPh>
    <rPh sb="4" eb="5">
      <t>ゼイ</t>
    </rPh>
    <phoneticPr fontId="5"/>
  </si>
  <si>
    <t>繰越金</t>
  </si>
  <si>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3"/>
  </si>
  <si>
    <t>構成比</t>
  </si>
  <si>
    <t>公営企業会計等</t>
    <rPh sb="0" eb="2">
      <t>コウエイ</t>
    </rPh>
    <rPh sb="2" eb="4">
      <t>キギョウ</t>
    </rPh>
    <rPh sb="4" eb="6">
      <t>カイケイ</t>
    </rPh>
    <rPh sb="6" eb="7">
      <t>トウ</t>
    </rPh>
    <phoneticPr fontId="5"/>
  </si>
  <si>
    <t>経常経費充当一般財源等</t>
  </si>
  <si>
    <t>経常収支比率</t>
    <rPh sb="0" eb="2">
      <t>ケイジョウ</t>
    </rPh>
    <rPh sb="2" eb="4">
      <t>シュウシ</t>
    </rPh>
    <rPh sb="4" eb="6">
      <t>ヒリツ</t>
    </rPh>
    <phoneticPr fontId="35"/>
  </si>
  <si>
    <t>　震災復興特別交付税</t>
  </si>
  <si>
    <t>　　水利地益税等</t>
  </si>
  <si>
    <t>義務的経費計</t>
    <rPh sb="0" eb="3">
      <t>ギムテキ</t>
    </rPh>
    <rPh sb="3" eb="5">
      <t>ケイヒ</t>
    </rPh>
    <rPh sb="5" eb="6">
      <t>ケイ</t>
    </rPh>
    <phoneticPr fontId="5"/>
  </si>
  <si>
    <t>　公債費</t>
  </si>
  <si>
    <t>増減率(%)(B)</t>
    <rPh sb="0" eb="3">
      <t>ゾウゲンリツ</t>
    </rPh>
    <phoneticPr fontId="5"/>
  </si>
  <si>
    <t>交通安全対策特別交付金</t>
  </si>
  <si>
    <t>　※一般会計等（純計）は、各会計の相互間の繰入・繰出等の重複を控除したものであり、各会計の合計と一致しない場合がある。</t>
  </si>
  <si>
    <t>債務負担行為</t>
    <rPh sb="0" eb="2">
      <t>サイム</t>
    </rPh>
    <rPh sb="2" eb="4">
      <t>フタン</t>
    </rPh>
    <rPh sb="4" eb="6">
      <t>コウイ</t>
    </rPh>
    <phoneticPr fontId="5"/>
  </si>
  <si>
    <t>旧法による税</t>
  </si>
  <si>
    <t>合計</t>
  </si>
  <si>
    <t>他会計等
からの
繰入金</t>
  </si>
  <si>
    <t>令和5年度</t>
    <rPh sb="0" eb="2">
      <t>レイワ</t>
    </rPh>
    <rPh sb="4" eb="5">
      <t>ド</t>
    </rPh>
    <phoneticPr fontId="5"/>
  </si>
  <si>
    <t>　うち元金</t>
  </si>
  <si>
    <t>現年</t>
    <rPh sb="0" eb="1">
      <t>ゲン</t>
    </rPh>
    <rPh sb="1" eb="2">
      <t>ネン</t>
    </rPh>
    <phoneticPr fontId="5"/>
  </si>
  <si>
    <t>都道府県支出金</t>
  </si>
  <si>
    <t>国営土地改良事業に係るもの</t>
    <rPh sb="0" eb="2">
      <t>コクエイ</t>
    </rPh>
    <rPh sb="2" eb="4">
      <t>トチ</t>
    </rPh>
    <rPh sb="4" eb="6">
      <t>カイリョウ</t>
    </rPh>
    <rPh sb="6" eb="8">
      <t>ジギョウ</t>
    </rPh>
    <rPh sb="9" eb="10">
      <t>カカ</t>
    </rPh>
    <phoneticPr fontId="33"/>
  </si>
  <si>
    <t>一時借入金利子</t>
  </si>
  <si>
    <t>その他の経費</t>
    <rPh sb="2" eb="3">
      <t>タ</t>
    </rPh>
    <rPh sb="4" eb="6">
      <t>ケイヒ</t>
    </rPh>
    <phoneticPr fontId="5"/>
  </si>
  <si>
    <t>諸収入</t>
  </si>
  <si>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</si>
  <si>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　物件費</t>
  </si>
  <si>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3"/>
  </si>
  <si>
    <t>繰入金</t>
  </si>
  <si>
    <t>公営事業等への繰出</t>
    <rPh sb="0" eb="2">
      <t>コウエイ</t>
    </rPh>
    <rPh sb="2" eb="4">
      <t>ジギョウ</t>
    </rPh>
    <rPh sb="4" eb="5">
      <t>トウ</t>
    </rPh>
    <rPh sb="7" eb="9">
      <t>クリダ</t>
    </rPh>
    <phoneticPr fontId="5"/>
  </si>
  <si>
    <t>　維持補修費</t>
  </si>
  <si>
    <t>森林総合研究所等が行う事業に係るもの</t>
  </si>
  <si>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</si>
  <si>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実質収支</t>
    <rPh sb="0" eb="2">
      <t>ジッシツ</t>
    </rPh>
    <rPh sb="2" eb="4">
      <t>シュウシ</t>
    </rPh>
    <phoneticPr fontId="5"/>
  </si>
  <si>
    <t>簡易水道</t>
  </si>
  <si>
    <t xml:space="preserve"> 過去５年間平均</t>
    <rPh sb="1" eb="3">
      <t>カコ</t>
    </rPh>
    <rPh sb="4" eb="6">
      <t>ネンカン</t>
    </rPh>
    <rPh sb="6" eb="8">
      <t>ヘイキン</t>
    </rPh>
    <phoneticPr fontId="5"/>
  </si>
  <si>
    <t>財政再生基準</t>
  </si>
  <si>
    <t>再差引収支</t>
    <rPh sb="0" eb="1">
      <t>サイ</t>
    </rPh>
    <rPh sb="1" eb="3">
      <t>サシヒキ</t>
    </rPh>
    <rPh sb="3" eb="5">
      <t>シュウシ</t>
    </rPh>
    <phoneticPr fontId="5"/>
  </si>
  <si>
    <t>地方債</t>
  </si>
  <si>
    <t>下水道</t>
  </si>
  <si>
    <t>加入世帯数(世帯)</t>
  </si>
  <si>
    <t>　繰出金</t>
  </si>
  <si>
    <t>　うち減収補塡債(特例分)</t>
    <rPh sb="4" eb="5">
      <t>シュウ</t>
    </rPh>
    <rPh sb="9" eb="10">
      <t>トク</t>
    </rPh>
    <rPh sb="10" eb="11">
      <t>レイ</t>
    </rPh>
    <rPh sb="11" eb="12">
      <t>ブン</t>
    </rPh>
    <phoneticPr fontId="36"/>
  </si>
  <si>
    <t>介護サービス</t>
  </si>
  <si>
    <t>公営企業会計等の財政状況（単位：百万円）</t>
    <rPh sb="0" eb="2">
      <t>コウエイ</t>
    </rPh>
    <rPh sb="2" eb="4">
      <t>キギョウ</t>
    </rPh>
    <rPh sb="4" eb="6">
      <t>カイケイ</t>
    </rPh>
    <rPh sb="6" eb="7">
      <t>トウ</t>
    </rPh>
    <rPh sb="8" eb="10">
      <t>ザイセイ</t>
    </rPh>
    <rPh sb="10" eb="12">
      <t>ジョウキョウ</t>
    </rPh>
    <phoneticPr fontId="5"/>
  </si>
  <si>
    <t>土地開発公社に係る将来負担額</t>
    <rPh sb="0" eb="2">
      <t>トチ</t>
    </rPh>
    <rPh sb="2" eb="4">
      <t>カイハツ</t>
    </rPh>
    <rPh sb="4" eb="6">
      <t>コウシャ</t>
    </rPh>
    <rPh sb="7" eb="8">
      <t>カカ</t>
    </rPh>
    <rPh sb="9" eb="11">
      <t>ショウライ</t>
    </rPh>
    <rPh sb="11" eb="14">
      <t>フタンガク</t>
    </rPh>
    <phoneticPr fontId="33"/>
  </si>
  <si>
    <t>早期健全化基準</t>
  </si>
  <si>
    <t>　積立金</t>
  </si>
  <si>
    <t>　うち臨時財政対策債</t>
  </si>
  <si>
    <t>歳入合計</t>
  </si>
  <si>
    <t>被保険者
1人当り</t>
  </si>
  <si>
    <t>保険税(料)収入額</t>
  </si>
  <si>
    <t>国民健康保険</t>
  </si>
  <si>
    <t>その他</t>
  </si>
  <si>
    <t>保険給付費</t>
  </si>
  <si>
    <t>普通建設事業費</t>
  </si>
  <si>
    <t>　うち補助</t>
  </si>
  <si>
    <t>　うち単独</t>
  </si>
  <si>
    <t>実質公債費比率</t>
    <rPh sb="0" eb="2">
      <t>ジッシツ</t>
    </rPh>
    <rPh sb="2" eb="5">
      <t>コウサイヒ</t>
    </rPh>
    <rPh sb="5" eb="7">
      <t>ヒリツ</t>
    </rPh>
    <phoneticPr fontId="35"/>
  </si>
  <si>
    <t>災害復旧事業費</t>
  </si>
  <si>
    <t>一般会計等の財政状況（単位：百万円）</t>
    <rPh sb="0" eb="2">
      <t>イッパン</t>
    </rPh>
    <rPh sb="2" eb="4">
      <t>カイケイ</t>
    </rPh>
    <rPh sb="4" eb="5">
      <t>トウ</t>
    </rPh>
    <rPh sb="6" eb="8">
      <t>ザイセイ</t>
    </rPh>
    <rPh sb="8" eb="10">
      <t>ジョウキョウ</t>
    </rPh>
    <phoneticPr fontId="33"/>
  </si>
  <si>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3"/>
  </si>
  <si>
    <t>会計名</t>
    <rPh sb="0" eb="2">
      <t>カイケイ</t>
    </rPh>
    <rPh sb="2" eb="3">
      <t>メイ</t>
    </rPh>
    <phoneticPr fontId="33"/>
  </si>
  <si>
    <t>歳出</t>
  </si>
  <si>
    <t>形式収支</t>
  </si>
  <si>
    <t>他会計等
からの
繰入金</t>
    <rPh sb="9" eb="11">
      <t>クリイレ</t>
    </rPh>
    <rPh sb="11" eb="12">
      <t>キン</t>
    </rPh>
    <phoneticPr fontId="33"/>
  </si>
  <si>
    <t>地方債
現在高</t>
  </si>
  <si>
    <t>人口１人当たり決算額</t>
    <rPh sb="0" eb="2">
      <t>ジンコウ</t>
    </rPh>
    <rPh sb="2" eb="4">
      <t>ヒトリ</t>
    </rPh>
    <rPh sb="4" eb="5">
      <t>ア</t>
    </rPh>
    <rPh sb="7" eb="10">
      <t>ケッサンガク</t>
    </rPh>
    <phoneticPr fontId="5"/>
  </si>
  <si>
    <t>備考</t>
    <rPh sb="0" eb="2">
      <t>ビコウ</t>
    </rPh>
    <phoneticPr fontId="5"/>
  </si>
  <si>
    <t>地方公社・第三セクター等名</t>
    <rPh sb="12" eb="13">
      <t>メイ</t>
    </rPh>
    <phoneticPr fontId="5"/>
  </si>
  <si>
    <t>地方独立行政法人に係る将来負担額</t>
  </si>
  <si>
    <t>当該団体
からの
貸付金</t>
  </si>
  <si>
    <t>一部事務組合等名</t>
    <rPh sb="0" eb="2">
      <t>イチブ</t>
    </rPh>
    <rPh sb="2" eb="4">
      <t>ジム</t>
    </rPh>
    <rPh sb="4" eb="6">
      <t>クミアイ</t>
    </rPh>
    <rPh sb="6" eb="7">
      <t>トウ</t>
    </rPh>
    <rPh sb="7" eb="8">
      <t>メイ</t>
    </rPh>
    <phoneticPr fontId="33"/>
  </si>
  <si>
    <t>当該団体からの損失補償に係る債務残高</t>
  </si>
  <si>
    <t>地方公社・第三セクター等</t>
    <rPh sb="0" eb="4">
      <t>チホウコウシャ</t>
    </rPh>
    <rPh sb="5" eb="6">
      <t>ダイ</t>
    </rPh>
    <rPh sb="6" eb="7">
      <t>サン</t>
    </rPh>
    <rPh sb="11" eb="12">
      <t>ナド</t>
    </rPh>
    <phoneticPr fontId="5"/>
  </si>
  <si>
    <t>一般会計等
負担見込額</t>
  </si>
  <si>
    <t>実質赤字額</t>
    <rPh sb="0" eb="2">
      <t>ジッシツ</t>
    </rPh>
    <rPh sb="2" eb="5">
      <t>アカジガク</t>
    </rPh>
    <phoneticPr fontId="5"/>
  </si>
  <si>
    <t>減債基金積立不足算定額</t>
    <rPh sb="0" eb="2">
      <t>ゲンサイ</t>
    </rPh>
    <rPh sb="2" eb="4">
      <t>キキン</t>
    </rPh>
    <rPh sb="4" eb="6">
      <t>ツミタテ</t>
    </rPh>
    <rPh sb="6" eb="8">
      <t>ブソク</t>
    </rPh>
    <rPh sb="8" eb="10">
      <t>サンテイ</t>
    </rPh>
    <rPh sb="10" eb="11">
      <t>ガク</t>
    </rPh>
    <phoneticPr fontId="5"/>
  </si>
  <si>
    <t>総収益
（歳入）</t>
  </si>
  <si>
    <t>総費用
（歳出）</t>
  </si>
  <si>
    <t>純損益
（形式収支）</t>
  </si>
  <si>
    <t>左のうち
一般会計等
繰入見込額</t>
  </si>
  <si>
    <t>資金不足
比率</t>
    <rPh sb="0" eb="2">
      <t>シキン</t>
    </rPh>
    <rPh sb="2" eb="4">
      <t>フソク</t>
    </rPh>
    <rPh sb="5" eb="7">
      <t>ヒリツ</t>
    </rPh>
    <phoneticPr fontId="5"/>
  </si>
  <si>
    <t>国民健康保険事業特別会計</t>
  </si>
  <si>
    <t>簡易水道事業会計</t>
  </si>
  <si>
    <t>法適用企業</t>
  </si>
  <si>
    <t>漁業集落排水事業会計</t>
  </si>
  <si>
    <t>連結実質赤字額</t>
    <rPh sb="0" eb="2">
      <t>レンケツ</t>
    </rPh>
    <rPh sb="2" eb="4">
      <t>ジッシツ</t>
    </rPh>
    <rPh sb="4" eb="7">
      <t>アカジガク</t>
    </rPh>
    <phoneticPr fontId="5"/>
  </si>
  <si>
    <t>左のうち
一般会計等
負担見込額</t>
  </si>
  <si>
    <t>　※地方公共団体が①25%以上出資している法人又は②財政支援を行っている法人を記載している。</t>
  </si>
  <si>
    <t>　※地方公共団体財政健全化法に基づき将来負担比率の算定対象となっている法人については、○印を付与している。</t>
  </si>
  <si>
    <t>公債費負担の状況</t>
    <rPh sb="0" eb="3">
      <t>コウサイヒ</t>
    </rPh>
    <rPh sb="3" eb="5">
      <t>フタン</t>
    </rPh>
    <rPh sb="6" eb="8">
      <t>ジョウキョウ</t>
    </rPh>
    <phoneticPr fontId="5"/>
  </si>
  <si>
    <t>実質公債費比率　　（千円・％）</t>
    <rPh sb="0" eb="2">
      <t>ジッシツ</t>
    </rPh>
    <rPh sb="2" eb="4">
      <t>コウサイ</t>
    </rPh>
    <rPh sb="4" eb="5">
      <t>ヒ</t>
    </rPh>
    <rPh sb="5" eb="7">
      <t>ヒリツ</t>
    </rPh>
    <rPh sb="10" eb="12">
      <t>センエン</t>
    </rPh>
    <phoneticPr fontId="5"/>
  </si>
  <si>
    <t>区分</t>
    <rPh sb="0" eb="1">
      <t>ク</t>
    </rPh>
    <rPh sb="1" eb="2">
      <t>ブン</t>
    </rPh>
    <phoneticPr fontId="33"/>
  </si>
  <si>
    <t>令和4年度</t>
    <rPh sb="0" eb="2">
      <t>レイワ</t>
    </rPh>
    <rPh sb="3" eb="5">
      <t>ネンド</t>
    </rPh>
    <phoneticPr fontId="5"/>
  </si>
  <si>
    <t xml:space="preserve">充当可能特定歳入 </t>
    <rPh sb="0" eb="2">
      <t>ジュウトウ</t>
    </rPh>
    <rPh sb="2" eb="4">
      <t>カノウ</t>
    </rPh>
    <rPh sb="4" eb="6">
      <t>トクテイ</t>
    </rPh>
    <rPh sb="6" eb="8">
      <t>サイニュウ</t>
    </rPh>
    <phoneticPr fontId="33"/>
  </si>
  <si>
    <t>令和5年度</t>
    <rPh sb="0" eb="2">
      <t>レイワ</t>
    </rPh>
    <rPh sb="3" eb="5">
      <t>ネンド</t>
    </rPh>
    <phoneticPr fontId="5"/>
  </si>
  <si>
    <t>分母比</t>
    <rPh sb="0" eb="2">
      <t>ブンボ</t>
    </rPh>
    <rPh sb="2" eb="3">
      <t>ヒ</t>
    </rPh>
    <phoneticPr fontId="5"/>
  </si>
  <si>
    <t xml:space="preserve">一般会計等に係る地方債の現在高 </t>
    <rPh sb="0" eb="2">
      <t>イッパン</t>
    </rPh>
    <rPh sb="2" eb="4">
      <t>カイケイ</t>
    </rPh>
    <rPh sb="4" eb="5">
      <t>トウ</t>
    </rPh>
    <rPh sb="6" eb="7">
      <t>カカ</t>
    </rPh>
    <rPh sb="8" eb="11">
      <t>チホウサイ</t>
    </rPh>
    <rPh sb="12" eb="15">
      <t>ゲンザイダカ</t>
    </rPh>
    <phoneticPr fontId="33"/>
  </si>
  <si>
    <t xml:space="preserve">債務負担行為に基づく支出予定額 </t>
    <rPh sb="0" eb="2">
      <t>サイム</t>
    </rPh>
    <rPh sb="2" eb="4">
      <t>フタン</t>
    </rPh>
    <rPh sb="4" eb="6">
      <t>コウイ</t>
    </rPh>
    <rPh sb="7" eb="8">
      <t>モト</t>
    </rPh>
    <rPh sb="10" eb="12">
      <t>シシュツ</t>
    </rPh>
    <rPh sb="12" eb="15">
      <t>ヨテイガク</t>
    </rPh>
    <phoneticPr fontId="33"/>
  </si>
  <si>
    <t>充当可能
財源等</t>
    <rPh sb="0" eb="2">
      <t>ジュウトウ</t>
    </rPh>
    <rPh sb="2" eb="3">
      <t>カ</t>
    </rPh>
    <rPh sb="3" eb="4">
      <t>ノウ</t>
    </rPh>
    <rPh sb="5" eb="8">
      <t>ザイゲントウ</t>
    </rPh>
    <phoneticPr fontId="5"/>
  </si>
  <si>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3"/>
  </si>
  <si>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3"/>
  </si>
  <si>
    <t xml:space="preserve"> R02</t>
  </si>
  <si>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3"/>
  </si>
  <si>
    <t xml:space="preserve">退職手当負担見込額 </t>
    <rPh sb="0" eb="2">
      <t>タイショク</t>
    </rPh>
    <rPh sb="2" eb="4">
      <t>テアテ</t>
    </rPh>
    <rPh sb="4" eb="6">
      <t>フタン</t>
    </rPh>
    <rPh sb="6" eb="9">
      <t>ミコミガク</t>
    </rPh>
    <phoneticPr fontId="33"/>
  </si>
  <si>
    <t>地方公務員等共済組合に係るもの</t>
    <rPh sb="0" eb="2">
      <t>チホウ</t>
    </rPh>
    <rPh sb="2" eb="5">
      <t>コウムイン</t>
    </rPh>
    <rPh sb="5" eb="6">
      <t>トウ</t>
    </rPh>
    <rPh sb="6" eb="8">
      <t>キョウサイ</t>
    </rPh>
    <rPh sb="8" eb="10">
      <t>クミアイ</t>
    </rPh>
    <rPh sb="11" eb="12">
      <t>カカ</t>
    </rPh>
    <phoneticPr fontId="5"/>
  </si>
  <si>
    <t xml:space="preserve">連結実質赤字額 </t>
  </si>
  <si>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3"/>
  </si>
  <si>
    <t>引き受けた債務の履行に係るもの</t>
    <rPh sb="0" eb="1">
      <t>ヒ</t>
    </rPh>
    <rPh sb="2" eb="3">
      <t>ウ</t>
    </rPh>
    <rPh sb="5" eb="7">
      <t>サイム</t>
    </rPh>
    <rPh sb="8" eb="10">
      <t>リコウ</t>
    </rPh>
    <rPh sb="11" eb="12">
      <t>カカ</t>
    </rPh>
    <phoneticPr fontId="5"/>
  </si>
  <si>
    <t>その他上記に準ずるもの</t>
    <rPh sb="2" eb="3">
      <t>タ</t>
    </rPh>
    <rPh sb="3" eb="5">
      <t>ジョウキ</t>
    </rPh>
    <rPh sb="6" eb="7">
      <t>ジュン</t>
    </rPh>
    <phoneticPr fontId="5"/>
  </si>
  <si>
    <t>(Ｆ)</t>
  </si>
  <si>
    <t>将来負担比率（(Ｅ)－(Ｆ)）／（(Ｃ)－(Ｄ)）×１００</t>
    <rPh sb="0" eb="2">
      <t>ショウライ</t>
    </rPh>
    <rPh sb="2" eb="4">
      <t>フタン</t>
    </rPh>
    <rPh sb="4" eb="6">
      <t>ヒリツ</t>
    </rPh>
    <phoneticPr fontId="5"/>
  </si>
  <si>
    <t>その他の会計</t>
  </si>
  <si>
    <t>当該団体(円)</t>
    <rPh sb="0" eb="2">
      <t>トウガイ</t>
    </rPh>
    <rPh sb="2" eb="4">
      <t>ダンタイ</t>
    </rPh>
    <rPh sb="5" eb="6">
      <t>エン</t>
    </rPh>
    <phoneticPr fontId="5"/>
  </si>
  <si>
    <t>増減率(%)(A)</t>
    <rPh sb="0" eb="3">
      <t>ゾウゲンリツ</t>
    </rPh>
    <phoneticPr fontId="5"/>
  </si>
  <si>
    <t>公社・
三セク等</t>
    <rPh sb="0" eb="2">
      <t>コウシャ</t>
    </rPh>
    <rPh sb="4" eb="5">
      <t>サン</t>
    </rPh>
    <rPh sb="7" eb="8">
      <t>トウ</t>
    </rPh>
    <phoneticPr fontId="5"/>
  </si>
  <si>
    <t>健全化判断比率</t>
    <rPh sb="0" eb="3">
      <t>ケンゼンカ</t>
    </rPh>
    <rPh sb="3" eb="5">
      <t>ハンダン</t>
    </rPh>
    <rPh sb="5" eb="7">
      <t>ヒリツ</t>
    </rPh>
    <phoneticPr fontId="35"/>
  </si>
  <si>
    <t>特定財源の額</t>
    <rPh sb="0" eb="2">
      <t>トクテイ</t>
    </rPh>
    <rPh sb="2" eb="4">
      <t>ザイゲン</t>
    </rPh>
    <rPh sb="5" eb="6">
      <t>ガク</t>
    </rPh>
    <phoneticPr fontId="5"/>
  </si>
  <si>
    <t>(Ｄ)</t>
  </si>
  <si>
    <t>(単年度)</t>
    <rPh sb="1" eb="4">
      <t>タンネンド</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</si>
  <si>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</si>
  <si>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</si>
  <si>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</si>
  <si>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</si>
  <si>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</si>
  <si>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</si>
  <si>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</si>
  <si>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</si>
  <si>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当該団体</t>
    <rPh sb="0" eb="2">
      <t>トウガイ</t>
    </rPh>
    <rPh sb="2" eb="4">
      <t>ダンタイ</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</si>
  <si>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</si>
  <si>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41"/>
  </si>
  <si>
    <t>（注）人口については、各調査対象年度の1月1日現在の住民基本台帳に登載されている人口に基づいている。</t>
    <rPh sb="14" eb="16">
      <t>タイショウ</t>
    </rPh>
    <phoneticPr fontId="5"/>
  </si>
  <si>
    <t>積立不足額を考慮して算定した額</t>
    <rPh sb="0" eb="1">
      <t>ツ</t>
    </rPh>
    <rPh sb="1" eb="2">
      <t>タ</t>
    </rPh>
    <rPh sb="2" eb="5">
      <t>フソクガク</t>
    </rPh>
    <rPh sb="6" eb="8">
      <t>コウリョ</t>
    </rPh>
    <rPh sb="10" eb="12">
      <t>サンテイ</t>
    </rPh>
    <rPh sb="14" eb="15">
      <t>ガク</t>
    </rPh>
    <phoneticPr fontId="42"/>
  </si>
  <si>
    <t>満期一括償還地方債の一年当たりの元金償還金に相当するもの
（年度割相当額）</t>
  </si>
  <si>
    <t>公営企業に要する経費の財源とする地方債の償還の財源に
充てたと認められる繰入金</t>
  </si>
  <si>
    <t>一時借入金利子
（同一団体における会計間の現金運用に係る利子は除く）</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</si>
  <si>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</si>
  <si>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</si>
  <si>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</si>
  <si>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類似団体平均(円)</t>
    <rPh sb="0" eb="2">
      <t>ルイジ</t>
    </rPh>
    <rPh sb="2" eb="4">
      <t>ダンタイ</t>
    </rPh>
    <rPh sb="4" eb="6">
      <t>ヘイキン</t>
    </rPh>
    <rPh sb="7" eb="8">
      <t>エン</t>
    </rPh>
    <phoneticPr fontId="5"/>
  </si>
  <si>
    <t>(A)-(B)</t>
  </si>
  <si>
    <t xml:space="preserve"> R05</t>
  </si>
  <si>
    <t xml:space="preserve"> R06</t>
  </si>
  <si>
    <t>類似団体内平均(円)</t>
    <rPh sb="0" eb="2">
      <t>ルイジ</t>
    </rPh>
    <rPh sb="2" eb="4">
      <t>ダンタイ</t>
    </rPh>
    <phoneticPr fontId="5"/>
  </si>
  <si>
    <t>R02</t>
  </si>
  <si>
    <t>R03</t>
  </si>
  <si>
    <t>R04</t>
  </si>
  <si>
    <t>R06</t>
  </si>
  <si>
    <t>▲ 11.16</t>
  </si>
  <si>
    <t>その他会計（赤字）</t>
  </si>
  <si>
    <t>中芸介護公社</t>
    <rPh sb="0" eb="1">
      <t>チュウ</t>
    </rPh>
    <rPh sb="1" eb="2">
      <t>ゲイ</t>
    </rPh>
    <rPh sb="2" eb="4">
      <t>カイゴ</t>
    </rPh>
    <rPh sb="4" eb="6">
      <t>コウシャ</t>
    </rPh>
    <phoneticPr fontId="5"/>
  </si>
  <si>
    <t>なはりの郷</t>
    <rPh sb="4" eb="5">
      <t>サト</t>
    </rPh>
    <phoneticPr fontId="5"/>
  </si>
  <si>
    <t>ふるさと基金</t>
    <rPh sb="4" eb="6">
      <t>キキン</t>
    </rPh>
    <phoneticPr fontId="5"/>
  </si>
  <si>
    <t>ふるさと応援基金</t>
    <rPh sb="4" eb="6">
      <t>オウエン</t>
    </rPh>
    <rPh sb="6" eb="8">
      <t>キキン</t>
    </rPh>
    <phoneticPr fontId="5"/>
  </si>
  <si>
    <t>奈半利町集落活動センター支援基金</t>
    <rPh sb="0" eb="4">
      <t>ナハリチョウ</t>
    </rPh>
    <rPh sb="4" eb="6">
      <t>シュウラク</t>
    </rPh>
    <rPh sb="6" eb="8">
      <t>カツドウ</t>
    </rPh>
    <rPh sb="12" eb="14">
      <t>シエン</t>
    </rPh>
    <rPh sb="14" eb="16">
      <t>キキン</t>
    </rPh>
    <phoneticPr fontId="5"/>
  </si>
  <si>
    <t>中山間ふるさと水と土保全対策事業基金</t>
    <rPh sb="0" eb="1">
      <t>チュウ</t>
    </rPh>
    <rPh sb="1" eb="3">
      <t>サンカン</t>
    </rPh>
    <rPh sb="7" eb="8">
      <t>ミズ</t>
    </rPh>
    <rPh sb="9" eb="10">
      <t>ツチ</t>
    </rPh>
    <rPh sb="10" eb="12">
      <t>ホゼン</t>
    </rPh>
    <rPh sb="12" eb="14">
      <t>タイサク</t>
    </rPh>
    <rPh sb="14" eb="16">
      <t>ジギョウ</t>
    </rPh>
    <rPh sb="16" eb="18">
      <t>キキン</t>
    </rPh>
    <phoneticPr fontId="5"/>
  </si>
  <si>
    <t>人づくり奨学基金</t>
    <rPh sb="0" eb="1">
      <t>ヒト</t>
    </rPh>
    <rPh sb="4" eb="6">
      <t>ショウガク</t>
    </rPh>
    <rPh sb="6" eb="8">
      <t>キキン</t>
    </rPh>
    <phoneticPr fontId="5"/>
  </si>
  <si>
    <t>安芸広域市町村圏特別老人ホーム事務組合</t>
    <rPh sb="0" eb="2">
      <t>アキ</t>
    </rPh>
    <rPh sb="2" eb="4">
      <t>コウイキ</t>
    </rPh>
    <rPh sb="4" eb="7">
      <t>シチョウソン</t>
    </rPh>
    <rPh sb="7" eb="8">
      <t>ケン</t>
    </rPh>
    <rPh sb="8" eb="10">
      <t>トクベツ</t>
    </rPh>
    <rPh sb="10" eb="12">
      <t>ロウジン</t>
    </rPh>
    <rPh sb="15" eb="19">
      <t>ジムクミアイ</t>
    </rPh>
    <phoneticPr fontId="46"/>
  </si>
  <si>
    <t>安芸広域市町村圏事務組合</t>
    <rPh sb="0" eb="2">
      <t>アキ</t>
    </rPh>
    <rPh sb="2" eb="4">
      <t>コウイキ</t>
    </rPh>
    <rPh sb="4" eb="7">
      <t>シチョウソン</t>
    </rPh>
    <rPh sb="7" eb="8">
      <t>ケン</t>
    </rPh>
    <rPh sb="8" eb="10">
      <t>ジム</t>
    </rPh>
    <rPh sb="10" eb="12">
      <t>クミアイ</t>
    </rPh>
    <phoneticPr fontId="46"/>
  </si>
  <si>
    <t>安芸広域市町村圏事務組合（滞納整理事業特別会計）</t>
    <rPh sb="0" eb="2">
      <t>アキ</t>
    </rPh>
    <rPh sb="2" eb="4">
      <t>コウイキ</t>
    </rPh>
    <rPh sb="4" eb="7">
      <t>シチョウソン</t>
    </rPh>
    <rPh sb="7" eb="8">
      <t>ケン</t>
    </rPh>
    <rPh sb="8" eb="10">
      <t>ジム</t>
    </rPh>
    <rPh sb="10" eb="12">
      <t>クミアイ</t>
    </rPh>
    <rPh sb="13" eb="15">
      <t>タイノウ</t>
    </rPh>
    <rPh sb="15" eb="17">
      <t>セイリ</t>
    </rPh>
    <rPh sb="17" eb="19">
      <t>ジギョウ</t>
    </rPh>
    <rPh sb="19" eb="21">
      <t>トクベツ</t>
    </rPh>
    <rPh sb="21" eb="23">
      <t>カイケイ</t>
    </rPh>
    <phoneticPr fontId="46"/>
  </si>
  <si>
    <t>中芸広域連合</t>
    <rPh sb="0" eb="1">
      <t>チュウ</t>
    </rPh>
    <rPh sb="1" eb="2">
      <t>ゲイ</t>
    </rPh>
    <rPh sb="2" eb="4">
      <t>コウイキ</t>
    </rPh>
    <rPh sb="4" eb="6">
      <t>レンゴウ</t>
    </rPh>
    <phoneticPr fontId="46"/>
  </si>
  <si>
    <t>中芸広域連合（介護保険事業特別会計）</t>
    <rPh sb="0" eb="1">
      <t>チュウ</t>
    </rPh>
    <rPh sb="1" eb="2">
      <t>ゲイ</t>
    </rPh>
    <rPh sb="2" eb="4">
      <t>コウイキ</t>
    </rPh>
    <rPh sb="4" eb="6">
      <t>レンゴウ</t>
    </rPh>
    <rPh sb="7" eb="9">
      <t>カイゴ</t>
    </rPh>
    <rPh sb="9" eb="11">
      <t>ホケン</t>
    </rPh>
    <rPh sb="11" eb="13">
      <t>ジギョウ</t>
    </rPh>
    <rPh sb="13" eb="15">
      <t>トクベツ</t>
    </rPh>
    <rPh sb="15" eb="17">
      <t>カイケイ</t>
    </rPh>
    <phoneticPr fontId="46"/>
  </si>
  <si>
    <t>こうち人づくり広域連合</t>
    <rPh sb="3" eb="4">
      <t>ヒト</t>
    </rPh>
    <rPh sb="7" eb="9">
      <t>コウイキ</t>
    </rPh>
    <rPh sb="9" eb="11">
      <t>レンゴウ</t>
    </rPh>
    <phoneticPr fontId="46"/>
  </si>
  <si>
    <t>高知県市町村総合事務組合</t>
    <rPh sb="0" eb="3">
      <t>コウチケン</t>
    </rPh>
    <rPh sb="3" eb="6">
      <t>シチョウソン</t>
    </rPh>
    <rPh sb="6" eb="8">
      <t>ソウゴウ</t>
    </rPh>
    <rPh sb="8" eb="10">
      <t>ジム</t>
    </rPh>
    <rPh sb="10" eb="12">
      <t>クミアイ</t>
    </rPh>
    <phoneticPr fontId="46"/>
  </si>
  <si>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46"/>
  </si>
  <si>
    <t>高知県後期高齢者医療広域連合</t>
    <rPh sb="0" eb="3">
      <t>コウチケン</t>
    </rPh>
    <rPh sb="3" eb="5">
      <t>コウキ</t>
    </rPh>
    <rPh sb="5" eb="8">
      <t>コウレイシャ</t>
    </rPh>
    <rPh sb="8" eb="10">
      <t>イリョウ</t>
    </rPh>
    <rPh sb="10" eb="12">
      <t>コウイキ</t>
    </rPh>
    <rPh sb="12" eb="14">
      <t>レンゴウ</t>
    </rPh>
    <phoneticPr fontId="46"/>
  </si>
  <si>
    <t>高知県後期高齢者医療広域連合（後期高齢者医療特別会計）</t>
    <rPh sb="0" eb="3">
      <t>コウチケン</t>
    </rPh>
    <rPh sb="3" eb="8">
      <t>コウキコウレイシャ</t>
    </rPh>
    <rPh sb="8" eb="10">
      <t>イリョウ</t>
    </rPh>
    <rPh sb="10" eb="12">
      <t>コウイキ</t>
    </rPh>
    <rPh sb="12" eb="14">
      <t>レンゴウ</t>
    </rPh>
    <rPh sb="15" eb="17">
      <t>コウキ</t>
    </rPh>
    <rPh sb="17" eb="20">
      <t>コウレイシャ</t>
    </rPh>
    <rPh sb="20" eb="22">
      <t>イリョウ</t>
    </rPh>
    <rPh sb="22" eb="24">
      <t>トクベツ</t>
    </rPh>
    <rPh sb="24" eb="26">
      <t>カイケイ</t>
    </rPh>
    <phoneticPr fontId="46"/>
  </si>
  <si>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0"/>
  </si>
  <si>
    <t>分析欄</t>
    <rPh sb="0" eb="2">
      <t>ブンセキ</t>
    </rPh>
    <rPh sb="2" eb="3">
      <t>ラン</t>
    </rPh>
    <phoneticPr fontId="50"/>
  </si>
  <si>
    <t>将来負担比率については、地方債現在高等の将来負担額に対し、基金や基準財政需要額算入見込額等の充当可能財源が多く、将来負担額がマイナスとなっている。有形固定資産減価償却率については、類似団体平均値を下回っているものの、多くの施設で老朽化が進んでおり、今後、公共施設等総合管理計画に基づき、老朽化対策に積極的に取り組んでいく。</t>
    <rPh sb="0" eb="2">
      <t>ショウライ</t>
    </rPh>
    <rPh sb="2" eb="4">
      <t>フタン</t>
    </rPh>
    <rPh sb="4" eb="6">
      <t>ヒリツ</t>
    </rPh>
    <rPh sb="12" eb="14">
      <t>チホウ</t>
    </rPh>
    <rPh sb="14" eb="15">
      <t>サイ</t>
    </rPh>
    <rPh sb="15" eb="17">
      <t>ゲンザイ</t>
    </rPh>
    <rPh sb="17" eb="18">
      <t>ダカ</t>
    </rPh>
    <rPh sb="18" eb="19">
      <t>トウ</t>
    </rPh>
    <rPh sb="20" eb="22">
      <t>ショウライ</t>
    </rPh>
    <rPh sb="22" eb="24">
      <t>フタン</t>
    </rPh>
    <rPh sb="24" eb="25">
      <t>ガク</t>
    </rPh>
    <rPh sb="26" eb="27">
      <t>タイ</t>
    </rPh>
    <rPh sb="29" eb="31">
      <t>キキン</t>
    </rPh>
    <rPh sb="32" eb="34">
      <t>キジュン</t>
    </rPh>
    <rPh sb="34" eb="36">
      <t>ザイセイ</t>
    </rPh>
    <rPh sb="36" eb="38">
      <t>ジュヨウ</t>
    </rPh>
    <rPh sb="38" eb="39">
      <t>ガク</t>
    </rPh>
    <rPh sb="39" eb="41">
      <t>サンニュウ</t>
    </rPh>
    <rPh sb="41" eb="43">
      <t>ミコミ</t>
    </rPh>
    <rPh sb="43" eb="44">
      <t>ガク</t>
    </rPh>
    <rPh sb="44" eb="45">
      <t>トウ</t>
    </rPh>
    <rPh sb="46" eb="48">
      <t>ジュウトウ</t>
    </rPh>
    <rPh sb="48" eb="50">
      <t>カノウ</t>
    </rPh>
    <rPh sb="50" eb="52">
      <t>ザイゲン</t>
    </rPh>
    <rPh sb="53" eb="54">
      <t>オオ</t>
    </rPh>
    <rPh sb="56" eb="61">
      <t>ショウライフタンガク</t>
    </rPh>
    <rPh sb="73" eb="75">
      <t>ユウケイ</t>
    </rPh>
    <rPh sb="75" eb="77">
      <t>コテイ</t>
    </rPh>
    <rPh sb="77" eb="79">
      <t>シサン</t>
    </rPh>
    <rPh sb="79" eb="81">
      <t>ゲンカ</t>
    </rPh>
    <rPh sb="81" eb="83">
      <t>ショウキャク</t>
    </rPh>
    <rPh sb="83" eb="84">
      <t>リツ</t>
    </rPh>
    <rPh sb="90" eb="92">
      <t>ルイジ</t>
    </rPh>
    <rPh sb="92" eb="94">
      <t>ダンタイ</t>
    </rPh>
    <rPh sb="94" eb="96">
      <t>ヘイキン</t>
    </rPh>
    <rPh sb="96" eb="97">
      <t>チ</t>
    </rPh>
    <rPh sb="98" eb="100">
      <t>シタマワ</t>
    </rPh>
    <rPh sb="108" eb="109">
      <t>オオ</t>
    </rPh>
    <rPh sb="111" eb="113">
      <t>シセツ</t>
    </rPh>
    <rPh sb="114" eb="117">
      <t>ロウキュウカ</t>
    </rPh>
    <rPh sb="118" eb="119">
      <t>スス</t>
    </rPh>
    <rPh sb="124" eb="126">
      <t>コンゴ</t>
    </rPh>
    <rPh sb="127" eb="129">
      <t>コウキョウ</t>
    </rPh>
    <rPh sb="129" eb="131">
      <t>シセツ</t>
    </rPh>
    <rPh sb="131" eb="132">
      <t>トウ</t>
    </rPh>
    <rPh sb="132" eb="134">
      <t>ソウゴウ</t>
    </rPh>
    <rPh sb="134" eb="136">
      <t>カンリ</t>
    </rPh>
    <rPh sb="136" eb="138">
      <t>ケイカク</t>
    </rPh>
    <rPh sb="139" eb="140">
      <t>モト</t>
    </rPh>
    <rPh sb="143" eb="146">
      <t>ロウキュウカ</t>
    </rPh>
    <rPh sb="146" eb="148">
      <t>タイサク</t>
    </rPh>
    <rPh sb="149" eb="152">
      <t>セッキョクテキ</t>
    </rPh>
    <rPh sb="153" eb="154">
      <t>ト</t>
    </rPh>
    <rPh sb="155" eb="156">
      <t>ク</t>
    </rPh>
    <phoneticPr fontId="52"/>
  </si>
  <si>
    <t>(　参考　）</t>
    <rPh sb="2" eb="4">
      <t>サンコウ</t>
    </rPh>
    <phoneticPr fontId="50"/>
  </si>
  <si>
    <t>当該団体値</t>
    <rPh sb="0" eb="2">
      <t>トウガイ</t>
    </rPh>
    <rPh sb="2" eb="4">
      <t>ダンタイ</t>
    </rPh>
    <rPh sb="4" eb="5">
      <t>アタイ</t>
    </rPh>
    <phoneticPr fontId="50"/>
  </si>
  <si>
    <t>将来負担比率</t>
    <phoneticPr fontId="50"/>
  </si>
  <si>
    <t>有形固定資産減価償却率</t>
    <phoneticPr fontId="50"/>
  </si>
  <si>
    <t>類似団体内平均値</t>
    <phoneticPr fontId="50"/>
  </si>
  <si>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0"/>
  </si>
  <si>
    <t>将来負担比率については、地方債現在高等の将来負担額に対し、基金や基準財政需要額算入見込額等の充当可能財源が多く、将来負担額がマイナスとなっている。
また、実質公債費比率は平成19年度から実施した補償金免除繰上償還や平成26年度以降の基金取崩による繰上償還等により、類似団体平均を下回っている。
しかし、今後数年間は投資事業が集中し、地方債の発行増による将来負担額の増加が見込まれるため、計画に基づく事業実施と有利な地方債や補助事業を活用し、適正な管理に努める。</t>
    <phoneticPr fontId="50"/>
  </si>
  <si>
    <t>実質公債費比率</t>
    <phoneticPr fontId="50"/>
  </si>
  <si>
    <t xml:space="preserve"> </t>
    <phoneticPr fontId="5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</si>
</sst>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quot;(&quot;0&quot;)&quot;"/>
    <numFmt numFmtId="177" formatCode="0.00_ "/>
    <numFmt numFmtId="178" formatCode="#,##0_ "/>
    <numFmt numFmtId="179" formatCode="@&quot; &quot;"/>
    <numFmt numFmtId="180" formatCode="0.0_ "/>
    <numFmt numFmtId="181" formatCode="&quot;( &quot;0.0&quot; )&quot;;&quot;( &quot;\-0.0&quot; )&quot;"/>
    <numFmt numFmtId="182" formatCode="0_ "/>
    <numFmt numFmtId="183" formatCode="#,##0;&quot;▲ &quot;#,##0"/>
    <numFmt numFmtId="184" formatCode="#,##0.0;&quot;▲ &quot;#,##0.0"/>
    <numFmt numFmtId="185" formatCode="0.00;&quot;▲ &quot;0.00"/>
    <numFmt numFmtId="186" formatCode="0.0;&quot;▲ &quot;0.0"/>
    <numFmt numFmtId="187" formatCode="#,##0;&quot;△ &quot;#,##0"/>
    <numFmt numFmtId="188" formatCode="#,##0.00;&quot;▲ &quot;#,##0.00"/>
    <numFmt numFmtId="189" formatCode="#,##0.0_ "/>
    <numFmt numFmtId="190" formatCode="#,##0.0;&quot;△ &quot;#,##0.0"/>
    <numFmt numFmtId="191" formatCode="#,##0.0_);[Red]\(#,##0.0\)"/>
  </numFmts>
  <fonts count="54" x14ac:knownFonts="1">
    <font>
      <sz val="11"/>
      <color theme="1"/>
      <name val="ＭＳ Ｐゴシック"/>
      <family val="3"/>
    </font>
    <font>
      <sz val="11"/>
      <name val="ＭＳ Ｐゴシック"/>
      <family val="3"/>
    </font>
    <font>
      <sz val="9"/>
      <color indexed="8"/>
      <name val="ＭＳ ゴシック"/>
      <family val="3"/>
    </font>
    <font>
      <sz val="11"/>
      <color indexed="8"/>
      <name val="ＭＳ Ｐゴシック"/>
      <family val="3"/>
    </font>
    <font>
      <sz val="11"/>
      <color theme="1"/>
      <name val="游ゴシック"/>
      <family val="3"/>
      <scheme val="minor"/>
    </font>
    <font>
      <sz val="6"/>
      <name val="ＭＳ Ｐゴシック"/>
      <family val="3"/>
    </font>
    <font>
      <b/>
      <sz val="28"/>
      <name val="ＭＳ ゴシック"/>
      <family val="3"/>
    </font>
    <font>
      <b/>
      <sz val="20"/>
      <color indexed="8"/>
      <name val="ＭＳ ゴシック"/>
      <family val="3"/>
    </font>
    <font>
      <b/>
      <sz val="9"/>
      <color indexed="8"/>
      <name val="ＭＳ ゴシック"/>
      <family val="3"/>
    </font>
    <font>
      <sz val="8"/>
      <color indexed="8"/>
      <name val="ＭＳ ゴシック"/>
      <family val="3"/>
    </font>
    <font>
      <sz val="9"/>
      <name val="ＭＳ ゴシック"/>
      <family val="3"/>
    </font>
    <font>
      <sz val="9"/>
      <color indexed="8"/>
      <name val="ＭＳ Ｐゴシック"/>
      <family val="3"/>
    </font>
    <font>
      <b/>
      <sz val="9"/>
      <color indexed="12"/>
      <name val="ＭＳ ゴシック"/>
      <family val="3"/>
    </font>
    <font>
      <b/>
      <sz val="18"/>
      <color indexed="8"/>
      <name val="ＭＳ ゴシック"/>
      <family val="3"/>
    </font>
    <font>
      <sz val="11"/>
      <color indexed="8"/>
      <name val="ＭＳ ゴシック"/>
      <family val="3"/>
    </font>
    <font>
      <sz val="12"/>
      <color indexed="8"/>
      <name val="ＭＳ Ｐゴシック"/>
      <family val="3"/>
    </font>
    <font>
      <b/>
      <sz val="24"/>
      <color indexed="8"/>
      <name val="ＭＳ ゴシック"/>
      <family val="3"/>
    </font>
    <font>
      <sz val="14"/>
      <color indexed="8"/>
      <name val="ＭＳ Ｐゴシック"/>
      <family val="3"/>
    </font>
    <font>
      <strike/>
      <sz val="14"/>
      <color indexed="8"/>
      <name val="ＭＳ Ｐゴシック"/>
      <family val="3"/>
    </font>
    <font>
      <sz val="12"/>
      <color indexed="8"/>
      <name val="ＭＳ ゴシック"/>
      <family val="3"/>
    </font>
    <font>
      <b/>
      <sz val="12"/>
      <color indexed="8"/>
      <name val="ＭＳ ゴシック"/>
      <family val="3"/>
    </font>
    <font>
      <sz val="11"/>
      <name val="ＭＳ ゴシック"/>
      <family val="3"/>
    </font>
    <font>
      <sz val="14"/>
      <color indexed="8"/>
      <name val="ＭＳ ゴシック"/>
      <family val="3"/>
    </font>
    <font>
      <b/>
      <sz val="16"/>
      <color indexed="8"/>
      <name val="ＭＳ ゴシック"/>
      <family val="3"/>
    </font>
    <font>
      <sz val="13"/>
      <color indexed="8"/>
      <name val="ＭＳ ゴシック"/>
      <family val="3"/>
    </font>
    <font>
      <sz val="13"/>
      <color theme="1"/>
      <name val="ＭＳ ゴシック"/>
      <family val="3"/>
    </font>
    <font>
      <sz val="13"/>
      <color rgb="FFFF0000"/>
      <name val="ＭＳ ゴシック"/>
      <family val="3"/>
    </font>
    <font>
      <sz val="11"/>
      <color theme="1"/>
      <name val="ＭＳ ゴシック"/>
      <family val="3"/>
    </font>
    <font>
      <sz val="11"/>
      <color rgb="FFFF0000"/>
      <name val="ＭＳ ゴシック"/>
      <family val="3"/>
    </font>
    <font>
      <b/>
      <sz val="13"/>
      <color theme="1"/>
      <name val="ＭＳ ゴシック"/>
      <family val="3"/>
    </font>
    <font>
      <sz val="16"/>
      <color indexed="8"/>
      <name val="ＭＳ ゴシック"/>
      <family val="3"/>
    </font>
    <font>
      <sz val="16"/>
      <name val="ＭＳ ゴシック"/>
      <family val="3"/>
    </font>
    <font>
      <sz val="10"/>
      <color indexed="8"/>
      <name val="ＭＳ Ｐゴシック"/>
      <family val="3"/>
    </font>
    <font>
      <b/>
      <sz val="18"/>
      <color indexed="8"/>
      <name val="ＭＳ ゴシック"/>
      <family val="3"/>
    </font>
    <font>
      <sz val="11"/>
      <color indexed="8"/>
      <name val="ＭＳ Ｐゴシック"/>
      <family val="3"/>
    </font>
    <font>
      <sz val="9"/>
      <color indexed="8"/>
      <name val="ＭＳ ゴシック"/>
      <family val="3"/>
    </font>
    <font>
      <sz val="11"/>
      <name val="ＭＳ Ｐゴシック"/>
      <family val="3"/>
    </font>
    <font>
      <sz val="6"/>
      <name val="ＭＳ ゴシック"/>
      <family val="3"/>
    </font>
    <font>
      <b/>
      <sz val="13"/>
      <color indexed="56"/>
      <name val="ＭＳ ゴシック"/>
      <family val="3"/>
    </font>
    <font>
      <b/>
      <sz val="9"/>
      <color indexed="9"/>
      <name val="ＭＳ ゴシック"/>
      <family val="3"/>
    </font>
    <font>
      <sz val="9"/>
      <name val="ＭＳ ゴシック"/>
      <family val="3"/>
    </font>
    <font>
      <sz val="11"/>
      <color indexed="8"/>
      <name val="ＭＳ ゴシック"/>
      <family val="3"/>
    </font>
    <font>
      <sz val="11"/>
      <name val="ＭＳ ゴシック"/>
      <family val="3"/>
    </font>
    <font>
      <sz val="9"/>
      <color indexed="8"/>
      <name val="ＭＳ ゴシック"/>
      <family val="3"/>
      <charset val="128"/>
    </font>
    <font>
      <sz val="11"/>
      <color theme="1"/>
      <name val="ＭＳ ゴシック"/>
      <family val="2"/>
      <charset val="128"/>
    </font>
    <font>
      <sz val="11"/>
      <color indexed="8"/>
      <name val="ＭＳ Ｐゴシック"/>
      <family val="3"/>
      <charset val="128"/>
    </font>
    <font>
      <sz val="6"/>
      <name val="ＭＳ ゴシック"/>
      <family val="2"/>
      <charset val="128"/>
    </font>
    <font>
      <sz val="11"/>
      <color theme="1"/>
      <name val="游ゴシック"/>
      <family val="3"/>
      <charset val="128"/>
      <scheme val="minor"/>
    </font>
    <font>
      <sz val="11"/>
      <name val="ＭＳ Ｐゴシック"/>
      <family val="3"/>
      <charset val="128"/>
    </font>
    <font>
      <sz val="14"/>
      <color indexed="8"/>
      <name val="ＭＳ Ｐゴシック"/>
      <family val="3"/>
      <charset val="128"/>
    </font>
    <font>
      <sz val="6"/>
      <name val="ＭＳ Ｐゴシック"/>
      <family val="3"/>
      <charset val="128"/>
    </font>
    <font>
      <sz val="11"/>
      <color theme="1"/>
      <name val="ＭＳ Ｐゴシック"/>
      <family val="3"/>
      <charset val="128"/>
    </font>
    <font>
      <sz val="6"/>
      <name val="ＭＳ Ｐゴシック"/>
      <family val="2"/>
      <charset val="128"/>
    </font>
    <font>
      <sz val="14"/>
      <color theme="1"/>
      <name val="ＭＳ Ｐゴシック"/>
      <family val="3"/>
      <charset val="128"/>
    </font>
  </fonts>
  <fills count="9">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rgb="FFCCFFFF"/>
        <bgColor indexed="64"/>
      </patternFill>
    </fill>
  </fills>
  <borders count="188">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diagonal/>
    </border>
    <border>
      <left style="medium">
        <color indexed="64"/>
      </left>
      <right/>
      <top/>
      <bottom style="double">
        <color indexed="64"/>
      </bottom>
      <diagonal/>
    </border>
    <border>
      <left style="medium">
        <color indexed="64"/>
      </left>
      <right style="thin">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double">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style="thin">
        <color indexed="64"/>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style="double">
        <color indexed="64"/>
      </bottom>
      <diagonal/>
    </border>
    <border>
      <left style="thin">
        <color indexed="64"/>
      </left>
      <right style="hair">
        <color indexed="64"/>
      </right>
      <top style="double">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left style="hair">
        <color indexed="64"/>
      </left>
      <right style="hair">
        <color indexed="64"/>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diagonalUp="1">
      <left style="hair">
        <color indexed="64"/>
      </left>
      <right style="hair">
        <color indexed="64"/>
      </right>
      <top style="thin">
        <color indexed="64"/>
      </top>
      <bottom style="medium">
        <color indexed="64"/>
      </bottom>
      <diagonal style="thin">
        <color indexed="64"/>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medium">
        <color indexed="64"/>
      </bottom>
      <diagonal/>
    </border>
    <border>
      <left style="hair">
        <color indexed="64"/>
      </left>
      <right/>
      <top style="double">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diagonalUp="1">
      <left style="hair">
        <color indexed="64"/>
      </left>
      <right/>
      <top style="thin">
        <color indexed="64"/>
      </top>
      <bottom style="medium">
        <color indexed="64"/>
      </bottom>
      <diagonal style="thin">
        <color indexed="64"/>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top style="thin">
        <color indexed="64"/>
      </top>
      <bottom style="thin">
        <color indexed="64"/>
      </bottom>
      <diagonal/>
    </border>
    <border>
      <left/>
      <right/>
      <top/>
      <bottom style="hair">
        <color indexed="64"/>
      </bottom>
      <diagonal/>
    </border>
    <border>
      <left/>
      <right style="medium">
        <color indexed="64"/>
      </right>
      <top/>
      <bottom style="double">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thin">
        <color indexed="64"/>
      </top>
      <bottom style="hair">
        <color indexed="64"/>
      </bottom>
      <diagonal/>
    </border>
    <border>
      <left/>
      <right style="hair">
        <color indexed="64"/>
      </right>
      <top style="double">
        <color indexed="64"/>
      </top>
      <bottom style="hair">
        <color indexed="64"/>
      </bottom>
      <diagonal/>
    </border>
    <border>
      <left/>
      <right style="hair">
        <color indexed="64"/>
      </right>
      <top style="hair">
        <color indexed="64"/>
      </top>
      <bottom style="thin">
        <color indexed="64"/>
      </bottom>
      <diagonal/>
    </border>
    <border diagonalUp="1">
      <left/>
      <right style="hair">
        <color indexed="64"/>
      </right>
      <top style="thin">
        <color indexed="64"/>
      </top>
      <bottom style="medium">
        <color indexed="64"/>
      </bottom>
      <diagonal style="thin">
        <color indexed="64"/>
      </diagonal>
    </border>
    <border>
      <left/>
      <right style="hair">
        <color indexed="64"/>
      </right>
      <top style="thin">
        <color indexed="64"/>
      </top>
      <bottom style="hair">
        <color indexed="64"/>
      </bottom>
      <diagonal/>
    </border>
    <border diagonalUp="1">
      <left style="hair">
        <color indexed="64"/>
      </left>
      <right/>
      <top style="thin">
        <color indexed="64"/>
      </top>
      <bottom style="thin">
        <color indexed="64"/>
      </bottom>
      <diagonal style="hair">
        <color indexed="64"/>
      </diagonal>
    </border>
    <border diagonalUp="1">
      <left style="hair">
        <color indexed="64"/>
      </left>
      <right/>
      <top style="thin">
        <color indexed="64"/>
      </top>
      <bottom/>
      <diagonal style="hair">
        <color indexed="64"/>
      </diagonal>
    </border>
    <border diagonalUp="1">
      <left style="hair">
        <color indexed="64"/>
      </left>
      <right/>
      <top/>
      <bottom/>
      <diagonal style="hair">
        <color indexed="64"/>
      </diagonal>
    </border>
    <border diagonalUp="1">
      <left style="hair">
        <color indexed="64"/>
      </left>
      <right/>
      <top/>
      <bottom style="thin">
        <color indexed="64"/>
      </bottom>
      <diagonal style="hair">
        <color indexed="64"/>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thin">
        <color indexed="64"/>
      </bottom>
      <diagonal style="hair">
        <color indexed="64"/>
      </diagonal>
    </border>
    <border diagonalUp="1">
      <left/>
      <right/>
      <top style="thin">
        <color indexed="64"/>
      </top>
      <bottom/>
      <diagonal style="hair">
        <color indexed="64"/>
      </diagonal>
    </border>
    <border diagonalUp="1">
      <left/>
      <right/>
      <top/>
      <bottom/>
      <diagonal style="hair">
        <color indexed="64"/>
      </diagonal>
    </border>
    <border diagonalUp="1">
      <left/>
      <right/>
      <top/>
      <bottom style="thin">
        <color indexed="64"/>
      </bottom>
      <diagonal style="hair">
        <color indexed="64"/>
      </diagonal>
    </border>
    <border diagonalUp="1">
      <left/>
      <right/>
      <top style="thin">
        <color indexed="64"/>
      </top>
      <bottom style="medium">
        <color indexed="64"/>
      </bottom>
      <diagonal style="hair">
        <color indexed="64"/>
      </diagonal>
    </border>
    <border diagonalUp="1">
      <left/>
      <right style="medium">
        <color indexed="64"/>
      </right>
      <top style="thin">
        <color indexed="64"/>
      </top>
      <bottom style="thin">
        <color indexed="64"/>
      </bottom>
      <diagonal style="hair">
        <color indexed="64"/>
      </diagonal>
    </border>
    <border diagonalUp="1">
      <left/>
      <right style="medium">
        <color indexed="64"/>
      </right>
      <top style="thin">
        <color indexed="64"/>
      </top>
      <bottom/>
      <diagonal style="hair">
        <color indexed="64"/>
      </diagonal>
    </border>
    <border diagonalUp="1">
      <left/>
      <right style="medium">
        <color indexed="64"/>
      </right>
      <top/>
      <bottom/>
      <diagonal style="hair">
        <color indexed="64"/>
      </diagonal>
    </border>
    <border diagonalUp="1">
      <left/>
      <right style="medium">
        <color indexed="64"/>
      </right>
      <top/>
      <bottom style="thin">
        <color indexed="64"/>
      </bottom>
      <diagonal style="hair">
        <color indexed="64"/>
      </diagonal>
    </border>
    <border diagonalUp="1">
      <left/>
      <right style="medium">
        <color indexed="64"/>
      </right>
      <top style="thin">
        <color indexed="64"/>
      </top>
      <bottom style="medium">
        <color indexed="64"/>
      </bottom>
      <diagonal style="hair">
        <color indexed="64"/>
      </diagonal>
    </border>
    <border>
      <left style="hair">
        <color indexed="64"/>
      </left>
      <right style="medium">
        <color indexed="64"/>
      </right>
      <top style="double">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thin">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style="double">
        <color indexed="64"/>
      </top>
      <bottom style="hair">
        <color indexed="64"/>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thin">
        <color indexed="64"/>
      </right>
      <top style="thin">
        <color indexed="64"/>
      </top>
      <bottom/>
      <diagonal/>
    </border>
    <border>
      <left style="thin">
        <color indexed="64"/>
      </left>
      <right style="dashed">
        <color indexed="64"/>
      </right>
      <top style="thin">
        <color indexed="64"/>
      </top>
      <bottom style="thin">
        <color indexed="64"/>
      </bottom>
      <diagonal/>
    </border>
    <border>
      <left style="thin">
        <color indexed="64"/>
      </left>
      <right style="dashed">
        <color indexed="64"/>
      </right>
      <top style="thin">
        <color indexed="64"/>
      </top>
      <bottom/>
      <diagonal/>
    </border>
    <border>
      <left style="thin">
        <color indexed="64"/>
      </left>
      <right style="dashed">
        <color indexed="64"/>
      </right>
      <top style="dashed">
        <color indexed="64"/>
      </top>
      <bottom style="thin">
        <color indexed="64"/>
      </bottom>
      <diagonal/>
    </border>
    <border>
      <left style="dashed">
        <color indexed="64"/>
      </left>
      <right/>
      <top style="thin">
        <color indexed="64"/>
      </top>
      <bottom/>
      <diagonal/>
    </border>
    <border>
      <left style="dashed">
        <color indexed="64"/>
      </left>
      <right/>
      <top style="dashed">
        <color indexed="64"/>
      </top>
      <bottom style="thin">
        <color indexed="64"/>
      </bottom>
      <diagonal/>
    </border>
    <border>
      <left style="dashed">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34">
    <xf numFmtId="0" fontId="0" fillId="0" borderId="0">
      <alignment vertical="center"/>
    </xf>
    <xf numFmtId="0" fontId="1" fillId="0" borderId="0"/>
    <xf numFmtId="0" fontId="1" fillId="0" borderId="0">
      <alignment vertical="center"/>
    </xf>
    <xf numFmtId="0" fontId="2"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1" fillId="0" borderId="0"/>
    <xf numFmtId="0" fontId="1" fillId="0" borderId="0"/>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 fillId="0" borderId="0">
      <alignment vertical="center"/>
    </xf>
    <xf numFmtId="0" fontId="44" fillId="0" borderId="0">
      <alignment vertical="center"/>
    </xf>
    <xf numFmtId="0" fontId="47" fillId="0" borderId="0">
      <alignment vertical="center"/>
    </xf>
    <xf numFmtId="0" fontId="48" fillId="0" borderId="0"/>
    <xf numFmtId="0" fontId="48" fillId="0" borderId="0">
      <alignment vertical="center"/>
    </xf>
    <xf numFmtId="0" fontId="47" fillId="0" borderId="0">
      <alignment vertical="center"/>
    </xf>
    <xf numFmtId="0" fontId="43" fillId="0" borderId="0">
      <alignment vertical="center"/>
    </xf>
    <xf numFmtId="0" fontId="45" fillId="0" borderId="0">
      <alignment vertical="center"/>
    </xf>
    <xf numFmtId="0" fontId="45" fillId="0" borderId="0">
      <alignment vertical="center"/>
    </xf>
    <xf numFmtId="0" fontId="44" fillId="0" borderId="0">
      <alignment vertical="center"/>
    </xf>
    <xf numFmtId="0" fontId="48" fillId="0" borderId="0">
      <alignment vertical="center"/>
    </xf>
    <xf numFmtId="0" fontId="48" fillId="0" borderId="0">
      <alignment vertical="center"/>
    </xf>
    <xf numFmtId="0" fontId="48" fillId="0" borderId="0"/>
    <xf numFmtId="0" fontId="48" fillId="0" borderId="0"/>
    <xf numFmtId="0" fontId="51" fillId="0" borderId="0">
      <alignment vertical="center"/>
    </xf>
  </cellStyleXfs>
  <cellXfs count="1157">
    <xf numFmtId="0" fontId="0" fillId="0" borderId="0" xfId="0">
      <alignment vertical="center"/>
    </xf>
    <xf numFmtId="0" fontId="2" fillId="0" borderId="0" xfId="9" applyFont="1">
      <alignment vertical="center"/>
    </xf>
    <xf numFmtId="49" fontId="2" fillId="0" borderId="0" xfId="9" applyNumberFormat="1" applyFont="1">
      <alignment vertical="center"/>
    </xf>
    <xf numFmtId="0" fontId="7" fillId="0" borderId="0" xfId="9" applyFont="1">
      <alignment vertical="center"/>
    </xf>
    <xf numFmtId="0" fontId="2" fillId="0" borderId="8" xfId="9" applyFont="1" applyBorder="1">
      <alignment vertical="center"/>
    </xf>
    <xf numFmtId="49" fontId="2" fillId="0" borderId="8" xfId="9" applyNumberFormat="1" applyFont="1" applyBorder="1">
      <alignment vertical="center"/>
    </xf>
    <xf numFmtId="0" fontId="2" fillId="0" borderId="9" xfId="9" applyFont="1" applyBorder="1">
      <alignment vertical="center"/>
    </xf>
    <xf numFmtId="0" fontId="2" fillId="0" borderId="0" xfId="9" applyFont="1" applyAlignment="1">
      <alignment horizontal="center" vertical="center" wrapText="1"/>
    </xf>
    <xf numFmtId="49" fontId="2" fillId="0" borderId="0" xfId="9" applyNumberFormat="1" applyFont="1" applyAlignment="1">
      <alignment horizontal="center" vertical="center"/>
    </xf>
    <xf numFmtId="0" fontId="2" fillId="0" borderId="20" xfId="9" applyFont="1" applyBorder="1">
      <alignment vertical="center"/>
    </xf>
    <xf numFmtId="0" fontId="8" fillId="0" borderId="0" xfId="9" applyFont="1">
      <alignment vertical="center"/>
    </xf>
    <xf numFmtId="0" fontId="2" fillId="0" borderId="30" xfId="9" applyFont="1" applyBorder="1" applyAlignment="1">
      <alignment horizontal="center" vertical="center"/>
    </xf>
    <xf numFmtId="0" fontId="2" fillId="0" borderId="0" xfId="9" applyFont="1" applyAlignment="1">
      <alignment horizontal="center" vertical="center"/>
    </xf>
    <xf numFmtId="0" fontId="2" fillId="0" borderId="23" xfId="9" applyFont="1" applyBorder="1" applyAlignment="1">
      <alignment horizontal="center" vertical="center"/>
    </xf>
    <xf numFmtId="0" fontId="10" fillId="0" borderId="26" xfId="10" applyFont="1" applyBorder="1">
      <alignment vertical="center"/>
    </xf>
    <xf numFmtId="0" fontId="10" fillId="0" borderId="28" xfId="10" applyFont="1" applyBorder="1" applyAlignment="1">
      <alignment horizontal="center" vertical="center"/>
    </xf>
    <xf numFmtId="0" fontId="2" fillId="0" borderId="42" xfId="9" applyFont="1" applyBorder="1" applyAlignment="1">
      <alignment horizontal="center" vertical="center"/>
    </xf>
    <xf numFmtId="0" fontId="2" fillId="0" borderId="8" xfId="9" applyFont="1" applyBorder="1" applyAlignment="1">
      <alignment horizontal="center" vertical="center"/>
    </xf>
    <xf numFmtId="0" fontId="2" fillId="0" borderId="9" xfId="9" applyFont="1" applyBorder="1" applyAlignment="1">
      <alignment horizontal="center" vertical="center"/>
    </xf>
    <xf numFmtId="0" fontId="2" fillId="0" borderId="58" xfId="9" applyFont="1" applyBorder="1" applyAlignment="1">
      <alignment horizontal="center" vertical="center"/>
    </xf>
    <xf numFmtId="0" fontId="2" fillId="0" borderId="34" xfId="9" applyFont="1" applyBorder="1" applyAlignment="1">
      <alignment horizontal="center" vertical="center" wrapText="1"/>
    </xf>
    <xf numFmtId="0" fontId="2" fillId="0" borderId="8" xfId="9" applyFont="1" applyBorder="1" applyAlignment="1">
      <alignment horizontal="left" vertical="center"/>
    </xf>
    <xf numFmtId="0" fontId="2" fillId="0" borderId="7" xfId="9" applyFont="1" applyBorder="1" applyAlignment="1">
      <alignment horizontal="left" vertical="center"/>
    </xf>
    <xf numFmtId="0" fontId="2" fillId="0" borderId="19" xfId="9" applyFont="1" applyBorder="1" applyAlignment="1">
      <alignment horizontal="left" vertical="center"/>
    </xf>
    <xf numFmtId="0" fontId="9" fillId="0" borderId="20" xfId="9" applyFont="1" applyBorder="1" applyAlignment="1">
      <alignment vertical="center" wrapText="1"/>
    </xf>
    <xf numFmtId="0" fontId="2" fillId="0" borderId="53" xfId="9" applyFont="1" applyBorder="1" applyAlignment="1">
      <alignment horizontal="left" vertical="center"/>
    </xf>
    <xf numFmtId="0" fontId="9" fillId="0" borderId="60" xfId="9" applyFont="1" applyBorder="1" applyAlignment="1">
      <alignment vertical="center" wrapText="1"/>
    </xf>
    <xf numFmtId="182" fontId="2" fillId="0" borderId="7" xfId="9" applyNumberFormat="1" applyFont="1" applyBorder="1" applyAlignment="1">
      <alignment horizontal="right" vertical="center" shrinkToFit="1"/>
    </xf>
    <xf numFmtId="182" fontId="2" fillId="0" borderId="7" xfId="9" applyNumberFormat="1" applyFont="1" applyBorder="1" applyAlignment="1">
      <alignment vertical="center" shrinkToFit="1"/>
    </xf>
    <xf numFmtId="180" fontId="2" fillId="0" borderId="9" xfId="9" applyNumberFormat="1" applyFont="1" applyBorder="1">
      <alignment vertical="center"/>
    </xf>
    <xf numFmtId="182" fontId="2" fillId="0" borderId="19" xfId="9" applyNumberFormat="1" applyFont="1" applyBorder="1" applyAlignment="1">
      <alignment horizontal="right" vertical="center" shrinkToFit="1"/>
    </xf>
    <xf numFmtId="182" fontId="2" fillId="0" borderId="19" xfId="9" applyNumberFormat="1" applyFont="1" applyBorder="1" applyAlignment="1">
      <alignment vertical="center" shrinkToFit="1"/>
    </xf>
    <xf numFmtId="180" fontId="2" fillId="0" borderId="20" xfId="9" applyNumberFormat="1" applyFont="1" applyBorder="1">
      <alignment vertical="center"/>
    </xf>
    <xf numFmtId="182" fontId="2" fillId="0" borderId="53" xfId="9" applyNumberFormat="1" applyFont="1" applyBorder="1" applyAlignment="1">
      <alignment horizontal="right" vertical="center" shrinkToFit="1"/>
    </xf>
    <xf numFmtId="182" fontId="2" fillId="0" borderId="53" xfId="9" applyNumberFormat="1" applyFont="1" applyBorder="1" applyAlignment="1">
      <alignment vertical="center" shrinkToFit="1"/>
    </xf>
    <xf numFmtId="180" fontId="2" fillId="0" borderId="60" xfId="9" applyNumberFormat="1" applyFont="1" applyBorder="1">
      <alignment vertical="center"/>
    </xf>
    <xf numFmtId="0" fontId="2" fillId="0" borderId="58" xfId="9" applyFont="1" applyBorder="1">
      <alignment vertical="center"/>
    </xf>
    <xf numFmtId="0" fontId="2" fillId="0" borderId="60" xfId="9" applyFont="1" applyBorder="1">
      <alignment vertical="center"/>
    </xf>
    <xf numFmtId="0" fontId="2" fillId="0" borderId="0" xfId="4" applyFont="1" applyAlignment="1">
      <alignment vertical="center" shrinkToFit="1"/>
    </xf>
    <xf numFmtId="49" fontId="12" fillId="0" borderId="0" xfId="4" applyNumberFormat="1" applyFont="1">
      <alignment vertical="center"/>
    </xf>
    <xf numFmtId="0" fontId="13" fillId="0" borderId="0" xfId="4" applyFont="1">
      <alignment vertical="center"/>
    </xf>
    <xf numFmtId="0" fontId="10" fillId="0" borderId="0" xfId="4" applyFont="1">
      <alignment vertical="center"/>
    </xf>
    <xf numFmtId="0" fontId="2" fillId="0" borderId="23" xfId="4" applyFont="1" applyBorder="1">
      <alignment vertical="center"/>
    </xf>
    <xf numFmtId="0" fontId="2" fillId="0" borderId="34" xfId="4" applyFont="1" applyBorder="1">
      <alignment vertical="center"/>
    </xf>
    <xf numFmtId="0" fontId="14" fillId="0" borderId="34" xfId="4" applyFont="1" applyBorder="1" applyAlignment="1">
      <alignment horizontal="center" vertical="center"/>
    </xf>
    <xf numFmtId="0" fontId="14" fillId="0" borderId="34" xfId="4" applyFont="1" applyBorder="1">
      <alignment vertical="center"/>
    </xf>
    <xf numFmtId="0" fontId="3" fillId="0" borderId="0" xfId="15">
      <alignment vertical="center"/>
    </xf>
    <xf numFmtId="0" fontId="15" fillId="0" borderId="0" xfId="15" applyFont="1">
      <alignment vertical="center"/>
    </xf>
    <xf numFmtId="0" fontId="3" fillId="3" borderId="0" xfId="15" applyFill="1">
      <alignment vertical="center"/>
    </xf>
    <xf numFmtId="49" fontId="2" fillId="3" borderId="0" xfId="12" applyNumberFormat="1" applyFont="1" applyFill="1">
      <alignment vertical="center"/>
    </xf>
    <xf numFmtId="0" fontId="2" fillId="3" borderId="0" xfId="12" applyFont="1" applyFill="1">
      <alignment vertical="center"/>
    </xf>
    <xf numFmtId="0" fontId="17" fillId="0" borderId="77" xfId="12" applyFont="1" applyBorder="1" applyAlignment="1" applyProtection="1">
      <alignment horizontal="center" vertical="center" shrinkToFit="1"/>
      <protection locked="0"/>
    </xf>
    <xf numFmtId="0" fontId="17" fillId="0" borderId="78" xfId="12" applyFont="1" applyBorder="1" applyAlignment="1" applyProtection="1">
      <alignment horizontal="center" vertical="center" shrinkToFit="1"/>
      <protection locked="0"/>
    </xf>
    <xf numFmtId="0" fontId="17" fillId="5" borderId="79" xfId="12" applyFont="1" applyFill="1" applyBorder="1" applyAlignment="1" applyProtection="1">
      <alignment horizontal="center" vertical="center" shrinkToFit="1"/>
      <protection locked="0"/>
    </xf>
    <xf numFmtId="0" fontId="17" fillId="0" borderId="80" xfId="12" applyFont="1" applyBorder="1" applyAlignment="1" applyProtection="1">
      <alignment horizontal="center" vertical="center" shrinkToFit="1"/>
      <protection locked="0"/>
    </xf>
    <xf numFmtId="0" fontId="11" fillId="3" borderId="0" xfId="12" applyFont="1" applyFill="1">
      <alignment vertical="center"/>
    </xf>
    <xf numFmtId="0" fontId="17" fillId="3" borderId="0" xfId="12" applyFont="1" applyFill="1">
      <alignment vertical="center"/>
    </xf>
    <xf numFmtId="0" fontId="17" fillId="0" borderId="81" xfId="12" applyFont="1" applyBorder="1" applyAlignment="1" applyProtection="1">
      <alignment horizontal="center" vertical="center" shrinkToFit="1"/>
      <protection locked="0"/>
    </xf>
    <xf numFmtId="0" fontId="17" fillId="3" borderId="0" xfId="12" applyFont="1" applyFill="1" applyAlignment="1">
      <alignment horizontal="center" vertical="center" shrinkToFit="1"/>
    </xf>
    <xf numFmtId="0" fontId="17" fillId="3" borderId="20" xfId="12" applyFont="1" applyFill="1" applyBorder="1">
      <alignment vertical="center"/>
    </xf>
    <xf numFmtId="0" fontId="17" fillId="3" borderId="12" xfId="12" applyFont="1" applyFill="1" applyBorder="1">
      <alignment vertical="center"/>
    </xf>
    <xf numFmtId="0" fontId="19" fillId="3" borderId="0" xfId="15" applyFont="1" applyFill="1">
      <alignment vertical="center"/>
    </xf>
    <xf numFmtId="0" fontId="17" fillId="3" borderId="0" xfId="12" applyFont="1" applyFill="1" applyAlignment="1">
      <alignment horizontal="left" vertical="center" shrinkToFit="1"/>
    </xf>
    <xf numFmtId="0" fontId="17" fillId="3" borderId="20" xfId="12" applyFont="1" applyFill="1" applyBorder="1" applyAlignment="1">
      <alignment horizontal="center" vertical="center"/>
    </xf>
    <xf numFmtId="0" fontId="17" fillId="3" borderId="23" xfId="12" applyFont="1" applyFill="1" applyBorder="1">
      <alignment vertical="center"/>
    </xf>
    <xf numFmtId="183" fontId="17" fillId="3" borderId="0" xfId="12" applyNumberFormat="1" applyFont="1" applyFill="1" applyAlignment="1">
      <alignment horizontal="right" vertical="center" shrinkToFit="1"/>
    </xf>
    <xf numFmtId="0" fontId="15" fillId="3" borderId="8" xfId="12" applyFont="1" applyFill="1" applyBorder="1">
      <alignment vertical="center"/>
    </xf>
    <xf numFmtId="0" fontId="15" fillId="3" borderId="0" xfId="12" applyFont="1" applyFill="1">
      <alignment vertical="center"/>
    </xf>
    <xf numFmtId="183" fontId="17" fillId="3" borderId="0" xfId="12" applyNumberFormat="1" applyFont="1" applyFill="1" applyAlignment="1">
      <alignment horizontal="left" vertical="center" shrinkToFit="1"/>
    </xf>
    <xf numFmtId="0" fontId="17" fillId="3" borderId="35" xfId="12" applyFont="1" applyFill="1" applyBorder="1">
      <alignment vertical="center"/>
    </xf>
    <xf numFmtId="0" fontId="15" fillId="3" borderId="0" xfId="12" applyFont="1" applyFill="1" applyAlignment="1">
      <alignment horizontal="center" vertical="center"/>
    </xf>
    <xf numFmtId="0" fontId="17" fillId="0" borderId="152" xfId="11" applyFont="1" applyBorder="1" applyAlignment="1" applyProtection="1">
      <alignment horizontal="center" vertical="center" shrinkToFit="1"/>
      <protection locked="0"/>
    </xf>
    <xf numFmtId="0" fontId="17" fillId="0" borderId="153" xfId="11" applyFont="1" applyBorder="1" applyAlignment="1" applyProtection="1">
      <alignment horizontal="center" vertical="center" shrinkToFit="1"/>
      <protection locked="0"/>
    </xf>
    <xf numFmtId="0" fontId="17" fillId="3" borderId="153" xfId="12" applyFont="1" applyFill="1" applyBorder="1" applyAlignment="1" applyProtection="1">
      <alignment horizontal="center" vertical="center" shrinkToFit="1"/>
      <protection locked="0"/>
    </xf>
    <xf numFmtId="0" fontId="17" fillId="3" borderId="0" xfId="12" applyFont="1" applyFill="1" applyAlignment="1">
      <alignment horizontal="center" vertical="center"/>
    </xf>
    <xf numFmtId="0" fontId="17" fillId="3" borderId="58" xfId="12" applyFont="1" applyFill="1" applyBorder="1">
      <alignment vertical="center"/>
    </xf>
    <xf numFmtId="0" fontId="2" fillId="3" borderId="20" xfId="12" applyFont="1" applyFill="1" applyBorder="1">
      <alignment vertical="center"/>
    </xf>
    <xf numFmtId="0" fontId="1" fillId="3" borderId="0" xfId="1" applyFill="1"/>
    <xf numFmtId="0" fontId="1" fillId="3" borderId="0" xfId="1" applyFill="1" applyProtection="1">
      <protection hidden="1"/>
    </xf>
    <xf numFmtId="0" fontId="3" fillId="0" borderId="14" xfId="19" applyFont="1" applyFill="1" applyBorder="1">
      <alignment vertical="center"/>
    </xf>
    <xf numFmtId="0" fontId="3" fillId="0" borderId="42" xfId="19" applyFont="1" applyFill="1" applyBorder="1">
      <alignment vertical="center"/>
    </xf>
    <xf numFmtId="178" fontId="14" fillId="0" borderId="0" xfId="19" applyNumberFormat="1" applyFont="1" applyFill="1">
      <alignment vertical="center"/>
    </xf>
    <xf numFmtId="0" fontId="17" fillId="0" borderId="30" xfId="19" applyFont="1" applyFill="1" applyBorder="1">
      <alignment vertical="center"/>
    </xf>
    <xf numFmtId="178" fontId="14" fillId="0" borderId="42" xfId="19" applyNumberFormat="1" applyFont="1" applyFill="1" applyBorder="1">
      <alignment vertical="center"/>
    </xf>
    <xf numFmtId="178" fontId="14" fillId="0" borderId="31" xfId="19" applyNumberFormat="1" applyFont="1" applyFill="1" applyBorder="1">
      <alignment vertical="center"/>
    </xf>
    <xf numFmtId="0" fontId="14" fillId="0" borderId="0" xfId="19" applyFont="1" applyFill="1">
      <alignment vertical="center"/>
    </xf>
    <xf numFmtId="0" fontId="3" fillId="0" borderId="23" xfId="19" applyFont="1" applyFill="1" applyBorder="1">
      <alignment vertical="center"/>
    </xf>
    <xf numFmtId="0" fontId="3" fillId="0" borderId="34" xfId="19" applyFont="1" applyFill="1" applyBorder="1">
      <alignment vertical="center"/>
    </xf>
    <xf numFmtId="0" fontId="17" fillId="0" borderId="42" xfId="19" applyFont="1" applyFill="1" applyBorder="1">
      <alignment vertical="center"/>
    </xf>
    <xf numFmtId="0" fontId="3" fillId="0" borderId="31" xfId="19" applyFont="1" applyFill="1" applyBorder="1">
      <alignment vertical="center"/>
    </xf>
    <xf numFmtId="0" fontId="3" fillId="0" borderId="0" xfId="19" applyFont="1" applyFill="1" applyBorder="1">
      <alignment vertical="center"/>
    </xf>
    <xf numFmtId="178" fontId="14" fillId="0" borderId="0" xfId="19" applyNumberFormat="1" applyFont="1" applyFill="1" applyBorder="1">
      <alignment vertical="center"/>
    </xf>
    <xf numFmtId="178" fontId="14" fillId="0" borderId="34" xfId="19" applyNumberFormat="1" applyFont="1" applyFill="1" applyBorder="1">
      <alignment vertical="center"/>
    </xf>
    <xf numFmtId="0" fontId="3" fillId="3" borderId="30" xfId="19" applyFont="1" applyFill="1" applyBorder="1">
      <alignment vertical="center"/>
    </xf>
    <xf numFmtId="178" fontId="14" fillId="3" borderId="31" xfId="19" applyNumberFormat="1" applyFont="1" applyFill="1" applyBorder="1">
      <alignment vertical="center"/>
    </xf>
    <xf numFmtId="178" fontId="14" fillId="0" borderId="32" xfId="19" applyNumberFormat="1" applyFont="1" applyFill="1" applyBorder="1">
      <alignment vertical="center"/>
    </xf>
    <xf numFmtId="0" fontId="14" fillId="0" borderId="0" xfId="19" applyFont="1" applyFill="1" applyBorder="1" applyAlignment="1"/>
    <xf numFmtId="178" fontId="21" fillId="0" borderId="30" xfId="13" applyNumberFormat="1" applyFont="1" applyBorder="1" applyAlignment="1">
      <alignment vertical="center"/>
    </xf>
    <xf numFmtId="178" fontId="21" fillId="0" borderId="31" xfId="13" applyNumberFormat="1" applyFont="1" applyBorder="1" applyAlignment="1">
      <alignment vertical="center"/>
    </xf>
    <xf numFmtId="178" fontId="21" fillId="0" borderId="31" xfId="13" applyNumberFormat="1" applyFont="1" applyBorder="1" applyAlignment="1">
      <alignment horizontal="center" vertical="center"/>
    </xf>
    <xf numFmtId="0" fontId="3" fillId="3" borderId="23" xfId="19" applyFont="1" applyFill="1" applyBorder="1">
      <alignment vertical="center"/>
    </xf>
    <xf numFmtId="178" fontId="14" fillId="3" borderId="34" xfId="19" applyNumberFormat="1" applyFont="1" applyFill="1" applyBorder="1">
      <alignment vertical="center"/>
    </xf>
    <xf numFmtId="178" fontId="14" fillId="0" borderId="35" xfId="19" applyNumberFormat="1" applyFont="1" applyFill="1" applyBorder="1">
      <alignment vertical="center"/>
    </xf>
    <xf numFmtId="178" fontId="21" fillId="0" borderId="16" xfId="13" applyNumberFormat="1" applyFont="1" applyBorder="1" applyAlignment="1">
      <alignment vertical="center"/>
    </xf>
    <xf numFmtId="178" fontId="21" fillId="0" borderId="15" xfId="13" applyNumberFormat="1" applyFont="1" applyBorder="1" applyAlignment="1">
      <alignment vertical="center"/>
    </xf>
    <xf numFmtId="178" fontId="21" fillId="0" borderId="171" xfId="13" applyNumberFormat="1" applyFont="1" applyBorder="1" applyAlignment="1">
      <alignment horizontal="center" vertical="center"/>
    </xf>
    <xf numFmtId="178" fontId="21" fillId="0" borderId="16" xfId="13" applyNumberFormat="1" applyFont="1" applyBorder="1" applyAlignment="1">
      <alignment horizontal="center" vertical="center"/>
    </xf>
    <xf numFmtId="178" fontId="21" fillId="0" borderId="27" xfId="13" applyNumberFormat="1" applyFont="1" applyBorder="1" applyAlignment="1">
      <alignment horizontal="center" vertical="center" wrapText="1"/>
    </xf>
    <xf numFmtId="183" fontId="21" fillId="0" borderId="27" xfId="14" applyNumberFormat="1" applyFont="1" applyFill="1" applyBorder="1" applyAlignment="1">
      <alignment horizontal="right" vertical="center" shrinkToFit="1"/>
    </xf>
    <xf numFmtId="183" fontId="21" fillId="0" borderId="172" xfId="14" applyNumberFormat="1" applyFont="1" applyFill="1" applyBorder="1" applyAlignment="1">
      <alignment horizontal="right" vertical="center" shrinkToFit="1"/>
    </xf>
    <xf numFmtId="0" fontId="3" fillId="3" borderId="16" xfId="19" applyFont="1" applyFill="1" applyBorder="1">
      <alignment vertical="center"/>
    </xf>
    <xf numFmtId="178" fontId="14" fillId="3" borderId="15" xfId="19" applyNumberFormat="1" applyFont="1" applyFill="1" applyBorder="1">
      <alignment vertical="center"/>
    </xf>
    <xf numFmtId="178" fontId="14" fillId="0" borderId="37" xfId="19" applyNumberFormat="1" applyFont="1" applyFill="1" applyBorder="1">
      <alignment vertical="center"/>
    </xf>
    <xf numFmtId="178" fontId="21" fillId="0" borderId="32" xfId="13" applyNumberFormat="1" applyFont="1" applyBorder="1" applyAlignment="1">
      <alignment horizontal="center" vertical="center"/>
    </xf>
    <xf numFmtId="178" fontId="21" fillId="0" borderId="30" xfId="13" applyNumberFormat="1" applyFont="1" applyBorder="1" applyAlignment="1">
      <alignment horizontal="center" vertical="center"/>
    </xf>
    <xf numFmtId="183" fontId="21" fillId="0" borderId="30" xfId="14" applyNumberFormat="1" applyFont="1" applyFill="1" applyBorder="1" applyAlignment="1">
      <alignment horizontal="right" vertical="center" shrinkToFit="1"/>
    </xf>
    <xf numFmtId="183" fontId="21" fillId="0" borderId="173" xfId="14" applyNumberFormat="1" applyFont="1" applyFill="1" applyBorder="1" applyAlignment="1">
      <alignment horizontal="right" vertical="center" shrinkToFit="1"/>
    </xf>
    <xf numFmtId="183" fontId="14" fillId="3" borderId="26" xfId="18" applyNumberFormat="1" applyFont="1" applyFill="1" applyBorder="1" applyAlignment="1">
      <alignment horizontal="right" vertical="center" shrinkToFit="1"/>
    </xf>
    <xf numFmtId="183" fontId="14" fillId="3" borderId="74" xfId="18" applyNumberFormat="1" applyFont="1" applyFill="1" applyBorder="1" applyAlignment="1">
      <alignment horizontal="right" vertical="center" shrinkToFit="1"/>
    </xf>
    <xf numFmtId="178" fontId="14" fillId="0" borderId="74" xfId="19" applyNumberFormat="1" applyFont="1" applyFill="1" applyBorder="1" applyAlignment="1">
      <alignment horizontal="center" vertical="center"/>
    </xf>
    <xf numFmtId="188" fontId="21" fillId="0" borderId="74" xfId="19" applyNumberFormat="1" applyFont="1" applyFill="1" applyBorder="1" applyAlignment="1">
      <alignment horizontal="right" vertical="center" shrinkToFit="1"/>
    </xf>
    <xf numFmtId="184" fontId="21" fillId="0" borderId="74" xfId="19" applyNumberFormat="1" applyFont="1" applyFill="1" applyBorder="1" applyAlignment="1">
      <alignment horizontal="right" vertical="center" shrinkToFit="1"/>
    </xf>
    <xf numFmtId="183" fontId="14" fillId="0" borderId="74" xfId="19" applyNumberFormat="1" applyFont="1" applyFill="1" applyBorder="1" applyAlignment="1">
      <alignment horizontal="right" vertical="center" shrinkToFit="1"/>
    </xf>
    <xf numFmtId="178" fontId="21" fillId="0" borderId="35" xfId="13" applyNumberFormat="1" applyFont="1" applyBorder="1" applyAlignment="1">
      <alignment horizontal="center" vertical="center"/>
    </xf>
    <xf numFmtId="178" fontId="21" fillId="0" borderId="174" xfId="13" applyNumberFormat="1" applyFont="1" applyBorder="1" applyAlignment="1">
      <alignment horizontal="center" vertical="center" wrapText="1"/>
    </xf>
    <xf numFmtId="184" fontId="21" fillId="0" borderId="175" xfId="14" applyNumberFormat="1" applyFont="1" applyFill="1" applyBorder="1" applyAlignment="1">
      <alignment horizontal="right" vertical="center" shrinkToFit="1"/>
    </xf>
    <xf numFmtId="184" fontId="21" fillId="0" borderId="171" xfId="14" applyNumberFormat="1" applyFont="1" applyFill="1" applyBorder="1" applyAlignment="1">
      <alignment horizontal="right" vertical="center" shrinkToFit="1"/>
    </xf>
    <xf numFmtId="0" fontId="3" fillId="3" borderId="32" xfId="19" applyFont="1" applyFill="1" applyBorder="1">
      <alignment vertical="center"/>
    </xf>
    <xf numFmtId="178" fontId="14" fillId="3" borderId="74" xfId="19" applyNumberFormat="1" applyFont="1" applyFill="1" applyBorder="1" applyAlignment="1">
      <alignment horizontal="center" vertical="center"/>
    </xf>
    <xf numFmtId="178" fontId="14" fillId="0" borderId="176" xfId="19" applyNumberFormat="1" applyFont="1" applyFill="1" applyBorder="1" applyAlignment="1">
      <alignment horizontal="center" vertical="center"/>
    </xf>
    <xf numFmtId="188" fontId="21" fillId="0" borderId="176" xfId="19" applyNumberFormat="1" applyFont="1" applyFill="1" applyBorder="1" applyAlignment="1">
      <alignment horizontal="right" vertical="center" shrinkToFit="1"/>
    </xf>
    <xf numFmtId="184" fontId="21" fillId="0" borderId="176" xfId="19" applyNumberFormat="1" applyFont="1" applyFill="1" applyBorder="1" applyAlignment="1">
      <alignment horizontal="right" vertical="center" shrinkToFit="1"/>
    </xf>
    <xf numFmtId="189" fontId="14" fillId="0" borderId="0" xfId="19" applyNumberFormat="1" applyFont="1" applyFill="1" applyBorder="1">
      <alignment vertical="center"/>
    </xf>
    <xf numFmtId="189" fontId="14" fillId="0" borderId="34" xfId="19" applyNumberFormat="1" applyFont="1" applyFill="1" applyBorder="1">
      <alignment vertical="center"/>
    </xf>
    <xf numFmtId="0" fontId="3" fillId="0" borderId="0" xfId="19" applyFont="1" applyFill="1" applyBorder="1" applyAlignment="1"/>
    <xf numFmtId="178" fontId="10" fillId="0" borderId="177" xfId="13" applyNumberFormat="1" applyFont="1" applyBorder="1" applyAlignment="1">
      <alignment horizontal="center" vertical="center"/>
    </xf>
    <xf numFmtId="183" fontId="21" fillId="0" borderId="177" xfId="14" applyNumberFormat="1" applyFont="1" applyFill="1" applyBorder="1" applyAlignment="1">
      <alignment horizontal="right" vertical="center" shrinkToFit="1"/>
    </xf>
    <xf numFmtId="183" fontId="21" fillId="0" borderId="178" xfId="14" applyNumberFormat="1" applyFont="1" applyFill="1" applyBorder="1" applyAlignment="1">
      <alignment horizontal="right" vertical="center" shrinkToFit="1"/>
    </xf>
    <xf numFmtId="0" fontId="3" fillId="3" borderId="35" xfId="19" applyFont="1" applyFill="1" applyBorder="1">
      <alignment vertical="center"/>
    </xf>
    <xf numFmtId="178" fontId="2" fillId="3" borderId="176" xfId="19" applyNumberFormat="1" applyFont="1" applyFill="1" applyBorder="1" applyAlignment="1">
      <alignment horizontal="center" vertical="center"/>
    </xf>
    <xf numFmtId="183" fontId="14" fillId="3" borderId="31" xfId="18" applyNumberFormat="1" applyFont="1" applyFill="1" applyBorder="1" applyAlignment="1">
      <alignment horizontal="right" vertical="center" shrinkToFit="1"/>
    </xf>
    <xf numFmtId="183" fontId="14" fillId="3" borderId="32" xfId="18" applyNumberFormat="1" applyFont="1" applyFill="1" applyBorder="1" applyAlignment="1">
      <alignment horizontal="right" vertical="center" shrinkToFit="1"/>
    </xf>
    <xf numFmtId="178" fontId="14" fillId="0" borderId="174" xfId="19" applyNumberFormat="1" applyFont="1" applyFill="1" applyBorder="1" applyAlignment="1">
      <alignment horizontal="center" vertical="center"/>
    </xf>
    <xf numFmtId="188" fontId="14" fillId="0" borderId="174" xfId="19" applyNumberFormat="1" applyFont="1" applyFill="1" applyBorder="1" applyAlignment="1">
      <alignment horizontal="right" vertical="center" shrinkToFit="1"/>
    </xf>
    <xf numFmtId="184" fontId="14" fillId="0" borderId="174" xfId="19" applyNumberFormat="1" applyFont="1" applyFill="1" applyBorder="1" applyAlignment="1">
      <alignment horizontal="right" vertical="center" shrinkToFit="1"/>
    </xf>
    <xf numFmtId="183" fontId="14" fillId="3" borderId="176" xfId="19" applyNumberFormat="1" applyFont="1" applyFill="1" applyBorder="1" applyAlignment="1">
      <alignment horizontal="right" vertical="center" shrinkToFit="1"/>
    </xf>
    <xf numFmtId="183" fontId="14" fillId="0" borderId="176" xfId="19" applyNumberFormat="1" applyFont="1" applyFill="1" applyBorder="1" applyAlignment="1">
      <alignment horizontal="right" vertical="center" shrinkToFit="1"/>
    </xf>
    <xf numFmtId="189" fontId="14" fillId="0" borderId="23" xfId="19" applyNumberFormat="1" applyFont="1" applyFill="1" applyBorder="1">
      <alignment vertical="center"/>
    </xf>
    <xf numFmtId="178" fontId="21" fillId="0" borderId="34" xfId="13" applyNumberFormat="1" applyFont="1" applyBorder="1" applyAlignment="1">
      <alignment horizontal="center" vertical="center" wrapText="1"/>
    </xf>
    <xf numFmtId="184" fontId="21" fillId="0" borderId="179" xfId="14" applyNumberFormat="1" applyFont="1" applyFill="1" applyBorder="1" applyAlignment="1">
      <alignment horizontal="right" vertical="center" shrinkToFit="1"/>
    </xf>
    <xf numFmtId="184" fontId="21" fillId="0" borderId="180" xfId="14" applyNumberFormat="1" applyFont="1" applyFill="1" applyBorder="1" applyAlignment="1">
      <alignment horizontal="right" vertical="center" shrinkToFit="1"/>
    </xf>
    <xf numFmtId="184" fontId="21" fillId="0" borderId="23" xfId="14" applyNumberFormat="1" applyFont="1" applyBorder="1" applyAlignment="1">
      <alignment horizontal="right" vertical="center" shrinkToFit="1"/>
    </xf>
    <xf numFmtId="0" fontId="3" fillId="3" borderId="37" xfId="19" applyFont="1" applyFill="1" applyBorder="1">
      <alignment vertical="center"/>
    </xf>
    <xf numFmtId="178" fontId="14" fillId="3" borderId="174" xfId="19" applyNumberFormat="1" applyFont="1" applyFill="1" applyBorder="1" applyAlignment="1">
      <alignment horizontal="center" vertical="center"/>
    </xf>
    <xf numFmtId="184" fontId="14" fillId="3" borderId="181" xfId="18" applyNumberFormat="1" applyFont="1" applyFill="1" applyBorder="1" applyAlignment="1">
      <alignment horizontal="right" vertical="center" shrinkToFit="1"/>
    </xf>
    <xf numFmtId="184" fontId="14" fillId="3" borderId="174" xfId="18" applyNumberFormat="1" applyFont="1" applyFill="1" applyBorder="1" applyAlignment="1">
      <alignment horizontal="right" vertical="center" shrinkToFit="1"/>
    </xf>
    <xf numFmtId="178" fontId="14" fillId="0" borderId="0" xfId="19" applyNumberFormat="1" applyFont="1" applyFill="1" applyBorder="1" applyAlignment="1">
      <alignment horizontal="center" vertical="center"/>
    </xf>
    <xf numFmtId="178" fontId="21" fillId="0" borderId="37" xfId="13" applyNumberFormat="1" applyFont="1" applyBorder="1" applyAlignment="1">
      <alignment horizontal="center" vertical="center"/>
    </xf>
    <xf numFmtId="178" fontId="21" fillId="0" borderId="74" xfId="13" applyNumberFormat="1" applyFont="1" applyBorder="1" applyAlignment="1">
      <alignment horizontal="center" vertical="center"/>
    </xf>
    <xf numFmtId="184" fontId="21" fillId="0" borderId="27" xfId="14" applyNumberFormat="1" applyFont="1" applyBorder="1" applyAlignment="1">
      <alignment horizontal="right" vertical="center" shrinkToFit="1"/>
    </xf>
    <xf numFmtId="184" fontId="21" fillId="0" borderId="172" xfId="14" applyNumberFormat="1" applyFont="1" applyBorder="1" applyAlignment="1">
      <alignment horizontal="right" vertical="center" shrinkToFit="1"/>
    </xf>
    <xf numFmtId="0" fontId="3" fillId="0" borderId="16" xfId="19" applyFont="1" applyFill="1" applyBorder="1">
      <alignment vertical="center"/>
    </xf>
    <xf numFmtId="178" fontId="14" fillId="0" borderId="14" xfId="19" applyNumberFormat="1" applyFont="1" applyFill="1" applyBorder="1">
      <alignment vertical="center"/>
    </xf>
    <xf numFmtId="178" fontId="14" fillId="0" borderId="15" xfId="19" applyNumberFormat="1" applyFont="1" applyFill="1" applyBorder="1">
      <alignment vertical="center"/>
    </xf>
    <xf numFmtId="0" fontId="3" fillId="0" borderId="16" xfId="19" applyFont="1" applyFill="1" applyBorder="1" applyAlignment="1"/>
    <xf numFmtId="0" fontId="3" fillId="0" borderId="14" xfId="19" applyFont="1" applyFill="1" applyBorder="1" applyAlignment="1"/>
    <xf numFmtId="0" fontId="3" fillId="0" borderId="15" xfId="19" applyFont="1" applyFill="1" applyBorder="1">
      <alignment vertical="center"/>
    </xf>
    <xf numFmtId="0" fontId="22" fillId="6" borderId="6" xfId="6" applyFont="1" applyFill="1" applyBorder="1" applyAlignment="1"/>
    <xf numFmtId="0" fontId="22" fillId="0" borderId="8" xfId="6" applyFont="1" applyFill="1" applyBorder="1" applyAlignment="1">
      <alignment horizontal="center" vertical="center" wrapText="1"/>
    </xf>
    <xf numFmtId="0" fontId="22" fillId="0" borderId="12" xfId="6" applyFont="1" applyFill="1" applyBorder="1" applyAlignment="1">
      <alignment horizontal="center" vertical="center" wrapText="1"/>
    </xf>
    <xf numFmtId="0" fontId="22" fillId="0" borderId="61" xfId="6" applyFont="1" applyFill="1" applyBorder="1" applyAlignment="1">
      <alignment horizontal="center" vertical="center"/>
    </xf>
    <xf numFmtId="0" fontId="22" fillId="6" borderId="18" xfId="6" applyFont="1" applyFill="1" applyBorder="1" applyAlignment="1">
      <alignment horizontal="right" vertical="top"/>
    </xf>
    <xf numFmtId="0" fontId="22" fillId="6" borderId="64" xfId="6" applyFont="1" applyFill="1" applyBorder="1" applyAlignment="1">
      <alignment horizontal="right" vertical="top"/>
    </xf>
    <xf numFmtId="0" fontId="22" fillId="6" borderId="1" xfId="6" applyFont="1" applyFill="1" applyBorder="1" applyAlignment="1">
      <alignment horizontal="center" vertical="center"/>
    </xf>
    <xf numFmtId="185" fontId="22" fillId="0" borderId="1" xfId="6" applyNumberFormat="1" applyFont="1" applyFill="1" applyBorder="1" applyAlignment="1" applyProtection="1">
      <alignment horizontal="right" vertical="center" shrinkToFit="1"/>
    </xf>
    <xf numFmtId="185" fontId="22" fillId="0" borderId="4" xfId="6" applyNumberFormat="1" applyFont="1" applyFill="1" applyBorder="1" applyAlignment="1" applyProtection="1">
      <alignment horizontal="right" vertical="center" shrinkToFit="1"/>
    </xf>
    <xf numFmtId="185" fontId="22" fillId="0" borderId="79" xfId="6" applyNumberFormat="1" applyFont="1" applyFill="1" applyBorder="1" applyAlignment="1" applyProtection="1">
      <alignment horizontal="right" vertical="center" shrinkToFit="1"/>
    </xf>
    <xf numFmtId="0" fontId="22" fillId="6" borderId="24" xfId="6" applyFont="1" applyFill="1" applyBorder="1" applyAlignment="1">
      <alignment horizontal="center" vertical="center"/>
    </xf>
    <xf numFmtId="185" fontId="22" fillId="0" borderId="24" xfId="6" applyNumberFormat="1" applyFont="1" applyFill="1" applyBorder="1" applyAlignment="1" applyProtection="1">
      <alignment horizontal="right" vertical="center" shrinkToFit="1"/>
    </xf>
    <xf numFmtId="185" fontId="22" fillId="0" borderId="27" xfId="6" applyNumberFormat="1" applyFont="1" applyFill="1" applyBorder="1" applyAlignment="1" applyProtection="1">
      <alignment horizontal="right" vertical="center" shrinkToFit="1"/>
    </xf>
    <xf numFmtId="185" fontId="22" fillId="0" borderId="182" xfId="6" applyNumberFormat="1" applyFont="1" applyFill="1" applyBorder="1" applyAlignment="1" applyProtection="1">
      <alignment horizontal="right" vertical="center" shrinkToFit="1"/>
    </xf>
    <xf numFmtId="0" fontId="23" fillId="0" borderId="0" xfId="6" applyFont="1" applyAlignment="1">
      <alignment horizontal="right" vertical="center"/>
    </xf>
    <xf numFmtId="0" fontId="22" fillId="6" borderId="55" xfId="6" applyFont="1" applyFill="1" applyBorder="1" applyAlignment="1">
      <alignment horizontal="center" vertical="center"/>
    </xf>
    <xf numFmtId="185" fontId="22" fillId="0" borderId="45" xfId="6" applyNumberFormat="1" applyFont="1" applyFill="1" applyBorder="1" applyAlignment="1" applyProtection="1">
      <alignment horizontal="right" vertical="center" shrinkToFit="1"/>
    </xf>
    <xf numFmtId="185" fontId="22" fillId="0" borderId="48" xfId="6" applyNumberFormat="1" applyFont="1" applyFill="1" applyBorder="1" applyAlignment="1" applyProtection="1">
      <alignment horizontal="right" vertical="center" shrinkToFit="1"/>
    </xf>
    <xf numFmtId="185" fontId="22" fillId="0" borderId="62" xfId="6" applyNumberFormat="1" applyFont="1" applyFill="1" applyBorder="1" applyAlignment="1" applyProtection="1">
      <alignment horizontal="right" vertical="center" shrinkToFit="1"/>
    </xf>
    <xf numFmtId="0" fontId="22" fillId="0" borderId="0" xfId="17" applyFont="1">
      <alignment vertical="center"/>
    </xf>
    <xf numFmtId="0" fontId="22" fillId="7" borderId="6" xfId="17" applyFont="1" applyFill="1" applyBorder="1" applyAlignment="1"/>
    <xf numFmtId="0" fontId="22" fillId="0" borderId="56" xfId="17" applyFont="1" applyFill="1" applyBorder="1" applyAlignment="1">
      <alignment vertical="center" wrapText="1"/>
    </xf>
    <xf numFmtId="0" fontId="22" fillId="0" borderId="57" xfId="17" applyFont="1" applyFill="1" applyBorder="1" applyAlignment="1">
      <alignment vertical="center"/>
    </xf>
    <xf numFmtId="0" fontId="22" fillId="0" borderId="12" xfId="17" applyFont="1" applyFill="1" applyBorder="1" applyAlignment="1">
      <alignment vertical="center"/>
    </xf>
    <xf numFmtId="0" fontId="22" fillId="0" borderId="61" xfId="17" applyFont="1" applyFill="1" applyBorder="1" applyAlignment="1">
      <alignment vertical="center"/>
    </xf>
    <xf numFmtId="0" fontId="24" fillId="0" borderId="0" xfId="17" applyFont="1" applyFill="1" applyBorder="1" applyAlignment="1">
      <alignment vertical="center"/>
    </xf>
    <xf numFmtId="0" fontId="22" fillId="7" borderId="18" xfId="17" applyFont="1" applyFill="1" applyBorder="1" applyAlignment="1">
      <alignment horizontal="right" vertical="top"/>
    </xf>
    <xf numFmtId="0" fontId="24" fillId="0" borderId="0" xfId="17" applyNumberFormat="1" applyFont="1" applyFill="1" applyBorder="1" applyAlignment="1">
      <alignment vertical="center" wrapText="1"/>
    </xf>
    <xf numFmtId="0" fontId="22" fillId="7" borderId="64" xfId="17" applyFont="1" applyFill="1" applyBorder="1" applyAlignment="1">
      <alignment horizontal="right" vertical="top"/>
    </xf>
    <xf numFmtId="0" fontId="22" fillId="7" borderId="13" xfId="17" applyFont="1" applyFill="1" applyBorder="1" applyAlignment="1">
      <alignment horizontal="center" vertical="center"/>
    </xf>
    <xf numFmtId="185" fontId="22" fillId="0" borderId="183" xfId="17" applyNumberFormat="1" applyFont="1" applyFill="1" applyBorder="1" applyAlignment="1">
      <alignment horizontal="right" vertical="center" shrinkToFit="1"/>
    </xf>
    <xf numFmtId="185" fontId="22" fillId="0" borderId="184" xfId="17" applyNumberFormat="1" applyFont="1" applyFill="1" applyBorder="1" applyAlignment="1">
      <alignment horizontal="right" vertical="center" shrinkToFit="1"/>
    </xf>
    <xf numFmtId="185" fontId="22" fillId="0" borderId="79" xfId="17" applyNumberFormat="1" applyFont="1" applyFill="1" applyBorder="1" applyAlignment="1">
      <alignment horizontal="right" vertical="center" shrinkToFit="1"/>
    </xf>
    <xf numFmtId="0" fontId="22" fillId="0" borderId="0" xfId="17" applyNumberFormat="1" applyFont="1" applyFill="1" applyBorder="1" applyAlignment="1">
      <alignment vertical="center"/>
    </xf>
    <xf numFmtId="0" fontId="22" fillId="7" borderId="24" xfId="17" applyFont="1" applyFill="1" applyBorder="1" applyAlignment="1">
      <alignment horizontal="center" vertical="center"/>
    </xf>
    <xf numFmtId="185" fontId="22" fillId="0" borderId="185" xfId="17" applyNumberFormat="1" applyFont="1" applyFill="1" applyBorder="1" applyAlignment="1">
      <alignment horizontal="right" vertical="center" shrinkToFit="1"/>
    </xf>
    <xf numFmtId="185" fontId="22" fillId="0" borderId="74" xfId="17" applyNumberFormat="1" applyFont="1" applyFill="1" applyBorder="1" applyAlignment="1">
      <alignment horizontal="right" vertical="center" shrinkToFit="1"/>
    </xf>
    <xf numFmtId="185" fontId="22" fillId="0" borderId="182" xfId="17" applyNumberFormat="1" applyFont="1" applyFill="1" applyBorder="1" applyAlignment="1">
      <alignment horizontal="right" vertical="center" shrinkToFit="1"/>
    </xf>
    <xf numFmtId="0" fontId="22" fillId="7" borderId="45" xfId="17" applyFont="1" applyFill="1" applyBorder="1" applyAlignment="1">
      <alignment horizontal="center" vertical="center"/>
    </xf>
    <xf numFmtId="185" fontId="22" fillId="0" borderId="186" xfId="17" applyNumberFormat="1" applyFont="1" applyFill="1" applyBorder="1" applyAlignment="1">
      <alignment horizontal="right" vertical="center" shrinkToFit="1"/>
    </xf>
    <xf numFmtId="185" fontId="22" fillId="0" borderId="187" xfId="17" applyNumberFormat="1" applyFont="1" applyFill="1" applyBorder="1" applyAlignment="1">
      <alignment horizontal="right" vertical="center" shrinkToFit="1"/>
    </xf>
    <xf numFmtId="185" fontId="22" fillId="0" borderId="62" xfId="17" applyNumberFormat="1" applyFont="1" applyFill="1" applyBorder="1" applyAlignment="1">
      <alignment horizontal="right" vertical="center" shrinkToFit="1"/>
    </xf>
    <xf numFmtId="0" fontId="24" fillId="6" borderId="6" xfId="8" applyFont="1" applyFill="1" applyBorder="1" applyAlignment="1"/>
    <xf numFmtId="0" fontId="24" fillId="0" borderId="0" xfId="8" applyFont="1" applyAlignment="1"/>
    <xf numFmtId="0" fontId="25" fillId="0" borderId="0" xfId="8" applyFont="1" applyAlignment="1"/>
    <xf numFmtId="0" fontId="25" fillId="8" borderId="6" xfId="8" applyFont="1" applyFill="1" applyBorder="1" applyAlignment="1"/>
    <xf numFmtId="0" fontId="26" fillId="0" borderId="0" xfId="8" applyFont="1" applyAlignment="1">
      <alignment horizontal="center" vertical="center" wrapText="1"/>
    </xf>
    <xf numFmtId="0" fontId="26" fillId="0" borderId="0" xfId="8" applyFont="1" applyAlignment="1">
      <alignment vertical="center" wrapText="1"/>
    </xf>
    <xf numFmtId="0" fontId="24" fillId="6" borderId="18" xfId="8" applyFont="1" applyFill="1" applyBorder="1" applyAlignment="1"/>
    <xf numFmtId="0" fontId="25" fillId="0" borderId="0" xfId="8" applyFont="1">
      <alignment vertical="center"/>
    </xf>
    <xf numFmtId="0" fontId="25" fillId="8" borderId="18" xfId="8" applyFont="1" applyFill="1" applyBorder="1" applyAlignment="1"/>
    <xf numFmtId="0" fontId="24" fillId="0" borderId="31" xfId="8" applyFont="1" applyFill="1" applyBorder="1" applyAlignment="1">
      <alignment vertical="center" wrapText="1"/>
    </xf>
    <xf numFmtId="0" fontId="24" fillId="0" borderId="32" xfId="8" applyFont="1" applyFill="1" applyBorder="1" applyAlignment="1">
      <alignment vertical="center"/>
    </xf>
    <xf numFmtId="0" fontId="24" fillId="0" borderId="30" xfId="8" applyFont="1" applyFill="1" applyBorder="1" applyAlignment="1">
      <alignment vertical="center"/>
    </xf>
    <xf numFmtId="0" fontId="24" fillId="0" borderId="33" xfId="8" applyFont="1" applyFill="1" applyBorder="1" applyAlignment="1">
      <alignment vertical="center"/>
    </xf>
    <xf numFmtId="0" fontId="25" fillId="0" borderId="0" xfId="8" applyFont="1" applyAlignment="1">
      <alignment vertical="top"/>
    </xf>
    <xf numFmtId="0" fontId="24" fillId="6" borderId="18" xfId="8" applyFont="1" applyFill="1" applyBorder="1" applyAlignment="1">
      <alignment horizontal="right" vertical="center"/>
    </xf>
    <xf numFmtId="0" fontId="25" fillId="8" borderId="18" xfId="8" applyFont="1" applyFill="1" applyBorder="1" applyAlignment="1">
      <alignment horizontal="right" vertical="center"/>
    </xf>
    <xf numFmtId="0" fontId="28" fillId="0" borderId="0" xfId="8" applyFont="1">
      <alignment vertical="center"/>
    </xf>
    <xf numFmtId="0" fontId="24" fillId="6" borderId="64" xfId="8" applyFont="1" applyFill="1" applyBorder="1" applyAlignment="1">
      <alignment horizontal="right" vertical="top"/>
    </xf>
    <xf numFmtId="0" fontId="25" fillId="8" borderId="64" xfId="8" applyFont="1" applyFill="1" applyBorder="1" applyAlignment="1">
      <alignment horizontal="right" vertical="top"/>
    </xf>
    <xf numFmtId="0" fontId="24" fillId="6" borderId="13" xfId="8" applyFont="1" applyFill="1" applyBorder="1" applyAlignment="1">
      <alignment horizontal="center" vertical="center"/>
    </xf>
    <xf numFmtId="183" fontId="24" fillId="0" borderId="183" xfId="8" applyNumberFormat="1" applyFont="1" applyFill="1" applyBorder="1" applyAlignment="1" applyProtection="1">
      <alignment horizontal="right" vertical="center" shrinkToFit="1"/>
    </xf>
    <xf numFmtId="183" fontId="24" fillId="0" borderId="184" xfId="8" applyNumberFormat="1" applyFont="1" applyFill="1" applyBorder="1" applyAlignment="1" applyProtection="1">
      <alignment horizontal="right" vertical="center" shrinkToFit="1"/>
    </xf>
    <xf numFmtId="183" fontId="24" fillId="0" borderId="79" xfId="8" applyNumberFormat="1" applyFont="1" applyFill="1" applyBorder="1" applyAlignment="1" applyProtection="1">
      <alignment horizontal="right" vertical="center" shrinkToFit="1"/>
    </xf>
    <xf numFmtId="183" fontId="25" fillId="0" borderId="0" xfId="8" applyNumberFormat="1" applyFont="1" applyAlignment="1">
      <alignment horizontal="right" vertical="center" shrinkToFit="1"/>
    </xf>
    <xf numFmtId="0" fontId="25" fillId="8" borderId="13" xfId="8" applyFont="1" applyFill="1" applyBorder="1" applyAlignment="1">
      <alignment horizontal="center" vertical="center"/>
    </xf>
    <xf numFmtId="183" fontId="25" fillId="0" borderId="183" xfId="8" applyNumberFormat="1" applyFont="1" applyBorder="1" applyAlignment="1" applyProtection="1">
      <alignment horizontal="right" vertical="center" shrinkToFit="1"/>
      <protection locked="0"/>
    </xf>
    <xf numFmtId="183" fontId="25" fillId="0" borderId="2" xfId="8" applyNumberFormat="1" applyFont="1" applyBorder="1" applyAlignment="1" applyProtection="1">
      <alignment horizontal="right" vertical="center" shrinkToFit="1"/>
      <protection locked="0"/>
    </xf>
    <xf numFmtId="183" fontId="25" fillId="0" borderId="79" xfId="8" applyNumberFormat="1" applyFont="1" applyBorder="1" applyAlignment="1" applyProtection="1">
      <alignment horizontal="right" vertical="center" shrinkToFit="1"/>
      <protection locked="0"/>
    </xf>
    <xf numFmtId="0" fontId="24" fillId="6" borderId="24" xfId="8" applyFont="1" applyFill="1" applyBorder="1" applyAlignment="1">
      <alignment horizontal="center" vertical="center"/>
    </xf>
    <xf numFmtId="183" fontId="24" fillId="0" borderId="185" xfId="8" applyNumberFormat="1" applyFont="1" applyFill="1" applyBorder="1" applyAlignment="1" applyProtection="1">
      <alignment horizontal="right" vertical="center" shrinkToFit="1"/>
    </xf>
    <xf numFmtId="183" fontId="24" fillId="0" borderId="74" xfId="8" applyNumberFormat="1" applyFont="1" applyFill="1" applyBorder="1" applyAlignment="1" applyProtection="1">
      <alignment horizontal="right" vertical="center" shrinkToFit="1"/>
    </xf>
    <xf numFmtId="183" fontId="24" fillId="0" borderId="182" xfId="8" applyNumberFormat="1" applyFont="1" applyFill="1" applyBorder="1" applyAlignment="1" applyProtection="1">
      <alignment horizontal="right" vertical="center" shrinkToFit="1"/>
    </xf>
    <xf numFmtId="0" fontId="25" fillId="8" borderId="24" xfId="8" applyFont="1" applyFill="1" applyBorder="1" applyAlignment="1">
      <alignment horizontal="center" vertical="center"/>
    </xf>
    <xf numFmtId="183" fontId="25" fillId="0" borderId="185" xfId="8" applyNumberFormat="1" applyFont="1" applyBorder="1" applyAlignment="1" applyProtection="1">
      <alignment horizontal="right" vertical="center" shrinkToFit="1"/>
      <protection locked="0"/>
    </xf>
    <xf numFmtId="183" fontId="25" fillId="0" borderId="25" xfId="8" applyNumberFormat="1" applyFont="1" applyBorder="1" applyAlignment="1" applyProtection="1">
      <alignment horizontal="right" vertical="center" shrinkToFit="1"/>
      <protection locked="0"/>
    </xf>
    <xf numFmtId="183" fontId="25" fillId="0" borderId="182" xfId="8" applyNumberFormat="1" applyFont="1" applyBorder="1" applyAlignment="1" applyProtection="1">
      <alignment horizontal="right" vertical="center" shrinkToFit="1"/>
      <protection locked="0"/>
    </xf>
    <xf numFmtId="0" fontId="23" fillId="0" borderId="0" xfId="8" applyFont="1" applyAlignment="1">
      <alignment horizontal="center" vertical="center"/>
    </xf>
    <xf numFmtId="0" fontId="24" fillId="6" borderId="55" xfId="8" applyFont="1" applyFill="1" applyBorder="1" applyAlignment="1">
      <alignment horizontal="center" vertical="center"/>
    </xf>
    <xf numFmtId="183" fontId="24" fillId="0" borderId="186" xfId="8" applyNumberFormat="1" applyFont="1" applyFill="1" applyBorder="1" applyAlignment="1" applyProtection="1">
      <alignment horizontal="right" vertical="center" shrinkToFit="1"/>
    </xf>
    <xf numFmtId="183" fontId="24" fillId="0" borderId="187" xfId="8" applyNumberFormat="1" applyFont="1" applyFill="1" applyBorder="1" applyAlignment="1" applyProtection="1">
      <alignment horizontal="right" vertical="center" shrinkToFit="1"/>
    </xf>
    <xf numFmtId="183" fontId="24" fillId="0" borderId="62" xfId="8" applyNumberFormat="1" applyFont="1" applyFill="1" applyBorder="1" applyAlignment="1" applyProtection="1">
      <alignment horizontal="right" vertical="center" shrinkToFit="1"/>
    </xf>
    <xf numFmtId="0" fontId="29" fillId="0" borderId="0" xfId="8" applyNumberFormat="1" applyFont="1" applyAlignment="1">
      <alignment horizontal="center" vertical="center" shrinkToFit="1"/>
    </xf>
    <xf numFmtId="0" fontId="25" fillId="8" borderId="55" xfId="8" applyFont="1" applyFill="1" applyBorder="1" applyAlignment="1">
      <alignment horizontal="center" vertical="center"/>
    </xf>
    <xf numFmtId="183" fontId="25" fillId="0" borderId="186" xfId="8" applyNumberFormat="1" applyFont="1" applyBorder="1" applyAlignment="1" applyProtection="1">
      <alignment horizontal="right" vertical="center" shrinkToFit="1"/>
      <protection locked="0"/>
    </xf>
    <xf numFmtId="183" fontId="25" fillId="0" borderId="46" xfId="8" applyNumberFormat="1" applyFont="1" applyBorder="1" applyAlignment="1" applyProtection="1">
      <alignment horizontal="right" vertical="center" shrinkToFit="1"/>
      <protection locked="0"/>
    </xf>
    <xf numFmtId="183" fontId="25" fillId="0" borderId="62" xfId="8" applyNumberFormat="1" applyFont="1" applyBorder="1" applyAlignment="1" applyProtection="1">
      <alignment horizontal="right" vertical="center" shrinkToFit="1"/>
      <protection locked="0"/>
    </xf>
    <xf numFmtId="0" fontId="24" fillId="0" borderId="0" xfId="7" applyFont="1" applyFill="1" applyBorder="1" applyAlignment="1"/>
    <xf numFmtId="0" fontId="24" fillId="0" borderId="26" xfId="7" applyFont="1" applyFill="1" applyBorder="1" applyAlignment="1">
      <alignment vertical="center"/>
    </xf>
    <xf numFmtId="0" fontId="24" fillId="0" borderId="32" xfId="7" applyFont="1" applyFill="1" applyBorder="1" applyAlignment="1">
      <alignment vertical="center" wrapText="1"/>
    </xf>
    <xf numFmtId="0" fontId="24" fillId="0" borderId="0" xfId="7" applyFont="1" applyFill="1" applyBorder="1" applyAlignment="1">
      <alignment horizontal="left" vertical="center"/>
    </xf>
    <xf numFmtId="183" fontId="24" fillId="0" borderId="183" xfId="7" applyNumberFormat="1" applyFont="1" applyBorder="1" applyAlignment="1">
      <alignment horizontal="right" vertical="center" shrinkToFit="1"/>
    </xf>
    <xf numFmtId="183" fontId="24" fillId="0" borderId="184" xfId="7" applyNumberFormat="1" applyFont="1" applyBorder="1" applyAlignment="1">
      <alignment horizontal="right" vertical="center" shrinkToFit="1"/>
    </xf>
    <xf numFmtId="183" fontId="24" fillId="0" borderId="79" xfId="7" applyNumberFormat="1" applyFont="1" applyBorder="1" applyAlignment="1">
      <alignment horizontal="right" vertical="center" shrinkToFit="1"/>
    </xf>
    <xf numFmtId="183" fontId="24" fillId="0" borderId="0" xfId="7" applyNumberFormat="1" applyFont="1" applyFill="1" applyBorder="1" applyAlignment="1" applyProtection="1">
      <alignment horizontal="right" vertical="center"/>
    </xf>
    <xf numFmtId="183" fontId="24" fillId="0" borderId="185" xfId="7" applyNumberFormat="1" applyFont="1" applyBorder="1" applyAlignment="1">
      <alignment horizontal="right" vertical="center" shrinkToFit="1"/>
    </xf>
    <xf numFmtId="183" fontId="24" fillId="0" borderId="74" xfId="7" applyNumberFormat="1" applyFont="1" applyBorder="1" applyAlignment="1">
      <alignment horizontal="right" vertical="center" shrinkToFit="1"/>
    </xf>
    <xf numFmtId="183" fontId="24" fillId="0" borderId="182" xfId="7" applyNumberFormat="1" applyFont="1" applyBorder="1" applyAlignment="1">
      <alignment horizontal="right" vertical="center" shrinkToFit="1"/>
    </xf>
    <xf numFmtId="0" fontId="24" fillId="6" borderId="45" xfId="7" applyFont="1" applyFill="1" applyBorder="1" applyAlignment="1">
      <alignment horizontal="center" vertical="center"/>
    </xf>
    <xf numFmtId="183" fontId="24" fillId="0" borderId="186" xfId="7" applyNumberFormat="1" applyFont="1" applyBorder="1" applyAlignment="1">
      <alignment horizontal="right" vertical="center" shrinkToFit="1"/>
    </xf>
    <xf numFmtId="183" fontId="24" fillId="0" borderId="187" xfId="7" applyNumberFormat="1" applyFont="1" applyBorder="1" applyAlignment="1">
      <alignment horizontal="right" vertical="center" shrinkToFit="1"/>
    </xf>
    <xf numFmtId="183" fontId="24" fillId="0" borderId="62" xfId="7" applyNumberFormat="1" applyFont="1" applyBorder="1" applyAlignment="1">
      <alignment horizontal="right" vertical="center" shrinkToFit="1"/>
    </xf>
    <xf numFmtId="0" fontId="30" fillId="6" borderId="6" xfId="6" applyFont="1" applyFill="1" applyBorder="1" applyAlignment="1"/>
    <xf numFmtId="0" fontId="30" fillId="0" borderId="8" xfId="6" applyFont="1" applyFill="1" applyBorder="1" applyAlignment="1">
      <alignment horizontal="center" vertical="center" wrapText="1"/>
    </xf>
    <xf numFmtId="0" fontId="30" fillId="0" borderId="12" xfId="6" applyFont="1" applyFill="1" applyBorder="1" applyAlignment="1">
      <alignment horizontal="center" vertical="center" wrapText="1"/>
    </xf>
    <xf numFmtId="0" fontId="30" fillId="0" borderId="2" xfId="6" applyFont="1" applyFill="1" applyBorder="1" applyAlignment="1">
      <alignment horizontal="center" vertical="center"/>
    </xf>
    <xf numFmtId="0" fontId="30" fillId="0" borderId="5" xfId="6" applyFont="1" applyFill="1" applyBorder="1" applyAlignment="1">
      <alignment horizontal="center" vertical="center"/>
    </xf>
    <xf numFmtId="0" fontId="30" fillId="0" borderId="6" xfId="6" applyFont="1" applyFill="1" applyBorder="1" applyAlignment="1">
      <alignment horizontal="center" vertical="center"/>
    </xf>
    <xf numFmtId="0" fontId="30" fillId="6" borderId="18" xfId="6" applyFont="1" applyFill="1" applyBorder="1" applyAlignment="1">
      <alignment horizontal="right" vertical="top"/>
    </xf>
    <xf numFmtId="0" fontId="30" fillId="6" borderId="64" xfId="6" applyFont="1" applyFill="1" applyBorder="1" applyAlignment="1">
      <alignment horizontal="right" vertical="top"/>
    </xf>
    <xf numFmtId="0" fontId="31" fillId="8" borderId="24" xfId="5" applyFont="1" applyFill="1" applyBorder="1" applyAlignment="1">
      <alignment horizontal="center" vertical="center"/>
    </xf>
    <xf numFmtId="183" fontId="30" fillId="0" borderId="24" xfId="5" applyNumberFormat="1" applyFont="1" applyBorder="1" applyAlignment="1">
      <alignment horizontal="right" vertical="center" shrinkToFit="1"/>
    </xf>
    <xf numFmtId="183" fontId="30" fillId="0" borderId="27" xfId="5" applyNumberFormat="1" applyFont="1" applyBorder="1" applyAlignment="1">
      <alignment horizontal="right" vertical="center" shrinkToFit="1"/>
    </xf>
    <xf numFmtId="183" fontId="30" fillId="0" borderId="74" xfId="5" applyNumberFormat="1" applyFont="1" applyBorder="1" applyAlignment="1">
      <alignment horizontal="right" vertical="center" shrinkToFit="1"/>
    </xf>
    <xf numFmtId="183" fontId="30" fillId="0" borderId="74" xfId="5" applyNumberFormat="1" applyFont="1" applyBorder="1" applyAlignment="1" applyProtection="1">
      <alignment horizontal="right" vertical="center" shrinkToFit="1"/>
      <protection locked="0"/>
    </xf>
    <xf numFmtId="183" fontId="30" fillId="0" borderId="182" xfId="5" applyNumberFormat="1" applyFont="1" applyBorder="1" applyAlignment="1" applyProtection="1">
      <alignment horizontal="right" vertical="center" shrinkToFit="1"/>
      <protection locked="0"/>
    </xf>
    <xf numFmtId="183" fontId="30" fillId="0" borderId="29" xfId="5" applyNumberFormat="1" applyFont="1" applyBorder="1" applyAlignment="1">
      <alignment horizontal="right" vertical="center" shrinkToFit="1"/>
    </xf>
    <xf numFmtId="0" fontId="23" fillId="0" borderId="0" xfId="6" applyFont="1" applyAlignment="1">
      <alignment horizontal="right"/>
    </xf>
    <xf numFmtId="0" fontId="31" fillId="8" borderId="55" xfId="5" applyFont="1" applyFill="1" applyBorder="1" applyAlignment="1">
      <alignment horizontal="center" vertical="center"/>
    </xf>
    <xf numFmtId="183" fontId="30" fillId="0" borderId="45" xfId="5" applyNumberFormat="1" applyFont="1" applyBorder="1" applyAlignment="1">
      <alignment horizontal="right" vertical="center" shrinkToFit="1"/>
    </xf>
    <xf numFmtId="183" fontId="30" fillId="0" borderId="48" xfId="5" applyNumberFormat="1" applyFont="1" applyBorder="1" applyAlignment="1">
      <alignment horizontal="right" vertical="center" shrinkToFit="1"/>
    </xf>
    <xf numFmtId="183" fontId="30" fillId="0" borderId="187" xfId="5" applyNumberFormat="1" applyFont="1" applyBorder="1" applyAlignment="1">
      <alignment horizontal="right" vertical="center" shrinkToFit="1"/>
    </xf>
    <xf numFmtId="183" fontId="30" fillId="0" borderId="187" xfId="5" applyNumberFormat="1" applyFont="1" applyBorder="1" applyAlignment="1" applyProtection="1">
      <alignment horizontal="right" vertical="center" shrinkToFit="1"/>
      <protection locked="0"/>
    </xf>
    <xf numFmtId="183" fontId="30" fillId="0" borderId="62" xfId="5" applyNumberFormat="1" applyFont="1" applyBorder="1" applyAlignment="1" applyProtection="1">
      <alignment horizontal="right" vertical="center" shrinkToFit="1"/>
      <protection locked="0"/>
    </xf>
    <xf numFmtId="183" fontId="30" fillId="0" borderId="55" xfId="5" applyNumberFormat="1" applyFont="1" applyBorder="1" applyAlignment="1">
      <alignment horizontal="right" vertical="center" shrinkToFit="1"/>
    </xf>
    <xf numFmtId="0" fontId="1" fillId="0" borderId="0" xfId="1"/>
    <xf numFmtId="0" fontId="1" fillId="0" borderId="74" xfId="1" applyBorder="1"/>
    <xf numFmtId="0" fontId="1" fillId="0" borderId="74" xfId="1" applyBorder="1" applyAlignment="1">
      <alignment vertical="center"/>
    </xf>
    <xf numFmtId="0" fontId="32" fillId="0" borderId="74" xfId="1" applyFont="1" applyBorder="1"/>
    <xf numFmtId="0" fontId="1" fillId="0" borderId="74" xfId="2" applyBorder="1" applyAlignment="1"/>
    <xf numFmtId="0" fontId="1" fillId="0" borderId="0" xfId="2" applyAlignment="1"/>
    <xf numFmtId="183" fontId="1" fillId="0" borderId="74" xfId="2" applyNumberFormat="1" applyBorder="1" applyAlignment="1"/>
    <xf numFmtId="0" fontId="1" fillId="0" borderId="26" xfId="1" applyFont="1" applyBorder="1" applyAlignment="1">
      <alignment vertical="center"/>
    </xf>
    <xf numFmtId="187" fontId="21" fillId="0" borderId="27" xfId="1" applyNumberFormat="1" applyFont="1" applyFill="1" applyBorder="1" applyAlignment="1">
      <alignment vertical="center"/>
    </xf>
    <xf numFmtId="187" fontId="21" fillId="0" borderId="172" xfId="1" applyNumberFormat="1" applyFont="1" applyFill="1" applyBorder="1" applyAlignment="1">
      <alignment vertical="center"/>
    </xf>
    <xf numFmtId="187" fontId="21" fillId="0" borderId="172" xfId="1" applyNumberFormat="1" applyFont="1" applyFill="1" applyBorder="1" applyAlignment="1">
      <alignment vertical="center" wrapText="1"/>
    </xf>
    <xf numFmtId="187" fontId="21" fillId="0" borderId="30" xfId="1" applyNumberFormat="1" applyFont="1" applyFill="1" applyBorder="1" applyAlignment="1">
      <alignment vertical="center"/>
    </xf>
    <xf numFmtId="187" fontId="21" fillId="0" borderId="173" xfId="1" applyNumberFormat="1" applyFont="1" applyFill="1" applyBorder="1" applyAlignment="1">
      <alignment vertical="center"/>
    </xf>
    <xf numFmtId="190" fontId="21" fillId="0" borderId="175" xfId="1" applyNumberFormat="1" applyFont="1" applyFill="1" applyBorder="1" applyAlignment="1">
      <alignment vertical="center"/>
    </xf>
    <xf numFmtId="190" fontId="21" fillId="0" borderId="171" xfId="1" applyNumberFormat="1" applyFont="1" applyFill="1" applyBorder="1" applyAlignment="1">
      <alignment vertical="center"/>
    </xf>
    <xf numFmtId="178" fontId="21" fillId="0" borderId="177" xfId="1" applyNumberFormat="1" applyFont="1" applyBorder="1" applyAlignment="1">
      <alignment horizontal="center" vertical="center"/>
    </xf>
    <xf numFmtId="187" fontId="21" fillId="0" borderId="177" xfId="1" applyNumberFormat="1" applyFont="1" applyFill="1" applyBorder="1" applyAlignment="1">
      <alignment vertical="center"/>
    </xf>
    <xf numFmtId="187" fontId="21" fillId="0" borderId="178" xfId="1" applyNumberFormat="1" applyFont="1" applyFill="1" applyBorder="1" applyAlignment="1">
      <alignment vertical="center"/>
    </xf>
    <xf numFmtId="190" fontId="21" fillId="0" borderId="179" xfId="1" applyNumberFormat="1" applyFont="1" applyFill="1" applyBorder="1" applyAlignment="1">
      <alignment vertical="center"/>
    </xf>
    <xf numFmtId="190" fontId="21" fillId="0" borderId="180" xfId="1" applyNumberFormat="1" applyFont="1" applyFill="1" applyBorder="1" applyAlignment="1">
      <alignment vertical="center"/>
    </xf>
    <xf numFmtId="190" fontId="21" fillId="0" borderId="23" xfId="1" applyNumberFormat="1" applyFont="1" applyBorder="1" applyAlignment="1">
      <alignment vertical="center"/>
    </xf>
    <xf numFmtId="190" fontId="21" fillId="0" borderId="27" xfId="1" applyNumberFormat="1" applyFont="1" applyBorder="1" applyAlignment="1">
      <alignment vertical="center"/>
    </xf>
    <xf numFmtId="190" fontId="21" fillId="0" borderId="172" xfId="1" applyNumberFormat="1" applyFont="1" applyBorder="1" applyAlignment="1">
      <alignment vertical="center"/>
    </xf>
    <xf numFmtId="0" fontId="0" fillId="3" borderId="0" xfId="22" applyFont="1" applyFill="1" applyAlignment="1">
      <alignment vertical="center"/>
    </xf>
    <xf numFmtId="0" fontId="48" fillId="3" borderId="0" xfId="22" applyFill="1" applyAlignment="1" applyProtection="1">
      <alignment vertical="center"/>
      <protection hidden="1"/>
    </xf>
    <xf numFmtId="0" fontId="45" fillId="0" borderId="0" xfId="29" applyFont="1">
      <alignment vertical="center"/>
    </xf>
    <xf numFmtId="0" fontId="48" fillId="3" borderId="0" xfId="22" applyFill="1" applyAlignment="1">
      <alignment vertical="center"/>
    </xf>
    <xf numFmtId="0" fontId="48" fillId="3" borderId="0" xfId="22" applyFill="1" applyProtection="1">
      <protection hidden="1"/>
    </xf>
    <xf numFmtId="0" fontId="45" fillId="0" borderId="30" xfId="29" applyFont="1" applyBorder="1">
      <alignment vertical="center"/>
    </xf>
    <xf numFmtId="0" fontId="45" fillId="0" borderId="23" xfId="29" applyFont="1" applyBorder="1">
      <alignment vertical="center"/>
    </xf>
    <xf numFmtId="189" fontId="45" fillId="0" borderId="23" xfId="29" applyNumberFormat="1" applyFont="1" applyBorder="1">
      <alignment vertical="center"/>
    </xf>
    <xf numFmtId="0" fontId="45" fillId="0" borderId="16" xfId="29" applyFont="1" applyBorder="1">
      <alignment vertical="center"/>
    </xf>
    <xf numFmtId="0" fontId="45" fillId="0" borderId="42" xfId="29" applyFont="1" applyBorder="1">
      <alignment vertical="center"/>
    </xf>
    <xf numFmtId="0" fontId="45" fillId="0" borderId="14" xfId="29" applyFont="1" applyBorder="1">
      <alignment vertical="center"/>
    </xf>
    <xf numFmtId="0" fontId="45" fillId="0" borderId="31" xfId="29" applyFont="1" applyBorder="1">
      <alignment vertical="center"/>
    </xf>
    <xf numFmtId="0" fontId="45" fillId="0" borderId="34" xfId="29" applyFont="1" applyBorder="1">
      <alignment vertical="center"/>
    </xf>
    <xf numFmtId="0" fontId="45" fillId="0" borderId="15" xfId="29" applyFont="1" applyBorder="1">
      <alignment vertical="center"/>
    </xf>
    <xf numFmtId="0" fontId="45" fillId="0" borderId="35" xfId="29" applyFont="1" applyBorder="1">
      <alignment vertical="center"/>
    </xf>
    <xf numFmtId="0" fontId="49" fillId="0" borderId="30" xfId="29" applyFont="1" applyBorder="1">
      <alignment vertical="center"/>
    </xf>
    <xf numFmtId="178" fontId="51" fillId="0" borderId="0" xfId="29" applyNumberFormat="1" applyFont="1">
      <alignment vertical="center"/>
    </xf>
    <xf numFmtId="178" fontId="45" fillId="0" borderId="0" xfId="29" applyNumberFormat="1" applyFont="1">
      <alignment vertical="center"/>
    </xf>
    <xf numFmtId="187" fontId="45" fillId="3" borderId="0" xfId="30" applyNumberFormat="1" applyFont="1" applyFill="1" applyAlignment="1">
      <alignment vertical="center" wrapText="1"/>
    </xf>
    <xf numFmtId="49" fontId="45" fillId="3" borderId="0" xfId="30" applyNumberFormat="1" applyFont="1" applyFill="1" applyAlignment="1">
      <alignment horizontal="center" vertical="center" wrapText="1"/>
    </xf>
    <xf numFmtId="49" fontId="45" fillId="3" borderId="0" xfId="30" applyNumberFormat="1" applyFont="1" applyFill="1" applyAlignment="1">
      <alignment horizontal="center" vertical="center"/>
    </xf>
    <xf numFmtId="178" fontId="45" fillId="0" borderId="42" xfId="29" applyNumberFormat="1" applyFont="1" applyBorder="1">
      <alignment vertical="center"/>
    </xf>
    <xf numFmtId="178" fontId="45" fillId="0" borderId="14" xfId="29" applyNumberFormat="1" applyFont="1" applyBorder="1">
      <alignment vertical="center"/>
    </xf>
    <xf numFmtId="191" fontId="45" fillId="0" borderId="0" xfId="29" applyNumberFormat="1" applyFont="1">
      <alignment vertical="center"/>
    </xf>
    <xf numFmtId="178" fontId="45" fillId="0" borderId="31" xfId="29" applyNumberFormat="1" applyFont="1" applyBorder="1">
      <alignment vertical="center"/>
    </xf>
    <xf numFmtId="178" fontId="45" fillId="0" borderId="34" xfId="29" applyNumberFormat="1" applyFont="1" applyBorder="1">
      <alignment vertical="center"/>
    </xf>
    <xf numFmtId="189" fontId="45" fillId="0" borderId="34" xfId="29" applyNumberFormat="1" applyFont="1" applyBorder="1">
      <alignment vertical="center"/>
    </xf>
    <xf numFmtId="178" fontId="45" fillId="0" borderId="15" xfId="29" applyNumberFormat="1" applyFont="1" applyBorder="1">
      <alignment vertical="center"/>
    </xf>
    <xf numFmtId="0" fontId="49" fillId="0" borderId="42" xfId="29" applyFont="1" applyBorder="1">
      <alignment vertical="center"/>
    </xf>
    <xf numFmtId="0" fontId="45" fillId="0" borderId="0" xfId="30" applyFont="1">
      <alignment vertical="center"/>
    </xf>
    <xf numFmtId="189" fontId="45" fillId="0" borderId="0" xfId="30" applyNumberFormat="1" applyFont="1">
      <alignment vertical="center"/>
    </xf>
    <xf numFmtId="178" fontId="48" fillId="0" borderId="0" xfId="31" applyNumberFormat="1" applyAlignment="1">
      <alignment vertical="center"/>
    </xf>
    <xf numFmtId="183" fontId="48" fillId="0" borderId="0" xfId="32" applyNumberFormat="1" applyAlignment="1">
      <alignment horizontal="right" vertical="center"/>
    </xf>
    <xf numFmtId="184" fontId="48" fillId="0" borderId="0" xfId="32" applyNumberFormat="1" applyAlignment="1">
      <alignment horizontal="right" vertical="center"/>
    </xf>
    <xf numFmtId="178" fontId="45" fillId="3" borderId="0" xfId="29" applyNumberFormat="1" applyFont="1" applyFill="1" applyAlignment="1">
      <alignment vertical="center" wrapText="1"/>
    </xf>
    <xf numFmtId="178" fontId="48" fillId="0" borderId="0" xfId="31" applyNumberFormat="1" applyAlignment="1">
      <alignment horizontal="center" vertical="center"/>
    </xf>
    <xf numFmtId="0" fontId="53" fillId="0" borderId="0" xfId="33" applyFont="1">
      <alignment vertical="center"/>
    </xf>
    <xf numFmtId="0" fontId="48" fillId="3" borderId="0" xfId="22" applyFill="1"/>
    <xf numFmtId="49" fontId="6" fillId="0" borderId="0" xfId="9" applyNumberFormat="1" applyFont="1" applyAlignment="1">
      <alignment horizontal="center" vertical="center"/>
    </xf>
    <xf numFmtId="0" fontId="2" fillId="0" borderId="6" xfId="9" applyFont="1" applyBorder="1" applyAlignment="1">
      <alignment horizontal="center" vertical="center"/>
    </xf>
    <xf numFmtId="0" fontId="2" fillId="0" borderId="18" xfId="9" applyFont="1" applyBorder="1" applyAlignment="1">
      <alignment horizontal="center" vertical="center"/>
    </xf>
    <xf numFmtId="0" fontId="2" fillId="0" borderId="64" xfId="9" applyFont="1" applyBorder="1" applyAlignment="1">
      <alignment horizontal="center" vertical="center"/>
    </xf>
    <xf numFmtId="0" fontId="2" fillId="0" borderId="7" xfId="9" applyFont="1" applyBorder="1" applyAlignment="1">
      <alignment horizontal="center" vertical="center"/>
    </xf>
    <xf numFmtId="0" fontId="2" fillId="0" borderId="19" xfId="9" applyFont="1" applyBorder="1" applyAlignment="1">
      <alignment horizontal="center" vertical="center"/>
    </xf>
    <xf numFmtId="0" fontId="2" fillId="0" borderId="53" xfId="9" applyFont="1" applyBorder="1" applyAlignment="1">
      <alignment horizontal="center" vertical="center"/>
    </xf>
    <xf numFmtId="0" fontId="10" fillId="0" borderId="7" xfId="2" applyFont="1" applyBorder="1" applyAlignment="1">
      <alignment horizontal="left" vertical="center"/>
    </xf>
    <xf numFmtId="0" fontId="10" fillId="0" borderId="19" xfId="2" applyFont="1" applyBorder="1" applyAlignment="1">
      <alignment horizontal="left" vertical="center"/>
    </xf>
    <xf numFmtId="0" fontId="10" fillId="0" borderId="53" xfId="2" applyFont="1" applyBorder="1" applyAlignment="1">
      <alignment horizontal="left" vertical="center"/>
    </xf>
    <xf numFmtId="178" fontId="2" fillId="0" borderId="7" xfId="9" applyNumberFormat="1" applyFont="1" applyBorder="1" applyAlignment="1">
      <alignment horizontal="right" vertical="center" shrinkToFit="1"/>
    </xf>
    <xf numFmtId="178" fontId="2" fillId="0" borderId="19" xfId="9" applyNumberFormat="1" applyFont="1" applyBorder="1" applyAlignment="1">
      <alignment horizontal="right" vertical="center" shrinkToFit="1"/>
    </xf>
    <xf numFmtId="178" fontId="2" fillId="0" borderId="53" xfId="9" applyNumberFormat="1" applyFont="1" applyBorder="1" applyAlignment="1">
      <alignment horizontal="right" vertical="center" shrinkToFit="1"/>
    </xf>
    <xf numFmtId="0" fontId="2" fillId="0" borderId="7" xfId="9" applyFont="1" applyBorder="1" applyAlignment="1">
      <alignment horizontal="left" vertical="center"/>
    </xf>
    <xf numFmtId="0" fontId="2" fillId="0" borderId="19" xfId="9" applyFont="1" applyBorder="1" applyAlignment="1">
      <alignment horizontal="left" vertical="center"/>
    </xf>
    <xf numFmtId="0" fontId="2" fillId="0" borderId="53" xfId="9" applyFont="1" applyBorder="1" applyAlignment="1">
      <alignment horizontal="left" vertical="center"/>
    </xf>
    <xf numFmtId="180" fontId="2" fillId="0" borderId="7" xfId="9" applyNumberFormat="1" applyFont="1" applyBorder="1" applyAlignment="1">
      <alignment horizontal="right" vertical="center" shrinkToFit="1"/>
    </xf>
    <xf numFmtId="180" fontId="2" fillId="0" borderId="19" xfId="9" applyNumberFormat="1" applyFont="1" applyBorder="1" applyAlignment="1">
      <alignment horizontal="right" vertical="center" shrinkToFit="1"/>
    </xf>
    <xf numFmtId="180" fontId="2" fillId="0" borderId="53" xfId="9" applyNumberFormat="1" applyFont="1" applyBorder="1" applyAlignment="1">
      <alignment horizontal="right" vertical="center" shrinkToFit="1"/>
    </xf>
    <xf numFmtId="0" fontId="2" fillId="0" borderId="57" xfId="9" applyFont="1" applyBorder="1">
      <alignment vertical="center"/>
    </xf>
    <xf numFmtId="0" fontId="2" fillId="0" borderId="35" xfId="9" applyFont="1" applyBorder="1">
      <alignment vertical="center"/>
    </xf>
    <xf numFmtId="0" fontId="2" fillId="0" borderId="37" xfId="9" applyFont="1" applyBorder="1">
      <alignment vertical="center"/>
    </xf>
    <xf numFmtId="0" fontId="2" fillId="0" borderId="32" xfId="9" applyFont="1" applyBorder="1" applyAlignment="1">
      <alignment horizontal="center" vertical="center"/>
    </xf>
    <xf numFmtId="0" fontId="2" fillId="0" borderId="35" xfId="9" applyFont="1" applyBorder="1" applyAlignment="1">
      <alignment horizontal="center" vertical="center"/>
    </xf>
    <xf numFmtId="0" fontId="10" fillId="0" borderId="8" xfId="2" applyFont="1" applyBorder="1" applyAlignment="1">
      <alignment horizontal="left" vertical="center"/>
    </xf>
    <xf numFmtId="0" fontId="10" fillId="0" borderId="0" xfId="2" applyFont="1" applyAlignment="1">
      <alignment horizontal="left" vertical="center"/>
    </xf>
    <xf numFmtId="0" fontId="10" fillId="0" borderId="58" xfId="2" applyFont="1" applyBorder="1" applyAlignment="1">
      <alignment horizontal="left" vertical="center"/>
    </xf>
    <xf numFmtId="178" fontId="2" fillId="0" borderId="8" xfId="9" applyNumberFormat="1" applyFont="1" applyBorder="1" applyAlignment="1">
      <alignment horizontal="right" vertical="center" shrinkToFit="1"/>
    </xf>
    <xf numFmtId="178" fontId="2" fillId="0" borderId="0" xfId="9" applyNumberFormat="1" applyFont="1" applyAlignment="1">
      <alignment horizontal="right" vertical="center" shrinkToFit="1"/>
    </xf>
    <xf numFmtId="178" fontId="2" fillId="0" borderId="58" xfId="9" applyNumberFormat="1" applyFont="1" applyBorder="1" applyAlignment="1">
      <alignment horizontal="right" vertical="center" shrinkToFit="1"/>
    </xf>
    <xf numFmtId="0" fontId="2" fillId="0" borderId="8" xfId="9" applyFont="1" applyBorder="1" applyAlignment="1">
      <alignment horizontal="left" vertical="center"/>
    </xf>
    <xf numFmtId="0" fontId="2" fillId="0" borderId="0" xfId="9" applyFont="1" applyAlignment="1">
      <alignment horizontal="left" vertical="center"/>
    </xf>
    <xf numFmtId="0" fontId="2" fillId="0" borderId="58" xfId="9" applyFont="1" applyBorder="1" applyAlignment="1">
      <alignment horizontal="left" vertical="center"/>
    </xf>
    <xf numFmtId="180" fontId="2" fillId="0" borderId="8" xfId="9" applyNumberFormat="1" applyFont="1" applyBorder="1" applyAlignment="1">
      <alignment horizontal="right" vertical="center" shrinkToFit="1"/>
    </xf>
    <xf numFmtId="180" fontId="2" fillId="0" borderId="0" xfId="9" applyNumberFormat="1" applyFont="1" applyAlignment="1">
      <alignment horizontal="right" vertical="center" shrinkToFit="1"/>
    </xf>
    <xf numFmtId="180" fontId="2" fillId="0" borderId="58" xfId="9" applyNumberFormat="1" applyFont="1" applyBorder="1" applyAlignment="1">
      <alignment horizontal="right" vertical="center" shrinkToFit="1"/>
    </xf>
    <xf numFmtId="181" fontId="2" fillId="0" borderId="8" xfId="9" applyNumberFormat="1" applyFont="1" applyBorder="1" applyAlignment="1">
      <alignment horizontal="right" vertical="center" shrinkToFit="1"/>
    </xf>
    <xf numFmtId="181" fontId="2" fillId="0" borderId="0" xfId="9" applyNumberFormat="1" applyFont="1" applyAlignment="1">
      <alignment horizontal="right" vertical="center" shrinkToFit="1"/>
    </xf>
    <xf numFmtId="181" fontId="2" fillId="0" borderId="58" xfId="9" applyNumberFormat="1" applyFont="1" applyBorder="1" applyAlignment="1">
      <alignment horizontal="right" vertical="center" shrinkToFit="1"/>
    </xf>
    <xf numFmtId="177" fontId="2" fillId="0" borderId="8" xfId="9" applyNumberFormat="1" applyFont="1" applyBorder="1" applyAlignment="1">
      <alignment horizontal="right" vertical="center" shrinkToFit="1"/>
    </xf>
    <xf numFmtId="177" fontId="2" fillId="0" borderId="0" xfId="9" applyNumberFormat="1" applyFont="1" applyAlignment="1">
      <alignment horizontal="right" vertical="center" shrinkToFit="1"/>
    </xf>
    <xf numFmtId="177" fontId="2" fillId="0" borderId="58" xfId="9" applyNumberFormat="1" applyFont="1" applyBorder="1" applyAlignment="1">
      <alignment horizontal="right" vertical="center" shrinkToFit="1"/>
    </xf>
    <xf numFmtId="0" fontId="2" fillId="0" borderId="32" xfId="9" applyFont="1" applyBorder="1">
      <alignment vertical="center"/>
    </xf>
    <xf numFmtId="178" fontId="2" fillId="0" borderId="32" xfId="9" applyNumberFormat="1" applyFont="1" applyBorder="1" applyAlignment="1">
      <alignment horizontal="right" vertical="center" shrinkToFit="1"/>
    </xf>
    <xf numFmtId="178" fontId="2" fillId="0" borderId="35" xfId="9" applyNumberFormat="1" applyFont="1" applyBorder="1" applyAlignment="1">
      <alignment horizontal="right" vertical="center" shrinkToFit="1"/>
    </xf>
    <xf numFmtId="178" fontId="2" fillId="0" borderId="51" xfId="9" applyNumberFormat="1" applyFont="1" applyBorder="1" applyAlignment="1">
      <alignment horizontal="right" vertical="center" shrinkToFit="1"/>
    </xf>
    <xf numFmtId="0" fontId="2" fillId="0" borderId="33" xfId="9" applyFont="1" applyBorder="1">
      <alignment vertical="center"/>
    </xf>
    <xf numFmtId="0" fontId="2" fillId="0" borderId="36" xfId="9" applyFont="1" applyBorder="1">
      <alignment vertical="center"/>
    </xf>
    <xf numFmtId="0" fontId="2" fillId="0" borderId="38" xfId="9" applyFont="1" applyBorder="1">
      <alignment vertical="center"/>
    </xf>
    <xf numFmtId="179" fontId="2" fillId="0" borderId="33" xfId="9" applyNumberFormat="1" applyFont="1" applyBorder="1" applyAlignment="1">
      <alignment horizontal="right" vertical="center" shrinkToFit="1"/>
    </xf>
    <xf numFmtId="179" fontId="2" fillId="0" borderId="36" xfId="9" applyNumberFormat="1" applyFont="1" applyBorder="1" applyAlignment="1">
      <alignment horizontal="right" vertical="center" shrinkToFit="1"/>
    </xf>
    <xf numFmtId="179" fontId="2" fillId="0" borderId="52" xfId="9" applyNumberFormat="1" applyFont="1" applyBorder="1" applyAlignment="1">
      <alignment horizontal="right" vertical="center" shrinkToFit="1"/>
    </xf>
    <xf numFmtId="0" fontId="2" fillId="0" borderId="39" xfId="9" applyFont="1" applyBorder="1">
      <alignment vertical="center"/>
    </xf>
    <xf numFmtId="0" fontId="2" fillId="0" borderId="22" xfId="9" applyFont="1" applyBorder="1">
      <alignment vertical="center"/>
    </xf>
    <xf numFmtId="0" fontId="2" fillId="0" borderId="41" xfId="9" applyFont="1" applyBorder="1">
      <alignment vertical="center"/>
    </xf>
    <xf numFmtId="178" fontId="2" fillId="0" borderId="39" xfId="9" applyNumberFormat="1" applyFont="1" applyBorder="1" applyAlignment="1">
      <alignment horizontal="right" vertical="center" shrinkToFit="1"/>
    </xf>
    <xf numFmtId="178" fontId="2" fillId="0" borderId="22" xfId="9" applyNumberFormat="1" applyFont="1" applyBorder="1" applyAlignment="1">
      <alignment horizontal="right" vertical="center" shrinkToFit="1"/>
    </xf>
    <xf numFmtId="178" fontId="2" fillId="0" borderId="50" xfId="9" applyNumberFormat="1" applyFont="1" applyBorder="1" applyAlignment="1">
      <alignment horizontal="right" vertical="center" shrinkToFit="1"/>
    </xf>
    <xf numFmtId="0" fontId="10" fillId="0" borderId="30" xfId="10" applyFont="1" applyBorder="1" applyAlignment="1">
      <alignment horizontal="center" vertical="center" shrinkToFit="1"/>
    </xf>
    <xf numFmtId="0" fontId="10" fillId="0" borderId="23" xfId="10" applyFont="1" applyBorder="1" applyAlignment="1">
      <alignment horizontal="center" vertical="center" shrinkToFit="1"/>
    </xf>
    <xf numFmtId="0" fontId="10" fillId="0" borderId="16" xfId="10" applyFont="1" applyBorder="1" applyAlignment="1">
      <alignment horizontal="center" vertical="center" shrinkToFit="1"/>
    </xf>
    <xf numFmtId="178" fontId="10" fillId="0" borderId="32" xfId="9" applyNumberFormat="1" applyFont="1" applyBorder="1" applyAlignment="1">
      <alignment horizontal="right" vertical="center" shrinkToFit="1"/>
    </xf>
    <xf numFmtId="178" fontId="10" fillId="0" borderId="35" xfId="9" applyNumberFormat="1" applyFont="1" applyBorder="1" applyAlignment="1">
      <alignment horizontal="right" vertical="center" shrinkToFit="1"/>
    </xf>
    <xf numFmtId="178" fontId="10" fillId="0" borderId="51" xfId="9" applyNumberFormat="1" applyFont="1" applyBorder="1" applyAlignment="1">
      <alignment horizontal="right" vertical="center" shrinkToFit="1"/>
    </xf>
    <xf numFmtId="178" fontId="2" fillId="0" borderId="37" xfId="9" applyNumberFormat="1" applyFont="1" applyBorder="1" applyAlignment="1">
      <alignment horizontal="right" vertical="center" shrinkToFit="1"/>
    </xf>
    <xf numFmtId="0" fontId="10" fillId="0" borderId="40" xfId="9" applyFont="1" applyBorder="1">
      <alignment vertical="center"/>
    </xf>
    <xf numFmtId="0" fontId="10" fillId="0" borderId="22" xfId="9" applyFont="1" applyBorder="1">
      <alignment vertical="center"/>
    </xf>
    <xf numFmtId="0" fontId="10" fillId="0" borderId="41" xfId="9" applyFont="1" applyBorder="1">
      <alignment vertical="center"/>
    </xf>
    <xf numFmtId="178" fontId="10" fillId="0" borderId="40" xfId="9" applyNumberFormat="1" applyFont="1" applyBorder="1" applyAlignment="1">
      <alignment horizontal="right" vertical="center" shrinkToFit="1"/>
    </xf>
    <xf numFmtId="178" fontId="10" fillId="0" borderId="19" xfId="9" applyNumberFormat="1" applyFont="1" applyBorder="1" applyAlignment="1">
      <alignment horizontal="right" vertical="center" shrinkToFit="1"/>
    </xf>
    <xf numFmtId="178" fontId="10" fillId="0" borderId="53" xfId="9" applyNumberFormat="1" applyFont="1" applyBorder="1" applyAlignment="1">
      <alignment horizontal="right" vertical="center" shrinkToFit="1"/>
    </xf>
    <xf numFmtId="0" fontId="2" fillId="0" borderId="57" xfId="9" applyFont="1" applyBorder="1" applyAlignment="1">
      <alignment horizontal="center" vertical="center"/>
    </xf>
    <xf numFmtId="0" fontId="2" fillId="0" borderId="37" xfId="9" applyFont="1" applyBorder="1" applyAlignment="1">
      <alignment horizontal="center" vertical="center"/>
    </xf>
    <xf numFmtId="0" fontId="2" fillId="0" borderId="32" xfId="9" applyFont="1" applyBorder="1" applyAlignment="1">
      <alignment horizontal="center" vertical="center" shrinkToFit="1"/>
    </xf>
    <xf numFmtId="0" fontId="2" fillId="0" borderId="35" xfId="9" applyFont="1" applyBorder="1" applyAlignment="1">
      <alignment horizontal="center" vertical="center" shrinkToFit="1"/>
    </xf>
    <xf numFmtId="0" fontId="2" fillId="0" borderId="37" xfId="9" applyFont="1" applyBorder="1" applyAlignment="1">
      <alignment horizontal="center" vertical="center" shrinkToFit="1"/>
    </xf>
    <xf numFmtId="0" fontId="2" fillId="0" borderId="51" xfId="9" applyFont="1" applyBorder="1" applyAlignment="1">
      <alignment horizontal="center" vertical="center" shrinkToFit="1"/>
    </xf>
    <xf numFmtId="0" fontId="2" fillId="0" borderId="9" xfId="9" applyFont="1" applyBorder="1" applyAlignment="1">
      <alignment horizontal="left" vertical="center"/>
    </xf>
    <xf numFmtId="0" fontId="2" fillId="0" borderId="20" xfId="9" applyFont="1" applyBorder="1" applyAlignment="1">
      <alignment horizontal="left" vertical="center"/>
    </xf>
    <xf numFmtId="0" fontId="2" fillId="0" borderId="60" xfId="9" applyFont="1" applyBorder="1" applyAlignment="1">
      <alignment horizontal="left" vertical="center"/>
    </xf>
    <xf numFmtId="180" fontId="2" fillId="0" borderId="9" xfId="9" applyNumberFormat="1" applyFont="1" applyBorder="1" applyAlignment="1">
      <alignment horizontal="right" vertical="center" shrinkToFit="1"/>
    </xf>
    <xf numFmtId="180" fontId="2" fillId="0" borderId="20" xfId="9" applyNumberFormat="1" applyFont="1" applyBorder="1" applyAlignment="1">
      <alignment horizontal="right" vertical="center" shrinkToFit="1"/>
    </xf>
    <xf numFmtId="180" fontId="2" fillId="0" borderId="60" xfId="9" applyNumberFormat="1" applyFont="1" applyBorder="1" applyAlignment="1">
      <alignment horizontal="right" vertical="center" shrinkToFit="1"/>
    </xf>
    <xf numFmtId="0" fontId="10" fillId="0" borderId="30" xfId="9" applyFont="1" applyBorder="1">
      <alignment vertical="center"/>
    </xf>
    <xf numFmtId="0" fontId="10" fillId="0" borderId="35" xfId="9" applyFont="1" applyBorder="1">
      <alignment vertical="center"/>
    </xf>
    <xf numFmtId="0" fontId="10" fillId="0" borderId="37" xfId="9" applyFont="1" applyBorder="1">
      <alignment vertical="center"/>
    </xf>
    <xf numFmtId="180" fontId="2" fillId="0" borderId="32" xfId="9" applyNumberFormat="1" applyFont="1" applyBorder="1" applyAlignment="1">
      <alignment horizontal="right" vertical="center" shrinkToFit="1"/>
    </xf>
    <xf numFmtId="180" fontId="2" fillId="0" borderId="35" xfId="9" applyNumberFormat="1" applyFont="1" applyBorder="1" applyAlignment="1">
      <alignment horizontal="right" vertical="center" shrinkToFit="1"/>
    </xf>
    <xf numFmtId="180" fontId="2" fillId="0" borderId="37" xfId="9" applyNumberFormat="1" applyFont="1" applyBorder="1" applyAlignment="1">
      <alignment horizontal="right" vertical="center" shrinkToFit="1"/>
    </xf>
    <xf numFmtId="180" fontId="2" fillId="0" borderId="51" xfId="9" applyNumberFormat="1" applyFont="1" applyBorder="1" applyAlignment="1">
      <alignment horizontal="right" vertical="center" shrinkToFit="1"/>
    </xf>
    <xf numFmtId="0" fontId="10" fillId="0" borderId="23" xfId="9" applyFont="1" applyBorder="1">
      <alignment vertical="center"/>
    </xf>
    <xf numFmtId="0" fontId="10" fillId="0" borderId="16" xfId="9" applyFont="1" applyBorder="1">
      <alignment vertical="center"/>
    </xf>
    <xf numFmtId="179" fontId="10" fillId="0" borderId="30" xfId="9" applyNumberFormat="1" applyFont="1" applyBorder="1" applyAlignment="1">
      <alignment horizontal="right" vertical="center" shrinkToFit="1"/>
    </xf>
    <xf numFmtId="179" fontId="10" fillId="0" borderId="23" xfId="9" applyNumberFormat="1" applyFont="1" applyBorder="1" applyAlignment="1">
      <alignment horizontal="right" vertical="center" shrinkToFit="1"/>
    </xf>
    <xf numFmtId="179" fontId="10" fillId="0" borderId="54" xfId="9" applyNumberFormat="1" applyFont="1" applyBorder="1" applyAlignment="1">
      <alignment horizontal="right" vertical="center" shrinkToFit="1"/>
    </xf>
    <xf numFmtId="0" fontId="10" fillId="0" borderId="33" xfId="10" applyFont="1" applyBorder="1" applyAlignment="1">
      <alignment horizontal="center" vertical="center" shrinkToFit="1"/>
    </xf>
    <xf numFmtId="0" fontId="10" fillId="0" borderId="36" xfId="10" applyFont="1" applyBorder="1" applyAlignment="1">
      <alignment horizontal="center" vertical="center" shrinkToFit="1"/>
    </xf>
    <xf numFmtId="0" fontId="10" fillId="0" borderId="38" xfId="10" applyFont="1" applyBorder="1" applyAlignment="1">
      <alignment horizontal="center" vertical="center" shrinkToFit="1"/>
    </xf>
    <xf numFmtId="0" fontId="2" fillId="0" borderId="10" xfId="9" applyFont="1" applyBorder="1" applyAlignment="1">
      <alignment horizontal="center" vertical="center"/>
    </xf>
    <xf numFmtId="0" fontId="2" fillId="0" borderId="21" xfId="9" applyFont="1" applyBorder="1" applyAlignment="1">
      <alignment horizontal="center" vertical="center"/>
    </xf>
    <xf numFmtId="0" fontId="2" fillId="0" borderId="29" xfId="9" applyFont="1" applyBorder="1" applyAlignment="1">
      <alignment horizontal="center" vertical="center"/>
    </xf>
    <xf numFmtId="177" fontId="2" fillId="0" borderId="29" xfId="9" applyNumberFormat="1" applyFont="1" applyBorder="1" applyAlignment="1">
      <alignment horizontal="right" vertical="center" shrinkToFit="1"/>
    </xf>
    <xf numFmtId="177" fontId="2" fillId="0" borderId="44" xfId="9" applyNumberFormat="1" applyFont="1" applyBorder="1" applyAlignment="1">
      <alignment horizontal="right" vertical="center" shrinkToFit="1"/>
    </xf>
    <xf numFmtId="177" fontId="2" fillId="0" borderId="55" xfId="9" applyNumberFormat="1" applyFont="1" applyBorder="1" applyAlignment="1">
      <alignment horizontal="right" vertical="center" shrinkToFit="1"/>
    </xf>
    <xf numFmtId="180" fontId="2" fillId="0" borderId="33" xfId="9" applyNumberFormat="1" applyFont="1" applyBorder="1" applyAlignment="1">
      <alignment horizontal="right" vertical="center" shrinkToFit="1"/>
    </xf>
    <xf numFmtId="180" fontId="2" fillId="0" borderId="36" xfId="9" applyNumberFormat="1" applyFont="1" applyBorder="1" applyAlignment="1">
      <alignment horizontal="right" vertical="center" shrinkToFit="1"/>
    </xf>
    <xf numFmtId="180" fontId="2" fillId="0" borderId="38" xfId="9" applyNumberFormat="1" applyFont="1" applyBorder="1" applyAlignment="1">
      <alignment horizontal="right" vertical="center" shrinkToFit="1"/>
    </xf>
    <xf numFmtId="180" fontId="2" fillId="0" borderId="52" xfId="9" applyNumberFormat="1" applyFont="1" applyBorder="1" applyAlignment="1">
      <alignment horizontal="right" vertical="center" shrinkToFit="1"/>
    </xf>
    <xf numFmtId="178" fontId="2" fillId="0" borderId="29" xfId="9" applyNumberFormat="1" applyFont="1" applyBorder="1" applyAlignment="1">
      <alignment horizontal="right" vertical="center" shrinkToFit="1"/>
    </xf>
    <xf numFmtId="178" fontId="2" fillId="0" borderId="44" xfId="9" applyNumberFormat="1" applyFont="1" applyBorder="1" applyAlignment="1">
      <alignment horizontal="right" vertical="center" shrinkToFit="1"/>
    </xf>
    <xf numFmtId="178" fontId="2" fillId="0" borderId="55" xfId="9" applyNumberFormat="1" applyFont="1" applyBorder="1" applyAlignment="1">
      <alignment horizontal="right" vertical="center" shrinkToFit="1"/>
    </xf>
    <xf numFmtId="180" fontId="2" fillId="0" borderId="20" xfId="9" applyNumberFormat="1" applyFont="1" applyBorder="1" applyAlignment="1">
      <alignment horizontal="right" vertical="center"/>
    </xf>
    <xf numFmtId="180" fontId="2" fillId="0" borderId="60" xfId="9" applyNumberFormat="1" applyFont="1" applyBorder="1" applyAlignment="1">
      <alignment horizontal="right" vertical="center"/>
    </xf>
    <xf numFmtId="0" fontId="2" fillId="0" borderId="61" xfId="9" applyFont="1" applyBorder="1">
      <alignment vertical="center"/>
    </xf>
    <xf numFmtId="0" fontId="2" fillId="0" borderId="62" xfId="9" applyFont="1" applyBorder="1" applyAlignment="1">
      <alignment horizontal="center" vertical="center"/>
    </xf>
    <xf numFmtId="0" fontId="2" fillId="0" borderId="52" xfId="9" applyFont="1" applyBorder="1" applyAlignment="1">
      <alignment horizontal="center" vertical="center"/>
    </xf>
    <xf numFmtId="0" fontId="2" fillId="0" borderId="63" xfId="9" applyFont="1" applyBorder="1" applyAlignment="1">
      <alignment horizontal="center" vertical="center"/>
    </xf>
    <xf numFmtId="0" fontId="2" fillId="0" borderId="9" xfId="9" applyFont="1" applyBorder="1" applyAlignment="1">
      <alignment horizontal="center" vertical="center"/>
    </xf>
    <xf numFmtId="0" fontId="2" fillId="0" borderId="20" xfId="9" applyFont="1" applyBorder="1" applyAlignment="1">
      <alignment horizontal="center" vertical="center"/>
    </xf>
    <xf numFmtId="178" fontId="2" fillId="0" borderId="19" xfId="9" applyNumberFormat="1" applyFont="1" applyBorder="1" applyAlignment="1">
      <alignment horizontal="right" vertical="center"/>
    </xf>
    <xf numFmtId="178" fontId="2" fillId="0" borderId="53" xfId="9" applyNumberFormat="1" applyFont="1" applyBorder="1" applyAlignment="1">
      <alignment horizontal="right" vertical="center"/>
    </xf>
    <xf numFmtId="0" fontId="2" fillId="0" borderId="11" xfId="9" applyFont="1" applyBorder="1" applyAlignment="1">
      <alignment horizontal="center" vertical="center"/>
    </xf>
    <xf numFmtId="0" fontId="2" fillId="0" borderId="22" xfId="9" applyFont="1" applyBorder="1" applyAlignment="1">
      <alignment horizontal="center" vertical="center"/>
    </xf>
    <xf numFmtId="0" fontId="2" fillId="0" borderId="50" xfId="9" applyFont="1" applyBorder="1" applyAlignment="1">
      <alignment horizontal="center" vertical="center"/>
    </xf>
    <xf numFmtId="0" fontId="10" fillId="0" borderId="9" xfId="2" applyFont="1" applyBorder="1" applyAlignment="1">
      <alignment horizontal="left" vertical="center"/>
    </xf>
    <xf numFmtId="0" fontId="10" fillId="0" borderId="20" xfId="2" applyFont="1" applyBorder="1" applyAlignment="1">
      <alignment horizontal="left" vertical="center"/>
    </xf>
    <xf numFmtId="0" fontId="10" fillId="0" borderId="60" xfId="2" applyFont="1" applyBorder="1" applyAlignment="1">
      <alignment horizontal="left" vertical="center"/>
    </xf>
    <xf numFmtId="178" fontId="2" fillId="0" borderId="9" xfId="9" applyNumberFormat="1" applyFont="1" applyBorder="1" applyAlignment="1">
      <alignment horizontal="right" vertical="center" shrinkToFit="1"/>
    </xf>
    <xf numFmtId="178" fontId="2" fillId="0" borderId="20" xfId="9" applyNumberFormat="1" applyFont="1" applyBorder="1" applyAlignment="1">
      <alignment horizontal="right" vertical="center" shrinkToFit="1"/>
    </xf>
    <xf numFmtId="178" fontId="2" fillId="0" borderId="60" xfId="9" applyNumberFormat="1" applyFont="1" applyBorder="1" applyAlignment="1">
      <alignment horizontal="right" vertical="center" shrinkToFit="1"/>
    </xf>
    <xf numFmtId="0" fontId="11" fillId="0" borderId="35" xfId="9" applyFont="1" applyBorder="1">
      <alignment vertical="center"/>
    </xf>
    <xf numFmtId="0" fontId="11" fillId="0" borderId="37" xfId="9" applyFont="1" applyBorder="1">
      <alignment vertical="center"/>
    </xf>
    <xf numFmtId="178" fontId="2" fillId="0" borderId="33" xfId="9" applyNumberFormat="1" applyFont="1" applyBorder="1" applyAlignment="1">
      <alignment horizontal="right" vertical="center"/>
    </xf>
    <xf numFmtId="178" fontId="2" fillId="0" borderId="36" xfId="9" applyNumberFormat="1" applyFont="1" applyBorder="1" applyAlignment="1">
      <alignment horizontal="right" vertical="center"/>
    </xf>
    <xf numFmtId="178" fontId="2" fillId="0" borderId="38" xfId="9" applyNumberFormat="1" applyFont="1" applyBorder="1" applyAlignment="1">
      <alignment horizontal="right" vertical="center"/>
    </xf>
    <xf numFmtId="0" fontId="2" fillId="0" borderId="43" xfId="9" applyFont="1" applyBorder="1" applyAlignment="1">
      <alignment horizontal="center" vertical="center" shrinkToFit="1"/>
    </xf>
    <xf numFmtId="0" fontId="2" fillId="0" borderId="20" xfId="9" applyFont="1" applyBorder="1" applyAlignment="1">
      <alignment horizontal="center" vertical="center" shrinkToFit="1"/>
    </xf>
    <xf numFmtId="0" fontId="2" fillId="0" borderId="17" xfId="9" applyFont="1" applyBorder="1" applyAlignment="1">
      <alignment horizontal="center" vertical="center" shrinkToFit="1"/>
    </xf>
    <xf numFmtId="49" fontId="2" fillId="0" borderId="0" xfId="9" applyNumberFormat="1" applyFont="1" applyAlignment="1">
      <alignment horizontal="left" vertical="center"/>
    </xf>
    <xf numFmtId="0" fontId="2" fillId="0" borderId="12" xfId="9" applyFont="1" applyBorder="1" applyAlignment="1">
      <alignment horizontal="center" vertical="center" textRotation="255"/>
    </xf>
    <xf numFmtId="0" fontId="2" fillId="0" borderId="23" xfId="9" applyFont="1" applyBorder="1" applyAlignment="1">
      <alignment horizontal="center" vertical="center" textRotation="255"/>
    </xf>
    <xf numFmtId="0" fontId="2" fillId="0" borderId="16" xfId="9" applyFont="1" applyBorder="1" applyAlignment="1">
      <alignment horizontal="center" vertical="center" textRotation="255"/>
    </xf>
    <xf numFmtId="0" fontId="2" fillId="0" borderId="8" xfId="9" applyFont="1" applyBorder="1" applyAlignment="1">
      <alignment horizontal="center" vertical="center" textRotation="255"/>
    </xf>
    <xf numFmtId="0" fontId="2" fillId="0" borderId="0" xfId="9" applyFont="1" applyAlignment="1">
      <alignment horizontal="center" vertical="center" textRotation="255"/>
    </xf>
    <xf numFmtId="0" fontId="2" fillId="0" borderId="14" xfId="9" applyFont="1" applyBorder="1" applyAlignment="1">
      <alignment horizontal="center" vertical="center" textRotation="255"/>
    </xf>
    <xf numFmtId="0" fontId="2" fillId="0" borderId="9" xfId="9" applyFont="1" applyBorder="1" applyAlignment="1">
      <alignment horizontal="center" vertical="center" textRotation="255"/>
    </xf>
    <xf numFmtId="0" fontId="2" fillId="0" borderId="20" xfId="9" applyFont="1" applyBorder="1" applyAlignment="1">
      <alignment horizontal="center" vertical="center" textRotation="255"/>
    </xf>
    <xf numFmtId="0" fontId="2" fillId="0" borderId="17" xfId="9" applyFont="1" applyBorder="1" applyAlignment="1">
      <alignment horizontal="center" vertical="center" textRotation="255"/>
    </xf>
    <xf numFmtId="49" fontId="2" fillId="0" borderId="0" xfId="9" applyNumberFormat="1" applyFont="1" applyAlignment="1">
      <alignment horizontal="center" vertical="center"/>
    </xf>
    <xf numFmtId="0" fontId="2" fillId="0" borderId="0" xfId="9" applyFont="1" applyAlignment="1">
      <alignment horizontal="center" vertical="center"/>
    </xf>
    <xf numFmtId="0" fontId="2" fillId="0" borderId="0" xfId="9" applyFont="1" applyAlignment="1">
      <alignment horizontal="center" vertical="center" shrinkToFit="1"/>
    </xf>
    <xf numFmtId="176" fontId="2" fillId="0" borderId="0" xfId="9" applyNumberFormat="1" applyFont="1" applyAlignment="1" applyProtection="1">
      <alignment horizontal="center" vertical="center" shrinkToFit="1"/>
      <protection hidden="1"/>
    </xf>
    <xf numFmtId="0" fontId="9" fillId="0" borderId="0" xfId="9" applyFont="1" applyAlignment="1" applyProtection="1">
      <alignment horizontal="left" vertical="center" wrapText="1"/>
      <protection hidden="1"/>
    </xf>
    <xf numFmtId="0" fontId="2" fillId="0" borderId="0" xfId="9" applyFont="1" applyAlignment="1" applyProtection="1">
      <alignment horizontal="center" vertical="center" shrinkToFit="1"/>
      <protection hidden="1"/>
    </xf>
    <xf numFmtId="0" fontId="2" fillId="0" borderId="0" xfId="9" applyFont="1">
      <alignment vertical="center"/>
    </xf>
    <xf numFmtId="0" fontId="2" fillId="0" borderId="1" xfId="9" applyFont="1" applyBorder="1" applyAlignment="1">
      <alignment horizontal="center" vertical="center"/>
    </xf>
    <xf numFmtId="0" fontId="2" fillId="0" borderId="13" xfId="9" applyFont="1" applyBorder="1" applyAlignment="1">
      <alignment horizontal="center" vertical="center"/>
    </xf>
    <xf numFmtId="0" fontId="2" fillId="0" borderId="24" xfId="9" applyFont="1" applyBorder="1" applyAlignment="1">
      <alignment horizontal="center" vertical="center"/>
    </xf>
    <xf numFmtId="0" fontId="2" fillId="0" borderId="2" xfId="9" applyFont="1" applyBorder="1" applyAlignment="1">
      <alignment horizontal="center" vertical="center"/>
    </xf>
    <xf numFmtId="0" fontId="2" fillId="0" borderId="14" xfId="9" applyFont="1" applyBorder="1" applyAlignment="1">
      <alignment horizontal="center" vertical="center"/>
    </xf>
    <xf numFmtId="0" fontId="2" fillId="0" borderId="25" xfId="9" applyFont="1" applyBorder="1" applyAlignment="1">
      <alignment horizontal="center" vertical="center"/>
    </xf>
    <xf numFmtId="0" fontId="2" fillId="0" borderId="3" xfId="9" applyFont="1" applyBorder="1" applyAlignment="1">
      <alignment horizontal="center" vertical="center"/>
    </xf>
    <xf numFmtId="0" fontId="2" fillId="0" borderId="15" xfId="9" applyFont="1" applyBorder="1" applyAlignment="1">
      <alignment horizontal="center" vertical="center"/>
    </xf>
    <xf numFmtId="0" fontId="2" fillId="0" borderId="26" xfId="9" applyFont="1" applyBorder="1" applyAlignment="1">
      <alignment horizontal="center" vertical="center"/>
    </xf>
    <xf numFmtId="0" fontId="2" fillId="0" borderId="40" xfId="9" applyFont="1" applyBorder="1" applyAlignment="1">
      <alignment horizontal="center" vertical="center"/>
    </xf>
    <xf numFmtId="0" fontId="2" fillId="0" borderId="45" xfId="9" applyFont="1" applyBorder="1" applyAlignment="1">
      <alignment horizontal="center" vertical="center"/>
    </xf>
    <xf numFmtId="0" fontId="2" fillId="0" borderId="42" xfId="9" applyFont="1" applyBorder="1" applyAlignment="1">
      <alignment horizontal="center" vertical="center"/>
    </xf>
    <xf numFmtId="0" fontId="2" fillId="0" borderId="46" xfId="9" applyFont="1" applyBorder="1" applyAlignment="1">
      <alignment horizontal="center" vertical="center"/>
    </xf>
    <xf numFmtId="0" fontId="2" fillId="0" borderId="31" xfId="9" applyFont="1" applyBorder="1" applyAlignment="1">
      <alignment horizontal="center" vertical="center"/>
    </xf>
    <xf numFmtId="0" fontId="2" fillId="0" borderId="47" xfId="9" applyFont="1" applyBorder="1" applyAlignment="1">
      <alignment horizontal="center" vertical="center"/>
    </xf>
    <xf numFmtId="0" fontId="2" fillId="0" borderId="8" xfId="9" applyFont="1" applyBorder="1" applyAlignment="1">
      <alignment horizontal="center" vertical="center"/>
    </xf>
    <xf numFmtId="0" fontId="2" fillId="0" borderId="56" xfId="9" applyFont="1" applyBorder="1" applyAlignment="1">
      <alignment horizontal="center" vertical="center"/>
    </xf>
    <xf numFmtId="0" fontId="2" fillId="0" borderId="34" xfId="9" applyFont="1" applyBorder="1" applyAlignment="1">
      <alignment horizontal="center" vertical="center"/>
    </xf>
    <xf numFmtId="0" fontId="2" fillId="0" borderId="58" xfId="9" applyFont="1" applyBorder="1" applyAlignment="1">
      <alignment horizontal="center" vertical="center"/>
    </xf>
    <xf numFmtId="0" fontId="2" fillId="0" borderId="59" xfId="9" applyFont="1" applyBorder="1" applyAlignment="1">
      <alignment horizontal="center" vertical="center"/>
    </xf>
    <xf numFmtId="0" fontId="2" fillId="0" borderId="4" xfId="9" applyFont="1" applyBorder="1" applyAlignment="1">
      <alignment horizontal="center" vertical="center"/>
    </xf>
    <xf numFmtId="0" fontId="2" fillId="0" borderId="16" xfId="9" applyFont="1" applyBorder="1" applyAlignment="1">
      <alignment horizontal="center" vertical="center"/>
    </xf>
    <xf numFmtId="0" fontId="2" fillId="0" borderId="27" xfId="9" applyFont="1" applyBorder="1" applyAlignment="1">
      <alignment horizontal="center" vertical="center"/>
    </xf>
    <xf numFmtId="0" fontId="2" fillId="0" borderId="5" xfId="9" applyFont="1" applyBorder="1" applyAlignment="1">
      <alignment horizontal="center" vertical="center"/>
    </xf>
    <xf numFmtId="0" fontId="2" fillId="0" borderId="17" xfId="9" applyFont="1" applyBorder="1" applyAlignment="1">
      <alignment horizontal="center" vertical="center"/>
    </xf>
    <xf numFmtId="0" fontId="2" fillId="0" borderId="28" xfId="9" applyFont="1" applyBorder="1" applyAlignment="1">
      <alignment horizontal="center" vertical="center"/>
    </xf>
    <xf numFmtId="0" fontId="2" fillId="0" borderId="30" xfId="9" applyFont="1" applyBorder="1" applyAlignment="1">
      <alignment horizontal="center" vertical="center"/>
    </xf>
    <xf numFmtId="0" fontId="2" fillId="0" borderId="48" xfId="9" applyFont="1" applyBorder="1" applyAlignment="1">
      <alignment horizontal="center" vertical="center"/>
    </xf>
    <xf numFmtId="0" fontId="2" fillId="0" borderId="43" xfId="9" applyFont="1" applyBorder="1" applyAlignment="1">
      <alignment horizontal="center" vertical="center"/>
    </xf>
    <xf numFmtId="0" fontId="2" fillId="0" borderId="49" xfId="9" applyFont="1" applyBorder="1" applyAlignment="1">
      <alignment horizontal="center" vertical="center"/>
    </xf>
    <xf numFmtId="0" fontId="2" fillId="0" borderId="12" xfId="9" applyFont="1" applyBorder="1" applyAlignment="1">
      <alignment horizontal="center" vertical="center"/>
    </xf>
    <xf numFmtId="0" fontId="2" fillId="0" borderId="23" xfId="9" applyFont="1" applyBorder="1" applyAlignment="1">
      <alignment horizontal="center" vertical="center"/>
    </xf>
    <xf numFmtId="49" fontId="2" fillId="0" borderId="30" xfId="9" applyNumberFormat="1" applyFont="1" applyBorder="1" applyAlignment="1">
      <alignment horizontal="center" vertical="center"/>
    </xf>
    <xf numFmtId="49" fontId="2" fillId="0" borderId="23" xfId="9" applyNumberFormat="1" applyFont="1" applyBorder="1" applyAlignment="1">
      <alignment horizontal="center" vertical="center"/>
    </xf>
    <xf numFmtId="49" fontId="2" fillId="0" borderId="54" xfId="9" applyNumberFormat="1" applyFont="1" applyBorder="1" applyAlignment="1">
      <alignment horizontal="center" vertical="center"/>
    </xf>
    <xf numFmtId="49" fontId="2" fillId="0" borderId="42" xfId="9" applyNumberFormat="1" applyFont="1" applyBorder="1" applyAlignment="1">
      <alignment horizontal="center" vertical="center"/>
    </xf>
    <xf numFmtId="49" fontId="2" fillId="0" borderId="58" xfId="9" applyNumberFormat="1" applyFont="1" applyBorder="1" applyAlignment="1">
      <alignment horizontal="center" vertical="center"/>
    </xf>
    <xf numFmtId="49" fontId="2" fillId="0" borderId="43" xfId="9" applyNumberFormat="1" applyFont="1" applyBorder="1" applyAlignment="1">
      <alignment horizontal="center" vertical="center"/>
    </xf>
    <xf numFmtId="49" fontId="2" fillId="0" borderId="20" xfId="9" applyNumberFormat="1" applyFont="1" applyBorder="1" applyAlignment="1">
      <alignment horizontal="center" vertical="center"/>
    </xf>
    <xf numFmtId="49" fontId="2" fillId="0" borderId="60" xfId="9" applyNumberFormat="1" applyFont="1" applyBorder="1" applyAlignment="1">
      <alignment horizontal="center" vertical="center"/>
    </xf>
    <xf numFmtId="0" fontId="2" fillId="0" borderId="7" xfId="9" applyFont="1" applyBorder="1" applyAlignment="1">
      <alignment horizontal="center" vertical="center" wrapText="1"/>
    </xf>
    <xf numFmtId="0" fontId="2" fillId="0" borderId="19" xfId="9" applyFont="1" applyBorder="1" applyAlignment="1">
      <alignment horizontal="center" vertical="center" wrapText="1"/>
    </xf>
    <xf numFmtId="0" fontId="2" fillId="0" borderId="13" xfId="9" applyFont="1" applyBorder="1" applyAlignment="1">
      <alignment horizontal="center" vertical="center" wrapText="1"/>
    </xf>
    <xf numFmtId="0" fontId="2" fillId="0" borderId="8" xfId="9" applyFont="1" applyBorder="1" applyAlignment="1">
      <alignment horizontal="center" vertical="center" wrapText="1"/>
    </xf>
    <xf numFmtId="0" fontId="2" fillId="0" borderId="0" xfId="9" applyFont="1" applyAlignment="1">
      <alignment horizontal="center" vertical="center" wrapText="1"/>
    </xf>
    <xf numFmtId="0" fontId="2" fillId="0" borderId="14" xfId="9" applyFont="1" applyBorder="1" applyAlignment="1">
      <alignment horizontal="center" vertical="center" wrapText="1"/>
    </xf>
    <xf numFmtId="0" fontId="2" fillId="0" borderId="9" xfId="9" applyFont="1" applyBorder="1" applyAlignment="1">
      <alignment horizontal="center" vertical="center" wrapText="1"/>
    </xf>
    <xf numFmtId="0" fontId="2" fillId="0" borderId="20" xfId="9" applyFont="1" applyBorder="1" applyAlignment="1">
      <alignment horizontal="center" vertical="center" wrapText="1"/>
    </xf>
    <xf numFmtId="0" fontId="2" fillId="0" borderId="17" xfId="9" applyFont="1" applyBorder="1" applyAlignment="1">
      <alignment horizontal="center" vertical="center" wrapText="1"/>
    </xf>
    <xf numFmtId="0" fontId="9" fillId="0" borderId="0" xfId="9" applyFont="1" applyAlignment="1">
      <alignment horizontal="left" vertical="center" wrapText="1"/>
    </xf>
    <xf numFmtId="0" fontId="9" fillId="0" borderId="58" xfId="9" applyFont="1" applyBorder="1" applyAlignment="1">
      <alignment horizontal="left" vertical="center" wrapText="1"/>
    </xf>
    <xf numFmtId="0" fontId="9" fillId="0" borderId="30" xfId="9" applyFont="1" applyBorder="1" applyAlignment="1">
      <alignment horizontal="center" vertical="center" wrapText="1"/>
    </xf>
    <xf numFmtId="0" fontId="9" fillId="0" borderId="23" xfId="9" applyFont="1" applyBorder="1" applyAlignment="1">
      <alignment horizontal="center" vertical="center" wrapText="1"/>
    </xf>
    <xf numFmtId="0" fontId="9" fillId="0" borderId="16" xfId="9" applyFont="1" applyBorder="1" applyAlignment="1">
      <alignment horizontal="center" vertical="center" wrapText="1"/>
    </xf>
    <xf numFmtId="0" fontId="9" fillId="0" borderId="31" xfId="9" applyFont="1" applyBorder="1" applyAlignment="1">
      <alignment horizontal="center" vertical="center" wrapText="1"/>
    </xf>
    <xf numFmtId="0" fontId="9" fillId="0" borderId="34" xfId="9" applyFont="1" applyBorder="1" applyAlignment="1">
      <alignment horizontal="center" vertical="center" wrapText="1"/>
    </xf>
    <xf numFmtId="0" fontId="9" fillId="0" borderId="15" xfId="9" applyFont="1" applyBorder="1" applyAlignment="1">
      <alignment horizontal="center" vertical="center" wrapText="1"/>
    </xf>
    <xf numFmtId="0" fontId="2" fillId="0" borderId="30" xfId="9" applyFont="1" applyBorder="1" applyAlignment="1">
      <alignment horizontal="center" vertical="center" wrapText="1"/>
    </xf>
    <xf numFmtId="0" fontId="2" fillId="0" borderId="23" xfId="9" applyFont="1" applyBorder="1" applyAlignment="1">
      <alignment horizontal="center" vertical="center" wrapText="1"/>
    </xf>
    <xf numFmtId="0" fontId="2" fillId="0" borderId="16" xfId="9" applyFont="1" applyBorder="1" applyAlignment="1">
      <alignment horizontal="center" vertical="center" wrapText="1"/>
    </xf>
    <xf numFmtId="0" fontId="2" fillId="0" borderId="31" xfId="9" applyFont="1" applyBorder="1" applyAlignment="1">
      <alignment horizontal="center" vertical="center" wrapText="1"/>
    </xf>
    <xf numFmtId="0" fontId="2" fillId="0" borderId="34" xfId="9" applyFont="1" applyBorder="1" applyAlignment="1">
      <alignment horizontal="center" vertical="center" wrapText="1"/>
    </xf>
    <xf numFmtId="0" fontId="2" fillId="0" borderId="15" xfId="9" applyFont="1" applyBorder="1" applyAlignment="1">
      <alignment horizontal="center" vertical="center" wrapText="1"/>
    </xf>
    <xf numFmtId="0" fontId="9" fillId="0" borderId="54" xfId="9" applyFont="1" applyBorder="1" applyAlignment="1">
      <alignment horizontal="center" vertical="center" wrapText="1"/>
    </xf>
    <xf numFmtId="0" fontId="9" fillId="0" borderId="59" xfId="9" applyFont="1" applyBorder="1" applyAlignment="1">
      <alignment horizontal="center" vertical="center" wrapText="1"/>
    </xf>
    <xf numFmtId="0" fontId="2" fillId="0" borderId="30" xfId="9" applyFont="1" applyBorder="1" applyAlignment="1">
      <alignment horizontal="center" vertical="center" textRotation="255"/>
    </xf>
    <xf numFmtId="0" fontId="2" fillId="0" borderId="42" xfId="9" applyFont="1" applyBorder="1" applyAlignment="1">
      <alignment horizontal="center" vertical="center" textRotation="255"/>
    </xf>
    <xf numFmtId="0" fontId="2" fillId="0" borderId="31" xfId="9" applyFont="1" applyBorder="1" applyAlignment="1">
      <alignment horizontal="center" vertical="center" textRotation="255"/>
    </xf>
    <xf numFmtId="0" fontId="2" fillId="0" borderId="34" xfId="9" applyFont="1" applyBorder="1" applyAlignment="1">
      <alignment horizontal="center" vertical="center" textRotation="255"/>
    </xf>
    <xf numFmtId="0" fontId="2" fillId="0" borderId="15" xfId="9" applyFont="1" applyBorder="1" applyAlignment="1">
      <alignment horizontal="center" vertical="center" textRotation="255"/>
    </xf>
    <xf numFmtId="0" fontId="10" fillId="0" borderId="7" xfId="2" applyFont="1" applyBorder="1" applyAlignment="1">
      <alignment horizontal="center" vertical="center" wrapText="1"/>
    </xf>
    <xf numFmtId="0" fontId="10" fillId="0" borderId="19" xfId="2" applyFont="1" applyBorder="1" applyAlignment="1">
      <alignment horizontal="center" vertical="center" wrapText="1"/>
    </xf>
    <xf numFmtId="0" fontId="10" fillId="0" borderId="53" xfId="2" applyFont="1" applyBorder="1" applyAlignment="1">
      <alignment horizontal="center" vertical="center" wrapText="1"/>
    </xf>
    <xf numFmtId="0" fontId="10" fillId="0" borderId="8" xfId="2" applyFont="1" applyBorder="1" applyAlignment="1">
      <alignment horizontal="center" vertical="center" wrapText="1"/>
    </xf>
    <xf numFmtId="0" fontId="10" fillId="0" borderId="0" xfId="2" applyFont="1" applyAlignment="1">
      <alignment horizontal="center" vertical="center" wrapText="1"/>
    </xf>
    <xf numFmtId="0" fontId="10" fillId="0" borderId="58" xfId="2" applyFont="1" applyBorder="1" applyAlignment="1">
      <alignment horizontal="center" vertical="center" wrapText="1"/>
    </xf>
    <xf numFmtId="0" fontId="10" fillId="0" borderId="9" xfId="2" applyFont="1" applyBorder="1" applyAlignment="1">
      <alignment horizontal="center" vertical="center" wrapText="1"/>
    </xf>
    <xf numFmtId="0" fontId="10" fillId="0" borderId="20" xfId="2" applyFont="1" applyBorder="1" applyAlignment="1">
      <alignment horizontal="center" vertical="center" wrapText="1"/>
    </xf>
    <xf numFmtId="0" fontId="10" fillId="0" borderId="60" xfId="2" applyFont="1" applyBorder="1" applyAlignment="1">
      <alignment horizontal="center" vertical="center" wrapText="1"/>
    </xf>
    <xf numFmtId="49" fontId="8" fillId="0" borderId="6" xfId="4" applyNumberFormat="1" applyFont="1" applyBorder="1" applyAlignment="1">
      <alignment horizontal="center" vertical="center"/>
    </xf>
    <xf numFmtId="49" fontId="8" fillId="0" borderId="18" xfId="4" applyNumberFormat="1" applyFont="1" applyBorder="1" applyAlignment="1">
      <alignment horizontal="center" vertical="center"/>
    </xf>
    <xf numFmtId="49" fontId="8" fillId="0" borderId="64" xfId="4" applyNumberFormat="1" applyFont="1" applyBorder="1" applyAlignment="1">
      <alignment horizontal="center" vertical="center"/>
    </xf>
    <xf numFmtId="0" fontId="2" fillId="0" borderId="74" xfId="4" applyFont="1" applyBorder="1" applyAlignment="1">
      <alignment horizontal="center" vertical="center"/>
    </xf>
    <xf numFmtId="0" fontId="2" fillId="0" borderId="30" xfId="4" applyFont="1" applyBorder="1">
      <alignment vertical="center"/>
    </xf>
    <xf numFmtId="0" fontId="2" fillId="0" borderId="23" xfId="4" applyFont="1" applyBorder="1">
      <alignment vertical="center"/>
    </xf>
    <xf numFmtId="0" fontId="2" fillId="0" borderId="16" xfId="4" applyFont="1" applyBorder="1">
      <alignment vertical="center"/>
    </xf>
    <xf numFmtId="178" fontId="2" fillId="0" borderId="30" xfId="4" applyNumberFormat="1" applyFont="1" applyBorder="1" applyAlignment="1">
      <alignment horizontal="right" vertical="center" shrinkToFit="1"/>
    </xf>
    <xf numFmtId="178" fontId="2" fillId="0" borderId="23" xfId="4" applyNumberFormat="1" applyFont="1" applyBorder="1" applyAlignment="1">
      <alignment horizontal="right" vertical="center" shrinkToFit="1"/>
    </xf>
    <xf numFmtId="178" fontId="2" fillId="0" borderId="65" xfId="4" applyNumberFormat="1" applyFont="1" applyBorder="1" applyAlignment="1">
      <alignment horizontal="right" vertical="center" shrinkToFit="1"/>
    </xf>
    <xf numFmtId="180" fontId="2" fillId="0" borderId="68" xfId="4" applyNumberFormat="1" applyFont="1" applyBorder="1" applyAlignment="1">
      <alignment horizontal="right" vertical="center" shrinkToFit="1"/>
    </xf>
    <xf numFmtId="178" fontId="2" fillId="0" borderId="68" xfId="4" applyNumberFormat="1" applyFont="1" applyBorder="1" applyAlignment="1">
      <alignment horizontal="right" vertical="center" shrinkToFit="1"/>
    </xf>
    <xf numFmtId="180" fontId="2" fillId="0" borderId="72" xfId="4" applyNumberFormat="1" applyFont="1" applyBorder="1" applyAlignment="1">
      <alignment horizontal="right" vertical="center" shrinkToFit="1"/>
    </xf>
    <xf numFmtId="180" fontId="2" fillId="0" borderId="23" xfId="4" applyNumberFormat="1" applyFont="1" applyBorder="1" applyAlignment="1">
      <alignment horizontal="right" vertical="center" shrinkToFit="1"/>
    </xf>
    <xf numFmtId="180" fontId="2" fillId="0" borderId="16" xfId="4" applyNumberFormat="1" applyFont="1" applyBorder="1" applyAlignment="1">
      <alignment horizontal="right" vertical="center" shrinkToFit="1"/>
    </xf>
    <xf numFmtId="178" fontId="2" fillId="0" borderId="42" xfId="4" applyNumberFormat="1" applyFont="1" applyBorder="1" applyAlignment="1">
      <alignment horizontal="right" vertical="center" shrinkToFit="1"/>
    </xf>
    <xf numFmtId="178" fontId="2" fillId="0" borderId="66" xfId="4" applyNumberFormat="1" applyFont="1" applyBorder="1" applyAlignment="1">
      <alignment horizontal="right" vertical="center" shrinkToFit="1"/>
    </xf>
    <xf numFmtId="180" fontId="2" fillId="0" borderId="69" xfId="4" applyNumberFormat="1" applyFont="1" applyBorder="1" applyAlignment="1">
      <alignment horizontal="right" vertical="center" shrinkToFit="1"/>
    </xf>
    <xf numFmtId="178" fontId="2" fillId="0" borderId="69" xfId="4" applyNumberFormat="1" applyFont="1" applyBorder="1" applyAlignment="1">
      <alignment horizontal="right" vertical="center" shrinkToFit="1"/>
    </xf>
    <xf numFmtId="178" fontId="2" fillId="0" borderId="75" xfId="4" applyNumberFormat="1" applyFont="1" applyBorder="1" applyAlignment="1">
      <alignment horizontal="right" vertical="center" shrinkToFit="1"/>
    </xf>
    <xf numFmtId="178" fontId="2" fillId="0" borderId="70" xfId="4" applyNumberFormat="1" applyFont="1" applyBorder="1" applyAlignment="1">
      <alignment horizontal="right" vertical="center" shrinkToFit="1"/>
    </xf>
    <xf numFmtId="178" fontId="2" fillId="0" borderId="14" xfId="4" applyNumberFormat="1" applyFont="1" applyBorder="1" applyAlignment="1">
      <alignment horizontal="right" vertical="center" shrinkToFit="1"/>
    </xf>
    <xf numFmtId="0" fontId="2" fillId="0" borderId="42" xfId="4" applyFont="1" applyBorder="1">
      <alignment vertical="center"/>
    </xf>
    <xf numFmtId="0" fontId="2" fillId="0" borderId="14" xfId="4" applyFont="1" applyBorder="1">
      <alignment vertical="center"/>
    </xf>
    <xf numFmtId="180" fontId="2" fillId="0" borderId="70" xfId="4" applyNumberFormat="1" applyFont="1" applyBorder="1" applyAlignment="1">
      <alignment horizontal="right" vertical="center" shrinkToFit="1"/>
    </xf>
    <xf numFmtId="180" fontId="2" fillId="0" borderId="14" xfId="4" applyNumberFormat="1" applyFont="1" applyBorder="1" applyAlignment="1">
      <alignment horizontal="right" vertical="center" shrinkToFit="1"/>
    </xf>
    <xf numFmtId="180" fontId="2" fillId="0" borderId="65" xfId="4" applyNumberFormat="1" applyFont="1" applyBorder="1" applyAlignment="1">
      <alignment horizontal="right" vertical="center" shrinkToFit="1"/>
    </xf>
    <xf numFmtId="180" fontId="2" fillId="0" borderId="66" xfId="4" applyNumberFormat="1" applyFont="1" applyBorder="1" applyAlignment="1">
      <alignment horizontal="right" vertical="center" shrinkToFit="1"/>
    </xf>
    <xf numFmtId="0" fontId="9" fillId="0" borderId="42" xfId="4" applyFont="1" applyBorder="1">
      <alignment vertical="center"/>
    </xf>
    <xf numFmtId="0" fontId="9" fillId="0" borderId="0" xfId="4" applyFont="1">
      <alignment vertical="center"/>
    </xf>
    <xf numFmtId="0" fontId="9" fillId="0" borderId="14" xfId="4" applyFont="1" applyBorder="1">
      <alignment vertical="center"/>
    </xf>
    <xf numFmtId="178" fontId="2" fillId="0" borderId="70" xfId="4" applyNumberFormat="1" applyFont="1" applyBorder="1" applyAlignment="1">
      <alignment horizontal="right" vertical="center"/>
    </xf>
    <xf numFmtId="178" fontId="2" fillId="0" borderId="0" xfId="4" applyNumberFormat="1" applyFont="1" applyAlignment="1">
      <alignment horizontal="right" vertical="center"/>
    </xf>
    <xf numFmtId="178" fontId="2" fillId="0" borderId="66" xfId="4" applyNumberFormat="1" applyFont="1" applyBorder="1" applyAlignment="1">
      <alignment horizontal="right" vertical="center"/>
    </xf>
    <xf numFmtId="178" fontId="2" fillId="0" borderId="14" xfId="4" applyNumberFormat="1" applyFont="1" applyBorder="1" applyAlignment="1">
      <alignment horizontal="right" vertical="center"/>
    </xf>
    <xf numFmtId="0" fontId="1" fillId="0" borderId="0" xfId="1" applyAlignment="1">
      <alignment vertical="center"/>
    </xf>
    <xf numFmtId="0" fontId="1" fillId="0" borderId="14" xfId="1" applyBorder="1" applyAlignment="1">
      <alignment vertical="center"/>
    </xf>
    <xf numFmtId="0" fontId="2" fillId="0" borderId="31" xfId="4" applyFont="1" applyBorder="1">
      <alignment vertical="center"/>
    </xf>
    <xf numFmtId="0" fontId="2" fillId="0" borderId="34" xfId="4" applyFont="1" applyBorder="1">
      <alignment vertical="center"/>
    </xf>
    <xf numFmtId="0" fontId="2" fillId="0" borderId="15" xfId="4" applyFont="1" applyBorder="1">
      <alignment vertical="center"/>
    </xf>
    <xf numFmtId="178" fontId="2" fillId="0" borderId="42" xfId="4" applyNumberFormat="1" applyFont="1" applyBorder="1" applyAlignment="1">
      <alignment horizontal="right" vertical="center"/>
    </xf>
    <xf numFmtId="180" fontId="2" fillId="0" borderId="69" xfId="4" applyNumberFormat="1" applyFont="1" applyBorder="1" applyAlignment="1">
      <alignment horizontal="right" vertical="center"/>
    </xf>
    <xf numFmtId="0" fontId="9" fillId="0" borderId="32" xfId="4" applyFont="1" applyBorder="1" applyAlignment="1">
      <alignment horizontal="center" vertical="center"/>
    </xf>
    <xf numFmtId="0" fontId="9" fillId="0" borderId="35" xfId="4" applyFont="1" applyBorder="1" applyAlignment="1">
      <alignment horizontal="center" vertical="center"/>
    </xf>
    <xf numFmtId="0" fontId="9" fillId="0" borderId="37" xfId="4" applyFont="1" applyBorder="1" applyAlignment="1">
      <alignment horizontal="center" vertical="center"/>
    </xf>
    <xf numFmtId="178" fontId="2" fillId="0" borderId="72" xfId="4" applyNumberFormat="1" applyFont="1" applyBorder="1" applyAlignment="1">
      <alignment horizontal="right" vertical="center" shrinkToFit="1"/>
    </xf>
    <xf numFmtId="0" fontId="3" fillId="0" borderId="0" xfId="4" applyAlignment="1">
      <alignment horizontal="right" vertical="center" shrinkToFit="1"/>
    </xf>
    <xf numFmtId="0" fontId="3" fillId="0" borderId="66" xfId="4" applyBorder="1" applyAlignment="1">
      <alignment horizontal="right" vertical="center" shrinkToFit="1"/>
    </xf>
    <xf numFmtId="180" fontId="3" fillId="0" borderId="0" xfId="4" applyNumberFormat="1" applyAlignment="1">
      <alignment horizontal="right" vertical="center" shrinkToFit="1"/>
    </xf>
    <xf numFmtId="180" fontId="3" fillId="0" borderId="14" xfId="4" applyNumberFormat="1" applyBorder="1" applyAlignment="1">
      <alignment horizontal="right" vertical="center" shrinkToFit="1"/>
    </xf>
    <xf numFmtId="180" fontId="3" fillId="0" borderId="66" xfId="4" applyNumberFormat="1" applyBorder="1" applyAlignment="1">
      <alignment horizontal="right" vertical="center" shrinkToFit="1"/>
    </xf>
    <xf numFmtId="0" fontId="3" fillId="0" borderId="35" xfId="4" applyBorder="1" applyAlignment="1">
      <alignment horizontal="center" vertical="center"/>
    </xf>
    <xf numFmtId="0" fontId="3" fillId="0" borderId="37" xfId="4" applyBorder="1" applyAlignment="1">
      <alignment horizontal="center" vertical="center"/>
    </xf>
    <xf numFmtId="180" fontId="2" fillId="0" borderId="30" xfId="4" applyNumberFormat="1" applyFont="1" applyBorder="1" applyAlignment="1">
      <alignment horizontal="right" vertical="center" shrinkToFit="1"/>
    </xf>
    <xf numFmtId="0" fontId="3" fillId="0" borderId="23" xfId="4" applyBorder="1" applyAlignment="1">
      <alignment horizontal="right" vertical="center" shrinkToFit="1"/>
    </xf>
    <xf numFmtId="0" fontId="3" fillId="0" borderId="16" xfId="4" applyBorder="1" applyAlignment="1">
      <alignment horizontal="right" vertical="center" shrinkToFit="1"/>
    </xf>
    <xf numFmtId="180" fontId="2" fillId="0" borderId="42" xfId="4" applyNumberFormat="1" applyFont="1" applyBorder="1" applyAlignment="1">
      <alignment horizontal="right" vertical="center" shrinkToFit="1"/>
    </xf>
    <xf numFmtId="0" fontId="3" fillId="0" borderId="14" xfId="4" applyBorder="1" applyAlignment="1">
      <alignment horizontal="right" vertical="center" shrinkToFit="1"/>
    </xf>
    <xf numFmtId="180" fontId="2" fillId="0" borderId="31" xfId="4" applyNumberFormat="1" applyFont="1" applyBorder="1" applyAlignment="1">
      <alignment horizontal="right" vertical="center" shrinkToFit="1"/>
    </xf>
    <xf numFmtId="0" fontId="3" fillId="0" borderId="34" xfId="4" applyBorder="1" applyAlignment="1">
      <alignment horizontal="right" vertical="center" shrinkToFit="1"/>
    </xf>
    <xf numFmtId="180" fontId="2" fillId="0" borderId="34" xfId="4" applyNumberFormat="1" applyFont="1" applyBorder="1" applyAlignment="1">
      <alignment horizontal="right" vertical="center" shrinkToFit="1"/>
    </xf>
    <xf numFmtId="0" fontId="3" fillId="0" borderId="15" xfId="4" applyBorder="1" applyAlignment="1">
      <alignment horizontal="right" vertical="center" shrinkToFit="1"/>
    </xf>
    <xf numFmtId="0" fontId="2" fillId="0" borderId="30" xfId="4" applyFont="1" applyBorder="1" applyAlignment="1">
      <alignment horizontal="left" vertical="center"/>
    </xf>
    <xf numFmtId="0" fontId="2" fillId="0" borderId="23" xfId="4" applyFont="1" applyBorder="1" applyAlignment="1">
      <alignment horizontal="left" vertical="center"/>
    </xf>
    <xf numFmtId="0" fontId="2" fillId="0" borderId="16" xfId="4" applyFont="1" applyBorder="1" applyAlignment="1">
      <alignment horizontal="left" vertical="center"/>
    </xf>
    <xf numFmtId="178" fontId="2" fillId="0" borderId="16" xfId="4" applyNumberFormat="1" applyFont="1" applyBorder="1" applyAlignment="1">
      <alignment horizontal="right" vertical="center" shrinkToFit="1"/>
    </xf>
    <xf numFmtId="0" fontId="2" fillId="0" borderId="42" xfId="4" applyFont="1" applyBorder="1" applyAlignment="1">
      <alignment horizontal="left" vertical="center"/>
    </xf>
    <xf numFmtId="0" fontId="2" fillId="0" borderId="14" xfId="4" applyFont="1" applyBorder="1" applyAlignment="1">
      <alignment horizontal="left" vertical="center"/>
    </xf>
    <xf numFmtId="178" fontId="2" fillId="0" borderId="31" xfId="4" applyNumberFormat="1" applyFont="1" applyBorder="1" applyAlignment="1">
      <alignment horizontal="right" vertical="center" shrinkToFit="1"/>
    </xf>
    <xf numFmtId="178" fontId="2" fillId="0" borderId="34" xfId="4" applyNumberFormat="1" applyFont="1" applyBorder="1" applyAlignment="1">
      <alignment horizontal="right" vertical="center" shrinkToFit="1"/>
    </xf>
    <xf numFmtId="178" fontId="2" fillId="0" borderId="67" xfId="4" applyNumberFormat="1" applyFont="1" applyBorder="1" applyAlignment="1">
      <alignment horizontal="right" vertical="center" shrinkToFit="1"/>
    </xf>
    <xf numFmtId="180" fontId="2" fillId="0" borderId="71" xfId="4" applyNumberFormat="1" applyFont="1" applyBorder="1" applyAlignment="1">
      <alignment horizontal="right" vertical="center" shrinkToFit="1"/>
    </xf>
    <xf numFmtId="178" fontId="2" fillId="0" borderId="71" xfId="4" applyNumberFormat="1" applyFont="1" applyBorder="1" applyAlignment="1">
      <alignment horizontal="right" vertical="center" shrinkToFit="1"/>
    </xf>
    <xf numFmtId="180" fontId="2" fillId="0" borderId="73" xfId="4" applyNumberFormat="1" applyFont="1" applyBorder="1" applyAlignment="1">
      <alignment horizontal="right" vertical="center" shrinkToFit="1"/>
    </xf>
    <xf numFmtId="180" fontId="2" fillId="0" borderId="15" xfId="4" applyNumberFormat="1" applyFont="1" applyBorder="1" applyAlignment="1">
      <alignment horizontal="right" vertical="center" shrinkToFit="1"/>
    </xf>
    <xf numFmtId="178" fontId="2" fillId="2" borderId="70" xfId="4" applyNumberFormat="1" applyFont="1" applyFill="1" applyBorder="1" applyAlignment="1">
      <alignment horizontal="right" vertical="center" shrinkToFit="1"/>
    </xf>
    <xf numFmtId="178" fontId="2" fillId="2" borderId="0" xfId="4" applyNumberFormat="1" applyFont="1" applyFill="1" applyAlignment="1">
      <alignment horizontal="right" vertical="center" shrinkToFit="1"/>
    </xf>
    <xf numFmtId="178" fontId="2" fillId="2" borderId="66" xfId="4" applyNumberFormat="1" applyFont="1" applyFill="1" applyBorder="1" applyAlignment="1">
      <alignment horizontal="right" vertical="center" shrinkToFit="1"/>
    </xf>
    <xf numFmtId="0" fontId="2" fillId="2" borderId="70" xfId="4" applyFont="1" applyFill="1" applyBorder="1" applyAlignment="1">
      <alignment horizontal="right" vertical="center" shrinkToFit="1"/>
    </xf>
    <xf numFmtId="0" fontId="2" fillId="2" borderId="0" xfId="4" applyFont="1" applyFill="1" applyAlignment="1">
      <alignment horizontal="right" vertical="center" shrinkToFit="1"/>
    </xf>
    <xf numFmtId="0" fontId="2" fillId="2" borderId="14" xfId="4" applyFont="1" applyFill="1" applyBorder="1" applyAlignment="1">
      <alignment horizontal="right" vertical="center" shrinkToFit="1"/>
    </xf>
    <xf numFmtId="0" fontId="2" fillId="0" borderId="31" xfId="4" applyFont="1" applyBorder="1" applyAlignment="1">
      <alignment horizontal="left" vertical="center"/>
    </xf>
    <xf numFmtId="0" fontId="2" fillId="0" borderId="34" xfId="4" applyFont="1" applyBorder="1" applyAlignment="1">
      <alignment horizontal="left" vertical="center"/>
    </xf>
    <xf numFmtId="0" fontId="2" fillId="0" borderId="15" xfId="4" applyFont="1" applyBorder="1" applyAlignment="1">
      <alignment horizontal="left" vertical="center"/>
    </xf>
    <xf numFmtId="178" fontId="2" fillId="0" borderId="15" xfId="4" applyNumberFormat="1" applyFont="1" applyBorder="1" applyAlignment="1">
      <alignment horizontal="right" vertical="center" shrinkToFit="1"/>
    </xf>
    <xf numFmtId="0" fontId="10" fillId="0" borderId="0" xfId="4" applyFont="1">
      <alignment vertical="center"/>
    </xf>
    <xf numFmtId="0" fontId="10" fillId="0" borderId="14" xfId="4" applyFont="1" applyBorder="1">
      <alignment vertical="center"/>
    </xf>
    <xf numFmtId="0" fontId="3" fillId="0" borderId="67" xfId="4" applyBorder="1" applyAlignment="1">
      <alignment horizontal="right" vertical="center" shrinkToFit="1"/>
    </xf>
    <xf numFmtId="180" fontId="3" fillId="0" borderId="34" xfId="4" applyNumberFormat="1" applyBorder="1" applyAlignment="1">
      <alignment horizontal="right" vertical="center" shrinkToFit="1"/>
    </xf>
    <xf numFmtId="180" fontId="3" fillId="0" borderId="67" xfId="4" applyNumberFormat="1" applyBorder="1" applyAlignment="1">
      <alignment horizontal="right" vertical="center" shrinkToFit="1"/>
    </xf>
    <xf numFmtId="178" fontId="2" fillId="0" borderId="73" xfId="4" applyNumberFormat="1" applyFont="1" applyBorder="1" applyAlignment="1">
      <alignment horizontal="right" vertical="center" shrinkToFit="1"/>
    </xf>
    <xf numFmtId="178" fontId="2" fillId="2" borderId="73" xfId="4" applyNumberFormat="1" applyFont="1" applyFill="1" applyBorder="1" applyAlignment="1">
      <alignment horizontal="right" vertical="center" shrinkToFit="1"/>
    </xf>
    <xf numFmtId="178" fontId="2" fillId="2" borderId="34" xfId="4" applyNumberFormat="1" applyFont="1" applyFill="1" applyBorder="1" applyAlignment="1">
      <alignment horizontal="right" vertical="center" shrinkToFit="1"/>
    </xf>
    <xf numFmtId="178" fontId="2" fillId="2" borderId="67" xfId="4" applyNumberFormat="1" applyFont="1" applyFill="1" applyBorder="1" applyAlignment="1">
      <alignment horizontal="right" vertical="center" shrinkToFit="1"/>
    </xf>
    <xf numFmtId="0" fontId="2" fillId="2" borderId="73" xfId="4" applyFont="1" applyFill="1" applyBorder="1" applyAlignment="1">
      <alignment horizontal="right" vertical="center" shrinkToFit="1"/>
    </xf>
    <xf numFmtId="0" fontId="2" fillId="2" borderId="34" xfId="4" applyFont="1" applyFill="1" applyBorder="1" applyAlignment="1">
      <alignment horizontal="right" vertical="center" shrinkToFit="1"/>
    </xf>
    <xf numFmtId="0" fontId="2" fillId="2" borderId="15" xfId="4" applyFont="1" applyFill="1" applyBorder="1" applyAlignment="1">
      <alignment horizontal="right" vertical="center" shrinkToFit="1"/>
    </xf>
    <xf numFmtId="0" fontId="2" fillId="0" borderId="42" xfId="4" applyFont="1" applyBorder="1" applyAlignment="1">
      <alignment horizontal="center" vertical="center" wrapText="1"/>
    </xf>
    <xf numFmtId="0" fontId="2" fillId="0" borderId="23" xfId="4" applyFont="1" applyBorder="1" applyAlignment="1">
      <alignment vertical="center" textRotation="255"/>
    </xf>
    <xf numFmtId="0" fontId="2" fillId="0" borderId="0" xfId="4" applyFont="1" applyAlignment="1">
      <alignment vertical="center" textRotation="255"/>
    </xf>
    <xf numFmtId="0" fontId="2" fillId="0" borderId="34" xfId="4" applyFont="1" applyBorder="1" applyAlignment="1">
      <alignment vertical="center" textRotation="255"/>
    </xf>
    <xf numFmtId="183" fontId="49" fillId="0" borderId="95" xfId="27" applyNumberFormat="1" applyFont="1" applyBorder="1" applyAlignment="1" applyProtection="1">
      <alignment horizontal="right" vertical="center" shrinkToFit="1"/>
      <protection locked="0"/>
    </xf>
    <xf numFmtId="183" fontId="49" fillId="0" borderId="101" xfId="27" applyNumberFormat="1" applyFont="1" applyBorder="1" applyAlignment="1" applyProtection="1">
      <alignment horizontal="right" vertical="center" shrinkToFit="1"/>
      <protection locked="0"/>
    </xf>
    <xf numFmtId="0" fontId="49" fillId="0" borderId="84" xfId="27" applyFont="1" applyBorder="1" applyAlignment="1" applyProtection="1">
      <alignment horizontal="left" vertical="center" shrinkToFit="1"/>
      <protection locked="0"/>
    </xf>
    <xf numFmtId="0" fontId="49" fillId="0" borderId="87" xfId="27" applyFont="1" applyBorder="1" applyAlignment="1" applyProtection="1">
      <alignment horizontal="left" vertical="center" shrinkToFit="1"/>
      <protection locked="0"/>
    </xf>
    <xf numFmtId="0" fontId="49" fillId="0" borderId="91" xfId="27" applyFont="1" applyBorder="1" applyAlignment="1" applyProtection="1">
      <alignment horizontal="left" vertical="center" shrinkToFit="1"/>
      <protection locked="0"/>
    </xf>
    <xf numFmtId="0" fontId="49" fillId="0" borderId="83" xfId="27" applyFont="1" applyBorder="1" applyAlignment="1" applyProtection="1">
      <alignment horizontal="left" vertical="center" shrinkToFit="1"/>
      <protection locked="0"/>
    </xf>
    <xf numFmtId="0" fontId="49" fillId="0" borderId="86" xfId="27" applyFont="1" applyBorder="1" applyAlignment="1" applyProtection="1">
      <alignment horizontal="left" vertical="center" shrinkToFit="1"/>
      <protection locked="0"/>
    </xf>
    <xf numFmtId="0" fontId="49" fillId="0" borderId="90" xfId="27" applyFont="1" applyBorder="1" applyAlignment="1" applyProtection="1">
      <alignment horizontal="left" vertical="center" shrinkToFit="1"/>
      <protection locked="0"/>
    </xf>
    <xf numFmtId="183" fontId="49" fillId="0" borderId="84" xfId="27" applyNumberFormat="1" applyFont="1" applyBorder="1" applyAlignment="1" applyProtection="1">
      <alignment horizontal="right" vertical="center" shrinkToFit="1"/>
      <protection locked="0"/>
    </xf>
    <xf numFmtId="183" fontId="49" fillId="0" borderId="87" xfId="27" applyNumberFormat="1" applyFont="1" applyBorder="1" applyAlignment="1" applyProtection="1">
      <alignment horizontal="right" vertical="center" shrinkToFit="1"/>
      <protection locked="0"/>
    </xf>
    <xf numFmtId="183" fontId="49" fillId="0" borderId="106" xfId="27" applyNumberFormat="1" applyFont="1" applyBorder="1" applyAlignment="1" applyProtection="1">
      <alignment horizontal="right" vertical="center" shrinkToFit="1"/>
      <protection locked="0"/>
    </xf>
    <xf numFmtId="183" fontId="49" fillId="0" borderId="107" xfId="27" applyNumberFormat="1" applyFont="1" applyBorder="1" applyAlignment="1" applyProtection="1">
      <alignment horizontal="right" vertical="center" shrinkToFit="1"/>
      <protection locked="0"/>
    </xf>
    <xf numFmtId="0" fontId="16" fillId="3" borderId="0" xfId="12" applyFont="1" applyFill="1">
      <alignment vertical="center"/>
    </xf>
    <xf numFmtId="0" fontId="20" fillId="3" borderId="6" xfId="12" applyFont="1" applyFill="1" applyBorder="1" applyAlignment="1">
      <alignment horizontal="center" vertical="center"/>
    </xf>
    <xf numFmtId="0" fontId="20" fillId="3" borderId="18" xfId="12" applyFont="1" applyFill="1" applyBorder="1" applyAlignment="1">
      <alignment horizontal="center" vertical="center"/>
    </xf>
    <xf numFmtId="0" fontId="20" fillId="3" borderId="64" xfId="12" applyFont="1" applyFill="1" applyBorder="1" applyAlignment="1">
      <alignment horizontal="center" vertical="center"/>
    </xf>
    <xf numFmtId="0" fontId="17" fillId="3" borderId="20" xfId="12" applyFont="1" applyFill="1" applyBorder="1" applyAlignment="1">
      <alignment horizontal="left" vertical="center"/>
    </xf>
    <xf numFmtId="0" fontId="17" fillId="3" borderId="20" xfId="12" applyFont="1" applyFill="1" applyBorder="1">
      <alignment vertical="center"/>
    </xf>
    <xf numFmtId="0" fontId="17" fillId="0" borderId="83" xfId="16" applyFont="1" applyBorder="1" applyAlignment="1" applyProtection="1">
      <alignment horizontal="left" vertical="center" shrinkToFit="1"/>
      <protection locked="0"/>
    </xf>
    <xf numFmtId="0" fontId="17" fillId="0" borderId="86" xfId="16" applyFont="1" applyBorder="1" applyAlignment="1" applyProtection="1">
      <alignment horizontal="left" vertical="center" shrinkToFit="1"/>
      <protection locked="0"/>
    </xf>
    <xf numFmtId="0" fontId="17" fillId="0" borderId="90" xfId="16" applyFont="1" applyBorder="1" applyAlignment="1" applyProtection="1">
      <alignment horizontal="left" vertical="center" shrinkToFit="1"/>
      <protection locked="0"/>
    </xf>
    <xf numFmtId="183" fontId="17" fillId="0" borderId="94" xfId="16" applyNumberFormat="1" applyFont="1" applyBorder="1" applyAlignment="1" applyProtection="1">
      <alignment horizontal="right" vertical="center" shrinkToFit="1"/>
      <protection locked="0"/>
    </xf>
    <xf numFmtId="183" fontId="17" fillId="0" borderId="100" xfId="16" applyNumberFormat="1" applyFont="1" applyBorder="1" applyAlignment="1" applyProtection="1">
      <alignment horizontal="right" vertical="center" shrinkToFit="1"/>
      <protection locked="0"/>
    </xf>
    <xf numFmtId="183" fontId="17" fillId="0" borderId="109" xfId="16" applyNumberFormat="1" applyFont="1" applyBorder="1" applyAlignment="1" applyProtection="1">
      <alignment horizontal="right" vertical="center" shrinkToFit="1"/>
      <protection locked="0"/>
    </xf>
    <xf numFmtId="183" fontId="17" fillId="0" borderId="115" xfId="16" applyNumberFormat="1" applyFont="1" applyBorder="1" applyAlignment="1" applyProtection="1">
      <alignment horizontal="right" vertical="center" shrinkToFit="1"/>
      <protection locked="0"/>
    </xf>
    <xf numFmtId="183" fontId="17" fillId="0" borderId="120" xfId="16" applyNumberFormat="1" applyFont="1" applyBorder="1" applyAlignment="1" applyProtection="1">
      <alignment horizontal="right" vertical="center" shrinkToFit="1"/>
      <protection locked="0"/>
    </xf>
    <xf numFmtId="183" fontId="17" fillId="0" borderId="122" xfId="16" applyNumberFormat="1" applyFont="1" applyBorder="1" applyAlignment="1" applyProtection="1">
      <alignment horizontal="right" vertical="center" shrinkToFit="1"/>
      <protection locked="0"/>
    </xf>
    <xf numFmtId="183" fontId="17" fillId="0" borderId="126" xfId="11" applyNumberFormat="1" applyFont="1" applyBorder="1" applyAlignment="1" applyProtection="1">
      <alignment horizontal="right" vertical="center" shrinkToFit="1"/>
      <protection locked="0"/>
    </xf>
    <xf numFmtId="0" fontId="17" fillId="0" borderId="100" xfId="11" applyFont="1" applyBorder="1" applyAlignment="1" applyProtection="1">
      <alignment horizontal="left" vertical="center" shrinkToFit="1"/>
      <protection locked="0"/>
    </xf>
    <xf numFmtId="0" fontId="17" fillId="0" borderId="145" xfId="11" applyFont="1" applyBorder="1" applyAlignment="1" applyProtection="1">
      <alignment horizontal="left" vertical="center" shrinkToFit="1"/>
      <protection locked="0"/>
    </xf>
    <xf numFmtId="183" fontId="17" fillId="0" borderId="83" xfId="11" applyNumberFormat="1" applyFont="1" applyBorder="1" applyAlignment="1" applyProtection="1">
      <alignment horizontal="right" vertical="center" shrinkToFit="1"/>
      <protection locked="0"/>
    </xf>
    <xf numFmtId="183" fontId="17" fillId="0" borderId="86" xfId="11" applyNumberFormat="1" applyFont="1" applyBorder="1" applyAlignment="1" applyProtection="1">
      <alignment horizontal="right" vertical="center" shrinkToFit="1"/>
      <protection locked="0"/>
    </xf>
    <xf numFmtId="183" fontId="17" fillId="0" borderId="90" xfId="11" applyNumberFormat="1" applyFont="1" applyBorder="1" applyAlignment="1" applyProtection="1">
      <alignment horizontal="right" vertical="center" shrinkToFit="1"/>
      <protection locked="0"/>
    </xf>
    <xf numFmtId="0" fontId="17" fillId="0" borderId="167" xfId="11" applyFont="1" applyBorder="1" applyAlignment="1" applyProtection="1">
      <alignment horizontal="left" vertical="center" shrinkToFit="1"/>
      <protection locked="0"/>
    </xf>
    <xf numFmtId="0" fontId="17" fillId="4" borderId="40" xfId="12" applyFont="1" applyFill="1" applyBorder="1" applyAlignment="1" applyProtection="1">
      <alignment horizontal="center" vertical="center" wrapText="1"/>
      <protection locked="0"/>
    </xf>
    <xf numFmtId="0" fontId="17" fillId="4" borderId="19" xfId="12" applyFont="1" applyFill="1" applyBorder="1" applyAlignment="1" applyProtection="1">
      <alignment horizontal="center" vertical="center" wrapText="1"/>
      <protection locked="0"/>
    </xf>
    <xf numFmtId="0" fontId="17" fillId="4" borderId="53" xfId="12" applyFont="1" applyFill="1" applyBorder="1" applyAlignment="1" applyProtection="1">
      <alignment horizontal="center" vertical="center" wrapText="1"/>
      <protection locked="0"/>
    </xf>
    <xf numFmtId="0" fontId="17" fillId="4" borderId="93" xfId="12" applyFont="1" applyFill="1" applyBorder="1" applyAlignment="1" applyProtection="1">
      <alignment horizontal="center" vertical="center" wrapText="1"/>
      <protection locked="0"/>
    </xf>
    <xf numFmtId="0" fontId="17" fillId="4" borderId="82" xfId="12" applyFont="1" applyFill="1" applyBorder="1" applyAlignment="1" applyProtection="1">
      <alignment horizontal="center" vertical="center" wrapText="1"/>
      <protection locked="0"/>
    </xf>
    <xf numFmtId="0" fontId="17" fillId="4" borderId="121" xfId="12" applyFont="1" applyFill="1" applyBorder="1" applyAlignment="1" applyProtection="1">
      <alignment horizontal="center" vertical="center" wrapText="1"/>
      <protection locked="0"/>
    </xf>
    <xf numFmtId="0" fontId="17" fillId="4" borderId="7" xfId="12" applyFont="1" applyFill="1" applyBorder="1" applyAlignment="1" applyProtection="1">
      <alignment horizontal="center" vertical="center"/>
      <protection locked="0"/>
    </xf>
    <xf numFmtId="0" fontId="17" fillId="4" borderId="19" xfId="12" applyFont="1" applyFill="1" applyBorder="1" applyAlignment="1" applyProtection="1">
      <alignment horizontal="center" vertical="center"/>
      <protection locked="0"/>
    </xf>
    <xf numFmtId="0" fontId="17" fillId="4" borderId="13" xfId="12" applyFont="1" applyFill="1" applyBorder="1" applyAlignment="1" applyProtection="1">
      <alignment horizontal="center" vertical="center"/>
      <protection locked="0"/>
    </xf>
    <xf numFmtId="0" fontId="17" fillId="4" borderId="76" xfId="12" applyFont="1" applyFill="1" applyBorder="1" applyAlignment="1" applyProtection="1">
      <alignment horizontal="center" vertical="center"/>
      <protection locked="0"/>
    </xf>
    <xf numFmtId="0" fontId="17" fillId="4" borderId="82" xfId="12" applyFont="1" applyFill="1" applyBorder="1" applyAlignment="1" applyProtection="1">
      <alignment horizontal="center" vertical="center"/>
      <protection locked="0"/>
    </xf>
    <xf numFmtId="0" fontId="17" fillId="4" borderId="89" xfId="12" applyFont="1" applyFill="1" applyBorder="1" applyAlignment="1" applyProtection="1">
      <alignment horizontal="center" vertical="center"/>
      <protection locked="0"/>
    </xf>
    <xf numFmtId="0" fontId="17" fillId="4" borderId="13" xfId="12" applyFont="1" applyFill="1" applyBorder="1" applyAlignment="1" applyProtection="1">
      <alignment horizontal="center" vertical="center" wrapText="1"/>
      <protection locked="0"/>
    </xf>
    <xf numFmtId="0" fontId="17" fillId="4" borderId="89" xfId="12" applyFont="1" applyFill="1" applyBorder="1" applyAlignment="1" applyProtection="1">
      <alignment horizontal="center" vertical="center" wrapText="1"/>
      <protection locked="0"/>
    </xf>
    <xf numFmtId="0" fontId="3" fillId="4" borderId="40" xfId="12" applyFill="1" applyBorder="1" applyAlignment="1" applyProtection="1">
      <alignment horizontal="center" vertical="center" wrapText="1"/>
      <protection locked="0"/>
    </xf>
    <xf numFmtId="0" fontId="3" fillId="4" borderId="19" xfId="12" applyFill="1" applyBorder="1" applyAlignment="1" applyProtection="1">
      <alignment horizontal="center" vertical="center" wrapText="1"/>
      <protection locked="0"/>
    </xf>
    <xf numFmtId="0" fontId="3" fillId="4" borderId="13" xfId="12" applyFill="1" applyBorder="1" applyAlignment="1" applyProtection="1">
      <alignment horizontal="center" vertical="center" wrapText="1"/>
      <protection locked="0"/>
    </xf>
    <xf numFmtId="0" fontId="3" fillId="4" borderId="93" xfId="12" applyFill="1" applyBorder="1" applyAlignment="1" applyProtection="1">
      <alignment horizontal="center" vertical="center" wrapText="1"/>
      <protection locked="0"/>
    </xf>
    <xf numFmtId="0" fontId="3" fillId="4" borderId="82" xfId="12" applyFill="1" applyBorder="1" applyAlignment="1" applyProtection="1">
      <alignment horizontal="center" vertical="center" wrapText="1"/>
      <protection locked="0"/>
    </xf>
    <xf numFmtId="0" fontId="3" fillId="4" borderId="89" xfId="12" applyFill="1" applyBorder="1" applyAlignment="1" applyProtection="1">
      <alignment horizontal="center" vertical="center" wrapText="1"/>
      <protection locked="0"/>
    </xf>
    <xf numFmtId="0" fontId="17" fillId="0" borderId="84" xfId="16" applyFont="1" applyBorder="1" applyAlignment="1" applyProtection="1">
      <alignment horizontal="left" vertical="center" shrinkToFit="1"/>
      <protection locked="0"/>
    </xf>
    <xf numFmtId="0" fontId="17" fillId="0" borderId="87" xfId="16" applyFont="1" applyBorder="1" applyAlignment="1" applyProtection="1">
      <alignment horizontal="left" vertical="center" shrinkToFit="1"/>
      <protection locked="0"/>
    </xf>
    <xf numFmtId="0" fontId="17" fillId="0" borderId="91" xfId="16" applyFont="1" applyBorder="1" applyAlignment="1" applyProtection="1">
      <alignment horizontal="left" vertical="center" shrinkToFit="1"/>
      <protection locked="0"/>
    </xf>
    <xf numFmtId="183" fontId="17" fillId="0" borderId="95" xfId="16" applyNumberFormat="1" applyFont="1" applyBorder="1" applyAlignment="1" applyProtection="1">
      <alignment horizontal="right" vertical="center" shrinkToFit="1"/>
      <protection locked="0"/>
    </xf>
    <xf numFmtId="183" fontId="17" fillId="0" borderId="101" xfId="16" applyNumberFormat="1" applyFont="1" applyBorder="1" applyAlignment="1" applyProtection="1">
      <alignment horizontal="right" vertical="center" shrinkToFit="1"/>
      <protection locked="0"/>
    </xf>
    <xf numFmtId="183" fontId="17" fillId="0" borderId="107" xfId="12" applyNumberFormat="1" applyFont="1" applyBorder="1" applyAlignment="1" applyProtection="1">
      <alignment horizontal="right" vertical="center" shrinkToFit="1"/>
      <protection locked="0"/>
    </xf>
    <xf numFmtId="183" fontId="17" fillId="0" borderId="116" xfId="16" applyNumberFormat="1" applyFont="1" applyBorder="1" applyAlignment="1" applyProtection="1">
      <alignment horizontal="right" vertical="center" shrinkToFit="1"/>
      <protection locked="0"/>
    </xf>
    <xf numFmtId="183" fontId="17" fillId="0" borderId="87" xfId="12" applyNumberFormat="1" applyFont="1" applyBorder="1" applyAlignment="1" applyProtection="1">
      <alignment horizontal="right" vertical="center" shrinkToFit="1"/>
      <protection locked="0"/>
    </xf>
    <xf numFmtId="183" fontId="17" fillId="0" borderId="123" xfId="16" applyNumberFormat="1" applyFont="1" applyBorder="1" applyAlignment="1" applyProtection="1">
      <alignment horizontal="right" vertical="center" shrinkToFit="1"/>
      <protection locked="0"/>
    </xf>
    <xf numFmtId="183" fontId="17" fillId="0" borderId="106" xfId="12" applyNumberFormat="1" applyFont="1" applyBorder="1" applyAlignment="1" applyProtection="1">
      <alignment horizontal="right" vertical="center" shrinkToFit="1"/>
      <protection locked="0"/>
    </xf>
    <xf numFmtId="0" fontId="17" fillId="0" borderId="101" xfId="11" applyFont="1" applyBorder="1" applyAlignment="1" applyProtection="1">
      <alignment horizontal="left" vertical="center" shrinkToFit="1"/>
      <protection locked="0"/>
    </xf>
    <xf numFmtId="0" fontId="17" fillId="0" borderId="146" xfId="11" applyFont="1" applyBorder="1" applyAlignment="1" applyProtection="1">
      <alignment horizontal="left" vertical="center" shrinkToFit="1"/>
      <protection locked="0"/>
    </xf>
    <xf numFmtId="183" fontId="17" fillId="0" borderId="84" xfId="12" applyNumberFormat="1" applyFont="1" applyBorder="1" applyAlignment="1" applyProtection="1">
      <alignment horizontal="right" vertical="center" shrinkToFit="1"/>
      <protection locked="0"/>
    </xf>
    <xf numFmtId="183" fontId="17" fillId="0" borderId="91" xfId="11" applyNumberFormat="1" applyFont="1" applyBorder="1" applyAlignment="1" applyProtection="1">
      <alignment horizontal="right" vertical="center" shrinkToFit="1"/>
      <protection locked="0"/>
    </xf>
    <xf numFmtId="0" fontId="17" fillId="0" borderId="123" xfId="11" applyFont="1" applyBorder="1" applyAlignment="1" applyProtection="1">
      <alignment horizontal="left" vertical="center" shrinkToFit="1"/>
      <protection locked="0"/>
    </xf>
    <xf numFmtId="0" fontId="17" fillId="0" borderId="22" xfId="12" applyFont="1" applyBorder="1" applyAlignment="1" applyProtection="1">
      <alignment horizontal="center" vertical="center"/>
      <protection locked="0"/>
    </xf>
    <xf numFmtId="0" fontId="17" fillId="0" borderId="50" xfId="12" applyFont="1" applyBorder="1" applyAlignment="1" applyProtection="1">
      <alignment horizontal="center" vertical="center"/>
      <protection locked="0"/>
    </xf>
    <xf numFmtId="0" fontId="17" fillId="5" borderId="33" xfId="12" applyFont="1" applyFill="1" applyBorder="1" applyAlignment="1" applyProtection="1">
      <alignment horizontal="left" vertical="center" shrinkToFit="1"/>
      <protection locked="0"/>
    </xf>
    <xf numFmtId="0" fontId="17" fillId="5" borderId="36" xfId="12" applyFont="1" applyFill="1" applyBorder="1" applyAlignment="1" applyProtection="1">
      <alignment horizontal="left" vertical="center" shrinkToFit="1"/>
      <protection locked="0"/>
    </xf>
    <xf numFmtId="0" fontId="17" fillId="5" borderId="38" xfId="12" applyFont="1" applyFill="1" applyBorder="1" applyAlignment="1" applyProtection="1">
      <alignment horizontal="left" vertical="center" shrinkToFit="1"/>
      <protection locked="0"/>
    </xf>
    <xf numFmtId="183" fontId="17" fillId="5" borderId="97" xfId="11" applyNumberFormat="1" applyFont="1" applyFill="1" applyBorder="1" applyAlignment="1" applyProtection="1">
      <alignment horizontal="right" vertical="center" shrinkToFit="1"/>
      <protection locked="0"/>
    </xf>
    <xf numFmtId="183" fontId="17" fillId="5" borderId="103" xfId="11" applyNumberFormat="1" applyFont="1" applyFill="1" applyBorder="1" applyAlignment="1" applyProtection="1">
      <alignment horizontal="right" vertical="center" shrinkToFit="1"/>
      <protection locked="0"/>
    </xf>
    <xf numFmtId="183" fontId="17" fillId="5" borderId="108" xfId="11" applyNumberFormat="1" applyFont="1" applyFill="1" applyBorder="1" applyAlignment="1" applyProtection="1">
      <alignment horizontal="right" vertical="center" shrinkToFit="1"/>
      <protection locked="0"/>
    </xf>
    <xf numFmtId="183" fontId="17" fillId="5" borderId="117" xfId="11" applyNumberFormat="1" applyFont="1" applyFill="1" applyBorder="1" applyAlignment="1" applyProtection="1">
      <alignment horizontal="right" vertical="center" shrinkToFit="1"/>
      <protection locked="0"/>
    </xf>
    <xf numFmtId="183" fontId="17" fillId="5" borderId="124" xfId="11" applyNumberFormat="1" applyFont="1" applyFill="1" applyBorder="1" applyAlignment="1" applyProtection="1">
      <alignment horizontal="right" vertical="center" shrinkToFit="1"/>
      <protection locked="0"/>
    </xf>
    <xf numFmtId="183" fontId="17" fillId="5" borderId="128" xfId="11" applyNumberFormat="1" applyFont="1" applyFill="1" applyBorder="1" applyAlignment="1" applyProtection="1">
      <alignment horizontal="right" vertical="center" shrinkToFit="1"/>
      <protection locked="0"/>
    </xf>
    <xf numFmtId="183" fontId="17" fillId="5" borderId="105" xfId="12" applyNumberFormat="1" applyFont="1" applyFill="1" applyBorder="1" applyAlignment="1" applyProtection="1">
      <alignment horizontal="right" vertical="center" shrinkToFit="1"/>
      <protection locked="0"/>
    </xf>
    <xf numFmtId="0" fontId="17" fillId="5" borderId="103" xfId="11" applyFont="1" applyFill="1" applyBorder="1" applyAlignment="1" applyProtection="1">
      <alignment horizontal="left" vertical="center" shrinkToFit="1"/>
      <protection locked="0"/>
    </xf>
    <xf numFmtId="0" fontId="17" fillId="5" borderId="124" xfId="11" applyFont="1" applyFill="1" applyBorder="1" applyAlignment="1" applyProtection="1">
      <alignment horizontal="left" vertical="center" shrinkToFit="1"/>
      <protection locked="0"/>
    </xf>
    <xf numFmtId="183" fontId="17" fillId="5" borderId="61" xfId="11" applyNumberFormat="1" applyFont="1" applyFill="1" applyBorder="1" applyAlignment="1" applyProtection="1">
      <alignment horizontal="right" vertical="center" shrinkToFit="1"/>
      <protection locked="0"/>
    </xf>
    <xf numFmtId="183" fontId="17" fillId="5" borderId="36" xfId="11" applyNumberFormat="1" applyFont="1" applyFill="1" applyBorder="1" applyAlignment="1" applyProtection="1">
      <alignment horizontal="right" vertical="center" shrinkToFit="1"/>
      <protection locked="0"/>
    </xf>
    <xf numFmtId="183" fontId="17" fillId="5" borderId="52" xfId="11" applyNumberFormat="1" applyFont="1" applyFill="1" applyBorder="1" applyAlignment="1" applyProtection="1">
      <alignment horizontal="right" vertical="center" shrinkToFit="1"/>
      <protection locked="0"/>
    </xf>
    <xf numFmtId="183" fontId="17" fillId="0" borderId="96" xfId="16" applyNumberFormat="1" applyFont="1" applyBorder="1" applyAlignment="1" applyProtection="1">
      <alignment horizontal="right" vertical="center" shrinkToFit="1"/>
      <protection locked="0"/>
    </xf>
    <xf numFmtId="183" fontId="17" fillId="0" borderId="102" xfId="16" applyNumberFormat="1" applyFont="1" applyBorder="1" applyAlignment="1" applyProtection="1">
      <alignment horizontal="right" vertical="center" shrinkToFit="1"/>
      <protection locked="0"/>
    </xf>
    <xf numFmtId="183" fontId="17" fillId="0" borderId="110" xfId="16" applyNumberFormat="1" applyFont="1" applyBorder="1" applyAlignment="1" applyProtection="1">
      <alignment horizontal="right" vertical="center" shrinkToFit="1"/>
      <protection locked="0"/>
    </xf>
    <xf numFmtId="183" fontId="17" fillId="0" borderId="127" xfId="11" applyNumberFormat="1" applyFont="1" applyBorder="1" applyAlignment="1" applyProtection="1">
      <alignment horizontal="right" vertical="center" shrinkToFit="1"/>
      <protection locked="0"/>
    </xf>
    <xf numFmtId="0" fontId="17" fillId="0" borderId="102" xfId="11" applyFont="1" applyBorder="1" applyAlignment="1" applyProtection="1">
      <alignment horizontal="left" vertical="center" shrinkToFit="1"/>
      <protection locked="0"/>
    </xf>
    <xf numFmtId="0" fontId="17" fillId="0" borderId="147" xfId="11" applyFont="1" applyBorder="1" applyAlignment="1" applyProtection="1">
      <alignment horizontal="left" vertical="center" shrinkToFit="1"/>
      <protection locked="0"/>
    </xf>
    <xf numFmtId="0" fontId="17" fillId="3" borderId="19" xfId="12" applyFont="1" applyFill="1" applyBorder="1" applyAlignment="1">
      <alignment horizontal="left" vertical="center"/>
    </xf>
    <xf numFmtId="183" fontId="17" fillId="0" borderId="98" xfId="16" applyNumberFormat="1" applyFont="1" applyBorder="1" applyAlignment="1" applyProtection="1">
      <alignment horizontal="right" vertical="center" shrinkToFit="1"/>
      <protection locked="0"/>
    </xf>
    <xf numFmtId="183" fontId="17" fillId="0" borderId="104" xfId="16" applyNumberFormat="1" applyFont="1" applyBorder="1" applyAlignment="1" applyProtection="1">
      <alignment horizontal="right" vertical="center" shrinkToFit="1"/>
      <protection locked="0"/>
    </xf>
    <xf numFmtId="183" fontId="17" fillId="0" borderId="111" xfId="16" applyNumberFormat="1" applyFont="1" applyBorder="1" applyAlignment="1" applyProtection="1">
      <alignment horizontal="right" vertical="center" shrinkToFit="1"/>
      <protection locked="0"/>
    </xf>
    <xf numFmtId="183" fontId="17" fillId="0" borderId="118" xfId="16" applyNumberFormat="1" applyFont="1" applyBorder="1" applyAlignment="1" applyProtection="1">
      <alignment horizontal="right" vertical="center" shrinkToFit="1"/>
      <protection locked="0"/>
    </xf>
    <xf numFmtId="183" fontId="17" fillId="0" borderId="125" xfId="16" applyNumberFormat="1" applyFont="1" applyBorder="1" applyAlignment="1" applyProtection="1">
      <alignment horizontal="right" vertical="center" shrinkToFit="1"/>
      <protection locked="0"/>
    </xf>
    <xf numFmtId="183" fontId="17" fillId="0" borderId="129" xfId="12" applyNumberFormat="1" applyFont="1" applyBorder="1" applyAlignment="1" applyProtection="1">
      <alignment horizontal="right" vertical="center" shrinkToFit="1"/>
      <protection locked="0"/>
    </xf>
    <xf numFmtId="184" fontId="17" fillId="0" borderId="104" xfId="12" applyNumberFormat="1" applyFont="1" applyBorder="1" applyAlignment="1" applyProtection="1">
      <alignment horizontal="right" vertical="center" shrinkToFit="1"/>
      <protection locked="0"/>
    </xf>
    <xf numFmtId="0" fontId="17" fillId="0" borderId="104" xfId="12" applyFont="1" applyBorder="1" applyAlignment="1" applyProtection="1">
      <alignment horizontal="left" vertical="center" shrinkToFit="1"/>
      <protection locked="0"/>
    </xf>
    <xf numFmtId="0" fontId="17" fillId="0" borderId="125" xfId="12" applyFont="1" applyBorder="1" applyAlignment="1" applyProtection="1">
      <alignment horizontal="left" vertical="center" shrinkToFit="1"/>
      <protection locked="0"/>
    </xf>
    <xf numFmtId="184" fontId="17" fillId="0" borderId="101" xfId="12" applyNumberFormat="1" applyFont="1" applyBorder="1" applyAlignment="1" applyProtection="1">
      <alignment horizontal="right" vertical="center" shrinkToFit="1"/>
      <protection locked="0"/>
    </xf>
    <xf numFmtId="183" fontId="17" fillId="3" borderId="95" xfId="15" applyNumberFormat="1" applyFont="1" applyFill="1" applyBorder="1" applyAlignment="1" applyProtection="1">
      <alignment horizontal="right" vertical="center" shrinkToFit="1"/>
      <protection locked="0"/>
    </xf>
    <xf numFmtId="183" fontId="17" fillId="3" borderId="101" xfId="15" applyNumberFormat="1" applyFont="1" applyFill="1" applyBorder="1" applyAlignment="1" applyProtection="1">
      <alignment horizontal="right" vertical="center" shrinkToFit="1"/>
      <protection locked="0"/>
    </xf>
    <xf numFmtId="183" fontId="17" fillId="3" borderId="107" xfId="15" applyNumberFormat="1" applyFont="1" applyFill="1" applyBorder="1" applyAlignment="1" applyProtection="1">
      <alignment horizontal="right" vertical="center" shrinkToFit="1"/>
      <protection locked="0"/>
    </xf>
    <xf numFmtId="183" fontId="17" fillId="3" borderId="106" xfId="15" applyNumberFormat="1" applyFont="1" applyFill="1" applyBorder="1" applyAlignment="1" applyProtection="1">
      <alignment horizontal="right" vertical="center" shrinkToFit="1"/>
      <protection locked="0"/>
    </xf>
    <xf numFmtId="184" fontId="17" fillId="3" borderId="101" xfId="15" applyNumberFormat="1" applyFont="1" applyFill="1" applyBorder="1" applyAlignment="1" applyProtection="1">
      <alignment horizontal="right" vertical="center" shrinkToFit="1"/>
      <protection locked="0"/>
    </xf>
    <xf numFmtId="0" fontId="17" fillId="0" borderId="11" xfId="12" applyFont="1" applyBorder="1" applyAlignment="1" applyProtection="1">
      <alignment horizontal="center" vertical="center" shrinkToFit="1"/>
      <protection locked="0"/>
    </xf>
    <xf numFmtId="183" fontId="17" fillId="3" borderId="84" xfId="12" applyNumberFormat="1" applyFont="1" applyFill="1" applyBorder="1" applyAlignment="1" applyProtection="1">
      <alignment horizontal="right" vertical="center" shrinkToFit="1"/>
      <protection locked="0"/>
    </xf>
    <xf numFmtId="183" fontId="17" fillId="3" borderId="87" xfId="12" applyNumberFormat="1" applyFont="1" applyFill="1" applyBorder="1" applyAlignment="1" applyProtection="1">
      <alignment horizontal="right" vertical="center" shrinkToFit="1"/>
      <protection locked="0"/>
    </xf>
    <xf numFmtId="183" fontId="17" fillId="3" borderId="91" xfId="12" applyNumberFormat="1" applyFont="1" applyFill="1" applyBorder="1" applyAlignment="1" applyProtection="1">
      <alignment horizontal="right" vertical="center" shrinkToFit="1"/>
      <protection locked="0"/>
    </xf>
    <xf numFmtId="0" fontId="17" fillId="3" borderId="84" xfId="12" applyFont="1" applyFill="1" applyBorder="1" applyAlignment="1" applyProtection="1">
      <alignment horizontal="left" vertical="center" shrinkToFit="1"/>
      <protection locked="0"/>
    </xf>
    <xf numFmtId="0" fontId="17" fillId="3" borderId="87" xfId="12" applyFont="1" applyFill="1" applyBorder="1" applyAlignment="1" applyProtection="1">
      <alignment horizontal="left" vertical="center" shrinkToFit="1"/>
      <protection locked="0"/>
    </xf>
    <xf numFmtId="0" fontId="17" fillId="3" borderId="123" xfId="12" applyFont="1" applyFill="1" applyBorder="1" applyAlignment="1" applyProtection="1">
      <alignment horizontal="left" vertical="center" shrinkToFit="1"/>
      <protection locked="0"/>
    </xf>
    <xf numFmtId="183" fontId="17" fillId="5" borderId="99" xfId="12" applyNumberFormat="1" applyFont="1" applyFill="1" applyBorder="1" applyAlignment="1" applyProtection="1">
      <alignment horizontal="right" vertical="center" shrinkToFit="1"/>
      <protection locked="0"/>
    </xf>
    <xf numFmtId="183" fontId="17" fillId="5" borderId="112" xfId="12" applyNumberFormat="1" applyFont="1" applyFill="1" applyBorder="1" applyAlignment="1" applyProtection="1">
      <alignment horizontal="right" vertical="center" shrinkToFit="1"/>
      <protection locked="0"/>
    </xf>
    <xf numFmtId="184" fontId="17" fillId="5" borderId="105" xfId="12" applyNumberFormat="1" applyFont="1" applyFill="1" applyBorder="1" applyAlignment="1" applyProtection="1">
      <alignment horizontal="right" vertical="center" shrinkToFit="1"/>
      <protection locked="0"/>
    </xf>
    <xf numFmtId="0" fontId="17" fillId="3" borderId="91" xfId="12" applyFont="1" applyFill="1" applyBorder="1" applyAlignment="1" applyProtection="1">
      <alignment horizontal="left" vertical="center" shrinkToFit="1"/>
      <protection locked="0"/>
    </xf>
    <xf numFmtId="183" fontId="49" fillId="0" borderId="100" xfId="27" applyNumberFormat="1" applyFont="1" applyBorder="1" applyAlignment="1" applyProtection="1">
      <alignment horizontal="right" vertical="center" shrinkToFit="1"/>
      <protection locked="0"/>
    </xf>
    <xf numFmtId="183" fontId="49" fillId="0" borderId="94" xfId="27" applyNumberFormat="1" applyFont="1" applyBorder="1" applyAlignment="1" applyProtection="1">
      <alignment horizontal="right" vertical="center" shrinkToFit="1"/>
      <protection locked="0"/>
    </xf>
    <xf numFmtId="0" fontId="17" fillId="3" borderId="85" xfId="12" applyFont="1" applyFill="1" applyBorder="1" applyAlignment="1" applyProtection="1">
      <alignment horizontal="left" vertical="center" shrinkToFit="1"/>
      <protection locked="0"/>
    </xf>
    <xf numFmtId="0" fontId="17" fillId="3" borderId="88" xfId="12" applyFont="1" applyFill="1" applyBorder="1" applyAlignment="1" applyProtection="1">
      <alignment horizontal="left" vertical="center" shrinkToFit="1"/>
      <protection locked="0"/>
    </xf>
    <xf numFmtId="0" fontId="17" fillId="3" borderId="92" xfId="12" applyFont="1" applyFill="1" applyBorder="1" applyAlignment="1" applyProtection="1">
      <alignment horizontal="left" vertical="center" shrinkToFit="1"/>
      <protection locked="0"/>
    </xf>
    <xf numFmtId="183" fontId="17" fillId="3" borderId="96" xfId="12" applyNumberFormat="1" applyFont="1" applyFill="1" applyBorder="1" applyAlignment="1" applyProtection="1">
      <alignment horizontal="right" vertical="center" shrinkToFit="1"/>
      <protection locked="0"/>
    </xf>
    <xf numFmtId="183" fontId="17" fillId="3" borderId="102" xfId="12" applyNumberFormat="1" applyFont="1" applyFill="1" applyBorder="1" applyAlignment="1" applyProtection="1">
      <alignment horizontal="right" vertical="center" shrinkToFit="1"/>
      <protection locked="0"/>
    </xf>
    <xf numFmtId="0" fontId="17" fillId="3" borderId="102" xfId="12" applyFont="1" applyFill="1" applyBorder="1" applyAlignment="1" applyProtection="1">
      <alignment horizontal="left" vertical="center" shrinkToFit="1"/>
      <protection locked="0"/>
    </xf>
    <xf numFmtId="0" fontId="17" fillId="3" borderId="147" xfId="12" applyFont="1" applyFill="1" applyBorder="1" applyAlignment="1" applyProtection="1">
      <alignment horizontal="left" vertical="center" shrinkToFit="1"/>
      <protection locked="0"/>
    </xf>
    <xf numFmtId="183" fontId="17" fillId="5" borderId="160" xfId="12" applyNumberFormat="1" applyFont="1" applyFill="1" applyBorder="1" applyAlignment="1" applyProtection="1">
      <alignment horizontal="right" vertical="center" shrinkToFit="1"/>
      <protection locked="0"/>
    </xf>
    <xf numFmtId="183" fontId="17" fillId="5" borderId="161" xfId="12" applyNumberFormat="1" applyFont="1" applyFill="1" applyBorder="1" applyAlignment="1" applyProtection="1">
      <alignment horizontal="right" vertical="center" shrinkToFit="1"/>
      <protection locked="0"/>
    </xf>
    <xf numFmtId="183" fontId="17" fillId="5" borderId="164" xfId="12" applyNumberFormat="1" applyFont="1" applyFill="1" applyBorder="1" applyAlignment="1" applyProtection="1">
      <alignment horizontal="right" vertical="center" shrinkToFit="1"/>
      <protection locked="0"/>
    </xf>
    <xf numFmtId="183" fontId="17" fillId="5" borderId="33" xfId="12" applyNumberFormat="1" applyFont="1" applyFill="1" applyBorder="1" applyAlignment="1" applyProtection="1">
      <alignment horizontal="right" vertical="center" shrinkToFit="1"/>
      <protection locked="0"/>
    </xf>
    <xf numFmtId="183" fontId="17" fillId="5" borderId="38" xfId="12" applyNumberFormat="1" applyFont="1" applyFill="1" applyBorder="1" applyAlignment="1" applyProtection="1">
      <alignment horizontal="right" vertical="center" shrinkToFit="1"/>
      <protection locked="0"/>
    </xf>
    <xf numFmtId="0" fontId="17" fillId="5" borderId="52" xfId="12" applyFont="1" applyFill="1" applyBorder="1" applyAlignment="1" applyProtection="1">
      <alignment horizontal="left" vertical="center" shrinkToFit="1"/>
      <protection locked="0"/>
    </xf>
    <xf numFmtId="0" fontId="17" fillId="3" borderId="19" xfId="12" applyFont="1" applyFill="1" applyBorder="1" applyAlignment="1">
      <alignment horizontal="left" vertical="center" wrapText="1"/>
    </xf>
    <xf numFmtId="0" fontId="17" fillId="3" borderId="0" xfId="12" applyFont="1" applyFill="1" applyAlignment="1">
      <alignment horizontal="left" vertical="center"/>
    </xf>
    <xf numFmtId="0" fontId="17" fillId="3" borderId="56" xfId="12" applyFont="1" applyFill="1" applyBorder="1" applyAlignment="1">
      <alignment horizontal="center" vertical="center"/>
    </xf>
    <xf numFmtId="0" fontId="17" fillId="3" borderId="34" xfId="12" applyFont="1" applyFill="1" applyBorder="1" applyAlignment="1">
      <alignment horizontal="center" vertical="center"/>
    </xf>
    <xf numFmtId="0" fontId="17" fillId="3" borderId="59" xfId="12" applyFont="1" applyFill="1" applyBorder="1" applyAlignment="1">
      <alignment horizontal="center" vertical="center"/>
    </xf>
    <xf numFmtId="0" fontId="17" fillId="3" borderId="57" xfId="12" applyFont="1" applyFill="1" applyBorder="1" applyAlignment="1">
      <alignment horizontal="center" vertical="center"/>
    </xf>
    <xf numFmtId="0" fontId="17" fillId="3" borderId="35" xfId="12" applyFont="1" applyFill="1" applyBorder="1" applyAlignment="1">
      <alignment horizontal="center" vertical="center"/>
    </xf>
    <xf numFmtId="0" fontId="17" fillId="3" borderId="37" xfId="12" applyFont="1" applyFill="1" applyBorder="1" applyAlignment="1">
      <alignment horizontal="center" vertical="center"/>
    </xf>
    <xf numFmtId="0" fontId="17" fillId="3" borderId="32" xfId="12" applyFont="1" applyFill="1" applyBorder="1" applyAlignment="1">
      <alignment horizontal="center" vertical="center"/>
    </xf>
    <xf numFmtId="0" fontId="17" fillId="3" borderId="51" xfId="12" applyFont="1" applyFill="1" applyBorder="1" applyAlignment="1">
      <alignment horizontal="center" vertical="center"/>
    </xf>
    <xf numFmtId="0" fontId="17" fillId="3" borderId="74" xfId="12" applyFont="1" applyFill="1" applyBorder="1" applyAlignment="1">
      <alignment horizontal="center" vertical="center"/>
    </xf>
    <xf numFmtId="0" fontId="17" fillId="3" borderId="12" xfId="12" applyFont="1" applyFill="1" applyBorder="1">
      <alignment vertical="center"/>
    </xf>
    <xf numFmtId="0" fontId="17" fillId="3" borderId="23" xfId="12" applyFont="1" applyFill="1" applyBorder="1">
      <alignment vertical="center"/>
    </xf>
    <xf numFmtId="0" fontId="17" fillId="3" borderId="16" xfId="12" applyFont="1" applyFill="1" applyBorder="1">
      <alignment vertical="center"/>
    </xf>
    <xf numFmtId="183" fontId="17" fillId="3" borderId="30" xfId="16" applyNumberFormat="1" applyFont="1" applyFill="1" applyBorder="1" applyAlignment="1">
      <alignment horizontal="right" vertical="center" shrinkToFit="1"/>
    </xf>
    <xf numFmtId="183" fontId="17" fillId="3" borderId="23" xfId="16" applyNumberFormat="1" applyFont="1" applyFill="1" applyBorder="1" applyAlignment="1">
      <alignment horizontal="right" vertical="center" shrinkToFit="1"/>
    </xf>
    <xf numFmtId="183" fontId="17" fillId="3" borderId="65" xfId="16" applyNumberFormat="1" applyFont="1" applyFill="1" applyBorder="1" applyAlignment="1">
      <alignment horizontal="right" vertical="center" shrinkToFit="1"/>
    </xf>
    <xf numFmtId="183" fontId="17" fillId="3" borderId="72" xfId="16" applyNumberFormat="1" applyFont="1" applyFill="1" applyBorder="1" applyAlignment="1">
      <alignment horizontal="right" vertical="center" shrinkToFit="1"/>
    </xf>
    <xf numFmtId="184" fontId="17" fillId="3" borderId="72" xfId="16" applyNumberFormat="1" applyFont="1" applyFill="1" applyBorder="1" applyAlignment="1">
      <alignment horizontal="right" vertical="center" shrinkToFit="1"/>
    </xf>
    <xf numFmtId="184" fontId="17" fillId="3" borderId="23" xfId="16" applyNumberFormat="1" applyFont="1" applyFill="1" applyBorder="1" applyAlignment="1">
      <alignment horizontal="right" vertical="center" shrinkToFit="1"/>
    </xf>
    <xf numFmtId="184" fontId="17" fillId="3" borderId="54" xfId="16" applyNumberFormat="1" applyFont="1" applyFill="1" applyBorder="1" applyAlignment="1">
      <alignment horizontal="right" vertical="center" shrinkToFit="1"/>
    </xf>
    <xf numFmtId="0" fontId="17" fillId="3" borderId="30" xfId="12" applyFont="1" applyFill="1" applyBorder="1">
      <alignment vertical="center"/>
    </xf>
    <xf numFmtId="183" fontId="17" fillId="3" borderId="148" xfId="16" applyNumberFormat="1" applyFont="1" applyFill="1" applyBorder="1" applyAlignment="1">
      <alignment horizontal="right" vertical="center" shrinkToFit="1"/>
    </xf>
    <xf numFmtId="183" fontId="17" fillId="3" borderId="68" xfId="16" applyNumberFormat="1" applyFont="1" applyFill="1" applyBorder="1" applyAlignment="1">
      <alignment horizontal="right" vertical="center" shrinkToFit="1"/>
    </xf>
    <xf numFmtId="184" fontId="17" fillId="3" borderId="158" xfId="16" applyNumberFormat="1" applyFont="1" applyFill="1" applyBorder="1" applyAlignment="1">
      <alignment horizontal="right" vertical="center" shrinkToFit="1"/>
    </xf>
    <xf numFmtId="184" fontId="17" fillId="3" borderId="27" xfId="16" applyNumberFormat="1" applyFont="1" applyFill="1" applyBorder="1" applyAlignment="1">
      <alignment horizontal="right" vertical="center" shrinkToFit="1"/>
    </xf>
    <xf numFmtId="184" fontId="17" fillId="3" borderId="68" xfId="16" applyNumberFormat="1" applyFont="1" applyFill="1" applyBorder="1" applyAlignment="1">
      <alignment horizontal="right" vertical="center" shrinkToFit="1"/>
    </xf>
    <xf numFmtId="184" fontId="17" fillId="3" borderId="168" xfId="16" applyNumberFormat="1" applyFont="1" applyFill="1" applyBorder="1" applyAlignment="1">
      <alignment horizontal="right" vertical="center" shrinkToFit="1"/>
    </xf>
    <xf numFmtId="0" fontId="17" fillId="3" borderId="8" xfId="12" applyFont="1" applyFill="1" applyBorder="1" applyAlignment="1">
      <alignment horizontal="left" vertical="center"/>
    </xf>
    <xf numFmtId="0" fontId="17" fillId="3" borderId="14" xfId="12" applyFont="1" applyFill="1" applyBorder="1" applyAlignment="1">
      <alignment horizontal="left" vertical="center"/>
    </xf>
    <xf numFmtId="183" fontId="17" fillId="3" borderId="42" xfId="15" applyNumberFormat="1" applyFont="1" applyFill="1" applyBorder="1" applyAlignment="1">
      <alignment horizontal="right" vertical="center" shrinkToFit="1"/>
    </xf>
    <xf numFmtId="183" fontId="17" fillId="3" borderId="0" xfId="12" applyNumberFormat="1" applyFont="1" applyFill="1" applyAlignment="1">
      <alignment horizontal="right" vertical="center" shrinkToFit="1"/>
    </xf>
    <xf numFmtId="183" fontId="17" fillId="3" borderId="66" xfId="15" applyNumberFormat="1" applyFont="1" applyFill="1" applyBorder="1" applyAlignment="1">
      <alignment horizontal="right" vertical="center" shrinkToFit="1"/>
    </xf>
    <xf numFmtId="183" fontId="17" fillId="3" borderId="70" xfId="15" applyNumberFormat="1" applyFont="1" applyFill="1" applyBorder="1" applyAlignment="1">
      <alignment horizontal="right" vertical="center" shrinkToFit="1"/>
    </xf>
    <xf numFmtId="184" fontId="17" fillId="3" borderId="70" xfId="15" applyNumberFormat="1" applyFont="1" applyFill="1" applyBorder="1" applyAlignment="1">
      <alignment horizontal="right" vertical="center" shrinkToFit="1"/>
    </xf>
    <xf numFmtId="184" fontId="17" fillId="3" borderId="0" xfId="15" applyNumberFormat="1" applyFont="1" applyFill="1" applyAlignment="1">
      <alignment horizontal="right" vertical="center" shrinkToFit="1"/>
    </xf>
    <xf numFmtId="184" fontId="17" fillId="3" borderId="58" xfId="15" applyNumberFormat="1" applyFont="1" applyFill="1" applyBorder="1" applyAlignment="1">
      <alignment horizontal="right" vertical="center" shrinkToFit="1"/>
    </xf>
    <xf numFmtId="0" fontId="17" fillId="3" borderId="42" xfId="12" applyFont="1" applyFill="1" applyBorder="1">
      <alignment vertical="center"/>
    </xf>
    <xf numFmtId="0" fontId="17" fillId="3" borderId="0" xfId="12" applyFont="1" applyFill="1">
      <alignment vertical="center"/>
    </xf>
    <xf numFmtId="0" fontId="17" fillId="3" borderId="14" xfId="12" applyFont="1" applyFill="1" applyBorder="1">
      <alignment vertical="center"/>
    </xf>
    <xf numFmtId="183" fontId="17" fillId="3" borderId="149" xfId="16" applyNumberFormat="1" applyFont="1" applyFill="1" applyBorder="1" applyAlignment="1">
      <alignment horizontal="right" vertical="center" shrinkToFit="1"/>
    </xf>
    <xf numFmtId="183" fontId="17" fillId="3" borderId="69" xfId="16" applyNumberFormat="1" applyFont="1" applyFill="1" applyBorder="1" applyAlignment="1">
      <alignment horizontal="right" vertical="center" shrinkToFit="1"/>
    </xf>
    <xf numFmtId="184" fontId="17" fillId="3" borderId="75" xfId="16" applyNumberFormat="1" applyFont="1" applyFill="1" applyBorder="1" applyAlignment="1">
      <alignment horizontal="right" vertical="center" shrinkToFit="1"/>
    </xf>
    <xf numFmtId="184" fontId="17" fillId="3" borderId="25" xfId="16" applyNumberFormat="1" applyFont="1" applyFill="1" applyBorder="1" applyAlignment="1">
      <alignment horizontal="right" vertical="center" shrinkToFit="1"/>
    </xf>
    <xf numFmtId="184" fontId="17" fillId="3" borderId="69" xfId="16" applyNumberFormat="1" applyFont="1" applyFill="1" applyBorder="1" applyAlignment="1">
      <alignment horizontal="right" vertical="center" shrinkToFit="1"/>
    </xf>
    <xf numFmtId="184" fontId="17" fillId="3" borderId="169" xfId="16" applyNumberFormat="1" applyFont="1" applyFill="1" applyBorder="1" applyAlignment="1">
      <alignment horizontal="right" vertical="center" shrinkToFit="1"/>
    </xf>
    <xf numFmtId="0" fontId="3" fillId="3" borderId="42" xfId="12" applyFill="1" applyBorder="1" applyAlignment="1">
      <alignment vertical="center" shrinkToFit="1"/>
    </xf>
    <xf numFmtId="0" fontId="3" fillId="3" borderId="0" xfId="12" applyFill="1" applyAlignment="1">
      <alignment vertical="center" shrinkToFit="1"/>
    </xf>
    <xf numFmtId="0" fontId="3" fillId="3" borderId="14" xfId="12" applyFill="1" applyBorder="1" applyAlignment="1">
      <alignment vertical="center" shrinkToFit="1"/>
    </xf>
    <xf numFmtId="0" fontId="17" fillId="3" borderId="35" xfId="12" applyFont="1" applyFill="1" applyBorder="1" applyAlignment="1">
      <alignment horizontal="center" vertical="center" wrapText="1"/>
    </xf>
    <xf numFmtId="183" fontId="17" fillId="3" borderId="32" xfId="16" applyNumberFormat="1" applyFont="1" applyFill="1" applyBorder="1" applyAlignment="1">
      <alignment horizontal="right" vertical="center" shrinkToFit="1"/>
    </xf>
    <xf numFmtId="183" fontId="17" fillId="3" borderId="35" xfId="16" applyNumberFormat="1" applyFont="1" applyFill="1" applyBorder="1" applyAlignment="1">
      <alignment horizontal="right" vertical="center" shrinkToFit="1"/>
    </xf>
    <xf numFmtId="183" fontId="17" fillId="3" borderId="113" xfId="16" applyNumberFormat="1" applyFont="1" applyFill="1" applyBorder="1" applyAlignment="1">
      <alignment horizontal="right" vertical="center" shrinkToFit="1"/>
    </xf>
    <xf numFmtId="183" fontId="17" fillId="3" borderId="119" xfId="16" applyNumberFormat="1" applyFont="1" applyFill="1" applyBorder="1" applyAlignment="1">
      <alignment horizontal="right" vertical="center" shrinkToFit="1"/>
    </xf>
    <xf numFmtId="183" fontId="17" fillId="3" borderId="130" xfId="16" applyNumberFormat="1" applyFont="1" applyFill="1" applyBorder="1" applyAlignment="1">
      <alignment horizontal="right" vertical="center" shrinkToFit="1"/>
    </xf>
    <xf numFmtId="183" fontId="17" fillId="3" borderId="135" xfId="16" applyNumberFormat="1" applyFont="1" applyFill="1" applyBorder="1" applyAlignment="1">
      <alignment horizontal="right" vertical="center" shrinkToFit="1"/>
    </xf>
    <xf numFmtId="183" fontId="17" fillId="3" borderId="140" xfId="16" applyNumberFormat="1" applyFont="1" applyFill="1" applyBorder="1" applyAlignment="1">
      <alignment horizontal="right" vertical="center" shrinkToFit="1"/>
    </xf>
    <xf numFmtId="0" fontId="17" fillId="3" borderId="42" xfId="12" applyFont="1" applyFill="1" applyBorder="1" applyAlignment="1">
      <alignment vertical="center" shrinkToFit="1"/>
    </xf>
    <xf numFmtId="0" fontId="17" fillId="3" borderId="0" xfId="12" applyFont="1" applyFill="1" applyAlignment="1">
      <alignment vertical="center" shrinkToFit="1"/>
    </xf>
    <xf numFmtId="0" fontId="17" fillId="3" borderId="14" xfId="12" applyFont="1" applyFill="1" applyBorder="1" applyAlignment="1">
      <alignment vertical="center" shrinkToFit="1"/>
    </xf>
    <xf numFmtId="0" fontId="17" fillId="3" borderId="31" xfId="12" applyFont="1" applyFill="1" applyBorder="1">
      <alignment vertical="center"/>
    </xf>
    <xf numFmtId="0" fontId="17" fillId="3" borderId="34" xfId="12" applyFont="1" applyFill="1" applyBorder="1">
      <alignment vertical="center"/>
    </xf>
    <xf numFmtId="0" fontId="17" fillId="3" borderId="15" xfId="12" applyFont="1" applyFill="1" applyBorder="1">
      <alignment vertical="center"/>
    </xf>
    <xf numFmtId="183" fontId="17" fillId="3" borderId="150" xfId="16" applyNumberFormat="1" applyFont="1" applyFill="1" applyBorder="1" applyAlignment="1">
      <alignment horizontal="right" vertical="center" shrinkToFit="1"/>
    </xf>
    <xf numFmtId="183" fontId="17" fillId="3" borderId="71" xfId="16" applyNumberFormat="1" applyFont="1" applyFill="1" applyBorder="1" applyAlignment="1">
      <alignment horizontal="right" vertical="center" shrinkToFit="1"/>
    </xf>
    <xf numFmtId="0" fontId="18" fillId="3" borderId="37" xfId="12" applyFont="1" applyFill="1" applyBorder="1" applyAlignment="1">
      <alignment horizontal="center" vertical="center"/>
    </xf>
    <xf numFmtId="184" fontId="17" fillId="3" borderId="130" xfId="16" applyNumberFormat="1" applyFont="1" applyFill="1" applyBorder="1" applyAlignment="1">
      <alignment horizontal="right" vertical="center" shrinkToFit="1"/>
    </xf>
    <xf numFmtId="184" fontId="17" fillId="3" borderId="135" xfId="16" applyNumberFormat="1" applyFont="1" applyFill="1" applyBorder="1" applyAlignment="1">
      <alignment horizontal="right" vertical="center" shrinkToFit="1"/>
    </xf>
    <xf numFmtId="184" fontId="17" fillId="3" borderId="162" xfId="16" applyNumberFormat="1" applyFont="1" applyFill="1" applyBorder="1" applyAlignment="1">
      <alignment horizontal="right" vertical="center" shrinkToFit="1"/>
    </xf>
    <xf numFmtId="183" fontId="17" fillId="3" borderId="31" xfId="16" applyNumberFormat="1" applyFont="1" applyFill="1" applyBorder="1" applyAlignment="1">
      <alignment horizontal="right" vertical="center" shrinkToFit="1"/>
    </xf>
    <xf numFmtId="183" fontId="17" fillId="3" borderId="34" xfId="16" applyNumberFormat="1" applyFont="1" applyFill="1" applyBorder="1" applyAlignment="1">
      <alignment horizontal="right" vertical="center" shrinkToFit="1"/>
    </xf>
    <xf numFmtId="183" fontId="17" fillId="3" borderId="67" xfId="16" applyNumberFormat="1" applyFont="1" applyFill="1" applyBorder="1" applyAlignment="1">
      <alignment horizontal="right" vertical="center" shrinkToFit="1"/>
    </xf>
    <xf numFmtId="183" fontId="17" fillId="3" borderId="73" xfId="16" applyNumberFormat="1" applyFont="1" applyFill="1" applyBorder="1" applyAlignment="1">
      <alignment horizontal="right" vertical="center" shrinkToFit="1"/>
    </xf>
    <xf numFmtId="184" fontId="17" fillId="3" borderId="73" xfId="16" applyNumberFormat="1" applyFont="1" applyFill="1" applyBorder="1" applyAlignment="1">
      <alignment horizontal="right" vertical="center" shrinkToFit="1"/>
    </xf>
    <xf numFmtId="184" fontId="17" fillId="3" borderId="34" xfId="16" applyNumberFormat="1" applyFont="1" applyFill="1" applyBorder="1" applyAlignment="1">
      <alignment horizontal="right" vertical="center" shrinkToFit="1"/>
    </xf>
    <xf numFmtId="184" fontId="17" fillId="3" borderId="59" xfId="16" applyNumberFormat="1" applyFont="1" applyFill="1" applyBorder="1" applyAlignment="1">
      <alignment horizontal="right" vertical="center" shrinkToFit="1"/>
    </xf>
    <xf numFmtId="0" fontId="17" fillId="3" borderId="12" xfId="12" applyFont="1" applyFill="1" applyBorder="1" applyAlignment="1">
      <alignment horizontal="center" vertical="top"/>
    </xf>
    <xf numFmtId="0" fontId="17" fillId="3" borderId="23" xfId="12" applyFont="1" applyFill="1" applyBorder="1" applyAlignment="1">
      <alignment horizontal="center" vertical="top"/>
    </xf>
    <xf numFmtId="0" fontId="17" fillId="3" borderId="8" xfId="12" applyFont="1" applyFill="1" applyBorder="1" applyAlignment="1">
      <alignment horizontal="center" vertical="top"/>
    </xf>
    <xf numFmtId="0" fontId="17" fillId="3" borderId="0" xfId="12" applyFont="1" applyFill="1" applyAlignment="1">
      <alignment horizontal="center" vertical="top"/>
    </xf>
    <xf numFmtId="0" fontId="17" fillId="3" borderId="56" xfId="12" applyFont="1" applyFill="1" applyBorder="1" applyAlignment="1">
      <alignment horizontal="center" vertical="top"/>
    </xf>
    <xf numFmtId="0" fontId="17" fillId="3" borderId="34" xfId="12" applyFont="1" applyFill="1" applyBorder="1" applyAlignment="1">
      <alignment horizontal="center" vertical="top"/>
    </xf>
    <xf numFmtId="0" fontId="17" fillId="3" borderId="30" xfId="12" applyFont="1" applyFill="1" applyBorder="1" applyAlignment="1">
      <alignment horizontal="center" vertical="center" textRotation="255" wrapText="1"/>
    </xf>
    <xf numFmtId="0" fontId="17" fillId="3" borderId="16" xfId="12" applyFont="1" applyFill="1" applyBorder="1" applyAlignment="1">
      <alignment horizontal="center" vertical="center" textRotation="255" wrapText="1"/>
    </xf>
    <xf numFmtId="0" fontId="17" fillId="3" borderId="42" xfId="12" applyFont="1" applyFill="1" applyBorder="1" applyAlignment="1">
      <alignment horizontal="center" vertical="center" textRotation="255" wrapText="1"/>
    </xf>
    <xf numFmtId="0" fontId="17" fillId="3" borderId="14" xfId="12" applyFont="1" applyFill="1" applyBorder="1" applyAlignment="1">
      <alignment horizontal="center" vertical="center" textRotation="255" wrapText="1"/>
    </xf>
    <xf numFmtId="0" fontId="17" fillId="3" borderId="31" xfId="12" applyFont="1" applyFill="1" applyBorder="1" applyAlignment="1">
      <alignment horizontal="center" vertical="center" textRotation="255" wrapText="1"/>
    </xf>
    <xf numFmtId="0" fontId="17" fillId="3" borderId="15" xfId="12" applyFont="1" applyFill="1" applyBorder="1" applyAlignment="1">
      <alignment horizontal="center" vertical="center" textRotation="255" wrapText="1"/>
    </xf>
    <xf numFmtId="0" fontId="17" fillId="3" borderId="12" xfId="12" applyFont="1" applyFill="1" applyBorder="1" applyAlignment="1">
      <alignment horizontal="center" vertical="top" wrapText="1"/>
    </xf>
    <xf numFmtId="0" fontId="17" fillId="3" borderId="23" xfId="12" applyFont="1" applyFill="1" applyBorder="1" applyAlignment="1">
      <alignment horizontal="center" vertical="top" wrapText="1"/>
    </xf>
    <xf numFmtId="0" fontId="17" fillId="3" borderId="16" xfId="12" applyFont="1" applyFill="1" applyBorder="1" applyAlignment="1">
      <alignment horizontal="center" vertical="top" wrapText="1"/>
    </xf>
    <xf numFmtId="0" fontId="17" fillId="3" borderId="8" xfId="12" applyFont="1" applyFill="1" applyBorder="1" applyAlignment="1">
      <alignment horizontal="center" vertical="top" wrapText="1"/>
    </xf>
    <xf numFmtId="0" fontId="17" fillId="3" borderId="0" xfId="12" applyFont="1" applyFill="1" applyAlignment="1">
      <alignment horizontal="center" vertical="top" wrapText="1"/>
    </xf>
    <xf numFmtId="0" fontId="17" fillId="3" borderId="14" xfId="12" applyFont="1" applyFill="1" applyBorder="1" applyAlignment="1">
      <alignment horizontal="center" vertical="top" wrapText="1"/>
    </xf>
    <xf numFmtId="0" fontId="17" fillId="3" borderId="56" xfId="12" applyFont="1" applyFill="1" applyBorder="1" applyAlignment="1">
      <alignment horizontal="center" vertical="top" wrapText="1"/>
    </xf>
    <xf numFmtId="0" fontId="17" fillId="3" borderId="34" xfId="12" applyFont="1" applyFill="1" applyBorder="1" applyAlignment="1">
      <alignment horizontal="center" vertical="top" wrapText="1"/>
    </xf>
    <xf numFmtId="0" fontId="17" fillId="3" borderId="30" xfId="16" applyFont="1" applyFill="1" applyBorder="1" applyAlignment="1">
      <alignment horizontal="left" vertical="center" shrinkToFit="1"/>
    </xf>
    <xf numFmtId="0" fontId="17" fillId="3" borderId="23" xfId="16" applyFont="1" applyFill="1" applyBorder="1" applyAlignment="1">
      <alignment horizontal="left" vertical="center" shrinkToFit="1"/>
    </xf>
    <xf numFmtId="0" fontId="17" fillId="3" borderId="16" xfId="16" applyFont="1" applyFill="1" applyBorder="1" applyAlignment="1">
      <alignment horizontal="left" vertical="center" shrinkToFit="1"/>
    </xf>
    <xf numFmtId="0" fontId="17" fillId="3" borderId="42" xfId="16" applyFont="1" applyFill="1" applyBorder="1" applyAlignment="1">
      <alignment horizontal="left" vertical="center" shrinkToFit="1"/>
    </xf>
    <xf numFmtId="0" fontId="17" fillId="3" borderId="0" xfId="12" applyFont="1" applyFill="1" applyAlignment="1">
      <alignment horizontal="left" vertical="center" shrinkToFit="1"/>
    </xf>
    <xf numFmtId="0" fontId="17" fillId="3" borderId="14" xfId="16" applyFont="1" applyFill="1" applyBorder="1" applyAlignment="1">
      <alignment horizontal="left" vertical="center" shrinkToFit="1"/>
    </xf>
    <xf numFmtId="0" fontId="17" fillId="3" borderId="30" xfId="12" applyFont="1" applyFill="1" applyBorder="1" applyAlignment="1">
      <alignment horizontal="center" vertical="center" wrapText="1"/>
    </xf>
    <xf numFmtId="0" fontId="17" fillId="3" borderId="23" xfId="12" applyFont="1" applyFill="1" applyBorder="1" applyAlignment="1">
      <alignment horizontal="center" vertical="center" wrapText="1"/>
    </xf>
    <xf numFmtId="0" fontId="17" fillId="3" borderId="16" xfId="12" applyFont="1" applyFill="1" applyBorder="1" applyAlignment="1">
      <alignment horizontal="center" vertical="center" wrapText="1"/>
    </xf>
    <xf numFmtId="0" fontId="17" fillId="3" borderId="42" xfId="12" applyFont="1" applyFill="1" applyBorder="1" applyAlignment="1">
      <alignment horizontal="center" vertical="center" wrapText="1"/>
    </xf>
    <xf numFmtId="0" fontId="17" fillId="3" borderId="0" xfId="12" applyFont="1" applyFill="1" applyAlignment="1">
      <alignment horizontal="center" vertical="center" wrapText="1"/>
    </xf>
    <xf numFmtId="0" fontId="17" fillId="3" borderId="14" xfId="12" applyFont="1" applyFill="1" applyBorder="1" applyAlignment="1">
      <alignment horizontal="center" vertical="center" wrapText="1"/>
    </xf>
    <xf numFmtId="0" fontId="17" fillId="3" borderId="34" xfId="12" applyFont="1" applyFill="1" applyBorder="1" applyAlignment="1">
      <alignment horizontal="center" vertical="center" wrapText="1"/>
    </xf>
    <xf numFmtId="0" fontId="17" fillId="3" borderId="15" xfId="12" applyFont="1" applyFill="1" applyBorder="1" applyAlignment="1">
      <alignment horizontal="center" vertical="center" wrapText="1"/>
    </xf>
    <xf numFmtId="184" fontId="17" fillId="3" borderId="159" xfId="16" applyNumberFormat="1" applyFont="1" applyFill="1" applyBorder="1" applyAlignment="1">
      <alignment horizontal="right" vertical="center" shrinkToFit="1"/>
    </xf>
    <xf numFmtId="184" fontId="17" fillId="3" borderId="26" xfId="16" applyNumberFormat="1" applyFont="1" applyFill="1" applyBorder="1" applyAlignment="1">
      <alignment horizontal="right" vertical="center" shrinkToFit="1"/>
    </xf>
    <xf numFmtId="183" fontId="17" fillId="3" borderId="151" xfId="16" applyNumberFormat="1" applyFont="1" applyFill="1" applyBorder="1" applyAlignment="1">
      <alignment horizontal="right" vertical="center" shrinkToFit="1"/>
    </xf>
    <xf numFmtId="183" fontId="17" fillId="3" borderId="154" xfId="16" applyNumberFormat="1" applyFont="1" applyFill="1" applyBorder="1" applyAlignment="1">
      <alignment horizontal="right" vertical="center" shrinkToFit="1"/>
    </xf>
    <xf numFmtId="0" fontId="17" fillId="3" borderId="39" xfId="12" applyFont="1" applyFill="1" applyBorder="1" applyAlignment="1">
      <alignment horizontal="center" vertical="center"/>
    </xf>
    <xf numFmtId="0" fontId="17" fillId="3" borderId="22" xfId="12" applyFont="1" applyFill="1" applyBorder="1" applyAlignment="1">
      <alignment horizontal="center" vertical="center"/>
    </xf>
    <xf numFmtId="0" fontId="17" fillId="3" borderId="41" xfId="12" applyFont="1" applyFill="1" applyBorder="1" applyAlignment="1">
      <alignment horizontal="center" vertical="center"/>
    </xf>
    <xf numFmtId="0" fontId="17" fillId="3" borderId="50" xfId="12" applyFont="1" applyFill="1" applyBorder="1" applyAlignment="1">
      <alignment horizontal="center" vertical="center"/>
    </xf>
    <xf numFmtId="0" fontId="17" fillId="3" borderId="61" xfId="12" applyFont="1" applyFill="1" applyBorder="1" applyAlignment="1">
      <alignment horizontal="left" vertical="center" wrapText="1"/>
    </xf>
    <xf numFmtId="0" fontId="17" fillId="3" borderId="36" xfId="12" applyFont="1" applyFill="1" applyBorder="1" applyAlignment="1">
      <alignment horizontal="left" vertical="center"/>
    </xf>
    <xf numFmtId="0" fontId="17" fillId="3" borderId="38" xfId="12" applyFont="1" applyFill="1" applyBorder="1" applyAlignment="1">
      <alignment horizontal="left" vertical="center"/>
    </xf>
    <xf numFmtId="184" fontId="17" fillId="3" borderId="97" xfId="16" applyNumberFormat="1" applyFont="1" applyFill="1" applyBorder="1" applyAlignment="1">
      <alignment horizontal="right" vertical="center" shrinkToFit="1"/>
    </xf>
    <xf numFmtId="184" fontId="17" fillId="3" borderId="103" xfId="16" applyNumberFormat="1" applyFont="1" applyFill="1" applyBorder="1" applyAlignment="1">
      <alignment horizontal="right" vertical="center" shrinkToFit="1"/>
    </xf>
    <xf numFmtId="184" fontId="17" fillId="3" borderId="134" xfId="16" applyNumberFormat="1" applyFont="1" applyFill="1" applyBorder="1" applyAlignment="1">
      <alignment horizontal="right" vertical="center" shrinkToFit="1"/>
    </xf>
    <xf numFmtId="184" fontId="17" fillId="3" borderId="139" xfId="16" applyNumberFormat="1" applyFont="1" applyFill="1" applyBorder="1" applyAlignment="1">
      <alignment horizontal="right" vertical="center" shrinkToFit="1"/>
    </xf>
    <xf numFmtId="184" fontId="17" fillId="3" borderId="163" xfId="16" applyNumberFormat="1" applyFont="1" applyFill="1" applyBorder="1" applyAlignment="1">
      <alignment horizontal="right" vertical="center" shrinkToFit="1"/>
    </xf>
    <xf numFmtId="0" fontId="17" fillId="3" borderId="43" xfId="12" applyFont="1" applyFill="1" applyBorder="1">
      <alignment vertical="center"/>
    </xf>
    <xf numFmtId="0" fontId="17" fillId="3" borderId="17" xfId="12" applyFont="1" applyFill="1" applyBorder="1">
      <alignment vertical="center"/>
    </xf>
    <xf numFmtId="183" fontId="17" fillId="3" borderId="165" xfId="16" applyNumberFormat="1" applyFont="1" applyFill="1" applyBorder="1" applyAlignment="1">
      <alignment horizontal="right" vertical="center" shrinkToFit="1"/>
    </xf>
    <xf numFmtId="183" fontId="17" fillId="3" borderId="166" xfId="16" applyNumberFormat="1" applyFont="1" applyFill="1" applyBorder="1" applyAlignment="1">
      <alignment horizontal="right" vertical="center" shrinkToFit="1"/>
    </xf>
    <xf numFmtId="184" fontId="17" fillId="3" borderId="166" xfId="16" applyNumberFormat="1" applyFont="1" applyFill="1" applyBorder="1" applyAlignment="1">
      <alignment horizontal="right" vertical="center" shrinkToFit="1"/>
    </xf>
    <xf numFmtId="184" fontId="17" fillId="3" borderId="170" xfId="16" applyNumberFormat="1" applyFont="1" applyFill="1" applyBorder="1" applyAlignment="1">
      <alignment horizontal="right" vertical="center" shrinkToFit="1"/>
    </xf>
    <xf numFmtId="0" fontId="17" fillId="3" borderId="0" xfId="12" applyFont="1" applyFill="1" applyAlignment="1">
      <alignment horizontal="right" vertical="center" wrapText="1"/>
    </xf>
    <xf numFmtId="0" fontId="17" fillId="3" borderId="0" xfId="12" applyFont="1" applyFill="1" applyAlignment="1">
      <alignment horizontal="right" vertical="center"/>
    </xf>
    <xf numFmtId="0" fontId="17" fillId="3" borderId="14" xfId="12" applyFont="1" applyFill="1" applyBorder="1" applyAlignment="1">
      <alignment horizontal="right" vertical="center"/>
    </xf>
    <xf numFmtId="184" fontId="17" fillId="3" borderId="132" xfId="16" applyNumberFormat="1" applyFont="1" applyFill="1" applyBorder="1" applyAlignment="1">
      <alignment horizontal="right" vertical="center" shrinkToFit="1"/>
    </xf>
    <xf numFmtId="184" fontId="17" fillId="3" borderId="137" xfId="16" applyNumberFormat="1" applyFont="1" applyFill="1" applyBorder="1" applyAlignment="1">
      <alignment horizontal="right" vertical="center" shrinkToFit="1"/>
    </xf>
    <xf numFmtId="184" fontId="17" fillId="3" borderId="142" xfId="16" applyNumberFormat="1" applyFont="1" applyFill="1" applyBorder="1" applyAlignment="1">
      <alignment horizontal="right" vertical="center" shrinkToFit="1"/>
    </xf>
    <xf numFmtId="0" fontId="17" fillId="3" borderId="8" xfId="12" applyFont="1" applyFill="1" applyBorder="1">
      <alignment vertical="center"/>
    </xf>
    <xf numFmtId="185" fontId="17" fillId="3" borderId="42" xfId="16" applyNumberFormat="1" applyFont="1" applyFill="1" applyBorder="1" applyAlignment="1">
      <alignment horizontal="right" vertical="center" shrinkToFit="1"/>
    </xf>
    <xf numFmtId="185" fontId="17" fillId="3" borderId="0" xfId="16" applyNumberFormat="1" applyFont="1" applyFill="1" applyAlignment="1">
      <alignment horizontal="right" vertical="center" shrinkToFit="1"/>
    </xf>
    <xf numFmtId="185" fontId="17" fillId="3" borderId="14" xfId="16" applyNumberFormat="1" applyFont="1" applyFill="1" applyBorder="1" applyAlignment="1">
      <alignment horizontal="right" vertical="center" shrinkToFit="1"/>
    </xf>
    <xf numFmtId="185" fontId="17" fillId="3" borderId="58" xfId="16" applyNumberFormat="1" applyFont="1" applyFill="1" applyBorder="1" applyAlignment="1">
      <alignment horizontal="right" vertical="center" shrinkToFit="1"/>
    </xf>
    <xf numFmtId="0" fontId="17" fillId="3" borderId="12" xfId="12" applyFont="1" applyFill="1" applyBorder="1" applyAlignment="1">
      <alignment horizontal="center" vertical="center" wrapText="1"/>
    </xf>
    <xf numFmtId="0" fontId="17" fillId="3" borderId="8" xfId="12" applyFont="1" applyFill="1" applyBorder="1" applyAlignment="1">
      <alignment horizontal="center" vertical="center" wrapText="1"/>
    </xf>
    <xf numFmtId="0" fontId="17" fillId="3" borderId="9" xfId="12" applyFont="1" applyFill="1" applyBorder="1" applyAlignment="1">
      <alignment horizontal="center" vertical="center" wrapText="1"/>
    </xf>
    <xf numFmtId="0" fontId="17" fillId="3" borderId="20" xfId="12" applyFont="1" applyFill="1" applyBorder="1" applyAlignment="1">
      <alignment horizontal="center" vertical="center" wrapText="1"/>
    </xf>
    <xf numFmtId="0" fontId="17" fillId="3" borderId="17" xfId="12" applyFont="1" applyFill="1" applyBorder="1" applyAlignment="1">
      <alignment horizontal="center" vertical="center" wrapText="1"/>
    </xf>
    <xf numFmtId="0" fontId="17" fillId="3" borderId="11" xfId="12" applyFont="1" applyFill="1" applyBorder="1" applyAlignment="1">
      <alignment horizontal="center" vertical="center"/>
    </xf>
    <xf numFmtId="186" fontId="17" fillId="3" borderId="42" xfId="16" applyNumberFormat="1" applyFont="1" applyFill="1" applyBorder="1" applyAlignment="1">
      <alignment horizontal="right" vertical="center" shrinkToFit="1"/>
    </xf>
    <xf numFmtId="186" fontId="17" fillId="3" borderId="0" xfId="16" applyNumberFormat="1" applyFont="1" applyFill="1" applyAlignment="1">
      <alignment horizontal="right" vertical="center" shrinkToFit="1"/>
    </xf>
    <xf numFmtId="186" fontId="17" fillId="3" borderId="14" xfId="16" applyNumberFormat="1" applyFont="1" applyFill="1" applyBorder="1" applyAlignment="1">
      <alignment horizontal="right" vertical="center" shrinkToFit="1"/>
    </xf>
    <xf numFmtId="186" fontId="17" fillId="3" borderId="58" xfId="16" applyNumberFormat="1" applyFont="1" applyFill="1" applyBorder="1" applyAlignment="1">
      <alignment horizontal="right" vertical="center" shrinkToFit="1"/>
    </xf>
    <xf numFmtId="0" fontId="18" fillId="3" borderId="56" xfId="12" applyFont="1" applyFill="1" applyBorder="1" applyAlignment="1">
      <alignment horizontal="left" vertical="center"/>
    </xf>
    <xf numFmtId="0" fontId="17" fillId="3" borderId="34" xfId="12" applyFont="1" applyFill="1" applyBorder="1" applyAlignment="1">
      <alignment horizontal="left" vertical="center"/>
    </xf>
    <xf numFmtId="0" fontId="17" fillId="3" borderId="34" xfId="12" applyFont="1" applyFill="1" applyBorder="1" applyAlignment="1">
      <alignment horizontal="right" vertical="center" wrapText="1"/>
    </xf>
    <xf numFmtId="0" fontId="17" fillId="3" borderId="34" xfId="12" applyFont="1" applyFill="1" applyBorder="1" applyAlignment="1">
      <alignment horizontal="right" vertical="center"/>
    </xf>
    <xf numFmtId="0" fontId="17" fillId="3" borderId="15" xfId="12" applyFont="1" applyFill="1" applyBorder="1" applyAlignment="1">
      <alignment horizontal="right" vertical="center"/>
    </xf>
    <xf numFmtId="184" fontId="17" fillId="3" borderId="133" xfId="16" applyNumberFormat="1" applyFont="1" applyFill="1" applyBorder="1" applyAlignment="1">
      <alignment horizontal="right" vertical="center" shrinkToFit="1"/>
    </xf>
    <xf numFmtId="184" fontId="17" fillId="3" borderId="138" xfId="16" applyNumberFormat="1" applyFont="1" applyFill="1" applyBorder="1" applyAlignment="1">
      <alignment horizontal="right" vertical="center" shrinkToFit="1"/>
    </xf>
    <xf numFmtId="184" fontId="17" fillId="3" borderId="143" xfId="16" applyNumberFormat="1" applyFont="1" applyFill="1" applyBorder="1" applyAlignment="1">
      <alignment horizontal="right" vertical="center" shrinkToFit="1"/>
    </xf>
    <xf numFmtId="0" fontId="17" fillId="3" borderId="9" xfId="12" applyFont="1" applyFill="1" applyBorder="1">
      <alignment vertical="center"/>
    </xf>
    <xf numFmtId="186" fontId="17" fillId="3" borderId="43" xfId="16" applyNumberFormat="1" applyFont="1" applyFill="1" applyBorder="1" applyAlignment="1">
      <alignment horizontal="right" vertical="center" shrinkToFit="1"/>
    </xf>
    <xf numFmtId="186" fontId="17" fillId="3" borderId="20" xfId="16" applyNumberFormat="1" applyFont="1" applyFill="1" applyBorder="1" applyAlignment="1">
      <alignment horizontal="right" vertical="center" shrinkToFit="1"/>
    </xf>
    <xf numFmtId="186" fontId="17" fillId="3" borderId="17" xfId="16" applyNumberFormat="1" applyFont="1" applyFill="1" applyBorder="1" applyAlignment="1">
      <alignment horizontal="right" vertical="center" shrinkToFit="1"/>
    </xf>
    <xf numFmtId="186" fontId="17" fillId="3" borderId="155" xfId="16" applyNumberFormat="1" applyFont="1" applyFill="1" applyBorder="1" applyAlignment="1">
      <alignment horizontal="right" vertical="center" shrinkToFit="1"/>
    </xf>
    <xf numFmtId="186" fontId="17" fillId="3" borderId="156" xfId="16" applyNumberFormat="1" applyFont="1" applyFill="1" applyBorder="1" applyAlignment="1">
      <alignment horizontal="right" vertical="center" shrinkToFit="1"/>
    </xf>
    <xf numFmtId="186" fontId="17" fillId="3" borderId="157" xfId="16" applyNumberFormat="1" applyFont="1" applyFill="1" applyBorder="1" applyAlignment="1">
      <alignment horizontal="right" vertical="center" shrinkToFit="1"/>
    </xf>
    <xf numFmtId="0" fontId="17" fillId="3" borderId="12" xfId="12" applyFont="1" applyFill="1" applyBorder="1" applyAlignment="1">
      <alignment horizontal="left" vertical="center"/>
    </xf>
    <xf numFmtId="0" fontId="17" fillId="3" borderId="23" xfId="12" applyFont="1" applyFill="1" applyBorder="1" applyAlignment="1">
      <alignment horizontal="left" vertical="center"/>
    </xf>
    <xf numFmtId="0" fontId="17" fillId="3" borderId="23" xfId="12" applyFont="1" applyFill="1" applyBorder="1" applyAlignment="1">
      <alignment horizontal="right" vertical="center"/>
    </xf>
    <xf numFmtId="0" fontId="17" fillId="3" borderId="16" xfId="12" applyFont="1" applyFill="1" applyBorder="1" applyAlignment="1">
      <alignment horizontal="right" vertical="center"/>
    </xf>
    <xf numFmtId="184" fontId="17" fillId="3" borderId="131" xfId="16" applyNumberFormat="1" applyFont="1" applyFill="1" applyBorder="1" applyAlignment="1">
      <alignment horizontal="right" vertical="center" shrinkToFit="1"/>
    </xf>
    <xf numFmtId="184" fontId="17" fillId="3" borderId="136" xfId="16" applyNumberFormat="1" applyFont="1" applyFill="1" applyBorder="1" applyAlignment="1">
      <alignment horizontal="right" vertical="center" shrinkToFit="1"/>
    </xf>
    <xf numFmtId="184" fontId="17" fillId="3" borderId="141" xfId="16" applyNumberFormat="1" applyFont="1" applyFill="1" applyBorder="1" applyAlignment="1">
      <alignment horizontal="right" vertical="center" shrinkToFit="1"/>
    </xf>
    <xf numFmtId="185" fontId="17" fillId="3" borderId="30" xfId="16" applyNumberFormat="1" applyFont="1" applyFill="1" applyBorder="1" applyAlignment="1">
      <alignment horizontal="right" vertical="center" shrinkToFit="1"/>
    </xf>
    <xf numFmtId="185" fontId="17" fillId="3" borderId="23" xfId="16" applyNumberFormat="1" applyFont="1" applyFill="1" applyBorder="1" applyAlignment="1">
      <alignment horizontal="right" vertical="center" shrinkToFit="1"/>
    </xf>
    <xf numFmtId="185" fontId="17" fillId="3" borderId="16" xfId="16" applyNumberFormat="1" applyFont="1" applyFill="1" applyBorder="1" applyAlignment="1">
      <alignment horizontal="right" vertical="center" shrinkToFit="1"/>
    </xf>
    <xf numFmtId="185" fontId="17" fillId="3" borderId="54" xfId="16" applyNumberFormat="1" applyFont="1" applyFill="1" applyBorder="1" applyAlignment="1">
      <alignment horizontal="right" vertical="center" shrinkToFit="1"/>
    </xf>
    <xf numFmtId="0" fontId="17" fillId="3" borderId="23" xfId="12" applyFont="1" applyFill="1" applyBorder="1" applyAlignment="1">
      <alignment horizontal="center" vertical="center"/>
    </xf>
    <xf numFmtId="0" fontId="17" fillId="3" borderId="16" xfId="12" applyFont="1" applyFill="1" applyBorder="1" applyAlignment="1">
      <alignment horizontal="center" vertical="center"/>
    </xf>
    <xf numFmtId="184" fontId="17" fillId="3" borderId="32" xfId="16" applyNumberFormat="1" applyFont="1" applyFill="1" applyBorder="1" applyAlignment="1">
      <alignment horizontal="right" vertical="center" shrinkToFit="1"/>
    </xf>
    <xf numFmtId="184" fontId="17" fillId="3" borderId="35" xfId="16" applyNumberFormat="1" applyFont="1" applyFill="1" applyBorder="1" applyAlignment="1">
      <alignment horizontal="right" vertical="center" shrinkToFit="1"/>
    </xf>
    <xf numFmtId="184" fontId="17" fillId="3" borderId="113" xfId="16" applyNumberFormat="1" applyFont="1" applyFill="1" applyBorder="1" applyAlignment="1">
      <alignment horizontal="right" vertical="center" shrinkToFit="1"/>
    </xf>
    <xf numFmtId="184" fontId="17" fillId="3" borderId="119" xfId="16" applyNumberFormat="1" applyFont="1" applyFill="1" applyBorder="1" applyAlignment="1">
      <alignment horizontal="right" vertical="center" shrinkToFit="1"/>
    </xf>
    <xf numFmtId="184" fontId="17" fillId="3" borderId="140" xfId="16" applyNumberFormat="1" applyFont="1" applyFill="1" applyBorder="1" applyAlignment="1">
      <alignment horizontal="right" vertical="center" shrinkToFit="1"/>
    </xf>
    <xf numFmtId="0" fontId="17" fillId="3" borderId="20" xfId="12" applyFont="1" applyFill="1" applyBorder="1" applyAlignment="1">
      <alignment horizontal="center" vertical="center"/>
    </xf>
    <xf numFmtId="0" fontId="17" fillId="3" borderId="17" xfId="12" applyFont="1" applyFill="1" applyBorder="1" applyAlignment="1">
      <alignment horizontal="center" vertical="center"/>
    </xf>
    <xf numFmtId="184" fontId="17" fillId="3" borderId="108" xfId="16" applyNumberFormat="1" applyFont="1" applyFill="1" applyBorder="1" applyAlignment="1">
      <alignment horizontal="right" vertical="center" shrinkToFit="1"/>
    </xf>
    <xf numFmtId="184" fontId="17" fillId="3" borderId="36" xfId="16" applyNumberFormat="1" applyFont="1" applyFill="1" applyBorder="1" applyAlignment="1">
      <alignment horizontal="right" vertical="center" shrinkToFit="1"/>
    </xf>
    <xf numFmtId="184" fontId="17" fillId="3" borderId="114" xfId="16" applyNumberFormat="1" applyFont="1" applyFill="1" applyBorder="1" applyAlignment="1">
      <alignment horizontal="right" vertical="center" shrinkToFit="1"/>
    </xf>
    <xf numFmtId="184" fontId="17" fillId="3" borderId="144" xfId="16" applyNumberFormat="1" applyFont="1" applyFill="1" applyBorder="1" applyAlignment="1">
      <alignment horizontal="right" vertical="center" shrinkToFit="1"/>
    </xf>
    <xf numFmtId="0" fontId="17" fillId="4" borderId="7" xfId="12" applyFont="1" applyFill="1" applyBorder="1" applyAlignment="1" applyProtection="1">
      <alignment horizontal="center" vertical="center" wrapText="1"/>
      <protection locked="0"/>
    </xf>
    <xf numFmtId="0" fontId="17" fillId="4" borderId="76" xfId="12" applyFont="1" applyFill="1" applyBorder="1" applyAlignment="1" applyProtection="1">
      <alignment horizontal="center" vertical="center" wrapText="1"/>
      <protection locked="0"/>
    </xf>
    <xf numFmtId="0" fontId="17" fillId="3" borderId="12" xfId="12" applyFont="1" applyFill="1" applyBorder="1" applyAlignment="1">
      <alignment horizontal="center" vertical="center" textRotation="255" shrinkToFit="1"/>
    </xf>
    <xf numFmtId="0" fontId="17" fillId="3" borderId="16" xfId="12" applyFont="1" applyFill="1" applyBorder="1" applyAlignment="1">
      <alignment horizontal="center" vertical="center" textRotation="255" shrinkToFit="1"/>
    </xf>
    <xf numFmtId="0" fontId="17" fillId="3" borderId="8" xfId="12" applyFont="1" applyFill="1" applyBorder="1" applyAlignment="1">
      <alignment horizontal="center" vertical="center" textRotation="255" shrinkToFit="1"/>
    </xf>
    <xf numFmtId="0" fontId="17" fillId="3" borderId="14" xfId="12" applyFont="1" applyFill="1" applyBorder="1" applyAlignment="1">
      <alignment horizontal="center" vertical="center" textRotation="255" shrinkToFit="1"/>
    </xf>
    <xf numFmtId="0" fontId="17" fillId="3" borderId="56" xfId="12" applyFont="1" applyFill="1" applyBorder="1" applyAlignment="1">
      <alignment horizontal="center" vertical="center" textRotation="255" shrinkToFit="1"/>
    </xf>
    <xf numFmtId="0" fontId="17" fillId="3" borderId="15" xfId="12" applyFont="1" applyFill="1" applyBorder="1" applyAlignment="1">
      <alignment horizontal="center" vertical="center" textRotation="255" shrinkToFit="1"/>
    </xf>
    <xf numFmtId="0" fontId="17" fillId="3" borderId="12" xfId="12" applyFont="1" applyFill="1" applyBorder="1" applyAlignment="1">
      <alignment horizontal="left" vertical="center" wrapText="1"/>
    </xf>
    <xf numFmtId="0" fontId="17" fillId="3" borderId="23" xfId="12" applyFont="1" applyFill="1" applyBorder="1" applyAlignment="1">
      <alignment horizontal="left" vertical="center" wrapText="1"/>
    </xf>
    <xf numFmtId="0" fontId="17" fillId="3" borderId="9" xfId="12" applyFont="1" applyFill="1" applyBorder="1" applyAlignment="1">
      <alignment horizontal="left" vertical="center" wrapText="1"/>
    </xf>
    <xf numFmtId="0" fontId="17" fillId="3" borderId="20" xfId="12" applyFont="1" applyFill="1" applyBorder="1" applyAlignment="1">
      <alignment horizontal="left" vertical="center" wrapText="1"/>
    </xf>
    <xf numFmtId="0" fontId="17" fillId="3" borderId="12" xfId="12" applyFont="1" applyFill="1" applyBorder="1" applyAlignment="1">
      <alignment horizontal="center" vertical="center" textRotation="255" wrapText="1"/>
    </xf>
    <xf numFmtId="0" fontId="17" fillId="3" borderId="8" xfId="12" applyFont="1" applyFill="1" applyBorder="1" applyAlignment="1">
      <alignment horizontal="center" vertical="center" textRotation="255" wrapText="1"/>
    </xf>
    <xf numFmtId="0" fontId="17" fillId="3" borderId="56" xfId="12" applyFont="1" applyFill="1" applyBorder="1" applyAlignment="1">
      <alignment horizontal="center" vertical="center" textRotation="255" wrapText="1"/>
    </xf>
    <xf numFmtId="0" fontId="17" fillId="4" borderId="7" xfId="12" applyFont="1" applyFill="1" applyBorder="1" applyAlignment="1" applyProtection="1">
      <alignment horizontal="center" vertical="center" wrapText="1" shrinkToFit="1"/>
      <protection locked="0"/>
    </xf>
    <xf numFmtId="0" fontId="17" fillId="4" borderId="19" xfId="12" applyFont="1" applyFill="1" applyBorder="1" applyAlignment="1" applyProtection="1">
      <alignment horizontal="center" vertical="center" shrinkToFit="1"/>
      <protection locked="0"/>
    </xf>
    <xf numFmtId="0" fontId="17" fillId="4" borderId="53" xfId="12" applyFont="1" applyFill="1" applyBorder="1" applyAlignment="1" applyProtection="1">
      <alignment horizontal="center" vertical="center" shrinkToFit="1"/>
      <protection locked="0"/>
    </xf>
    <xf numFmtId="0" fontId="17" fillId="4" borderId="76" xfId="12" applyFont="1" applyFill="1" applyBorder="1" applyAlignment="1" applyProtection="1">
      <alignment horizontal="center" vertical="center" shrinkToFit="1"/>
      <protection locked="0"/>
    </xf>
    <xf numFmtId="0" fontId="17" fillId="4" borderId="82" xfId="12" applyFont="1" applyFill="1" applyBorder="1" applyAlignment="1" applyProtection="1">
      <alignment horizontal="center" vertical="center" shrinkToFit="1"/>
      <protection locked="0"/>
    </xf>
    <xf numFmtId="0" fontId="17" fillId="4" borderId="121" xfId="12" applyFont="1" applyFill="1" applyBorder="1" applyAlignment="1" applyProtection="1">
      <alignment horizontal="center" vertical="center" shrinkToFit="1"/>
      <protection locked="0"/>
    </xf>
    <xf numFmtId="0" fontId="17" fillId="4" borderId="40" xfId="12" applyFont="1" applyFill="1" applyBorder="1" applyAlignment="1" applyProtection="1">
      <alignment horizontal="center" vertical="center" wrapText="1" shrinkToFit="1"/>
      <protection locked="0"/>
    </xf>
    <xf numFmtId="0" fontId="17" fillId="4" borderId="13" xfId="12" applyFont="1" applyFill="1" applyBorder="1" applyAlignment="1" applyProtection="1">
      <alignment horizontal="center" vertical="center" shrinkToFit="1"/>
      <protection locked="0"/>
    </xf>
    <xf numFmtId="0" fontId="17" fillId="4" borderId="93" xfId="12" applyFont="1" applyFill="1" applyBorder="1" applyAlignment="1" applyProtection="1">
      <alignment horizontal="center" vertical="center" shrinkToFit="1"/>
      <protection locked="0"/>
    </xf>
    <xf numFmtId="0" fontId="17" fillId="4" borderId="89" xfId="12" applyFont="1" applyFill="1" applyBorder="1" applyAlignment="1" applyProtection="1">
      <alignment horizontal="center" vertical="center" shrinkToFit="1"/>
      <protection locked="0"/>
    </xf>
    <xf numFmtId="0" fontId="17" fillId="4" borderId="93" xfId="12" applyFont="1" applyFill="1" applyBorder="1" applyAlignment="1" applyProtection="1">
      <alignment horizontal="center" vertical="center"/>
      <protection locked="0"/>
    </xf>
    <xf numFmtId="0" fontId="14" fillId="3" borderId="32" xfId="18" applyFont="1" applyFill="1" applyBorder="1" applyAlignment="1">
      <alignment horizontal="left" vertical="center"/>
    </xf>
    <xf numFmtId="0" fontId="14" fillId="3" borderId="35" xfId="18" applyFont="1" applyFill="1" applyBorder="1" applyAlignment="1">
      <alignment horizontal="left" vertical="center"/>
    </xf>
    <xf numFmtId="0" fontId="14" fillId="3" borderId="37" xfId="18" applyFont="1" applyFill="1" applyBorder="1" applyAlignment="1">
      <alignment horizontal="left" vertical="center"/>
    </xf>
    <xf numFmtId="178" fontId="21" fillId="0" borderId="32" xfId="19" applyNumberFormat="1" applyFont="1" applyBorder="1">
      <alignment vertical="center"/>
    </xf>
    <xf numFmtId="178" fontId="21" fillId="0" borderId="35" xfId="19" applyNumberFormat="1" applyFont="1" applyBorder="1">
      <alignment vertical="center"/>
    </xf>
    <xf numFmtId="178" fontId="21" fillId="0" borderId="37" xfId="19" applyNumberFormat="1" applyFont="1" applyBorder="1">
      <alignment vertical="center"/>
    </xf>
    <xf numFmtId="187" fontId="14" fillId="3" borderId="32" xfId="18" applyNumberFormat="1" applyFont="1" applyFill="1" applyBorder="1" applyAlignment="1">
      <alignment horizontal="left" vertical="center" wrapText="1"/>
    </xf>
    <xf numFmtId="187" fontId="14" fillId="3" borderId="35" xfId="18" applyNumberFormat="1" applyFont="1" applyFill="1" applyBorder="1" applyAlignment="1">
      <alignment horizontal="left" vertical="center" wrapText="1"/>
    </xf>
    <xf numFmtId="187" fontId="14" fillId="3" borderId="37" xfId="18" applyNumberFormat="1" applyFont="1" applyFill="1" applyBorder="1" applyAlignment="1">
      <alignment horizontal="left" vertical="center" wrapText="1"/>
    </xf>
    <xf numFmtId="0" fontId="14" fillId="3" borderId="32" xfId="19" applyFont="1" applyFill="1" applyBorder="1" applyAlignment="1">
      <alignment vertical="center"/>
    </xf>
    <xf numFmtId="0" fontId="14" fillId="3" borderId="35" xfId="19" applyFont="1" applyFill="1" applyBorder="1" applyAlignment="1">
      <alignment vertical="center"/>
    </xf>
    <xf numFmtId="0" fontId="14" fillId="3" borderId="37" xfId="19" applyFont="1" applyFill="1" applyBorder="1" applyAlignment="1">
      <alignment vertical="center"/>
    </xf>
    <xf numFmtId="178" fontId="21" fillId="0" borderId="32" xfId="13" applyNumberFormat="1" applyFont="1" applyBorder="1" applyAlignment="1">
      <alignment horizontal="center" vertical="center"/>
    </xf>
    <xf numFmtId="178" fontId="21" fillId="0" borderId="35" xfId="13" applyNumberFormat="1" applyFont="1" applyBorder="1" applyAlignment="1">
      <alignment horizontal="center" vertical="center"/>
    </xf>
    <xf numFmtId="178" fontId="21" fillId="0" borderId="37" xfId="13" applyNumberFormat="1" applyFont="1" applyBorder="1" applyAlignment="1">
      <alignment horizontal="center" vertical="center"/>
    </xf>
    <xf numFmtId="0" fontId="3" fillId="3" borderId="74" xfId="19" applyFont="1" applyFill="1" applyBorder="1" applyAlignment="1">
      <alignment horizontal="center" vertical="center" wrapText="1"/>
    </xf>
    <xf numFmtId="0" fontId="3" fillId="3" borderId="74" xfId="19" applyFont="1" applyFill="1" applyBorder="1" applyAlignment="1">
      <alignment horizontal="center" vertical="center"/>
    </xf>
    <xf numFmtId="178" fontId="21" fillId="0" borderId="27" xfId="13" applyNumberFormat="1" applyFont="1" applyBorder="1" applyAlignment="1">
      <alignment horizontal="center" vertical="center" wrapText="1"/>
    </xf>
    <xf numFmtId="178" fontId="21" fillId="0" borderId="26" xfId="13" applyNumberFormat="1" applyFont="1" applyBorder="1" applyAlignment="1">
      <alignment horizontal="center" vertical="center" wrapText="1"/>
    </xf>
    <xf numFmtId="178" fontId="14" fillId="3" borderId="32" xfId="19" applyNumberFormat="1" applyFont="1" applyFill="1" applyBorder="1" applyAlignment="1">
      <alignment vertical="center" wrapText="1"/>
    </xf>
    <xf numFmtId="178" fontId="14" fillId="3" borderId="35" xfId="19" applyNumberFormat="1" applyFont="1" applyFill="1" applyBorder="1" applyAlignment="1">
      <alignment vertical="center" wrapText="1"/>
    </xf>
    <xf numFmtId="178" fontId="14" fillId="3" borderId="37" xfId="19" applyNumberFormat="1" applyFont="1" applyFill="1" applyBorder="1" applyAlignment="1">
      <alignment vertical="center" wrapText="1"/>
    </xf>
    <xf numFmtId="178" fontId="14" fillId="0" borderId="32" xfId="19" applyNumberFormat="1" applyFont="1" applyFill="1" applyBorder="1" applyAlignment="1">
      <alignment vertical="center" wrapText="1"/>
    </xf>
    <xf numFmtId="178" fontId="14" fillId="0" borderId="35" xfId="19" applyNumberFormat="1" applyFont="1" applyFill="1" applyBorder="1" applyAlignment="1">
      <alignment vertical="center" wrapText="1"/>
    </xf>
    <xf numFmtId="178" fontId="14" fillId="0" borderId="37" xfId="19" applyNumberFormat="1" applyFont="1" applyFill="1" applyBorder="1" applyAlignment="1">
      <alignment vertical="center" wrapText="1"/>
    </xf>
    <xf numFmtId="178" fontId="14" fillId="0" borderId="23" xfId="19" applyNumberFormat="1" applyFont="1" applyFill="1" applyBorder="1">
      <alignment vertical="center"/>
    </xf>
    <xf numFmtId="0" fontId="22" fillId="0" borderId="19" xfId="6" applyFont="1" applyFill="1" applyBorder="1" applyAlignment="1" applyProtection="1">
      <alignment horizontal="left" vertical="center" wrapText="1"/>
    </xf>
    <xf numFmtId="0" fontId="22" fillId="0" borderId="53" xfId="6" applyFont="1" applyFill="1" applyBorder="1" applyAlignment="1" applyProtection="1">
      <alignment horizontal="left" vertical="center" wrapText="1"/>
    </xf>
    <xf numFmtId="0" fontId="22" fillId="0" borderId="23" xfId="6" applyFont="1" applyFill="1" applyBorder="1" applyAlignment="1" applyProtection="1">
      <alignment horizontal="left" vertical="center"/>
    </xf>
    <xf numFmtId="0" fontId="22" fillId="0" borderId="54" xfId="6" applyFont="1" applyFill="1" applyBorder="1" applyAlignment="1" applyProtection="1">
      <alignment horizontal="left" vertical="center"/>
    </xf>
    <xf numFmtId="0" fontId="22" fillId="0" borderId="36" xfId="6" applyFont="1" applyFill="1" applyBorder="1" applyAlignment="1" applyProtection="1">
      <alignment horizontal="left" vertical="center"/>
    </xf>
    <xf numFmtId="0" fontId="22" fillId="0" borderId="52" xfId="6" applyFont="1" applyFill="1" applyBorder="1" applyAlignment="1" applyProtection="1">
      <alignment horizontal="left" vertical="center"/>
    </xf>
    <xf numFmtId="0" fontId="24" fillId="0" borderId="22" xfId="17" applyFont="1" applyFill="1" applyBorder="1" applyAlignment="1">
      <alignment horizontal="left" vertical="center" wrapText="1"/>
    </xf>
    <xf numFmtId="0" fontId="24" fillId="0" borderId="50" xfId="17" applyFont="1" applyFill="1" applyBorder="1" applyAlignment="1">
      <alignment horizontal="left" vertical="center" wrapText="1"/>
    </xf>
    <xf numFmtId="0" fontId="24" fillId="0" borderId="35" xfId="17" applyFont="1" applyFill="1" applyBorder="1" applyAlignment="1">
      <alignment horizontal="left" vertical="center" wrapText="1"/>
    </xf>
    <xf numFmtId="0" fontId="24" fillId="0" borderId="51" xfId="17" applyFont="1" applyBorder="1" applyAlignment="1">
      <alignment horizontal="left" vertical="center" wrapText="1"/>
    </xf>
    <xf numFmtId="0" fontId="24" fillId="0" borderId="36" xfId="17" applyFont="1" applyFill="1" applyBorder="1" applyAlignment="1">
      <alignment horizontal="left" vertical="center" wrapText="1"/>
    </xf>
    <xf numFmtId="0" fontId="24" fillId="0" borderId="52" xfId="17" applyFont="1" applyBorder="1" applyAlignment="1">
      <alignment horizontal="left" vertical="center" wrapText="1"/>
    </xf>
    <xf numFmtId="0" fontId="27" fillId="0" borderId="39" xfId="8" applyFont="1" applyBorder="1">
      <alignment vertical="center"/>
    </xf>
    <xf numFmtId="0" fontId="27" fillId="0" borderId="22" xfId="8" applyFont="1" applyBorder="1">
      <alignment vertical="center"/>
    </xf>
    <xf numFmtId="0" fontId="27" fillId="0" borderId="41" xfId="8" applyFont="1" applyBorder="1">
      <alignment vertical="center"/>
    </xf>
    <xf numFmtId="0" fontId="25" fillId="0" borderId="32" xfId="8" applyFont="1" applyBorder="1">
      <alignment vertical="center"/>
    </xf>
    <xf numFmtId="0" fontId="25" fillId="0" borderId="35" xfId="8" applyFont="1" applyBorder="1">
      <alignment vertical="center"/>
    </xf>
    <xf numFmtId="0" fontId="25" fillId="0" borderId="51" xfId="8" applyFont="1" applyBorder="1">
      <alignment vertical="center"/>
    </xf>
    <xf numFmtId="0" fontId="25" fillId="0" borderId="33" xfId="8" applyFont="1" applyBorder="1">
      <alignment vertical="center"/>
    </xf>
    <xf numFmtId="0" fontId="25" fillId="0" borderId="36" xfId="8" applyFont="1" applyBorder="1">
      <alignment vertical="center"/>
    </xf>
    <xf numFmtId="0" fontId="25" fillId="0" borderId="38" xfId="8" applyFont="1" applyBorder="1">
      <alignment vertical="center"/>
    </xf>
    <xf numFmtId="0" fontId="25" fillId="0" borderId="183" xfId="8" applyFont="1" applyBorder="1" applyAlignment="1">
      <alignment horizontal="center" vertical="center" wrapText="1"/>
    </xf>
    <xf numFmtId="0" fontId="25" fillId="0" borderId="185" xfId="8" applyFont="1" applyBorder="1" applyAlignment="1">
      <alignment horizontal="center" vertical="center" wrapText="1"/>
    </xf>
    <xf numFmtId="0" fontId="25" fillId="0" borderId="2" xfId="8" applyFont="1" applyBorder="1" applyAlignment="1">
      <alignment horizontal="center" vertical="center" wrapText="1"/>
    </xf>
    <xf numFmtId="0" fontId="25" fillId="0" borderId="25" xfId="8" applyFont="1" applyBorder="1" applyAlignment="1">
      <alignment horizontal="center" vertical="center" wrapText="1"/>
    </xf>
    <xf numFmtId="0" fontId="25" fillId="0" borderId="79" xfId="8" applyFont="1" applyBorder="1" applyAlignment="1">
      <alignment horizontal="center" vertical="center" wrapText="1"/>
    </xf>
    <xf numFmtId="0" fontId="25" fillId="0" borderId="182" xfId="8" applyFont="1" applyBorder="1" applyAlignment="1">
      <alignment horizontal="center" vertical="center" wrapText="1"/>
    </xf>
    <xf numFmtId="0" fontId="24" fillId="0" borderId="7" xfId="8" applyFont="1" applyFill="1" applyBorder="1" applyAlignment="1">
      <alignment vertical="center" wrapText="1"/>
    </xf>
    <xf numFmtId="0" fontId="24" fillId="0" borderId="13" xfId="8" applyFont="1" applyFill="1" applyBorder="1" applyAlignment="1">
      <alignment vertical="center" wrapText="1"/>
    </xf>
    <xf numFmtId="0" fontId="24" fillId="0" borderId="8" xfId="8" applyFont="1" applyFill="1" applyBorder="1" applyAlignment="1">
      <alignment vertical="center" wrapText="1"/>
    </xf>
    <xf numFmtId="0" fontId="24" fillId="0" borderId="14" xfId="8" applyFont="1" applyFill="1" applyBorder="1" applyAlignment="1">
      <alignment vertical="center" wrapText="1"/>
    </xf>
    <xf numFmtId="0" fontId="24" fillId="0" borderId="56" xfId="8" applyFont="1" applyFill="1" applyBorder="1" applyAlignment="1">
      <alignment vertical="center" wrapText="1"/>
    </xf>
    <xf numFmtId="0" fontId="24" fillId="0" borderId="15" xfId="8" applyFont="1" applyFill="1" applyBorder="1" applyAlignment="1">
      <alignment vertical="center" wrapText="1"/>
    </xf>
    <xf numFmtId="0" fontId="24" fillId="0" borderId="35" xfId="8" applyFont="1" applyFill="1" applyBorder="1" applyAlignment="1">
      <alignment vertical="center"/>
    </xf>
    <xf numFmtId="0" fontId="24" fillId="0" borderId="51" xfId="8" applyFont="1" applyFill="1" applyBorder="1" applyAlignment="1">
      <alignment vertical="center"/>
    </xf>
    <xf numFmtId="0" fontId="24" fillId="0" borderId="57" xfId="8" applyFont="1" applyFill="1" applyBorder="1" applyAlignment="1">
      <alignment vertical="center" wrapText="1"/>
    </xf>
    <xf numFmtId="0" fontId="24" fillId="0" borderId="37" xfId="8" applyFont="1" applyFill="1" applyBorder="1" applyAlignment="1">
      <alignment vertical="center" wrapText="1"/>
    </xf>
    <xf numFmtId="0" fontId="24" fillId="0" borderId="61" xfId="8" applyFont="1" applyFill="1" applyBorder="1" applyAlignment="1">
      <alignment vertical="center"/>
    </xf>
    <xf numFmtId="0" fontId="24" fillId="0" borderId="38" xfId="8" applyFont="1" applyFill="1" applyBorder="1" applyAlignment="1">
      <alignment vertical="center"/>
    </xf>
    <xf numFmtId="0" fontId="24" fillId="0" borderId="36" xfId="8" applyFont="1" applyFill="1" applyBorder="1" applyAlignment="1">
      <alignment vertical="center"/>
    </xf>
    <xf numFmtId="0" fontId="24" fillId="0" borderId="52" xfId="8" applyFont="1" applyFill="1" applyBorder="1" applyAlignment="1">
      <alignment vertical="center"/>
    </xf>
    <xf numFmtId="0" fontId="24" fillId="0" borderId="22" xfId="8" applyFont="1" applyFill="1" applyBorder="1" applyAlignment="1">
      <alignment vertical="center"/>
    </xf>
    <xf numFmtId="0" fontId="24" fillId="0" borderId="50" xfId="8" applyFont="1" applyFill="1" applyBorder="1" applyAlignment="1">
      <alignment vertical="center"/>
    </xf>
    <xf numFmtId="0" fontId="24" fillId="0" borderId="35" xfId="7" applyFont="1" applyFill="1" applyBorder="1" applyAlignment="1">
      <alignment horizontal="left" vertical="center"/>
    </xf>
    <xf numFmtId="0" fontId="24" fillId="0" borderId="51" xfId="7" applyFont="1" applyFill="1" applyBorder="1" applyAlignment="1">
      <alignment horizontal="left" vertical="center"/>
    </xf>
    <xf numFmtId="0" fontId="24" fillId="0" borderId="36" xfId="7" applyFont="1" applyFill="1" applyBorder="1" applyAlignment="1">
      <alignment horizontal="left" vertical="center"/>
    </xf>
    <xf numFmtId="0" fontId="24" fillId="0" borderId="52" xfId="7" applyFont="1" applyFill="1" applyBorder="1" applyAlignment="1">
      <alignment horizontal="left" vertical="center"/>
    </xf>
    <xf numFmtId="0" fontId="24" fillId="0" borderId="12" xfId="7" applyFont="1" applyFill="1" applyBorder="1" applyAlignment="1">
      <alignment vertical="center" wrapText="1"/>
    </xf>
    <xf numFmtId="0" fontId="24" fillId="0" borderId="16" xfId="7" applyFont="1" applyFill="1" applyBorder="1" applyAlignment="1">
      <alignment vertical="center" wrapText="1"/>
    </xf>
    <xf numFmtId="0" fontId="24" fillId="0" borderId="32" xfId="7" applyFont="1" applyFill="1" applyBorder="1" applyAlignment="1">
      <alignment horizontal="center" vertical="center" shrinkToFit="1"/>
    </xf>
    <xf numFmtId="0" fontId="24" fillId="0" borderId="35" xfId="7" applyFont="1" applyFill="1" applyBorder="1" applyAlignment="1">
      <alignment horizontal="center" vertical="center" shrinkToFit="1"/>
    </xf>
    <xf numFmtId="0" fontId="24" fillId="0" borderId="51" xfId="7" applyFont="1" applyFill="1" applyBorder="1" applyAlignment="1">
      <alignment horizontal="center" vertical="center" shrinkToFit="1"/>
    </xf>
    <xf numFmtId="0" fontId="24" fillId="0" borderId="22" xfId="7" applyFont="1" applyFill="1" applyBorder="1" applyAlignment="1">
      <alignment horizontal="left" vertical="center"/>
    </xf>
    <xf numFmtId="0" fontId="24" fillId="0" borderId="50" xfId="7" applyFont="1" applyFill="1" applyBorder="1" applyAlignment="1">
      <alignment horizontal="left" vertical="center"/>
    </xf>
    <xf numFmtId="0" fontId="30" fillId="0" borderId="32" xfId="6" applyFont="1" applyFill="1" applyBorder="1" applyAlignment="1" applyProtection="1">
      <alignment horizontal="left" vertical="center" wrapText="1"/>
      <protection locked="0"/>
    </xf>
    <xf numFmtId="0" fontId="30" fillId="0" borderId="35" xfId="6" applyFont="1" applyFill="1" applyBorder="1" applyAlignment="1" applyProtection="1">
      <alignment horizontal="left" vertical="center" wrapText="1"/>
      <protection locked="0"/>
    </xf>
    <xf numFmtId="0" fontId="30" fillId="0" borderId="51" xfId="6" applyFont="1" applyFill="1" applyBorder="1" applyAlignment="1" applyProtection="1">
      <alignment horizontal="left" vertical="center" wrapText="1"/>
      <protection locked="0"/>
    </xf>
    <xf numFmtId="0" fontId="30" fillId="0" borderId="33" xfId="6" applyFont="1" applyFill="1" applyBorder="1" applyAlignment="1" applyProtection="1">
      <alignment horizontal="left" vertical="center" wrapText="1"/>
      <protection locked="0"/>
    </xf>
    <xf numFmtId="0" fontId="30" fillId="0" borderId="36" xfId="6" applyFont="1" applyFill="1" applyBorder="1" applyAlignment="1" applyProtection="1">
      <alignment horizontal="left" vertical="center" wrapText="1"/>
      <protection locked="0"/>
    </xf>
    <xf numFmtId="0" fontId="30" fillId="0" borderId="52" xfId="6" applyFont="1" applyFill="1" applyBorder="1" applyAlignment="1" applyProtection="1">
      <alignment horizontal="left" vertical="center" wrapText="1"/>
      <protection locked="0"/>
    </xf>
    <xf numFmtId="0" fontId="30" fillId="0" borderId="18" xfId="6" applyFont="1" applyFill="1" applyBorder="1" applyAlignment="1" applyProtection="1">
      <alignment horizontal="left" vertical="center"/>
    </xf>
    <xf numFmtId="0" fontId="30" fillId="0" borderId="64" xfId="6" applyFont="1" applyFill="1" applyBorder="1" applyAlignment="1" applyProtection="1">
      <alignment horizontal="left" vertical="center"/>
    </xf>
    <xf numFmtId="0" fontId="30" fillId="0" borderId="19" xfId="6" applyFont="1" applyFill="1" applyBorder="1" applyAlignment="1" applyProtection="1">
      <alignment horizontal="left" vertical="center" wrapText="1"/>
    </xf>
    <xf numFmtId="0" fontId="30" fillId="0" borderId="53" xfId="6" applyFont="1" applyFill="1" applyBorder="1" applyAlignment="1" applyProtection="1">
      <alignment horizontal="left" vertical="center" wrapText="1"/>
    </xf>
    <xf numFmtId="0" fontId="30" fillId="0" borderId="23" xfId="6" applyFont="1" applyFill="1" applyBorder="1" applyAlignment="1" applyProtection="1">
      <alignment horizontal="left" vertical="center"/>
    </xf>
    <xf numFmtId="0" fontId="30" fillId="0" borderId="54" xfId="6" applyFont="1" applyFill="1" applyBorder="1" applyAlignment="1" applyProtection="1">
      <alignment horizontal="left" vertical="center"/>
    </xf>
    <xf numFmtId="0" fontId="30" fillId="0" borderId="35" xfId="6" applyFont="1" applyFill="1" applyBorder="1" applyAlignment="1" applyProtection="1">
      <alignment horizontal="left" vertical="center"/>
    </xf>
    <xf numFmtId="0" fontId="30" fillId="0" borderId="51" xfId="6" applyFont="1" applyFill="1" applyBorder="1" applyAlignment="1" applyProtection="1">
      <alignment horizontal="left" vertical="center"/>
    </xf>
    <xf numFmtId="184" fontId="45" fillId="3" borderId="74" xfId="30" applyNumberFormat="1" applyFont="1" applyFill="1" applyBorder="1" applyAlignment="1">
      <alignment horizontal="center" vertical="center"/>
    </xf>
    <xf numFmtId="178" fontId="48" fillId="0" borderId="0" xfId="29" applyNumberFormat="1" applyAlignment="1">
      <alignment horizontal="center" vertical="center"/>
    </xf>
    <xf numFmtId="184" fontId="45" fillId="0" borderId="0" xfId="29" applyNumberFormat="1" applyFont="1" applyAlignment="1">
      <alignment horizontal="center" vertical="center"/>
    </xf>
    <xf numFmtId="187" fontId="45" fillId="3" borderId="74" xfId="30" applyNumberFormat="1" applyFont="1" applyFill="1" applyBorder="1" applyAlignment="1">
      <alignment horizontal="center" vertical="center" wrapText="1"/>
    </xf>
    <xf numFmtId="184" fontId="45" fillId="3" borderId="0" xfId="30" applyNumberFormat="1" applyFont="1" applyFill="1" applyAlignment="1">
      <alignment horizontal="center" vertical="center" wrapText="1"/>
    </xf>
    <xf numFmtId="0" fontId="45" fillId="0" borderId="74" xfId="29" applyFont="1" applyBorder="1" applyAlignment="1">
      <alignment horizontal="center" vertical="center"/>
    </xf>
    <xf numFmtId="0" fontId="45" fillId="0" borderId="0" xfId="29" applyFont="1" applyAlignment="1">
      <alignment horizontal="center" vertical="center"/>
    </xf>
    <xf numFmtId="184" fontId="45" fillId="3" borderId="0" xfId="30" applyNumberFormat="1" applyFont="1" applyFill="1" applyAlignment="1">
      <alignment horizontal="center" vertical="center"/>
    </xf>
    <xf numFmtId="187" fontId="45" fillId="3" borderId="0" xfId="30" applyNumberFormat="1" applyFont="1" applyFill="1" applyAlignment="1">
      <alignment horizontal="center" vertical="center" wrapText="1"/>
    </xf>
    <xf numFmtId="0" fontId="45" fillId="0" borderId="32" xfId="29" applyFont="1" applyBorder="1" applyAlignment="1">
      <alignment horizontal="center" vertical="center"/>
    </xf>
    <xf numFmtId="0" fontId="45" fillId="0" borderId="35" xfId="29" applyFont="1" applyBorder="1" applyAlignment="1">
      <alignment horizontal="center" vertical="center"/>
    </xf>
    <xf numFmtId="0" fontId="45" fillId="0" borderId="37" xfId="29" applyFont="1" applyBorder="1" applyAlignment="1">
      <alignment horizontal="center" vertical="center"/>
    </xf>
    <xf numFmtId="0" fontId="45" fillId="0" borderId="30" xfId="29" applyFont="1" applyBorder="1" applyAlignment="1" applyProtection="1">
      <alignment horizontal="left" vertical="top" wrapText="1"/>
      <protection locked="0"/>
    </xf>
    <xf numFmtId="0" fontId="45" fillId="0" borderId="23" xfId="29" applyFont="1" applyBorder="1" applyAlignment="1" applyProtection="1">
      <alignment horizontal="left" vertical="top" wrapText="1"/>
      <protection locked="0"/>
    </xf>
    <xf numFmtId="0" fontId="45" fillId="0" borderId="16" xfId="29" applyFont="1" applyBorder="1" applyAlignment="1" applyProtection="1">
      <alignment horizontal="left" vertical="top" wrapText="1"/>
      <protection locked="0"/>
    </xf>
    <xf numFmtId="0" fontId="45" fillId="0" borderId="42" xfId="29" applyFont="1" applyBorder="1" applyAlignment="1" applyProtection="1">
      <alignment horizontal="left" vertical="top" wrapText="1"/>
      <protection locked="0"/>
    </xf>
    <xf numFmtId="0" fontId="45" fillId="0" borderId="0" xfId="29" applyFont="1" applyAlignment="1" applyProtection="1">
      <alignment horizontal="left" vertical="top" wrapText="1"/>
      <protection locked="0"/>
    </xf>
    <xf numFmtId="0" fontId="45" fillId="0" borderId="14" xfId="29" applyFont="1" applyBorder="1" applyAlignment="1" applyProtection="1">
      <alignment horizontal="left" vertical="top" wrapText="1"/>
      <protection locked="0"/>
    </xf>
    <xf numFmtId="0" fontId="45" fillId="0" borderId="31" xfId="29" applyFont="1" applyBorder="1" applyAlignment="1" applyProtection="1">
      <alignment horizontal="left" vertical="top" wrapText="1"/>
      <protection locked="0"/>
    </xf>
    <xf numFmtId="0" fontId="45" fillId="0" borderId="34" xfId="29" applyFont="1" applyBorder="1" applyAlignment="1" applyProtection="1">
      <alignment horizontal="left" vertical="top" wrapText="1"/>
      <protection locked="0"/>
    </xf>
    <xf numFmtId="0" fontId="45" fillId="0" borderId="15" xfId="29" applyFont="1" applyBorder="1" applyAlignment="1" applyProtection="1">
      <alignment horizontal="left" vertical="top" wrapText="1"/>
      <protection locked="0"/>
    </xf>
    <xf numFmtId="187" fontId="45" fillId="0" borderId="0" xfId="30" applyNumberFormat="1" applyFont="1" applyAlignment="1">
      <alignment horizontal="center" vertical="center" wrapText="1"/>
    </xf>
  </cellXfs>
  <cellStyles count="34">
    <cellStyle name="標準" xfId="0" builtinId="0"/>
    <cellStyle name="標準 2" xfId="1" xr:uid="{00000000-0005-0000-0000-000001000000}"/>
    <cellStyle name="標準 2 2" xfId="2" xr:uid="{00000000-0005-0000-0000-000002000000}"/>
    <cellStyle name="標準 2 2 2" xfId="23" xr:uid="{0AA18F9D-9C46-4E00-88E4-2A5E8EFBA1F5}"/>
    <cellStyle name="標準 2 3" xfId="3" xr:uid="{00000000-0005-0000-0000-000003000000}"/>
    <cellStyle name="標準 2 3 2" xfId="25" xr:uid="{33C8E79E-4AB9-4280-9740-EDE024A8C36D}"/>
    <cellStyle name="標準 2 4" xfId="22" xr:uid="{7B06764B-7AD1-4784-846B-9D0EADD0A078}"/>
    <cellStyle name="標準 3" xfId="4" xr:uid="{00000000-0005-0000-0000-000004000000}"/>
    <cellStyle name="標準 3 2" xfId="26" xr:uid="{CA2FF5D1-C380-45E7-BFF1-5928A3341A1E}"/>
    <cellStyle name="標準 4" xfId="5" xr:uid="{00000000-0005-0000-0000-000005000000}"/>
    <cellStyle name="標準 4 2" xfId="21" xr:uid="{C89EAF4E-9F32-4BF1-98D3-588EB45B7949}"/>
    <cellStyle name="標準 4_APAHO401600" xfId="6" xr:uid="{00000000-0005-0000-0000-000006000000}"/>
    <cellStyle name="標準 4_APAHO4019001" xfId="7" xr:uid="{00000000-0005-0000-0000-000007000000}"/>
    <cellStyle name="標準 4_ZJ08_022012_青森市_2010" xfId="8" xr:uid="{00000000-0005-0000-0000-000008000000}"/>
    <cellStyle name="標準 5" xfId="20" xr:uid="{2E5E2CBB-F332-48FE-805F-3090C1F662F3}"/>
    <cellStyle name="標準 6" xfId="9" xr:uid="{00000000-0005-0000-0000-000009000000}"/>
    <cellStyle name="標準 6 2" xfId="24" xr:uid="{CB217FEC-DFE8-4864-9862-DAC31477BC03}"/>
    <cellStyle name="標準 6_APAHO401000" xfId="10" xr:uid="{00000000-0005-0000-0000-00000A000000}"/>
    <cellStyle name="標準 6_APAHO401200_O-JJ1016-001-3_財政状況資料集(決算状況カード(各会計・関係団体))(Rev2)2" xfId="11" xr:uid="{00000000-0005-0000-0000-00000B000000}"/>
    <cellStyle name="標準 6_APAHO402200_O-JJ1016-001-3_財政状況資料集(決算状況カード(各会計・関係団体))(Rev2)2" xfId="12" xr:uid="{00000000-0005-0000-0000-00000C000000}"/>
    <cellStyle name="標準 6_APAHO402200_O-JJ1016-001-3_財政状況資料集(決算状況カード(各会計・関係団体))(Rev2)2 2" xfId="27" xr:uid="{F9E5B0AB-64F0-47FD-B7B6-6B88F72D1818}"/>
    <cellStyle name="標準 7" xfId="28" xr:uid="{1CDCFD6B-F9AB-4D12-8B17-983CD72E48AC}"/>
    <cellStyle name="標準 7 2" xfId="33" xr:uid="{CC0E6CC4-8144-4ED1-8E07-116C647252E2}"/>
    <cellStyle name="標準_【レイアウト】（県）資料３（Ｐ２）　歳出比較分析表" xfId="19" xr:uid="{00000000-0005-0000-0000-00000D000000}"/>
    <cellStyle name="標準_【レイアウト】（県）資料３（Ｐ２）　歳出比較分析表 2" xfId="29" xr:uid="{F8634A87-CF98-47AD-AEC5-0469D0C732BC}"/>
    <cellStyle name="標準_【レイアウト】（市）資料３（Ｐ２）　歳出比較分析表" xfId="18" xr:uid="{00000000-0005-0000-0000-00000E000000}"/>
    <cellStyle name="標準_【レイアウト】（市）資料３（Ｐ２）　歳出比較分析表 2" xfId="30" xr:uid="{09EF07C2-AB8E-47D4-A147-A8D6A8F78E4D}"/>
    <cellStyle name="標準_APAHO251300" xfId="13" xr:uid="{00000000-0005-0000-0000-00000F000000}"/>
    <cellStyle name="標準_APAHO251300 2" xfId="31" xr:uid="{D1A2E067-64E3-4B10-BD0B-2E71CD0AC54E}"/>
    <cellStyle name="標準_APAHO252300" xfId="14" xr:uid="{00000000-0005-0000-0000-000010000000}"/>
    <cellStyle name="標準_APAHO252300 2" xfId="32" xr:uid="{0B031F8F-13AA-4A9A-9C58-16B8FCE14A1D}"/>
    <cellStyle name="標準_Book1" xfId="15" xr:uid="{00000000-0005-0000-0000-000011000000}"/>
    <cellStyle name="標準_O-JJ0722-001-3_決算状況カード(各会計・関係団体)_O-JJ1016-001-3_財政状況資料集(決算状況カード(各会計・関係団体))(Rev2)2" xfId="16" xr:uid="{00000000-0005-0000-0000-000012000000}"/>
    <cellStyle name="標準_O-JJ0722-001-8_連結実質赤字比率に係る赤字・黒字の構成分析" xfId="17"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theme" Target="theme/theme1.xml" />
  <Relationship Id="rId3" Type="http://schemas.openxmlformats.org/officeDocument/2006/relationships/worksheet" Target="worksheets/sheet3.xml" />
  <Relationship Id="rId21" Type="http://schemas.openxmlformats.org/officeDocument/2006/relationships/calcChain" Target="calcChain.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haredStrings" Target="sharedString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styles" Target="styles.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8.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301035</c:v>
                </c:pt>
                <c:pt idx="1">
                  <c:v>362690</c:v>
                </c:pt>
                <c:pt idx="2">
                  <c:v>296093</c:v>
                </c:pt>
                <c:pt idx="3">
                  <c:v>308655</c:v>
                </c:pt>
                <c:pt idx="4">
                  <c:v>325476</c:v>
                </c:pt>
              </c:numCache>
            </c:numRef>
          </c:val>
          <c:smooth val="0"/>
          <c:extLst>
            <c:ext xmlns:c16="http://schemas.microsoft.com/office/drawing/2014/chart" uri="{C3380CC4-5D6E-409C-BE32-E72D297353CC}">
              <c16:uniqueId val="{00000000-52CC-452F-B182-6C200DC9CCB0}"/>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202032</c:v>
                </c:pt>
                <c:pt idx="1">
                  <c:v>229640</c:v>
                </c:pt>
                <c:pt idx="2">
                  <c:v>215762</c:v>
                </c:pt>
                <c:pt idx="3">
                  <c:v>202989</c:v>
                </c:pt>
                <c:pt idx="4">
                  <c:v>177274</c:v>
                </c:pt>
              </c:numCache>
            </c:numRef>
          </c:val>
          <c:smooth val="0"/>
          <c:extLst>
            <c:ext xmlns:c16="http://schemas.microsoft.com/office/drawing/2014/chart" uri="{C3380CC4-5D6E-409C-BE32-E72D297353CC}">
              <c16:uniqueId val="{00000001-52CC-452F-B182-6C200DC9CCB0}"/>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p>
        </c:txPr>
        <c:crossAx val="2"/>
        <c:crosses val="autoZero"/>
        <c:auto val="1"/>
        <c:lblAlgn val="ctr"/>
        <c:lblOffset val="100"/>
        <c:tickLblSkip val="1"/>
        <c:noMultiLvlLbl val="0"/>
      </c:catAx>
      <c:valAx>
        <c:axId val="2"/>
        <c:scaling>
          <c:orientation val="minMax"/>
          <c:max val="450000"/>
          <c:min val="0"/>
        </c:scaling>
        <c:delete val="0"/>
        <c:axPos val="l"/>
        <c:majorGridlines>
          <c:spPr>
            <a:ln w="12700">
              <a:solidFill>
                <a:srgbClr val="C0C0C0"/>
              </a:solidFill>
              <a:prstDash val="solid"/>
            </a:ln>
          </c:spPr>
        </c:majorGridlines>
        <c:title>
          <c:tx>
            <c:rich>
              <a:bodyPr rot="0" horzOverflow="overflow" anchor="ctr" anchorCtr="1"/>
              <a:lstStyle/>
              <a:p>
                <a:pPr algn="ctr" rtl="0">
                  <a:defRPr sz="1075">
                    <a:solidFill>
                      <a:srgbClr val="000000"/>
                    </a:solidFill>
                  </a:defRPr>
                </a:pPr>
                <a:r>
                  <a:rPr lang="ja-JP" altLang="en-US" sz="1075" b="0" i="0" u="none" strike="noStrike" baseline="0">
                    <a:solidFill>
                      <a:srgbClr val="000000"/>
                    </a:solidFill>
                    <a:latin typeface="ＭＳ Ｐゴシック"/>
                    <a:ea typeface="ＭＳ Ｐゴシック"/>
                    <a:cs typeface="ＭＳ Ｐゴシック"/>
                  </a:rPr>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p>
        </c:txPr>
        <c:crossAx val="1"/>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horzOverflow="overflow" anchor="ctr" anchorCtr="1"/>
    <a:lstStyle/>
    <a:p>
      <a:pPr algn="ctr" rtl="0">
        <a:defRPr lang="ja-JP" altLang="en-US"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1.94</c:v>
                </c:pt>
                <c:pt idx="1">
                  <c:v>2.2799999999999998</c:v>
                </c:pt>
                <c:pt idx="2">
                  <c:v>1.58</c:v>
                </c:pt>
                <c:pt idx="3">
                  <c:v>1.67</c:v>
                </c:pt>
                <c:pt idx="4">
                  <c:v>1.99</c:v>
                </c:pt>
              </c:numCache>
            </c:numRef>
          </c:val>
          <c:extLst>
            <c:ext xmlns:c16="http://schemas.microsoft.com/office/drawing/2014/chart" uri="{C3380CC4-5D6E-409C-BE32-E72D297353CC}">
              <c16:uniqueId val="{00000000-9A6A-4DED-A58E-65F1446AA647}"/>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69.34</c:v>
                </c:pt>
                <c:pt idx="1">
                  <c:v>79.739999999999995</c:v>
                </c:pt>
                <c:pt idx="2">
                  <c:v>91.49</c:v>
                </c:pt>
                <c:pt idx="3">
                  <c:v>96.4</c:v>
                </c:pt>
                <c:pt idx="4">
                  <c:v>83.81</c:v>
                </c:pt>
              </c:numCache>
            </c:numRef>
          </c:val>
          <c:extLst>
            <c:ext xmlns:c16="http://schemas.microsoft.com/office/drawing/2014/chart" uri="{C3380CC4-5D6E-409C-BE32-E72D297353CC}">
              <c16:uniqueId val="{00000001-9A6A-4DED-A58E-65F1446AA647}"/>
            </c:ext>
          </c:extLst>
        </c:ser>
        <c:dLbls>
          <c:showLegendKey val="0"/>
          <c:showVal val="0"/>
          <c:showCatName val="0"/>
          <c:showSerName val="0"/>
          <c:showPercent val="0"/>
          <c:showBubbleSize val="0"/>
        </c:dLbls>
        <c:gapWidth val="250"/>
        <c:overlap val="100"/>
        <c:axId val="1"/>
        <c:axId val="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13.12</c:v>
                </c:pt>
                <c:pt idx="1">
                  <c:v>17.809999999999999</c:v>
                </c:pt>
                <c:pt idx="2">
                  <c:v>9.6999999999999993</c:v>
                </c:pt>
                <c:pt idx="3">
                  <c:v>3.67</c:v>
                </c:pt>
                <c:pt idx="4">
                  <c:v>-11.16</c:v>
                </c:pt>
              </c:numCache>
            </c:numRef>
          </c:val>
          <c:smooth val="0"/>
          <c:extLst>
            <c:ext xmlns:c16="http://schemas.microsoft.com/office/drawing/2014/chart" uri="{C3380CC4-5D6E-409C-BE32-E72D297353CC}">
              <c16:uniqueId val="{00000002-9A6A-4DED-A58E-65F1446AA647}"/>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#N/A</c:v>
                </c:pt>
                <c:pt idx="1">
                  <c:v>0.18</c:v>
                </c:pt>
                <c:pt idx="2">
                  <c:v>#N/A</c:v>
                </c:pt>
                <c:pt idx="3">
                  <c:v>0.59</c:v>
                </c:pt>
                <c:pt idx="4">
                  <c:v>#N/A</c:v>
                </c:pt>
                <c:pt idx="5">
                  <c:v>0.13</c:v>
                </c:pt>
                <c:pt idx="6">
                  <c:v>#N/A</c:v>
                </c:pt>
                <c:pt idx="7">
                  <c:v>0.59</c:v>
                </c:pt>
                <c:pt idx="8">
                  <c:v>0</c:v>
                </c:pt>
                <c:pt idx="9">
                  <c:v>0</c:v>
                </c:pt>
              </c:numCache>
            </c:numRef>
          </c:val>
          <c:extLst>
            <c:ext xmlns:c16="http://schemas.microsoft.com/office/drawing/2014/chart" uri="{C3380CC4-5D6E-409C-BE32-E72D297353CC}">
              <c16:uniqueId val="{00000000-D3DF-40AA-8F3A-60CF46B92641}"/>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D3DF-40AA-8F3A-60CF46B92641}"/>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D3DF-40AA-8F3A-60CF46B92641}"/>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D3DF-40AA-8F3A-60CF46B92641}"/>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D3DF-40AA-8F3A-60CF46B92641}"/>
            </c:ext>
          </c:extLst>
        </c:ser>
        <c:ser>
          <c:idx val="5"/>
          <c:order val="5"/>
          <c:tx>
            <c:strRef>
              <c:f>データシート!$A$32</c:f>
              <c:strCache>
                <c:ptCount val="1"/>
                <c:pt idx="0">
                  <c:v>後期高齢者医療特別会計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#N/A</c:v>
                </c:pt>
                <c:pt idx="1">
                  <c:v>0.01</c:v>
                </c:pt>
                <c:pt idx="2">
                  <c:v>#N/A</c:v>
                </c:pt>
                <c:pt idx="3">
                  <c:v>7.0000000000000007E-2</c:v>
                </c:pt>
                <c:pt idx="4">
                  <c:v>#N/A</c:v>
                </c:pt>
                <c:pt idx="5">
                  <c:v>0.03</c:v>
                </c:pt>
                <c:pt idx="6">
                  <c:v>#N/A</c:v>
                </c:pt>
                <c:pt idx="7">
                  <c:v>0.03</c:v>
                </c:pt>
                <c:pt idx="8">
                  <c:v>#N/A</c:v>
                </c:pt>
                <c:pt idx="9">
                  <c:v>0.04</c:v>
                </c:pt>
              </c:numCache>
            </c:numRef>
          </c:val>
          <c:extLst>
            <c:ext xmlns:c16="http://schemas.microsoft.com/office/drawing/2014/chart" uri="{C3380CC4-5D6E-409C-BE32-E72D297353CC}">
              <c16:uniqueId val="{00000005-D3DF-40AA-8F3A-60CF46B92641}"/>
            </c:ext>
          </c:extLst>
        </c:ser>
        <c:ser>
          <c:idx val="6"/>
          <c:order val="6"/>
          <c:tx>
            <c:strRef>
              <c:f>データシート!$A$33</c:f>
              <c:strCache>
                <c:ptCount val="1"/>
                <c:pt idx="0">
                  <c:v>国民健康保険事業特別会計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0.3</c:v>
                </c:pt>
                <c:pt idx="2">
                  <c:v>#N/A</c:v>
                </c:pt>
                <c:pt idx="3">
                  <c:v>0.43</c:v>
                </c:pt>
                <c:pt idx="4">
                  <c:v>#N/A</c:v>
                </c:pt>
                <c:pt idx="5">
                  <c:v>0.26</c:v>
                </c:pt>
                <c:pt idx="6">
                  <c:v>#N/A</c:v>
                </c:pt>
                <c:pt idx="7">
                  <c:v>0.17</c:v>
                </c:pt>
                <c:pt idx="8">
                  <c:v>#N/A</c:v>
                </c:pt>
                <c:pt idx="9">
                  <c:v>0.09</c:v>
                </c:pt>
              </c:numCache>
            </c:numRef>
          </c:val>
          <c:extLst>
            <c:ext xmlns:c16="http://schemas.microsoft.com/office/drawing/2014/chart" uri="{C3380CC4-5D6E-409C-BE32-E72D297353CC}">
              <c16:uniqueId val="{00000006-D3DF-40AA-8F3A-60CF46B92641}"/>
            </c:ext>
          </c:extLst>
        </c:ser>
        <c:ser>
          <c:idx val="7"/>
          <c:order val="7"/>
          <c:tx>
            <c:strRef>
              <c:f>データシート!$A$34</c:f>
              <c:strCache>
                <c:ptCount val="1"/>
                <c:pt idx="0">
                  <c:v>一般会計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1.93</c:v>
                </c:pt>
                <c:pt idx="2">
                  <c:v>#N/A</c:v>
                </c:pt>
                <c:pt idx="3">
                  <c:v>2.27</c:v>
                </c:pt>
                <c:pt idx="4">
                  <c:v>#N/A</c:v>
                </c:pt>
                <c:pt idx="5">
                  <c:v>1.58</c:v>
                </c:pt>
                <c:pt idx="6">
                  <c:v>#N/A</c:v>
                </c:pt>
                <c:pt idx="7">
                  <c:v>1.67</c:v>
                </c:pt>
                <c:pt idx="8">
                  <c:v>#N/A</c:v>
                </c:pt>
                <c:pt idx="9">
                  <c:v>1.98</c:v>
                </c:pt>
              </c:numCache>
            </c:numRef>
          </c:val>
          <c:extLst>
            <c:ext xmlns:c16="http://schemas.microsoft.com/office/drawing/2014/chart" uri="{C3380CC4-5D6E-409C-BE32-E72D297353CC}">
              <c16:uniqueId val="{00000007-D3DF-40AA-8F3A-60CF46B92641}"/>
            </c:ext>
          </c:extLst>
        </c:ser>
        <c:ser>
          <c:idx val="8"/>
          <c:order val="8"/>
          <c:tx>
            <c:strRef>
              <c:f>データシート!$A$35</c:f>
              <c:strCache>
                <c:ptCount val="1"/>
                <c:pt idx="0">
                  <c:v>簡易水道事業会計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0</c:v>
                </c:pt>
                <c:pt idx="1">
                  <c:v>0</c:v>
                </c:pt>
                <c:pt idx="2">
                  <c:v>0</c:v>
                </c:pt>
                <c:pt idx="3">
                  <c:v>0</c:v>
                </c:pt>
                <c:pt idx="4">
                  <c:v>0</c:v>
                </c:pt>
                <c:pt idx="5">
                  <c:v>0</c:v>
                </c:pt>
                <c:pt idx="6">
                  <c:v>0</c:v>
                </c:pt>
                <c:pt idx="7">
                  <c:v>0</c:v>
                </c:pt>
                <c:pt idx="8">
                  <c:v>#N/A</c:v>
                </c:pt>
                <c:pt idx="9">
                  <c:v>2.27</c:v>
                </c:pt>
              </c:numCache>
            </c:numRef>
          </c:val>
          <c:extLst>
            <c:ext xmlns:c16="http://schemas.microsoft.com/office/drawing/2014/chart" uri="{C3380CC4-5D6E-409C-BE32-E72D297353CC}">
              <c16:uniqueId val="{00000008-D3DF-40AA-8F3A-60CF46B92641}"/>
            </c:ext>
          </c:extLst>
        </c:ser>
        <c:ser>
          <c:idx val="9"/>
          <c:order val="9"/>
          <c:tx>
            <c:strRef>
              <c:f>データシート!$A$36</c:f>
              <c:strCache>
                <c:ptCount val="1"/>
                <c:pt idx="0">
                  <c:v>漁業集落排水事業会計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0</c:v>
                </c:pt>
                <c:pt idx="1">
                  <c:v>0</c:v>
                </c:pt>
                <c:pt idx="2">
                  <c:v>0</c:v>
                </c:pt>
                <c:pt idx="3">
                  <c:v>0</c:v>
                </c:pt>
                <c:pt idx="4">
                  <c:v>0</c:v>
                </c:pt>
                <c:pt idx="5">
                  <c:v>0</c:v>
                </c:pt>
                <c:pt idx="6">
                  <c:v>0</c:v>
                </c:pt>
                <c:pt idx="7">
                  <c:v>0</c:v>
                </c:pt>
                <c:pt idx="8">
                  <c:v>#N/A</c:v>
                </c:pt>
                <c:pt idx="9">
                  <c:v>3.86</c:v>
                </c:pt>
              </c:numCache>
            </c:numRef>
          </c:val>
          <c:extLst>
            <c:ext xmlns:c16="http://schemas.microsoft.com/office/drawing/2014/chart" uri="{C3380CC4-5D6E-409C-BE32-E72D297353CC}">
              <c16:uniqueId val="{00000009-D3DF-40AA-8F3A-60CF46B92641}"/>
            </c:ext>
          </c:extLst>
        </c:ser>
        <c:dLbls>
          <c:showLegendKey val="0"/>
          <c:showVal val="0"/>
          <c:showCatName val="0"/>
          <c:showSerName val="0"/>
          <c:showPercent val="0"/>
          <c:showBubbleSize val="0"/>
        </c:dLbls>
        <c:gapWidth val="15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chemeClr val="bg1"/>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314</c:v>
                </c:pt>
                <c:pt idx="5">
                  <c:v>318</c:v>
                </c:pt>
                <c:pt idx="8">
                  <c:v>322</c:v>
                </c:pt>
                <c:pt idx="11">
                  <c:v>284</c:v>
                </c:pt>
                <c:pt idx="14">
                  <c:v>313</c:v>
                </c:pt>
              </c:numCache>
            </c:numRef>
          </c:val>
          <c:extLst>
            <c:ext xmlns:c16="http://schemas.microsoft.com/office/drawing/2014/chart" uri="{C3380CC4-5D6E-409C-BE32-E72D297353CC}">
              <c16:uniqueId val="{00000000-8412-4C95-9BE8-268AE22DC5D8}"/>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8412-4C95-9BE8-268AE22DC5D8}"/>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8412-4C95-9BE8-268AE22DC5D8}"/>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21</c:v>
                </c:pt>
                <c:pt idx="3">
                  <c:v>5</c:v>
                </c:pt>
                <c:pt idx="6">
                  <c:v>5</c:v>
                </c:pt>
                <c:pt idx="9">
                  <c:v>0</c:v>
                </c:pt>
                <c:pt idx="12">
                  <c:v>0</c:v>
                </c:pt>
              </c:numCache>
            </c:numRef>
          </c:val>
          <c:extLst>
            <c:ext xmlns:c16="http://schemas.microsoft.com/office/drawing/2014/chart" uri="{C3380CC4-5D6E-409C-BE32-E72D297353CC}">
              <c16:uniqueId val="{00000003-8412-4C95-9BE8-268AE22DC5D8}"/>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38</c:v>
                </c:pt>
                <c:pt idx="3">
                  <c:v>40</c:v>
                </c:pt>
                <c:pt idx="6">
                  <c:v>55</c:v>
                </c:pt>
                <c:pt idx="9">
                  <c:v>62</c:v>
                </c:pt>
                <c:pt idx="12">
                  <c:v>37</c:v>
                </c:pt>
              </c:numCache>
            </c:numRef>
          </c:val>
          <c:extLst>
            <c:ext xmlns:c16="http://schemas.microsoft.com/office/drawing/2014/chart" uri="{C3380CC4-5D6E-409C-BE32-E72D297353CC}">
              <c16:uniqueId val="{00000004-8412-4C95-9BE8-268AE22DC5D8}"/>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8412-4C95-9BE8-268AE22DC5D8}"/>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8412-4C95-9BE8-268AE22DC5D8}"/>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275</c:v>
                </c:pt>
                <c:pt idx="3">
                  <c:v>286</c:v>
                </c:pt>
                <c:pt idx="6">
                  <c:v>308</c:v>
                </c:pt>
                <c:pt idx="9">
                  <c:v>328</c:v>
                </c:pt>
                <c:pt idx="12">
                  <c:v>369</c:v>
                </c:pt>
              </c:numCache>
            </c:numRef>
          </c:val>
          <c:extLst>
            <c:ext xmlns:c16="http://schemas.microsoft.com/office/drawing/2014/chart" uri="{C3380CC4-5D6E-409C-BE32-E72D297353CC}">
              <c16:uniqueId val="{00000007-8412-4C95-9BE8-268AE22DC5D8}"/>
            </c:ext>
          </c:extLst>
        </c:ser>
        <c:dLbls>
          <c:showLegendKey val="0"/>
          <c:showVal val="0"/>
          <c:showCatName val="0"/>
          <c:showSerName val="0"/>
          <c:showPercent val="0"/>
          <c:showBubbleSize val="0"/>
        </c:dLbls>
        <c:gapWidth val="100"/>
        <c:overlap val="100"/>
        <c:axId val="1"/>
        <c:axId val="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20</c:v>
                </c:pt>
                <c:pt idx="2">
                  <c:v>#N/A</c:v>
                </c:pt>
                <c:pt idx="3">
                  <c:v>#N/A</c:v>
                </c:pt>
                <c:pt idx="4">
                  <c:v>13</c:v>
                </c:pt>
                <c:pt idx="5">
                  <c:v>#N/A</c:v>
                </c:pt>
                <c:pt idx="6">
                  <c:v>#N/A</c:v>
                </c:pt>
                <c:pt idx="7">
                  <c:v>46</c:v>
                </c:pt>
                <c:pt idx="8">
                  <c:v>#N/A</c:v>
                </c:pt>
                <c:pt idx="9">
                  <c:v>#N/A</c:v>
                </c:pt>
                <c:pt idx="10">
                  <c:v>106</c:v>
                </c:pt>
                <c:pt idx="11">
                  <c:v>#N/A</c:v>
                </c:pt>
                <c:pt idx="12">
                  <c:v>#N/A</c:v>
                </c:pt>
                <c:pt idx="13">
                  <c:v>93</c:v>
                </c:pt>
                <c:pt idx="14">
                  <c:v>#N/A</c:v>
                </c:pt>
              </c:numCache>
            </c:numRef>
          </c:val>
          <c:smooth val="0"/>
          <c:extLst>
            <c:ext xmlns:c16="http://schemas.microsoft.com/office/drawing/2014/chart" uri="{C3380CC4-5D6E-409C-BE32-E72D297353CC}">
              <c16:uniqueId val="{00000008-8412-4C95-9BE8-268AE22DC5D8}"/>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3073</c:v>
                </c:pt>
                <c:pt idx="5">
                  <c:v>2873</c:v>
                </c:pt>
                <c:pt idx="8">
                  <c:v>2731</c:v>
                </c:pt>
                <c:pt idx="11">
                  <c:v>2240</c:v>
                </c:pt>
                <c:pt idx="14">
                  <c:v>1808</c:v>
                </c:pt>
              </c:numCache>
            </c:numRef>
          </c:val>
          <c:extLst>
            <c:ext xmlns:c16="http://schemas.microsoft.com/office/drawing/2014/chart" uri="{C3380CC4-5D6E-409C-BE32-E72D297353CC}">
              <c16:uniqueId val="{00000000-2982-44D0-8219-B19B5060DAD9}"/>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0</c:v>
                </c:pt>
                <c:pt idx="5">
                  <c:v>0</c:v>
                </c:pt>
                <c:pt idx="8">
                  <c:v>0</c:v>
                </c:pt>
                <c:pt idx="11">
                  <c:v>0</c:v>
                </c:pt>
                <c:pt idx="14">
                  <c:v>0</c:v>
                </c:pt>
              </c:numCache>
            </c:numRef>
          </c:val>
          <c:extLst>
            <c:ext xmlns:c16="http://schemas.microsoft.com/office/drawing/2014/chart" uri="{C3380CC4-5D6E-409C-BE32-E72D297353CC}">
              <c16:uniqueId val="{00000001-2982-44D0-8219-B19B5060DAD9}"/>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4684</c:v>
                </c:pt>
                <c:pt idx="5">
                  <c:v>4671</c:v>
                </c:pt>
                <c:pt idx="8">
                  <c:v>4769</c:v>
                </c:pt>
                <c:pt idx="11">
                  <c:v>4456</c:v>
                </c:pt>
                <c:pt idx="14">
                  <c:v>4395</c:v>
                </c:pt>
              </c:numCache>
            </c:numRef>
          </c:val>
          <c:extLst>
            <c:ext xmlns:c16="http://schemas.microsoft.com/office/drawing/2014/chart" uri="{C3380CC4-5D6E-409C-BE32-E72D297353CC}">
              <c16:uniqueId val="{00000002-2982-44D0-8219-B19B5060DAD9}"/>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2982-44D0-8219-B19B5060DAD9}"/>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2982-44D0-8219-B19B5060DAD9}"/>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2982-44D0-8219-B19B5060DAD9}"/>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428</c:v>
                </c:pt>
                <c:pt idx="3">
                  <c:v>395</c:v>
                </c:pt>
                <c:pt idx="6">
                  <c:v>394</c:v>
                </c:pt>
                <c:pt idx="9">
                  <c:v>393</c:v>
                </c:pt>
                <c:pt idx="12">
                  <c:v>721</c:v>
                </c:pt>
              </c:numCache>
            </c:numRef>
          </c:val>
          <c:extLst>
            <c:ext xmlns:c16="http://schemas.microsoft.com/office/drawing/2014/chart" uri="{C3380CC4-5D6E-409C-BE32-E72D297353CC}">
              <c16:uniqueId val="{00000006-2982-44D0-8219-B19B5060DAD9}"/>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9</c:v>
                </c:pt>
                <c:pt idx="3">
                  <c:v>5</c:v>
                </c:pt>
                <c:pt idx="6">
                  <c:v>0</c:v>
                </c:pt>
                <c:pt idx="9">
                  <c:v>0</c:v>
                </c:pt>
                <c:pt idx="12">
                  <c:v>0</c:v>
                </c:pt>
              </c:numCache>
            </c:numRef>
          </c:val>
          <c:extLst>
            <c:ext xmlns:c16="http://schemas.microsoft.com/office/drawing/2014/chart" uri="{C3380CC4-5D6E-409C-BE32-E72D297353CC}">
              <c16:uniqueId val="{00000007-2982-44D0-8219-B19B5060DAD9}"/>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609</c:v>
                </c:pt>
                <c:pt idx="3">
                  <c:v>722</c:v>
                </c:pt>
                <c:pt idx="6">
                  <c:v>759</c:v>
                </c:pt>
                <c:pt idx="9">
                  <c:v>839</c:v>
                </c:pt>
                <c:pt idx="12">
                  <c:v>548</c:v>
                </c:pt>
              </c:numCache>
            </c:numRef>
          </c:val>
          <c:extLst>
            <c:ext xmlns:c16="http://schemas.microsoft.com/office/drawing/2014/chart" uri="{C3380CC4-5D6E-409C-BE32-E72D297353CC}">
              <c16:uniqueId val="{00000008-2982-44D0-8219-B19B5060DAD9}"/>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2982-44D0-8219-B19B5060DAD9}"/>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3523</c:v>
                </c:pt>
                <c:pt idx="3">
                  <c:v>3730</c:v>
                </c:pt>
                <c:pt idx="6">
                  <c:v>3873</c:v>
                </c:pt>
                <c:pt idx="9">
                  <c:v>3959</c:v>
                </c:pt>
                <c:pt idx="12">
                  <c:v>4232</c:v>
                </c:pt>
              </c:numCache>
            </c:numRef>
          </c:val>
          <c:extLst>
            <c:ext xmlns:c16="http://schemas.microsoft.com/office/drawing/2014/chart" uri="{C3380CC4-5D6E-409C-BE32-E72D297353CC}">
              <c16:uniqueId val="{0000000A-2982-44D0-8219-B19B5060DAD9}"/>
            </c:ext>
          </c:extLst>
        </c:ser>
        <c:dLbls>
          <c:showLegendKey val="0"/>
          <c:showVal val="0"/>
          <c:showCatName val="0"/>
          <c:showSerName val="0"/>
          <c:showPercent val="0"/>
          <c:showBubbleSize val="0"/>
        </c:dLbls>
        <c:gapWidth val="100"/>
        <c:overlap val="100"/>
        <c:axId val="1"/>
        <c:axId val="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2982-44D0-8219-B19B5060DAD9}"/>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b="1">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1705</c:v>
                </c:pt>
                <c:pt idx="1">
                  <c:v>1771</c:v>
                </c:pt>
                <c:pt idx="2">
                  <c:v>1557</c:v>
                </c:pt>
              </c:numCache>
            </c:numRef>
          </c:val>
          <c:extLst>
            <c:ext xmlns:c16="http://schemas.microsoft.com/office/drawing/2014/chart" uri="{C3380CC4-5D6E-409C-BE32-E72D297353CC}">
              <c16:uniqueId val="{00000000-4F65-464F-82E0-C3AE7B03048C}"/>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595</c:v>
                </c:pt>
                <c:pt idx="1">
                  <c:v>600</c:v>
                </c:pt>
                <c:pt idx="2">
                  <c:v>608</c:v>
                </c:pt>
              </c:numCache>
            </c:numRef>
          </c:val>
          <c:extLst>
            <c:ext xmlns:c16="http://schemas.microsoft.com/office/drawing/2014/chart" uri="{C3380CC4-5D6E-409C-BE32-E72D297353CC}">
              <c16:uniqueId val="{00000001-4F65-464F-82E0-C3AE7B03048C}"/>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2223</c:v>
                </c:pt>
                <c:pt idx="1">
                  <c:v>2127</c:v>
                </c:pt>
                <c:pt idx="2">
                  <c:v>1989</c:v>
                </c:pt>
              </c:numCache>
            </c:numRef>
          </c:val>
          <c:extLst>
            <c:ext xmlns:c16="http://schemas.microsoft.com/office/drawing/2014/chart" uri="{C3380CC4-5D6E-409C-BE32-E72D297353CC}">
              <c16:uniqueId val="{00000002-4F65-464F-82E0-C3AE7B03048C}"/>
            </c:ext>
          </c:extLst>
        </c:ser>
        <c:dLbls>
          <c:showLegendKey val="0"/>
          <c:showVal val="0"/>
          <c:showCatName val="0"/>
          <c:showSerName val="0"/>
          <c:showPercent val="0"/>
          <c:showBubbleSize val="0"/>
        </c:dLbls>
        <c:gapWidth val="12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6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horzOverflow="overflow" anchor="ctr" anchorCtr="1"/>
          <a:lstStyle/>
          <a:p>
            <a:pPr algn="ctr" rtl="0">
              <a:defRPr sz="16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{2BE357FA-879E-4205-8DA4-D3AA3B077522}</c15:txfldGUID>
                      <c15:f>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0-B89F-4B35-AB0A-8106AE9CF92B}"/>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{E2F52D72-7FD2-4B4D-9A0E-0769DBBB3C99}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B89F-4B35-AB0A-8106AE9CF92B}"/>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{3740F421-D808-439B-BFE0-5DD9888F7877}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B89F-4B35-AB0A-8106AE9CF92B}"/>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{621190E2-8657-4449-97DE-92151BA78B37}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B89F-4B35-AB0A-8106AE9CF92B}"/>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{BFB46436-2B3F-42FF-85DE-805ABB6FE5D2}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B89F-4B35-AB0A-8106AE9CF92B}"/>
                </c:ext>
              </c:extLst>
            </c:dLbl>
            <c:dLbl>
              <c:idx val="8"/>
              <c:tx>
                <c:strRef>
                  <c:f>公会計指標分析・財政指標組合せ分析表!$BX$50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{6F74EBF6-F9FB-49D8-8EA4-902AFAFACF63}</c15:txfldGUID>
                      <c15:f>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5-B89F-4B35-AB0A-8106AE9CF92B}"/>
                </c:ext>
              </c:extLst>
            </c:dLbl>
            <c:dLbl>
              <c:idx val="16"/>
              <c:tx>
                <c:strRef>
                  <c:f>公会計指標分析・財政指標組合せ分析表!$CF$50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{24BF5EB1-D0CF-4C5F-BF0F-FA46770D9FB7}</c15:txfldGUID>
                      <c15:f>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06-B89F-4B35-AB0A-8106AE9CF92B}"/>
                </c:ext>
              </c:extLst>
            </c:dLbl>
            <c:dLbl>
              <c:idx val="24"/>
              <c:tx>
                <c:strRef>
                  <c:f>公会計指標分析・財政指標組合せ分析表!$CN$50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{4248BB3B-9CA0-4C25-A35D-4725DB9A4AE0}</c15:txfldGUID>
                      <c15:f>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07-B89F-4B35-AB0A-8106AE9CF92B}"/>
                </c:ext>
              </c:extLst>
            </c:dLbl>
            <c:dLbl>
              <c:idx val="32"/>
              <c:tx>
                <c:strRef>
                  <c:f>公会計指標分析・財政指標組合せ分析表!$CV$50</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{AA31F072-1DED-4D59-B35A-4214B7DD7DC9}</c15:txfldGUID>
                      <c15:f>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08-B89F-4B35-AB0A-8106AE9CF92B}"/>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55.1</c:v>
                </c:pt>
                <c:pt idx="8">
                  <c:v>56.6</c:v>
                </c:pt>
                <c:pt idx="16">
                  <c:v>57.8</c:v>
                </c:pt>
                <c:pt idx="24">
                  <c:v>57.2</c:v>
                </c:pt>
                <c:pt idx="32">
                  <c:v>58.8</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B89F-4B35-AB0A-8106AE9CF92B}"/>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R02</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{B49D3123-E777-452D-AE3C-05CC5B29A7E4}</c15:txfldGUID>
                      <c15:f>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A-B89F-4B35-AB0A-8106AE9CF92B}"/>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{F004B211-7DF9-4C1D-B9DD-9B713300C832}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B89F-4B35-AB0A-8106AE9CF92B}"/>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{61433E7C-E650-41AA-988D-59326C371443}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B89F-4B35-AB0A-8106AE9CF92B}"/>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{5F4DC9C4-9DFC-415A-BFD5-635B52213B8D}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B89F-4B35-AB0A-8106AE9CF92B}"/>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{6A4C1118-2F4E-4C02-9439-035861FBC4DE}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B89F-4B35-AB0A-8106AE9CF92B}"/>
                </c:ext>
              </c:extLst>
            </c:dLbl>
            <c:dLbl>
              <c:idx val="8"/>
              <c:tx>
                <c:strRef>
                  <c:f>公会計指標分析・財政指標組合せ分析表!$BX$50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{3F2F5FD7-1B3D-42F3-B25E-05414D6847B4}</c15:txfldGUID>
                      <c15:f>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F-B89F-4B35-AB0A-8106AE9CF92B}"/>
                </c:ext>
              </c:extLst>
            </c:dLbl>
            <c:dLbl>
              <c:idx val="16"/>
              <c:tx>
                <c:strRef>
                  <c:f>公会計指標分析・財政指標組合せ分析表!$CF$50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{EC34DDEB-2399-4AA1-A524-7BC928C61DC9}</c15:txfldGUID>
                      <c15:f>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10-B89F-4B35-AB0A-8106AE9CF92B}"/>
                </c:ext>
              </c:extLst>
            </c:dLbl>
            <c:dLbl>
              <c:idx val="24"/>
              <c:tx>
                <c:strRef>
                  <c:f>公会計指標分析・財政指標組合せ分析表!$CN$50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{D17B9E99-4E6A-4C3B-AAD3-47A7BD665D83}</c15:txfldGUID>
                      <c15:f>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11-B89F-4B35-AB0A-8106AE9CF92B}"/>
                </c:ext>
              </c:extLst>
            </c:dLbl>
            <c:dLbl>
              <c:idx val="32"/>
              <c:tx>
                <c:strRef>
                  <c:f>公会計指標分析・財政指標組合せ分析表!$CV$50</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{7F53009B-D335-49A8-99FA-E4FCE9B7B01B}</c15:txfldGUID>
                      <c15:f>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12-B89F-4B35-AB0A-8106AE9CF92B}"/>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61</c:v>
                </c:pt>
                <c:pt idx="8">
                  <c:v>60.8</c:v>
                </c:pt>
                <c:pt idx="16">
                  <c:v>62.2</c:v>
                </c:pt>
                <c:pt idx="24">
                  <c:v>62.6</c:v>
                </c:pt>
                <c:pt idx="32">
                  <c:v>62.9</c:v>
                </c:pt>
              </c:numCache>
            </c:numRef>
          </c:xVal>
          <c:yVal>
            <c:numRef>
              <c:f>公会計指標分析・財政指標組合せ分析表!$BP$55:$DC$55</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B89F-4B35-AB0A-8106AE9CF92B}"/>
            </c:ext>
          </c:extLst>
        </c:ser>
        <c:dLbls>
          <c:showLegendKey val="0"/>
          <c:showVal val="1"/>
          <c:showCatName val="0"/>
          <c:showSerName val="0"/>
          <c:showPercent val="0"/>
          <c:showBubbleSize val="0"/>
        </c:dLbls>
        <c:axId val="46179840"/>
        <c:axId val="46181760"/>
      </c:scatterChart>
      <c:valAx>
        <c:axId val="46179840"/>
        <c:scaling>
          <c:orientation val="maxMin"/>
          <c:max val="64"/>
          <c:min val="60"/>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{AE1B80F9-5698-4F26-8C3B-90946B3ED9C2}</c15:txfldGUID>
                      <c15:f>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0-C9A3-4CA7-AF97-921CB865FE8E}"/>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{2F7D967E-36B4-4D4D-8EB3-C1ED86B3C3AF}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C9A3-4CA7-AF97-921CB865FE8E}"/>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{780A986D-8B42-4E40-B8FE-88E8ADBBEB6C}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C9A3-4CA7-AF97-921CB865FE8E}"/>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{CABD3A7B-1CA2-49FA-ABC4-0202B3EAFFD2}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C9A3-4CA7-AF97-921CB865FE8E}"/>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{FBA967F3-FA77-4C14-AE8F-F5C3A38D5EF1}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C9A3-4CA7-AF97-921CB865FE8E}"/>
                </c:ext>
              </c:extLst>
            </c:dLbl>
            <c:dLbl>
              <c:idx val="8"/>
              <c:tx>
                <c:strRef>
                  <c:f>公会計指標分析・財政指標組合せ分析表!$BX$72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{6A54C386-5086-4D32-9521-AF5BBFCD6E9F}</c15:txfldGUID>
                      <c15:f>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5-C9A3-4CA7-AF97-921CB865FE8E}"/>
                </c:ext>
              </c:extLst>
            </c:dLbl>
            <c:dLbl>
              <c:idx val="16"/>
              <c:tx>
                <c:strRef>
                  <c:f>公会計指標分析・財政指標組合せ分析表!$CF$72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{9CAE35F5-B26F-45AC-A3C0-F4DBE5EA347E}</c15:txfldGUID>
                      <c15:f>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06-C9A3-4CA7-AF97-921CB865FE8E}"/>
                </c:ext>
              </c:extLst>
            </c:dLbl>
            <c:dLbl>
              <c:idx val="24"/>
              <c:tx>
                <c:strRef>
                  <c:f>公会計指標分析・財政指標組合せ分析表!$CN$72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{5D8ADE1E-1D3A-471E-8CD6-4E66667B65A3}</c15:txfldGUID>
                      <c15:f>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07-C9A3-4CA7-AF97-921CB865FE8E}"/>
                </c:ext>
              </c:extLst>
            </c:dLbl>
            <c:dLbl>
              <c:idx val="32"/>
              <c:tx>
                <c:strRef>
                  <c:f>公会計指標分析・財政指標組合せ分析表!$CV$72</c:f>
                  <c:strCache>
                    <c:ptCount val="1"/>
                    <c:pt idx="0">
                      <c:v>R06</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{3A9F14A5-2E5C-47EB-98BF-1C7C0A0DDACB}</c15:txfldGUID>
                      <c15:f>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08-C9A3-4CA7-AF97-921CB865FE8E}"/>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1</c:v>
                </c:pt>
                <c:pt idx="8">
                  <c:v>0.9</c:v>
                </c:pt>
                <c:pt idx="16">
                  <c:v>1.7</c:v>
                </c:pt>
                <c:pt idx="24">
                  <c:v>3.5</c:v>
                </c:pt>
                <c:pt idx="32">
                  <c:v>5.2</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C9A3-4CA7-AF97-921CB865FE8E}"/>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R02</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{1DBB8E01-8D7D-447B-A4E7-659E92038CAA}</c15:txfldGUID>
                      <c15:f>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A-C9A3-4CA7-AF97-921CB865FE8E}"/>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{6F72EA0C-4666-4BB8-9C50-52FD946836C1}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C9A3-4CA7-AF97-921CB865FE8E}"/>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{AAEEB0F1-6B55-4EC5-B83F-B4A34F481FFA}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C9A3-4CA7-AF97-921CB865FE8E}"/>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{A7D3DA83-0978-4F13-A22F-3A9C52F73319}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C9A3-4CA7-AF97-921CB865FE8E}"/>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{D2514796-1D19-43C7-97DC-682BB6A11880}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C9A3-4CA7-AF97-921CB865FE8E}"/>
                </c:ext>
              </c:extLst>
            </c:dLbl>
            <c:dLbl>
              <c:idx val="8"/>
              <c:tx>
                <c:strRef>
                  <c:f>公会計指標分析・財政指標組合せ分析表!$BX$72</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{C077C82D-5680-429C-87EE-32D8E7755F70}</c15:txfldGUID>
                      <c15:f>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F-C9A3-4CA7-AF97-921CB865FE8E}"/>
                </c:ext>
              </c:extLst>
            </c:dLbl>
            <c:dLbl>
              <c:idx val="16"/>
              <c:tx>
                <c:strRef>
                  <c:f>公会計指標分析・財政指標組合せ分析表!$CF$72</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{BBAF4125-D815-4A50-B132-DF7AB80EEA31}</c15:txfldGUID>
                      <c15:f>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10-C9A3-4CA7-AF97-921CB865FE8E}"/>
                </c:ext>
              </c:extLst>
            </c:dLbl>
            <c:dLbl>
              <c:idx val="24"/>
              <c:tx>
                <c:strRef>
                  <c:f>公会計指標分析・財政指標組合せ分析表!$CN$72</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{62333EAA-5046-465D-A807-5EBB15FE825A}</c15:txfldGUID>
                      <c15:f>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11-C9A3-4CA7-AF97-921CB865FE8E}"/>
                </c:ext>
              </c:extLst>
            </c:dLbl>
            <c:dLbl>
              <c:idx val="32"/>
              <c:tx>
                <c:strRef>
                  <c:f>公会計指標分析・財政指標組合せ分析表!$CV$72</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{1390027A-C114-4937-AC99-B32222273F98}</c15:txfldGUID>
                      <c15:f>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12-C9A3-4CA7-AF97-921CB865FE8E}"/>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7.4</c:v>
                </c:pt>
                <c:pt idx="8">
                  <c:v>6.6</c:v>
                </c:pt>
                <c:pt idx="16">
                  <c:v>6.8</c:v>
                </c:pt>
                <c:pt idx="24">
                  <c:v>7.2</c:v>
                </c:pt>
                <c:pt idx="32">
                  <c:v>7.3</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C9A3-4CA7-AF97-921CB865FE8E}"/>
            </c:ext>
          </c:extLst>
        </c:ser>
        <c:dLbls>
          <c:showLegendKey val="0"/>
          <c:showVal val="1"/>
          <c:showCatName val="0"/>
          <c:showSerName val="0"/>
          <c:showPercent val="0"/>
          <c:showBubbleSize val="0"/>
        </c:dLbls>
        <c:axId val="84219776"/>
        <c:axId val="84234240"/>
      </c:scatterChart>
      <c:valAx>
        <c:axId val="84219776"/>
        <c:scaling>
          <c:orientation val="maxMin"/>
          <c:max val="7.5"/>
          <c:min val="6.4"/>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_rels/drawing13.xml.rels>&#65279;<?xml version="1.0" encoding="utf-8" standalone="yes"?>
<Relationships xmlns="http://schemas.openxmlformats.org/package/2006/relationships">
  <Relationship Id="rId2" Type="http://schemas.openxmlformats.org/officeDocument/2006/relationships/chart" Target="../charts/chart8.xml" />
  <Relationship Id="rId1" Type="http://schemas.openxmlformats.org/officeDocument/2006/relationships/chart" Target="../charts/chart7.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a:xfrm rot="5400000">
          <a:off x="6207760" y="4591050"/>
          <a:ext cx="292735" cy="381000"/>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xdr:nvSpPr>
      <xdr:spPr>
        <a:xfrm>
          <a:off x="8204200" y="5886450"/>
          <a:ext cx="122555"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70485</xdr:rowOff>
    </xdr:from>
    <xdr:to>
      <xdr:col>64</xdr:col>
      <xdr:colOff>12700</xdr:colOff>
      <xdr:row>6</xdr:row>
      <xdr:rowOff>24130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670560" y="400685"/>
          <a:ext cx="11615420" cy="61404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3</a:t>
          </a:r>
          <a:r>
            <a:rPr kumimoji="1" lang="ja-JP" altLang="en-US" sz="3200" b="1">
              <a:solidFill>
                <a:sysClr val="windowText" lastClr="000000"/>
              </a:solidFill>
              <a:latin typeface="ＭＳ Ｐゴシック"/>
              <a:ea typeface="ＭＳ Ｐゴシック"/>
            </a:rPr>
            <a:t>）市町村財政比較分析表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dr:col>96</xdr:col>
      <xdr:colOff>76200</xdr:colOff>
      <xdr:row>2</xdr:row>
      <xdr:rowOff>59055</xdr:rowOff>
    </xdr:from>
    <xdr:to>
      <xdr:col>115</xdr:col>
      <xdr:colOff>25400</xdr:colOff>
      <xdr:row>5</xdr:row>
      <xdr:rowOff>100330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18486120" y="389255"/>
          <a:ext cx="3592830" cy="53657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83185</xdr:rowOff>
    </xdr:from>
    <xdr:to>
      <xdr:col>115</xdr:col>
      <xdr:colOff>6350</xdr:colOff>
      <xdr:row>5</xdr:row>
      <xdr:rowOff>76200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18511520" y="413385"/>
          <a:ext cx="3548380" cy="48831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105410</xdr:rowOff>
    </xdr:from>
    <xdr:to>
      <xdr:col>114</xdr:col>
      <xdr:colOff>184150</xdr:colOff>
      <xdr:row>5</xdr:row>
      <xdr:rowOff>53340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18536920" y="435610"/>
          <a:ext cx="3509010" cy="44323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高知県奈半利町</a:t>
          </a:r>
        </a:p>
      </xdr:txBody>
    </xdr:sp>
    <xdr:clientData/>
  </xdr:twoCellAnchor>
  <xdr:twoCellAnchor>
    <xdr:from>
      <xdr:col>83</xdr:col>
      <xdr:colOff>6350</xdr:colOff>
      <xdr:row>2</xdr:row>
      <xdr:rowOff>59055</xdr:rowOff>
    </xdr:from>
    <xdr:to>
      <xdr:col>95</xdr:col>
      <xdr:colOff>152400</xdr:colOff>
      <xdr:row>5</xdr:row>
      <xdr:rowOff>100330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5923260" y="389255"/>
          <a:ext cx="2447290" cy="53657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83185</xdr:rowOff>
    </xdr:from>
    <xdr:to>
      <xdr:col>95</xdr:col>
      <xdr:colOff>133350</xdr:colOff>
      <xdr:row>5</xdr:row>
      <xdr:rowOff>76200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5948660" y="413385"/>
          <a:ext cx="2402840" cy="48831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105410</xdr:rowOff>
    </xdr:from>
    <xdr:to>
      <xdr:col>95</xdr:col>
      <xdr:colOff>101600</xdr:colOff>
      <xdr:row>5</xdr:row>
      <xdr:rowOff>53340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5974060" y="435610"/>
          <a:ext cx="2345690" cy="44323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dr:col>3</xdr:col>
      <xdr:colOff>191770</xdr:colOff>
      <xdr:row>7</xdr:row>
      <xdr:rowOff>5715</xdr:rowOff>
    </xdr:from>
    <xdr:to>
      <xdr:col>50</xdr:col>
      <xdr:colOff>0</xdr:colOff>
      <xdr:row>17</xdr:row>
      <xdr:rowOff>46990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767080" y="1161415"/>
          <a:ext cx="8821420" cy="1692275"/>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35560</xdr:rowOff>
    </xdr:from>
    <xdr:to>
      <xdr:col>11</xdr:col>
      <xdr:colOff>44450</xdr:colOff>
      <xdr:row>17</xdr:row>
      <xdr:rowOff>35560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881380" y="1191260"/>
          <a:ext cx="1272540" cy="1651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10</xdr:col>
      <xdr:colOff>190500</xdr:colOff>
      <xdr:row>7</xdr:row>
      <xdr:rowOff>35560</xdr:rowOff>
    </xdr:from>
    <xdr:to>
      <xdr:col>16</xdr:col>
      <xdr:colOff>191770</xdr:colOff>
      <xdr:row>17</xdr:row>
      <xdr:rowOff>35560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108200" y="1191260"/>
          <a:ext cx="1151890" cy="1651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2,858
2,822
28.37
3,395,825
3,277,442
36,932
1,858,269
4,231,852</a:t>
          </a:r>
          <a:endParaRPr kumimoji="1" lang="ja-JP" altLang="en-US" sz="1100" b="1">
            <a:solidFill>
              <a:srgbClr val="000000"/>
            </a:solidFill>
            <a:latin typeface="ＭＳ ゴシック"/>
            <a:ea typeface="ＭＳ ゴシック"/>
          </a:endParaRPr>
        </a:p>
      </xdr:txBody>
    </xdr:sp>
    <xdr:clientData/>
  </xdr:twoCellAnchor>
  <xdr:twoCellAnchor>
    <xdr:from>
      <xdr:col>17</xdr:col>
      <xdr:colOff>57150</xdr:colOff>
      <xdr:row>7</xdr:row>
      <xdr:rowOff>35560</xdr:rowOff>
    </xdr:from>
    <xdr:to>
      <xdr:col>24</xdr:col>
      <xdr:colOff>114300</xdr:colOff>
      <xdr:row>17</xdr:row>
      <xdr:rowOff>35560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317240" y="1191260"/>
          <a:ext cx="1399540" cy="1651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24</xdr:col>
      <xdr:colOff>114300</xdr:colOff>
      <xdr:row>7</xdr:row>
      <xdr:rowOff>53340</xdr:rowOff>
    </xdr:from>
    <xdr:to>
      <xdr:col>34</xdr:col>
      <xdr:colOff>50800</xdr:colOff>
      <xdr:row>13</xdr:row>
      <xdr:rowOff>40640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4716780" y="1209040"/>
          <a:ext cx="1854200" cy="977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34</xdr:col>
      <xdr:colOff>50800</xdr:colOff>
      <xdr:row>7</xdr:row>
      <xdr:rowOff>53340</xdr:rowOff>
    </xdr:from>
    <xdr:to>
      <xdr:col>40</xdr:col>
      <xdr:colOff>63500</xdr:colOff>
      <xdr:row>13</xdr:row>
      <xdr:rowOff>40640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6570980" y="1209040"/>
          <a:ext cx="1163320" cy="977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5.2
-</a:t>
          </a:r>
          <a:endParaRPr kumimoji="1" lang="ja-JP" altLang="en-US" sz="1100" b="1">
            <a:solidFill>
              <a:srgbClr val="000000"/>
            </a:solidFill>
            <a:latin typeface="ＭＳ ゴシック"/>
            <a:ea typeface="ＭＳ ゴシック"/>
          </a:endParaRPr>
        </a:p>
      </xdr:txBody>
    </xdr:sp>
    <xdr:clientData/>
  </xdr:twoCellAnchor>
  <xdr:twoCellAnchor>
    <xdr:from>
      <xdr:col>40</xdr:col>
      <xdr:colOff>127000</xdr:colOff>
      <xdr:row>7</xdr:row>
      <xdr:rowOff>53340</xdr:rowOff>
    </xdr:from>
    <xdr:to>
      <xdr:col>43</xdr:col>
      <xdr:colOff>133350</xdr:colOff>
      <xdr:row>13</xdr:row>
      <xdr:rowOff>40640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7797800" y="1209040"/>
          <a:ext cx="581660" cy="977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24</xdr:col>
      <xdr:colOff>114300</xdr:colOff>
      <xdr:row>12</xdr:row>
      <xdr:rowOff>35560</xdr:rowOff>
    </xdr:from>
    <xdr:to>
      <xdr:col>34</xdr:col>
      <xdr:colOff>50800</xdr:colOff>
      <xdr:row>15</xdr:row>
      <xdr:rowOff>147320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4716780" y="2016760"/>
          <a:ext cx="1854200" cy="60706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34</xdr:col>
      <xdr:colOff>114300</xdr:colOff>
      <xdr:row>12</xdr:row>
      <xdr:rowOff>35560</xdr:rowOff>
    </xdr:from>
    <xdr:to>
      <xdr:col>50</xdr:col>
      <xdr:colOff>190500</xdr:colOff>
      <xdr:row>15</xdr:row>
      <xdr:rowOff>147320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6634480" y="2016760"/>
          <a:ext cx="3144520" cy="60706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－２</a:t>
          </a:r>
        </a:p>
      </xdr:txBody>
    </xdr:sp>
    <xdr:clientData/>
  </xdr:twoCellAnchor>
  <xdr:twoCellAnchor>
    <xdr:from>
      <xdr:col>51</xdr:col>
      <xdr:colOff>31750</xdr:colOff>
      <xdr:row>7</xdr:row>
      <xdr:rowOff>5715</xdr:rowOff>
    </xdr:from>
    <xdr:to>
      <xdr:col>58</xdr:col>
      <xdr:colOff>0</xdr:colOff>
      <xdr:row>13</xdr:row>
      <xdr:rowOff>111760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9812020" y="1161415"/>
          <a:ext cx="1310640" cy="1096645"/>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64770</xdr:rowOff>
    </xdr:from>
    <xdr:to>
      <xdr:col>58</xdr:col>
      <xdr:colOff>69850</xdr:colOff>
      <xdr:row>8</xdr:row>
      <xdr:rowOff>140970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029190" y="1220470"/>
          <a:ext cx="1163320" cy="2413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52</xdr:col>
      <xdr:colOff>57150</xdr:colOff>
      <xdr:row>8</xdr:row>
      <xdr:rowOff>153670</xdr:rowOff>
    </xdr:from>
    <xdr:to>
      <xdr:col>58</xdr:col>
      <xdr:colOff>69850</xdr:colOff>
      <xdr:row>10</xdr:row>
      <xdr:rowOff>70485</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029190" y="1474470"/>
          <a:ext cx="1163320" cy="24701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52</xdr:col>
      <xdr:colOff>57150</xdr:colOff>
      <xdr:row>10</xdr:row>
      <xdr:rowOff>140970</xdr:rowOff>
    </xdr:from>
    <xdr:to>
      <xdr:col>58</xdr:col>
      <xdr:colOff>69850</xdr:colOff>
      <xdr:row>14</xdr:row>
      <xdr:rowOff>93980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029190" y="1791970"/>
          <a:ext cx="1163320" cy="61341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51</xdr:col>
      <xdr:colOff>107950</xdr:colOff>
      <xdr:row>7</xdr:row>
      <xdr:rowOff>147320</xdr:rowOff>
    </xdr:from>
    <xdr:to>
      <xdr:col>52</xdr:col>
      <xdr:colOff>69850</xdr:colOff>
      <xdr:row>7</xdr:row>
      <xdr:rowOff>147320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9888220" y="1303020"/>
          <a:ext cx="15367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118110</xdr:rowOff>
    </xdr:from>
    <xdr:to>
      <xdr:col>51</xdr:col>
      <xdr:colOff>190500</xdr:colOff>
      <xdr:row>11</xdr:row>
      <xdr:rowOff>88900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9970770" y="1769110"/>
          <a:ext cx="0" cy="1358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118110</xdr:rowOff>
    </xdr:from>
    <xdr:to>
      <xdr:col>52</xdr:col>
      <xdr:colOff>69850</xdr:colOff>
      <xdr:row>10</xdr:row>
      <xdr:rowOff>118110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9888220" y="1769110"/>
          <a:ext cx="15367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20955</xdr:rowOff>
    </xdr:from>
    <xdr:to>
      <xdr:col>51</xdr:col>
      <xdr:colOff>190500</xdr:colOff>
      <xdr:row>12</xdr:row>
      <xdr:rowOff>150495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9970770" y="2002155"/>
          <a:ext cx="0" cy="1295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153670</xdr:rowOff>
    </xdr:from>
    <xdr:to>
      <xdr:col>52</xdr:col>
      <xdr:colOff>69850</xdr:colOff>
      <xdr:row>12</xdr:row>
      <xdr:rowOff>153670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9888220" y="2134870"/>
          <a:ext cx="15367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100330</xdr:rowOff>
    </xdr:from>
    <xdr:to>
      <xdr:col>52</xdr:col>
      <xdr:colOff>34925</xdr:colOff>
      <xdr:row>8</xdr:row>
      <xdr:rowOff>35560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9923145" y="1256030"/>
          <a:ext cx="8382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29210</xdr:rowOff>
    </xdr:from>
    <xdr:to>
      <xdr:col>52</xdr:col>
      <xdr:colOff>34925</xdr:colOff>
      <xdr:row>9</xdr:row>
      <xdr:rowOff>123825</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9923145" y="1515110"/>
          <a:ext cx="83820" cy="946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88900</xdr:rowOff>
    </xdr:from>
    <xdr:ext cx="8809990" cy="23939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08660" y="2895600"/>
          <a:ext cx="880999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133350</xdr:colOff>
      <xdr:row>19</xdr:row>
      <xdr:rowOff>5715</xdr:rowOff>
    </xdr:from>
    <xdr:ext cx="5757545" cy="23939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08660" y="3142615"/>
          <a:ext cx="5757545"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83185</xdr:rowOff>
    </xdr:from>
    <xdr:ext cx="8724265" cy="238760"/>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08660" y="3385185"/>
          <a:ext cx="8724265"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0110" cy="240030"/>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08660" y="3632200"/>
          <a:ext cx="596011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133350</xdr:colOff>
      <xdr:row>23</xdr:row>
      <xdr:rowOff>76200</xdr:rowOff>
    </xdr:from>
    <xdr:ext cx="8145145" cy="23939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08660" y="3873500"/>
          <a:ext cx="8145145"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dr:col>3</xdr:col>
      <xdr:colOff>133350</xdr:colOff>
      <xdr:row>24</xdr:row>
      <xdr:rowOff>153670</xdr:rowOff>
    </xdr:from>
    <xdr:ext cx="8758555" cy="392430"/>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08660" y="4116070"/>
          <a:ext cx="8758555" cy="3924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「定員管理の状況」の「人口</a:t>
          </a:r>
          <a:r>
            <a:rPr kumimoji="1" lang="en-US" altLang="ja-JP" sz="1000">
              <a:solidFill>
                <a:srgbClr val="000000"/>
              </a:solidFill>
              <a:latin typeface="ＭＳ Ｐゴシック"/>
              <a:ea typeface="ＭＳ Ｐゴシック"/>
            </a:rPr>
            <a:t>1,000</a:t>
          </a:r>
          <a:r>
            <a:rPr kumimoji="1" lang="ja-JP" altLang="en-US" sz="1000">
              <a:solidFill>
                <a:srgbClr val="000000"/>
              </a:solidFill>
              <a:latin typeface="ＭＳ Ｐゴシック"/>
              <a:ea typeface="ＭＳ Ｐゴシック"/>
            </a:rPr>
            <a:t>人当たり職員数」の算出に用いる職員数及び「給与水準（国との比較）</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の</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ラスパイレス指数</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については、各調査対象年度の
　　地方公務員給与実態調査に基づいている。</a:t>
          </a:r>
        </a:p>
      </xdr:txBody>
    </xdr:sp>
    <xdr:clientData/>
  </xdr:oneCellAnchor>
  <xdr:oneCellAnchor>
    <xdr:from>
      <xdr:col>3</xdr:col>
      <xdr:colOff>133350</xdr:colOff>
      <xdr:row>26</xdr:row>
      <xdr:rowOff>70485</xdr:rowOff>
    </xdr:from>
    <xdr:ext cx="183515" cy="240030"/>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08660" y="4363085"/>
          <a:ext cx="183515"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dr:col>3</xdr:col>
      <xdr:colOff>133350</xdr:colOff>
      <xdr:row>29</xdr:row>
      <xdr:rowOff>40640</xdr:rowOff>
    </xdr:from>
    <xdr:to>
      <xdr:col>27</xdr:col>
      <xdr:colOff>184150</xdr:colOff>
      <xdr:row>31</xdr:row>
      <xdr:rowOff>17780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08660" y="4828540"/>
          <a:ext cx="4653280" cy="30734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財政力</a:t>
          </a:r>
        </a:p>
      </xdr:txBody>
    </xdr:sp>
    <xdr:clientData/>
  </xdr:twoCellAnchor>
  <xdr:oneCellAnchor>
    <xdr:from>
      <xdr:col>8</xdr:col>
      <xdr:colOff>100330</xdr:colOff>
      <xdr:row>31</xdr:row>
      <xdr:rowOff>59055</xdr:rowOff>
    </xdr:from>
    <xdr:ext cx="1271270" cy="285750"/>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634490" y="5177155"/>
          <a:ext cx="1271270" cy="28575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財政力指数</a:t>
          </a:r>
        </a:p>
      </xdr:txBody>
    </xdr:sp>
    <xdr:clientData/>
  </xdr:oneCellAnchor>
  <xdr:oneCellAnchor>
    <xdr:from>
      <xdr:col>15</xdr:col>
      <xdr:colOff>33020</xdr:colOff>
      <xdr:row>31</xdr:row>
      <xdr:rowOff>35560</xdr:rowOff>
    </xdr:from>
    <xdr:ext cx="1649095" cy="332740"/>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2909570" y="5153660"/>
          <a:ext cx="1649095" cy="3327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[0.17]</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30</xdr:row>
      <xdr:rowOff>118110</xdr:rowOff>
    </xdr:from>
    <xdr:to>
      <xdr:col>35</xdr:col>
      <xdr:colOff>95250</xdr:colOff>
      <xdr:row>32</xdr:row>
      <xdr:rowOff>35560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407660" y="5071110"/>
          <a:ext cx="139954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31</xdr:row>
      <xdr:rowOff>135255</xdr:rowOff>
    </xdr:from>
    <xdr:to>
      <xdr:col>35</xdr:col>
      <xdr:colOff>95250</xdr:colOff>
      <xdr:row>33</xdr:row>
      <xdr:rowOff>53340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407660" y="5253355"/>
          <a:ext cx="139954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42/94</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30</xdr:row>
      <xdr:rowOff>118110</xdr:rowOff>
    </xdr:from>
    <xdr:to>
      <xdr:col>42</xdr:col>
      <xdr:colOff>25400</xdr:colOff>
      <xdr:row>32</xdr:row>
      <xdr:rowOff>35560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6916420" y="5071110"/>
          <a:ext cx="116332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31</xdr:row>
      <xdr:rowOff>135255</xdr:rowOff>
    </xdr:from>
    <xdr:to>
      <xdr:col>42</xdr:col>
      <xdr:colOff>25400</xdr:colOff>
      <xdr:row>33</xdr:row>
      <xdr:rowOff>53340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6916420" y="5253355"/>
          <a:ext cx="116332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0.49</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30</xdr:row>
      <xdr:rowOff>118110</xdr:rowOff>
    </xdr:from>
    <xdr:to>
      <xdr:col>49</xdr:col>
      <xdr:colOff>19050</xdr:colOff>
      <xdr:row>32</xdr:row>
      <xdr:rowOff>35560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8252460" y="5071110"/>
          <a:ext cx="116332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31</xdr:row>
      <xdr:rowOff>135255</xdr:rowOff>
    </xdr:from>
    <xdr:to>
      <xdr:col>49</xdr:col>
      <xdr:colOff>19050</xdr:colOff>
      <xdr:row>33</xdr:row>
      <xdr:rowOff>53340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8252460" y="5253355"/>
          <a:ext cx="116332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33</xdr:row>
      <xdr:rowOff>111760</xdr:rowOff>
    </xdr:from>
    <xdr:to>
      <xdr:col>27</xdr:col>
      <xdr:colOff>184150</xdr:colOff>
      <xdr:row>47</xdr:row>
      <xdr:rowOff>123825</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08660" y="5560060"/>
          <a:ext cx="4653280" cy="2323465"/>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111760</xdr:rowOff>
    </xdr:from>
    <xdr:to>
      <xdr:col>57</xdr:col>
      <xdr:colOff>120650</xdr:colOff>
      <xdr:row>47</xdr:row>
      <xdr:rowOff>123825</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5534660" y="5560060"/>
          <a:ext cx="5516880" cy="232346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111760</xdr:rowOff>
    </xdr:from>
    <xdr:to>
      <xdr:col>46</xdr:col>
      <xdr:colOff>191770</xdr:colOff>
      <xdr:row>35</xdr:row>
      <xdr:rowOff>29210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5534660" y="5560060"/>
          <a:ext cx="347853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財政力指数の分析欄</a:t>
          </a:r>
        </a:p>
      </xdr:txBody>
    </xdr:sp>
    <xdr:clientData/>
  </xdr:twoCellAnchor>
  <xdr:twoCellAnchor>
    <xdr:from>
      <xdr:col>29</xdr:col>
      <xdr:colOff>82550</xdr:colOff>
      <xdr:row>35</xdr:row>
      <xdr:rowOff>88900</xdr:rowOff>
    </xdr:from>
    <xdr:to>
      <xdr:col>56</xdr:col>
      <xdr:colOff>191770</xdr:colOff>
      <xdr:row>47</xdr:row>
      <xdr:rowOff>64770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5643880" y="5867400"/>
          <a:ext cx="5287010" cy="195707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人口の減少や全国平均を上回る高齢化率（</a:t>
          </a:r>
          <a:r>
            <a:rPr kumimoji="1" lang="ja-JP" altLang="en-US" sz="1100">
              <a:solidFill>
                <a:sysClr val="windowText" lastClr="000000"/>
              </a:solidFill>
              <a:effectLst/>
              <a:latin typeface="+mn-lt"/>
              <a:ea typeface="+mn-ea"/>
              <a:cs typeface="+mn-cs"/>
            </a:rPr>
            <a:t>６</a:t>
          </a:r>
          <a:r>
            <a:rPr kumimoji="1" lang="ja-JP" altLang="ja-JP" sz="1100">
              <a:solidFill>
                <a:sysClr val="windowText" lastClr="000000"/>
              </a:solidFill>
              <a:effectLst/>
              <a:latin typeface="+mn-lt"/>
              <a:ea typeface="+mn-ea"/>
              <a:cs typeface="+mn-cs"/>
            </a:rPr>
            <a:t>年度末４</a:t>
          </a:r>
          <a:r>
            <a:rPr kumimoji="1" lang="ja-JP" altLang="en-US" sz="1100">
              <a:solidFill>
                <a:sysClr val="windowText" lastClr="000000"/>
              </a:solidFill>
              <a:effectLst/>
              <a:latin typeface="+mn-lt"/>
              <a:ea typeface="+mn-ea"/>
              <a:cs typeface="+mn-cs"/>
            </a:rPr>
            <a:t>７．６</a:t>
          </a:r>
          <a:r>
            <a:rPr kumimoji="1" lang="ja-JP" altLang="ja-JP" sz="1100">
              <a:solidFill>
                <a:sysClr val="windowText" lastClr="000000"/>
              </a:solidFill>
              <a:effectLst/>
              <a:latin typeface="+mn-lt"/>
              <a:ea typeface="+mn-ea"/>
              <a:cs typeface="+mn-cs"/>
            </a:rPr>
            <a:t>％</a:t>
          </a:r>
          <a:r>
            <a:rPr kumimoji="1" lang="ja-JP" altLang="ja-JP" sz="1100">
              <a:solidFill>
                <a:schemeClr val="dk1"/>
              </a:solidFill>
              <a:effectLst/>
              <a:latin typeface="+mn-lt"/>
              <a:ea typeface="+mn-ea"/>
              <a:cs typeface="+mn-cs"/>
            </a:rPr>
            <a:t>）に加え、長引く景気低迷や第一次産業の不振等により財政基盤が弱く、類似団体</a:t>
          </a:r>
          <a:r>
            <a:rPr kumimoji="1" lang="ja-JP" altLang="ja-JP" sz="1100" u="none">
              <a:solidFill>
                <a:sysClr val="windowText" lastClr="000000"/>
              </a:solidFill>
              <a:effectLst/>
              <a:latin typeface="+mn-lt"/>
              <a:ea typeface="+mn-ea"/>
              <a:cs typeface="+mn-cs"/>
            </a:rPr>
            <a:t>と同水準</a:t>
          </a:r>
          <a:r>
            <a:rPr kumimoji="1" lang="ja-JP" altLang="ja-JP" sz="1100">
              <a:solidFill>
                <a:schemeClr val="dk1"/>
              </a:solidFill>
              <a:effectLst/>
              <a:latin typeface="+mn-lt"/>
              <a:ea typeface="+mn-ea"/>
              <a:cs typeface="+mn-cs"/>
            </a:rPr>
            <a:t>ではあるが、全国平均や県平均を下回っている。</a:t>
          </a:r>
          <a:endParaRPr lang="ja-JP" altLang="ja-JP" sz="1400">
            <a:effectLst/>
          </a:endParaRPr>
        </a:p>
        <a:p>
          <a:r>
            <a:rPr kumimoji="1" lang="ja-JP" altLang="ja-JP" sz="1100">
              <a:solidFill>
                <a:schemeClr val="dk1"/>
              </a:solidFill>
              <a:effectLst/>
              <a:latin typeface="+mn-lt"/>
              <a:ea typeface="+mn-ea"/>
              <a:cs typeface="+mn-cs"/>
            </a:rPr>
            <a:t>　物件費などの歳出の見直しを実施し、産業の振興による税収増への取り組みを積極的に行うとともに、税収の徴収強化対策を継続して実施し、自主財源の確保に努める。</a:t>
          </a:r>
          <a:endParaRPr lang="ja-JP" altLang="ja-JP" sz="1400">
            <a:effectLst/>
          </a:endParaRPr>
        </a:p>
      </xdr:txBody>
    </xdr:sp>
    <xdr:clientData/>
  </xdr:twoCellAnchor>
  <xdr:twoCellAnchor>
    <xdr:from>
      <xdr:col>3</xdr:col>
      <xdr:colOff>133350</xdr:colOff>
      <xdr:row>47</xdr:row>
      <xdr:rowOff>123825</xdr:rowOff>
    </xdr:from>
    <xdr:to>
      <xdr:col>27</xdr:col>
      <xdr:colOff>184150</xdr:colOff>
      <xdr:row>47</xdr:row>
      <xdr:rowOff>123825</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08660" y="788352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44</xdr:row>
      <xdr:rowOff>153670</xdr:rowOff>
    </xdr:from>
    <xdr:to>
      <xdr:col>27</xdr:col>
      <xdr:colOff>184150</xdr:colOff>
      <xdr:row>44</xdr:row>
      <xdr:rowOff>153670</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08660" y="741807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21590</xdr:rowOff>
    </xdr:from>
    <xdr:ext cx="762000" cy="23812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285990"/>
          <a:ext cx="762000"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dr:col>3</xdr:col>
      <xdr:colOff>133350</xdr:colOff>
      <xdr:row>42</xdr:row>
      <xdr:rowOff>24130</xdr:rowOff>
    </xdr:from>
    <xdr:to>
      <xdr:col>27</xdr:col>
      <xdr:colOff>184150</xdr:colOff>
      <xdr:row>42</xdr:row>
      <xdr:rowOff>24130</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08660" y="695833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41</xdr:row>
      <xdr:rowOff>50800</xdr:rowOff>
    </xdr:from>
    <xdr:ext cx="762000" cy="238760"/>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6819900"/>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0.50</a:t>
          </a:r>
          <a:endParaRPr kumimoji="1" lang="ja-JP" altLang="en-US" sz="1000">
            <a:latin typeface="ＭＳ Ｐゴシック"/>
            <a:ea typeface="ＭＳ Ｐゴシック"/>
          </a:endParaRPr>
        </a:p>
      </xdr:txBody>
    </xdr:sp>
    <xdr:clientData/>
  </xdr:oneCellAnchor>
  <xdr:twoCellAnchor>
    <xdr:from>
      <xdr:col>3</xdr:col>
      <xdr:colOff>133350</xdr:colOff>
      <xdr:row>39</xdr:row>
      <xdr:rowOff>53340</xdr:rowOff>
    </xdr:from>
    <xdr:to>
      <xdr:col>27</xdr:col>
      <xdr:colOff>184150</xdr:colOff>
      <xdr:row>39</xdr:row>
      <xdr:rowOff>53340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08660" y="649224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80010</xdr:rowOff>
    </xdr:from>
    <xdr:ext cx="762000" cy="240030"/>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353810"/>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133350</xdr:colOff>
      <xdr:row>36</xdr:row>
      <xdr:rowOff>83185</xdr:rowOff>
    </xdr:from>
    <xdr:to>
      <xdr:col>27</xdr:col>
      <xdr:colOff>184150</xdr:colOff>
      <xdr:row>36</xdr:row>
      <xdr:rowOff>83185</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08660" y="602678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109220</xdr:rowOff>
    </xdr:from>
    <xdr:ext cx="762000" cy="23939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5887720"/>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3</xdr:col>
      <xdr:colOff>133350</xdr:colOff>
      <xdr:row>33</xdr:row>
      <xdr:rowOff>111760</xdr:rowOff>
    </xdr:from>
    <xdr:to>
      <xdr:col>27</xdr:col>
      <xdr:colOff>184150</xdr:colOff>
      <xdr:row>33</xdr:row>
      <xdr:rowOff>111760</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08660" y="556006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138430</xdr:rowOff>
    </xdr:from>
    <xdr:ext cx="762000" cy="23939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5421630"/>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133350</xdr:colOff>
      <xdr:row>33</xdr:row>
      <xdr:rowOff>111760</xdr:rowOff>
    </xdr:from>
    <xdr:to>
      <xdr:col>27</xdr:col>
      <xdr:colOff>184150</xdr:colOff>
      <xdr:row>47</xdr:row>
      <xdr:rowOff>123825</xdr:rowOff>
    </xdr:to>
    <xdr:sp macro="" textlink="">
      <xdr:nvSpPr>
        <xdr:cNvPr id="60" name="財政力グラフ枠">
          <a:extLst>
            <a:ext uri="{FF2B5EF4-FFF2-40B4-BE49-F238E27FC236}">
              <a16:creationId xmlns:a16="http://schemas.microsoft.com/office/drawing/2014/main" id="{00000000-0008-0000-0300-00003C000000}"/>
            </a:ext>
          </a:extLst>
        </xdr:cNvPr>
        <xdr:cNvSpPr/>
      </xdr:nvSpPr>
      <xdr:spPr>
        <a:xfrm>
          <a:off x="708660" y="5560060"/>
          <a:ext cx="4653280" cy="2323465"/>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1905</xdr:rowOff>
    </xdr:from>
    <xdr:to>
      <xdr:col>23</xdr:col>
      <xdr:colOff>133350</xdr:colOff>
      <xdr:row>44</xdr:row>
      <xdr:rowOff>99695</xdr:rowOff>
    </xdr:to>
    <xdr:cxnSp macro="">
      <xdr:nvCxnSpPr>
        <xdr:cNvPr id="61" name="直線コネクタ 60">
          <a:extLst>
            <a:ext uri="{FF2B5EF4-FFF2-40B4-BE49-F238E27FC236}">
              <a16:creationId xmlns:a16="http://schemas.microsoft.com/office/drawing/2014/main" id="{00000000-0008-0000-0300-00003D000000}"/>
            </a:ext>
          </a:extLst>
        </xdr:cNvPr>
        <xdr:cNvCxnSpPr/>
      </xdr:nvCxnSpPr>
      <xdr:spPr>
        <a:xfrm flipV="1">
          <a:off x="4544060" y="5945505"/>
          <a:ext cx="0" cy="141859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73025</xdr:rowOff>
    </xdr:from>
    <xdr:ext cx="762000" cy="238760"/>
    <xdr:sp macro="" textlink="">
      <xdr:nvSpPr>
        <xdr:cNvPr id="62" name="財政力最小値テキスト">
          <a:extLst>
            <a:ext uri="{FF2B5EF4-FFF2-40B4-BE49-F238E27FC236}">
              <a16:creationId xmlns:a16="http://schemas.microsoft.com/office/drawing/2014/main" id="{00000000-0008-0000-0300-00003E000000}"/>
            </a:ext>
          </a:extLst>
        </xdr:cNvPr>
        <xdr:cNvSpPr txBox="1"/>
      </xdr:nvSpPr>
      <xdr:spPr>
        <a:xfrm>
          <a:off x="4615180" y="7337425"/>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0.06</a:t>
          </a:r>
          <a:endParaRPr kumimoji="1" lang="ja-JP" altLang="en-US" sz="1000" b="1">
            <a:latin typeface="ＭＳ Ｐゴシック"/>
            <a:ea typeface="ＭＳ Ｐゴシック"/>
          </a:endParaRPr>
        </a:p>
      </xdr:txBody>
    </xdr:sp>
    <xdr:clientData/>
  </xdr:oneCellAnchor>
  <xdr:twoCellAnchor>
    <xdr:from>
      <xdr:col>23</xdr:col>
      <xdr:colOff>44450</xdr:colOff>
      <xdr:row>44</xdr:row>
      <xdr:rowOff>99695</xdr:rowOff>
    </xdr:from>
    <xdr:to>
      <xdr:col>24</xdr:col>
      <xdr:colOff>12700</xdr:colOff>
      <xdr:row>44</xdr:row>
      <xdr:rowOff>99695</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a:off x="4455160" y="7364095"/>
          <a:ext cx="16002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81915</xdr:rowOff>
    </xdr:from>
    <xdr:ext cx="762000" cy="240030"/>
    <xdr:sp macro="" textlink="">
      <xdr:nvSpPr>
        <xdr:cNvPr id="64" name="財政力最大値テキスト">
          <a:extLst>
            <a:ext uri="{FF2B5EF4-FFF2-40B4-BE49-F238E27FC236}">
              <a16:creationId xmlns:a16="http://schemas.microsoft.com/office/drawing/2014/main" id="{00000000-0008-0000-0300-000040000000}"/>
            </a:ext>
          </a:extLst>
        </xdr:cNvPr>
        <xdr:cNvSpPr txBox="1"/>
      </xdr:nvSpPr>
      <xdr:spPr>
        <a:xfrm>
          <a:off x="4615180" y="5695315"/>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1.59</a:t>
          </a:r>
          <a:endParaRPr kumimoji="1" lang="ja-JP" altLang="en-US" sz="1000" b="1">
            <a:latin typeface="ＭＳ Ｐゴシック"/>
            <a:ea typeface="ＭＳ Ｐゴシック"/>
          </a:endParaRPr>
        </a:p>
      </xdr:txBody>
    </xdr:sp>
    <xdr:clientData/>
  </xdr:oneCellAnchor>
  <xdr:twoCellAnchor>
    <xdr:from>
      <xdr:col>23</xdr:col>
      <xdr:colOff>44450</xdr:colOff>
      <xdr:row>36</xdr:row>
      <xdr:rowOff>1905</xdr:rowOff>
    </xdr:from>
    <xdr:to>
      <xdr:col>24</xdr:col>
      <xdr:colOff>12700</xdr:colOff>
      <xdr:row>36</xdr:row>
      <xdr:rowOff>1905</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455160" y="5945505"/>
          <a:ext cx="16002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1270</xdr:rowOff>
    </xdr:from>
    <xdr:to>
      <xdr:col>23</xdr:col>
      <xdr:colOff>133350</xdr:colOff>
      <xdr:row>44</xdr:row>
      <xdr:rowOff>1270</xdr:rowOff>
    </xdr:to>
    <xdr:cxnSp macro="">
      <xdr:nvCxnSpPr>
        <xdr:cNvPr id="66" name="直線コネクタ 65">
          <a:extLst>
            <a:ext uri="{FF2B5EF4-FFF2-40B4-BE49-F238E27FC236}">
              <a16:creationId xmlns:a16="http://schemas.microsoft.com/office/drawing/2014/main" id="{00000000-0008-0000-0300-000042000000}"/>
            </a:ext>
          </a:extLst>
        </xdr:cNvPr>
        <xdr:cNvCxnSpPr/>
      </xdr:nvCxnSpPr>
      <xdr:spPr>
        <a:xfrm>
          <a:off x="3776980" y="7265670"/>
          <a:ext cx="76708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92710</xdr:rowOff>
    </xdr:from>
    <xdr:ext cx="762000" cy="239395"/>
    <xdr:sp macro="" textlink="">
      <xdr:nvSpPr>
        <xdr:cNvPr id="67" name="財政力平均値テキスト">
          <a:extLst>
            <a:ext uri="{FF2B5EF4-FFF2-40B4-BE49-F238E27FC236}">
              <a16:creationId xmlns:a16="http://schemas.microsoft.com/office/drawing/2014/main" id="{00000000-0008-0000-0300-000043000000}"/>
            </a:ext>
          </a:extLst>
        </xdr:cNvPr>
        <xdr:cNvSpPr txBox="1"/>
      </xdr:nvSpPr>
      <xdr:spPr>
        <a:xfrm>
          <a:off x="4615180" y="7026910"/>
          <a:ext cx="762000" cy="2393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0.21</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43</xdr:row>
      <xdr:rowOff>76835</xdr:rowOff>
    </xdr:from>
    <xdr:to>
      <xdr:col>23</xdr:col>
      <xdr:colOff>184150</xdr:colOff>
      <xdr:row>44</xdr:row>
      <xdr:rowOff>12065</xdr:rowOff>
    </xdr:to>
    <xdr:sp macro="" textlink="">
      <xdr:nvSpPr>
        <xdr:cNvPr id="68" name="フローチャート: 判断 67">
          <a:extLst>
            <a:ext uri="{FF2B5EF4-FFF2-40B4-BE49-F238E27FC236}">
              <a16:creationId xmlns:a16="http://schemas.microsoft.com/office/drawing/2014/main" id="{00000000-0008-0000-0300-000044000000}"/>
            </a:ext>
          </a:extLst>
        </xdr:cNvPr>
        <xdr:cNvSpPr/>
      </xdr:nvSpPr>
      <xdr:spPr>
        <a:xfrm>
          <a:off x="4493260" y="7176135"/>
          <a:ext cx="10160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151130</xdr:rowOff>
    </xdr:from>
    <xdr:to>
      <xdr:col>19</xdr:col>
      <xdr:colOff>133350</xdr:colOff>
      <xdr:row>44</xdr:row>
      <xdr:rowOff>1270</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2959100" y="7250430"/>
          <a:ext cx="81788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94615</xdr:rowOff>
    </xdr:from>
    <xdr:to>
      <xdr:col>19</xdr:col>
      <xdr:colOff>184150</xdr:colOff>
      <xdr:row>44</xdr:row>
      <xdr:rowOff>29845</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3726180" y="7193915"/>
          <a:ext cx="10160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38735</xdr:rowOff>
    </xdr:from>
    <xdr:ext cx="736600" cy="239395"/>
    <xdr:sp macro="" textlink="">
      <xdr:nvSpPr>
        <xdr:cNvPr id="71" name="テキスト ボックス 70">
          <a:extLst>
            <a:ext uri="{FF2B5EF4-FFF2-40B4-BE49-F238E27FC236}">
              <a16:creationId xmlns:a16="http://schemas.microsoft.com/office/drawing/2014/main" id="{00000000-0008-0000-0300-000047000000}"/>
            </a:ext>
          </a:extLst>
        </xdr:cNvPr>
        <xdr:cNvSpPr txBox="1"/>
      </xdr:nvSpPr>
      <xdr:spPr>
        <a:xfrm>
          <a:off x="3431540" y="6972935"/>
          <a:ext cx="7366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0.19</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43</xdr:row>
      <xdr:rowOff>141605</xdr:rowOff>
    </xdr:from>
    <xdr:to>
      <xdr:col>15</xdr:col>
      <xdr:colOff>82550</xdr:colOff>
      <xdr:row>43</xdr:row>
      <xdr:rowOff>151130</xdr:rowOff>
    </xdr:to>
    <xdr:cxnSp macro="">
      <xdr:nvCxnSpPr>
        <xdr:cNvPr id="72" name="直線コネクタ 71">
          <a:extLst>
            <a:ext uri="{FF2B5EF4-FFF2-40B4-BE49-F238E27FC236}">
              <a16:creationId xmlns:a16="http://schemas.microsoft.com/office/drawing/2014/main" id="{00000000-0008-0000-0300-000048000000}"/>
            </a:ext>
          </a:extLst>
        </xdr:cNvPr>
        <xdr:cNvCxnSpPr/>
      </xdr:nvCxnSpPr>
      <xdr:spPr>
        <a:xfrm>
          <a:off x="2141220" y="7240905"/>
          <a:ext cx="81788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43</xdr:row>
      <xdr:rowOff>68580</xdr:rowOff>
    </xdr:from>
    <xdr:to>
      <xdr:col>15</xdr:col>
      <xdr:colOff>133350</xdr:colOff>
      <xdr:row>44</xdr:row>
      <xdr:rowOff>3810</xdr:rowOff>
    </xdr:to>
    <xdr:sp macro="" textlink="">
      <xdr:nvSpPr>
        <xdr:cNvPr id="73" name="フローチャート: 判断 72">
          <a:extLst>
            <a:ext uri="{FF2B5EF4-FFF2-40B4-BE49-F238E27FC236}">
              <a16:creationId xmlns:a16="http://schemas.microsoft.com/office/drawing/2014/main" id="{00000000-0008-0000-0300-000049000000}"/>
            </a:ext>
          </a:extLst>
        </xdr:cNvPr>
        <xdr:cNvSpPr/>
      </xdr:nvSpPr>
      <xdr:spPr>
        <a:xfrm>
          <a:off x="2908300" y="7167880"/>
          <a:ext cx="10160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12700</xdr:rowOff>
    </xdr:from>
    <xdr:ext cx="762000" cy="240665"/>
    <xdr:sp macro="" textlink="">
      <xdr:nvSpPr>
        <xdr:cNvPr id="74" name="テキスト ボックス 73">
          <a:extLst>
            <a:ext uri="{FF2B5EF4-FFF2-40B4-BE49-F238E27FC236}">
              <a16:creationId xmlns:a16="http://schemas.microsoft.com/office/drawing/2014/main" id="{00000000-0008-0000-0300-00004A000000}"/>
            </a:ext>
          </a:extLst>
        </xdr:cNvPr>
        <xdr:cNvSpPr txBox="1"/>
      </xdr:nvSpPr>
      <xdr:spPr>
        <a:xfrm>
          <a:off x="2613660" y="6946900"/>
          <a:ext cx="762000" cy="2406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0.22</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43</xdr:row>
      <xdr:rowOff>132715</xdr:rowOff>
    </xdr:from>
    <xdr:to>
      <xdr:col>11</xdr:col>
      <xdr:colOff>31750</xdr:colOff>
      <xdr:row>43</xdr:row>
      <xdr:rowOff>141605</xdr:rowOff>
    </xdr:to>
    <xdr:cxnSp macro="">
      <xdr:nvCxnSpPr>
        <xdr:cNvPr id="75" name="直線コネクタ 74">
          <a:extLst>
            <a:ext uri="{FF2B5EF4-FFF2-40B4-BE49-F238E27FC236}">
              <a16:creationId xmlns:a16="http://schemas.microsoft.com/office/drawing/2014/main" id="{00000000-0008-0000-0300-00004B000000}"/>
            </a:ext>
          </a:extLst>
        </xdr:cNvPr>
        <xdr:cNvCxnSpPr/>
      </xdr:nvCxnSpPr>
      <xdr:spPr>
        <a:xfrm>
          <a:off x="1341120" y="7232015"/>
          <a:ext cx="8001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43</xdr:row>
      <xdr:rowOff>59055</xdr:rowOff>
    </xdr:from>
    <xdr:to>
      <xdr:col>11</xdr:col>
      <xdr:colOff>82550</xdr:colOff>
      <xdr:row>43</xdr:row>
      <xdr:rowOff>153670</xdr:rowOff>
    </xdr:to>
    <xdr:sp macro="" textlink="">
      <xdr:nvSpPr>
        <xdr:cNvPr id="76" name="フローチャート: 判断 75">
          <a:extLst>
            <a:ext uri="{FF2B5EF4-FFF2-40B4-BE49-F238E27FC236}">
              <a16:creationId xmlns:a16="http://schemas.microsoft.com/office/drawing/2014/main" id="{00000000-0008-0000-0300-00004C000000}"/>
            </a:ext>
          </a:extLst>
        </xdr:cNvPr>
        <xdr:cNvSpPr/>
      </xdr:nvSpPr>
      <xdr:spPr>
        <a:xfrm>
          <a:off x="2108200" y="7158355"/>
          <a:ext cx="83820" cy="946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3810</xdr:rowOff>
    </xdr:from>
    <xdr:ext cx="762000" cy="240030"/>
    <xdr:sp macro="" textlink="">
      <xdr:nvSpPr>
        <xdr:cNvPr id="77" name="テキスト ボックス 76">
          <a:extLst>
            <a:ext uri="{FF2B5EF4-FFF2-40B4-BE49-F238E27FC236}">
              <a16:creationId xmlns:a16="http://schemas.microsoft.com/office/drawing/2014/main" id="{00000000-0008-0000-0300-00004D000000}"/>
            </a:ext>
          </a:extLst>
        </xdr:cNvPr>
        <xdr:cNvSpPr txBox="1"/>
      </xdr:nvSpPr>
      <xdr:spPr>
        <a:xfrm>
          <a:off x="1795780" y="6938010"/>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0.23</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43</xdr:row>
      <xdr:rowOff>94615</xdr:rowOff>
    </xdr:from>
    <xdr:to>
      <xdr:col>7</xdr:col>
      <xdr:colOff>31750</xdr:colOff>
      <xdr:row>44</xdr:row>
      <xdr:rowOff>29845</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1290320" y="7193915"/>
          <a:ext cx="8382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17145</xdr:rowOff>
    </xdr:from>
    <xdr:ext cx="762000" cy="238760"/>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977900" y="7281545"/>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0.19</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47</xdr:row>
      <xdr:rowOff>121920</xdr:rowOff>
    </xdr:from>
    <xdr:ext cx="760730" cy="239395"/>
    <xdr:sp macro="" textlink="">
      <xdr:nvSpPr>
        <xdr:cNvPr id="80" name="テキスト ボックス 79">
          <a:extLst>
            <a:ext uri="{FF2B5EF4-FFF2-40B4-BE49-F238E27FC236}">
              <a16:creationId xmlns:a16="http://schemas.microsoft.com/office/drawing/2014/main" id="{00000000-0008-0000-0300-000050000000}"/>
            </a:ext>
          </a:extLst>
        </xdr:cNvPr>
        <xdr:cNvSpPr txBox="1"/>
      </xdr:nvSpPr>
      <xdr:spPr>
        <a:xfrm>
          <a:off x="4345940" y="7881620"/>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127000</xdr:colOff>
      <xdr:row>47</xdr:row>
      <xdr:rowOff>121920</xdr:rowOff>
    </xdr:from>
    <xdr:ext cx="760730" cy="23939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3578860" y="7881620"/>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76200</xdr:colOff>
      <xdr:row>47</xdr:row>
      <xdr:rowOff>121920</xdr:rowOff>
    </xdr:from>
    <xdr:ext cx="760730" cy="23939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2760980" y="7881620"/>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xdr:col>
      <xdr:colOff>25400</xdr:colOff>
      <xdr:row>47</xdr:row>
      <xdr:rowOff>121920</xdr:rowOff>
    </xdr:from>
    <xdr:ext cx="760730" cy="23939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1943100" y="7881620"/>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5</xdr:col>
      <xdr:colOff>184150</xdr:colOff>
      <xdr:row>47</xdr:row>
      <xdr:rowOff>121920</xdr:rowOff>
    </xdr:from>
    <xdr:ext cx="760730" cy="23939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1143000" y="7881620"/>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23</xdr:col>
      <xdr:colOff>82550</xdr:colOff>
      <xdr:row>43</xdr:row>
      <xdr:rowOff>113030</xdr:rowOff>
    </xdr:from>
    <xdr:to>
      <xdr:col>23</xdr:col>
      <xdr:colOff>184150</xdr:colOff>
      <xdr:row>44</xdr:row>
      <xdr:rowOff>48260</xdr:rowOff>
    </xdr:to>
    <xdr:sp macro="" textlink="">
      <xdr:nvSpPr>
        <xdr:cNvPr id="85" name="楕円 84">
          <a:extLst>
            <a:ext uri="{FF2B5EF4-FFF2-40B4-BE49-F238E27FC236}">
              <a16:creationId xmlns:a16="http://schemas.microsoft.com/office/drawing/2014/main" id="{00000000-0008-0000-0300-000055000000}"/>
            </a:ext>
          </a:extLst>
        </xdr:cNvPr>
        <xdr:cNvSpPr/>
      </xdr:nvSpPr>
      <xdr:spPr>
        <a:xfrm>
          <a:off x="4493260" y="7212330"/>
          <a:ext cx="10160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38735</xdr:rowOff>
    </xdr:from>
    <xdr:ext cx="762000" cy="239395"/>
    <xdr:sp macro="" textlink="">
      <xdr:nvSpPr>
        <xdr:cNvPr id="86" name="財政力該当値テキスト">
          <a:extLst>
            <a:ext uri="{FF2B5EF4-FFF2-40B4-BE49-F238E27FC236}">
              <a16:creationId xmlns:a16="http://schemas.microsoft.com/office/drawing/2014/main" id="{00000000-0008-0000-0300-000056000000}"/>
            </a:ext>
          </a:extLst>
        </xdr:cNvPr>
        <xdr:cNvSpPr txBox="1"/>
      </xdr:nvSpPr>
      <xdr:spPr>
        <a:xfrm>
          <a:off x="4615180" y="7138035"/>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0.17</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43</xdr:row>
      <xdr:rowOff>113030</xdr:rowOff>
    </xdr:from>
    <xdr:to>
      <xdr:col>19</xdr:col>
      <xdr:colOff>184150</xdr:colOff>
      <xdr:row>44</xdr:row>
      <xdr:rowOff>48260</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3726180" y="7212330"/>
          <a:ext cx="10160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34290</xdr:rowOff>
    </xdr:from>
    <xdr:ext cx="736600" cy="240030"/>
    <xdr:sp macro=""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3431540" y="7298690"/>
          <a:ext cx="7366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43</xdr:row>
      <xdr:rowOff>103505</xdr:rowOff>
    </xdr:from>
    <xdr:to>
      <xdr:col>15</xdr:col>
      <xdr:colOff>133350</xdr:colOff>
      <xdr:row>44</xdr:row>
      <xdr:rowOff>38735</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2908300" y="7202805"/>
          <a:ext cx="10160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25400</xdr:rowOff>
    </xdr:from>
    <xdr:ext cx="762000" cy="23939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2613660" y="7289800"/>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0.18</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43</xdr:row>
      <xdr:rowOff>94615</xdr:rowOff>
    </xdr:from>
    <xdr:to>
      <xdr:col>11</xdr:col>
      <xdr:colOff>82550</xdr:colOff>
      <xdr:row>44</xdr:row>
      <xdr:rowOff>29845</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2108200" y="7193915"/>
          <a:ext cx="8382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17145</xdr:rowOff>
    </xdr:from>
    <xdr:ext cx="762000" cy="238760"/>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1795780" y="7281545"/>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0.19</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43</xdr:row>
      <xdr:rowOff>86360</xdr:rowOff>
    </xdr:from>
    <xdr:to>
      <xdr:col>7</xdr:col>
      <xdr:colOff>31750</xdr:colOff>
      <xdr:row>44</xdr:row>
      <xdr:rowOff>21590</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1290320" y="7185660"/>
          <a:ext cx="8382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30480</xdr:rowOff>
    </xdr:from>
    <xdr:ext cx="762000" cy="23939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977900" y="6964680"/>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0.20</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133350</xdr:colOff>
      <xdr:row>51</xdr:row>
      <xdr:rowOff>76200</xdr:rowOff>
    </xdr:from>
    <xdr:to>
      <xdr:col>27</xdr:col>
      <xdr:colOff>184150</xdr:colOff>
      <xdr:row>53</xdr:row>
      <xdr:rowOff>53340</xdr:rowOff>
    </xdr:to>
    <xdr:sp macro="" textlink="">
      <xdr:nvSpPr>
        <xdr:cNvPr id="95" name="正方形/長方形 94">
          <a:extLst>
            <a:ext uri="{FF2B5EF4-FFF2-40B4-BE49-F238E27FC236}">
              <a16:creationId xmlns:a16="http://schemas.microsoft.com/office/drawing/2014/main" id="{00000000-0008-0000-0300-00005F000000}"/>
            </a:ext>
          </a:extLst>
        </xdr:cNvPr>
        <xdr:cNvSpPr/>
      </xdr:nvSpPr>
      <xdr:spPr>
        <a:xfrm>
          <a:off x="708660" y="8496300"/>
          <a:ext cx="4653280" cy="30734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財政構造の弾力性</a:t>
          </a:r>
        </a:p>
      </xdr:txBody>
    </xdr:sp>
    <xdr:clientData/>
  </xdr:twoCellAnchor>
  <xdr:oneCellAnchor>
    <xdr:from>
      <xdr:col>8</xdr:col>
      <xdr:colOff>17145</xdr:colOff>
      <xdr:row>53</xdr:row>
      <xdr:rowOff>93980</xdr:rowOff>
    </xdr:from>
    <xdr:ext cx="1437640" cy="28638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551305" y="8844280"/>
          <a:ext cx="1437640" cy="28638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経常収支比率</a:t>
          </a:r>
        </a:p>
      </xdr:txBody>
    </xdr:sp>
    <xdr:clientData/>
  </xdr:oneCellAnchor>
  <xdr:oneCellAnchor>
    <xdr:from>
      <xdr:col>15</xdr:col>
      <xdr:colOff>116205</xdr:colOff>
      <xdr:row>53</xdr:row>
      <xdr:rowOff>70485</xdr:rowOff>
    </xdr:from>
    <xdr:ext cx="1650365" cy="332105"/>
    <xdr:sp macro="" textlink="">
      <xdr:nvSpPr>
        <xdr:cNvPr id="97" name="テキスト ボックス 96">
          <a:extLst>
            <a:ext uri="{FF2B5EF4-FFF2-40B4-BE49-F238E27FC236}">
              <a16:creationId xmlns:a16="http://schemas.microsoft.com/office/drawing/2014/main" id="{00000000-0008-0000-0300-000061000000}"/>
            </a:ext>
          </a:extLst>
        </xdr:cNvPr>
        <xdr:cNvSpPr txBox="1"/>
      </xdr:nvSpPr>
      <xdr:spPr>
        <a:xfrm>
          <a:off x="2992755" y="8820785"/>
          <a:ext cx="1650365" cy="3321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[96.5%]</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52</xdr:row>
      <xdr:rowOff>153670</xdr:rowOff>
    </xdr:from>
    <xdr:to>
      <xdr:col>35</xdr:col>
      <xdr:colOff>95250</xdr:colOff>
      <xdr:row>54</xdr:row>
      <xdr:rowOff>70485</xdr:rowOff>
    </xdr:to>
    <xdr:sp macro="" textlink="">
      <xdr:nvSpPr>
        <xdr:cNvPr id="98" name="正方形/長方形 97">
          <a:extLst>
            <a:ext uri="{FF2B5EF4-FFF2-40B4-BE49-F238E27FC236}">
              <a16:creationId xmlns:a16="http://schemas.microsoft.com/office/drawing/2014/main" id="{00000000-0008-0000-0300-000062000000}"/>
            </a:ext>
          </a:extLst>
        </xdr:cNvPr>
        <xdr:cNvSpPr/>
      </xdr:nvSpPr>
      <xdr:spPr>
        <a:xfrm>
          <a:off x="5407660" y="8738870"/>
          <a:ext cx="1399540" cy="24701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54</xdr:row>
      <xdr:rowOff>11430</xdr:rowOff>
    </xdr:from>
    <xdr:to>
      <xdr:col>35</xdr:col>
      <xdr:colOff>95250</xdr:colOff>
      <xdr:row>55</xdr:row>
      <xdr:rowOff>88900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5407660" y="8926830"/>
          <a:ext cx="1399540" cy="24257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88/94</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52</xdr:row>
      <xdr:rowOff>153670</xdr:rowOff>
    </xdr:from>
    <xdr:to>
      <xdr:col>42</xdr:col>
      <xdr:colOff>25400</xdr:colOff>
      <xdr:row>54</xdr:row>
      <xdr:rowOff>70485</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6916420" y="8738870"/>
          <a:ext cx="1163320" cy="24701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54</xdr:row>
      <xdr:rowOff>11430</xdr:rowOff>
    </xdr:from>
    <xdr:to>
      <xdr:col>42</xdr:col>
      <xdr:colOff>25400</xdr:colOff>
      <xdr:row>55</xdr:row>
      <xdr:rowOff>88900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6916420" y="8926830"/>
          <a:ext cx="1163320" cy="24257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93.8</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52</xdr:row>
      <xdr:rowOff>153670</xdr:rowOff>
    </xdr:from>
    <xdr:to>
      <xdr:col>49</xdr:col>
      <xdr:colOff>19050</xdr:colOff>
      <xdr:row>54</xdr:row>
      <xdr:rowOff>70485</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8252460" y="8738870"/>
          <a:ext cx="1163320" cy="24701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54</xdr:row>
      <xdr:rowOff>11430</xdr:rowOff>
    </xdr:from>
    <xdr:to>
      <xdr:col>49</xdr:col>
      <xdr:colOff>19050</xdr:colOff>
      <xdr:row>55</xdr:row>
      <xdr:rowOff>88900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8252460" y="8926830"/>
          <a:ext cx="1163320" cy="24257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94.3</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55</xdr:row>
      <xdr:rowOff>147320</xdr:rowOff>
    </xdr:from>
    <xdr:to>
      <xdr:col>27</xdr:col>
      <xdr:colOff>184150</xdr:colOff>
      <xdr:row>70</xdr:row>
      <xdr:rowOff>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08660" y="9227820"/>
          <a:ext cx="4653280" cy="232918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147320</xdr:rowOff>
    </xdr:from>
    <xdr:to>
      <xdr:col>57</xdr:col>
      <xdr:colOff>120650</xdr:colOff>
      <xdr:row>70</xdr:row>
      <xdr:rowOff>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5534660" y="9227820"/>
          <a:ext cx="5516880" cy="23291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147320</xdr:rowOff>
    </xdr:from>
    <xdr:to>
      <xdr:col>46</xdr:col>
      <xdr:colOff>191770</xdr:colOff>
      <xdr:row>57</xdr:row>
      <xdr:rowOff>64770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5534660" y="9227820"/>
          <a:ext cx="347853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経常収支比率の分析欄</a:t>
          </a:r>
        </a:p>
      </xdr:txBody>
    </xdr:sp>
    <xdr:clientData/>
  </xdr:twoCellAnchor>
  <xdr:twoCellAnchor>
    <xdr:from>
      <xdr:col>29</xdr:col>
      <xdr:colOff>82550</xdr:colOff>
      <xdr:row>57</xdr:row>
      <xdr:rowOff>123825</xdr:rowOff>
    </xdr:from>
    <xdr:to>
      <xdr:col>56</xdr:col>
      <xdr:colOff>191770</xdr:colOff>
      <xdr:row>69</xdr:row>
      <xdr:rowOff>100330</xdr:rowOff>
    </xdr:to>
    <xdr:sp macro="" textlink="" fLocksText="0">
      <xdr:nvSpPr>
        <xdr:cNvPr id="107" name="テキスト ボックス 106">
          <a:extLst>
            <a:ext uri="{FF2B5EF4-FFF2-40B4-BE49-F238E27FC236}">
              <a16:creationId xmlns:a16="http://schemas.microsoft.com/office/drawing/2014/main" id="{00000000-0008-0000-0300-00006B000000}"/>
            </a:ext>
          </a:extLst>
        </xdr:cNvPr>
        <xdr:cNvSpPr txBox="1"/>
      </xdr:nvSpPr>
      <xdr:spPr>
        <a:xfrm>
          <a:off x="5643880" y="9534525"/>
          <a:ext cx="5287010" cy="1957705"/>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経常収支比率は前年度と比較すると</a:t>
          </a:r>
          <a:r>
            <a:rPr kumimoji="1" lang="ja-JP" altLang="en-US" sz="1100">
              <a:solidFill>
                <a:schemeClr val="dk1"/>
              </a:solidFill>
              <a:effectLst/>
              <a:latin typeface="+mn-lt"/>
              <a:ea typeface="+mn-ea"/>
              <a:cs typeface="+mn-cs"/>
            </a:rPr>
            <a:t>４．０</a:t>
          </a:r>
          <a:r>
            <a:rPr kumimoji="1" lang="ja-JP" altLang="ja-JP" sz="1100">
              <a:solidFill>
                <a:schemeClr val="dk1"/>
              </a:solidFill>
              <a:effectLst/>
              <a:latin typeface="+mn-lt"/>
              <a:ea typeface="+mn-ea"/>
              <a:cs typeface="+mn-cs"/>
            </a:rPr>
            <a:t>ポイント増加し、類似団体を</a:t>
          </a:r>
          <a:r>
            <a:rPr kumimoji="1" lang="ja-JP" altLang="en-US" sz="1100">
              <a:solidFill>
                <a:schemeClr val="dk1"/>
              </a:solidFill>
              <a:effectLst/>
              <a:latin typeface="+mn-lt"/>
              <a:ea typeface="+mn-ea"/>
              <a:cs typeface="+mn-cs"/>
            </a:rPr>
            <a:t>１０．２</a:t>
          </a:r>
          <a:r>
            <a:rPr kumimoji="1" lang="ja-JP" altLang="ja-JP" sz="1100">
              <a:solidFill>
                <a:schemeClr val="dk1"/>
              </a:solidFill>
              <a:effectLst/>
              <a:latin typeface="+mn-lt"/>
              <a:ea typeface="+mn-ea"/>
              <a:cs typeface="+mn-cs"/>
            </a:rPr>
            <a:t>ポイント上回っている。</a:t>
          </a:r>
          <a:endParaRPr lang="ja-JP" altLang="ja-JP" sz="1400">
            <a:effectLst/>
          </a:endParaRPr>
        </a:p>
        <a:p>
          <a:r>
            <a:rPr kumimoji="1" lang="ja-JP" altLang="ja-JP" sz="1100">
              <a:solidFill>
                <a:schemeClr val="dk1"/>
              </a:solidFill>
              <a:effectLst/>
              <a:latin typeface="+mn-lt"/>
              <a:ea typeface="+mn-ea"/>
              <a:cs typeface="+mn-cs"/>
            </a:rPr>
            <a:t>　増加の要因としては、人件費、物件費、補助費等に係る経常経費の増加に対し、地方税等の減により歳入経常一般財源が減少したためである。　</a:t>
          </a:r>
          <a:endParaRPr lang="ja-JP" altLang="ja-JP" sz="1400">
            <a:effectLst/>
          </a:endParaRPr>
        </a:p>
        <a:p>
          <a:r>
            <a:rPr kumimoji="1" lang="ja-JP" altLang="ja-JP" sz="1100">
              <a:solidFill>
                <a:schemeClr val="dk1"/>
              </a:solidFill>
              <a:effectLst/>
              <a:latin typeface="+mn-lt"/>
              <a:ea typeface="+mn-ea"/>
              <a:cs typeface="+mn-cs"/>
            </a:rPr>
            <a:t>　今後地方債の発行増による公債費の増加が見込まれるため、繰上償還による公債費の削減や、事務事業の優先度の点検を行い経常経費の削減に取り組む。</a:t>
          </a:r>
          <a:endParaRPr lang="ja-JP" altLang="ja-JP" sz="1400">
            <a:effectLst/>
          </a:endParaRPr>
        </a:p>
      </xdr:txBody>
    </xdr:sp>
    <xdr:clientData/>
  </xdr:twoCellAnchor>
  <xdr:oneCellAnchor>
    <xdr:from>
      <xdr:col>3</xdr:col>
      <xdr:colOff>95250</xdr:colOff>
      <xdr:row>54</xdr:row>
      <xdr:rowOff>129540</xdr:rowOff>
    </xdr:from>
    <xdr:ext cx="297180" cy="207645"/>
    <xdr:sp macro="" textlink="">
      <xdr:nvSpPr>
        <xdr:cNvPr id="108" name="テキスト ボックス 107">
          <a:extLst>
            <a:ext uri="{FF2B5EF4-FFF2-40B4-BE49-F238E27FC236}">
              <a16:creationId xmlns:a16="http://schemas.microsoft.com/office/drawing/2014/main" id="{00000000-0008-0000-0300-00006C000000}"/>
            </a:ext>
          </a:extLst>
        </xdr:cNvPr>
        <xdr:cNvSpPr txBox="1"/>
      </xdr:nvSpPr>
      <xdr:spPr>
        <a:xfrm>
          <a:off x="670560" y="9044940"/>
          <a:ext cx="297180" cy="2076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09" name="直線コネクタ 108">
          <a:extLst>
            <a:ext uri="{FF2B5EF4-FFF2-40B4-BE49-F238E27FC236}">
              <a16:creationId xmlns:a16="http://schemas.microsoft.com/office/drawing/2014/main" id="{00000000-0008-0000-0300-00006D000000}"/>
            </a:ext>
          </a:extLst>
        </xdr:cNvPr>
        <xdr:cNvCxnSpPr/>
      </xdr:nvCxnSpPr>
      <xdr:spPr>
        <a:xfrm>
          <a:off x="708660" y="1155700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27305</xdr:rowOff>
    </xdr:from>
    <xdr:ext cx="762000" cy="239395"/>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0" y="11419205"/>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140.0</a:t>
          </a:r>
          <a:endParaRPr kumimoji="1" lang="ja-JP" altLang="en-US" sz="1000">
            <a:latin typeface="ＭＳ Ｐゴシック"/>
            <a:ea typeface="ＭＳ Ｐゴシック"/>
          </a:endParaRPr>
        </a:p>
      </xdr:txBody>
    </xdr:sp>
    <xdr:clientData/>
  </xdr:oneCellAnchor>
  <xdr:twoCellAnchor>
    <xdr:from>
      <xdr:col>3</xdr:col>
      <xdr:colOff>133350</xdr:colOff>
      <xdr:row>67</xdr:row>
      <xdr:rowOff>104140</xdr:rowOff>
    </xdr:from>
    <xdr:to>
      <xdr:col>27</xdr:col>
      <xdr:colOff>184150</xdr:colOff>
      <xdr:row>67</xdr:row>
      <xdr:rowOff>104140</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08660" y="1116584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131445</xdr:rowOff>
    </xdr:from>
    <xdr:ext cx="762000" cy="238760"/>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028045"/>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3</xdr:col>
      <xdr:colOff>133350</xdr:colOff>
      <xdr:row>65</xdr:row>
      <xdr:rowOff>48895</xdr:rowOff>
    </xdr:from>
    <xdr:to>
      <xdr:col>27</xdr:col>
      <xdr:colOff>184150</xdr:colOff>
      <xdr:row>65</xdr:row>
      <xdr:rowOff>48895</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08660" y="1078039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75565</xdr:rowOff>
    </xdr:from>
    <xdr:ext cx="762000" cy="23939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0641965"/>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3</xdr:col>
      <xdr:colOff>133350</xdr:colOff>
      <xdr:row>62</xdr:row>
      <xdr:rowOff>153670</xdr:rowOff>
    </xdr:from>
    <xdr:to>
      <xdr:col>27</xdr:col>
      <xdr:colOff>184150</xdr:colOff>
      <xdr:row>62</xdr:row>
      <xdr:rowOff>153670</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08660" y="1038987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21590</xdr:rowOff>
    </xdr:from>
    <xdr:ext cx="762000" cy="23812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0257790"/>
          <a:ext cx="762000"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3</xdr:col>
      <xdr:colOff>133350</xdr:colOff>
      <xdr:row>60</xdr:row>
      <xdr:rowOff>98425</xdr:rowOff>
    </xdr:from>
    <xdr:to>
      <xdr:col>27</xdr:col>
      <xdr:colOff>184150</xdr:colOff>
      <xdr:row>60</xdr:row>
      <xdr:rowOff>98425</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08660" y="1000442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125730</xdr:rowOff>
    </xdr:from>
    <xdr:ext cx="762000" cy="23939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9866630"/>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3</xdr:col>
      <xdr:colOff>133350</xdr:colOff>
      <xdr:row>58</xdr:row>
      <xdr:rowOff>42545</xdr:rowOff>
    </xdr:from>
    <xdr:to>
      <xdr:col>27</xdr:col>
      <xdr:colOff>184150</xdr:colOff>
      <xdr:row>58</xdr:row>
      <xdr:rowOff>42545</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08660" y="961834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69850</xdr:rowOff>
    </xdr:from>
    <xdr:ext cx="762000" cy="240030"/>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9480550"/>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3</xdr:col>
      <xdr:colOff>133350</xdr:colOff>
      <xdr:row>55</xdr:row>
      <xdr:rowOff>147320</xdr:rowOff>
    </xdr:from>
    <xdr:to>
      <xdr:col>27</xdr:col>
      <xdr:colOff>184150</xdr:colOff>
      <xdr:row>55</xdr:row>
      <xdr:rowOff>147320</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08660" y="922782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15240</xdr:rowOff>
    </xdr:from>
    <xdr:ext cx="762000" cy="24066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095740"/>
          <a:ext cx="762000" cy="2406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133350</xdr:colOff>
      <xdr:row>55</xdr:row>
      <xdr:rowOff>147320</xdr:rowOff>
    </xdr:from>
    <xdr:to>
      <xdr:col>27</xdr:col>
      <xdr:colOff>184150</xdr:colOff>
      <xdr:row>70</xdr:row>
      <xdr:rowOff>0</xdr:rowOff>
    </xdr:to>
    <xdr:sp macro="" textlink="">
      <xdr:nvSpPr>
        <xdr:cNvPr id="123" name="財政構造の弾力性グラフ枠">
          <a:extLst>
            <a:ext uri="{FF2B5EF4-FFF2-40B4-BE49-F238E27FC236}">
              <a16:creationId xmlns:a16="http://schemas.microsoft.com/office/drawing/2014/main" id="{00000000-0008-0000-0300-00007B000000}"/>
            </a:ext>
          </a:extLst>
        </xdr:cNvPr>
        <xdr:cNvSpPr/>
      </xdr:nvSpPr>
      <xdr:spPr>
        <a:xfrm>
          <a:off x="708660" y="9227820"/>
          <a:ext cx="4653280" cy="232918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123190</xdr:rowOff>
    </xdr:from>
    <xdr:to>
      <xdr:col>23</xdr:col>
      <xdr:colOff>133350</xdr:colOff>
      <xdr:row>66</xdr:row>
      <xdr:rowOff>58420</xdr:rowOff>
    </xdr:to>
    <xdr:cxnSp macro="">
      <xdr:nvCxnSpPr>
        <xdr:cNvPr id="124" name="直線コネクタ 123">
          <a:extLst>
            <a:ext uri="{FF2B5EF4-FFF2-40B4-BE49-F238E27FC236}">
              <a16:creationId xmlns:a16="http://schemas.microsoft.com/office/drawing/2014/main" id="{00000000-0008-0000-0300-00007C000000}"/>
            </a:ext>
          </a:extLst>
        </xdr:cNvPr>
        <xdr:cNvCxnSpPr/>
      </xdr:nvCxnSpPr>
      <xdr:spPr>
        <a:xfrm flipV="1">
          <a:off x="4544060" y="9864090"/>
          <a:ext cx="0" cy="109093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31750</xdr:rowOff>
    </xdr:from>
    <xdr:ext cx="762000" cy="238760"/>
    <xdr:sp macro="" textlink="">
      <xdr:nvSpPr>
        <xdr:cNvPr id="125" name="財政構造の弾力性最小値テキスト">
          <a:extLst>
            <a:ext uri="{FF2B5EF4-FFF2-40B4-BE49-F238E27FC236}">
              <a16:creationId xmlns:a16="http://schemas.microsoft.com/office/drawing/2014/main" id="{00000000-0008-0000-0300-00007D000000}"/>
            </a:ext>
          </a:extLst>
        </xdr:cNvPr>
        <xdr:cNvSpPr txBox="1"/>
      </xdr:nvSpPr>
      <xdr:spPr>
        <a:xfrm>
          <a:off x="4615180" y="10928350"/>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109.0</a:t>
          </a:r>
          <a:endParaRPr kumimoji="1" lang="ja-JP" altLang="en-US" sz="1000" b="1">
            <a:latin typeface="ＭＳ Ｐゴシック"/>
            <a:ea typeface="ＭＳ Ｐゴシック"/>
          </a:endParaRPr>
        </a:p>
      </xdr:txBody>
    </xdr:sp>
    <xdr:clientData/>
  </xdr:oneCellAnchor>
  <xdr:twoCellAnchor>
    <xdr:from>
      <xdr:col>23</xdr:col>
      <xdr:colOff>44450</xdr:colOff>
      <xdr:row>66</xdr:row>
      <xdr:rowOff>58420</xdr:rowOff>
    </xdr:from>
    <xdr:to>
      <xdr:col>24</xdr:col>
      <xdr:colOff>12700</xdr:colOff>
      <xdr:row>66</xdr:row>
      <xdr:rowOff>58420</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a:off x="4455160" y="10955020"/>
          <a:ext cx="16002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58</xdr:row>
      <xdr:rowOff>43815</xdr:rowOff>
    </xdr:from>
    <xdr:ext cx="762000" cy="240665"/>
    <xdr:sp macro="" textlink="">
      <xdr:nvSpPr>
        <xdr:cNvPr id="127" name="財政構造の弾力性最大値テキスト">
          <a:extLst>
            <a:ext uri="{FF2B5EF4-FFF2-40B4-BE49-F238E27FC236}">
              <a16:creationId xmlns:a16="http://schemas.microsoft.com/office/drawing/2014/main" id="{00000000-0008-0000-0300-00007F000000}"/>
            </a:ext>
          </a:extLst>
        </xdr:cNvPr>
        <xdr:cNvSpPr txBox="1"/>
      </xdr:nvSpPr>
      <xdr:spPr>
        <a:xfrm>
          <a:off x="4615180" y="9619615"/>
          <a:ext cx="762000" cy="2406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52.8</a:t>
          </a:r>
          <a:endParaRPr kumimoji="1" lang="ja-JP" altLang="en-US" sz="1000" b="1">
            <a:latin typeface="ＭＳ Ｐゴシック"/>
            <a:ea typeface="ＭＳ Ｐゴシック"/>
          </a:endParaRPr>
        </a:p>
      </xdr:txBody>
    </xdr:sp>
    <xdr:clientData/>
  </xdr:oneCellAnchor>
  <xdr:twoCellAnchor>
    <xdr:from>
      <xdr:col>23</xdr:col>
      <xdr:colOff>44450</xdr:colOff>
      <xdr:row>59</xdr:row>
      <xdr:rowOff>123190</xdr:rowOff>
    </xdr:from>
    <xdr:to>
      <xdr:col>24</xdr:col>
      <xdr:colOff>12700</xdr:colOff>
      <xdr:row>59</xdr:row>
      <xdr:rowOff>123190</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455160" y="9864090"/>
          <a:ext cx="16002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64</xdr:row>
      <xdr:rowOff>68580</xdr:rowOff>
    </xdr:from>
    <xdr:to>
      <xdr:col>23</xdr:col>
      <xdr:colOff>133350</xdr:colOff>
      <xdr:row>64</xdr:row>
      <xdr:rowOff>143510</xdr:rowOff>
    </xdr:to>
    <xdr:cxnSp macro="">
      <xdr:nvCxnSpPr>
        <xdr:cNvPr id="129" name="直線コネクタ 128">
          <a:extLst>
            <a:ext uri="{FF2B5EF4-FFF2-40B4-BE49-F238E27FC236}">
              <a16:creationId xmlns:a16="http://schemas.microsoft.com/office/drawing/2014/main" id="{00000000-0008-0000-0300-000081000000}"/>
            </a:ext>
          </a:extLst>
        </xdr:cNvPr>
        <xdr:cNvCxnSpPr/>
      </xdr:nvCxnSpPr>
      <xdr:spPr>
        <a:xfrm>
          <a:off x="3776980" y="10634980"/>
          <a:ext cx="767080" cy="749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80010</xdr:rowOff>
    </xdr:from>
    <xdr:ext cx="762000" cy="240030"/>
    <xdr:sp macro="" textlink="">
      <xdr:nvSpPr>
        <xdr:cNvPr id="130" name="財政構造の弾力性平均値テキスト">
          <a:extLst>
            <a:ext uri="{FF2B5EF4-FFF2-40B4-BE49-F238E27FC236}">
              <a16:creationId xmlns:a16="http://schemas.microsoft.com/office/drawing/2014/main" id="{00000000-0008-0000-0300-000082000000}"/>
            </a:ext>
          </a:extLst>
        </xdr:cNvPr>
        <xdr:cNvSpPr txBox="1"/>
      </xdr:nvSpPr>
      <xdr:spPr>
        <a:xfrm>
          <a:off x="4615180" y="10316210"/>
          <a:ext cx="762000" cy="24003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86.3</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63</xdr:row>
      <xdr:rowOff>64135</xdr:rowOff>
    </xdr:from>
    <xdr:to>
      <xdr:col>23</xdr:col>
      <xdr:colOff>184150</xdr:colOff>
      <xdr:row>63</xdr:row>
      <xdr:rowOff>158750</xdr:rowOff>
    </xdr:to>
    <xdr:sp macro="" textlink="">
      <xdr:nvSpPr>
        <xdr:cNvPr id="131" name="フローチャート: 判断 130">
          <a:extLst>
            <a:ext uri="{FF2B5EF4-FFF2-40B4-BE49-F238E27FC236}">
              <a16:creationId xmlns:a16="http://schemas.microsoft.com/office/drawing/2014/main" id="{00000000-0008-0000-0300-000083000000}"/>
            </a:ext>
          </a:extLst>
        </xdr:cNvPr>
        <xdr:cNvSpPr/>
      </xdr:nvSpPr>
      <xdr:spPr>
        <a:xfrm>
          <a:off x="4493260" y="10465435"/>
          <a:ext cx="101600" cy="946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64</xdr:row>
      <xdr:rowOff>22225</xdr:rowOff>
    </xdr:from>
    <xdr:to>
      <xdr:col>19</xdr:col>
      <xdr:colOff>133350</xdr:colOff>
      <xdr:row>64</xdr:row>
      <xdr:rowOff>68580</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a:off x="2959100" y="10588625"/>
          <a:ext cx="817880" cy="463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48260</xdr:rowOff>
    </xdr:from>
    <xdr:to>
      <xdr:col>19</xdr:col>
      <xdr:colOff>184150</xdr:colOff>
      <xdr:row>63</xdr:row>
      <xdr:rowOff>141605</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3726180" y="10449560"/>
          <a:ext cx="101600" cy="9334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151765</xdr:rowOff>
    </xdr:from>
    <xdr:ext cx="736600" cy="239395"/>
    <xdr:sp macro="" textlink="">
      <xdr:nvSpPr>
        <xdr:cNvPr id="134" name="テキスト ボックス 133">
          <a:extLst>
            <a:ext uri="{FF2B5EF4-FFF2-40B4-BE49-F238E27FC236}">
              <a16:creationId xmlns:a16="http://schemas.microsoft.com/office/drawing/2014/main" id="{00000000-0008-0000-0300-000086000000}"/>
            </a:ext>
          </a:extLst>
        </xdr:cNvPr>
        <xdr:cNvSpPr txBox="1"/>
      </xdr:nvSpPr>
      <xdr:spPr>
        <a:xfrm>
          <a:off x="3431540" y="10222865"/>
          <a:ext cx="7366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85.4</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63</xdr:row>
      <xdr:rowOff>6350</xdr:rowOff>
    </xdr:from>
    <xdr:to>
      <xdr:col>15</xdr:col>
      <xdr:colOff>82550</xdr:colOff>
      <xdr:row>64</xdr:row>
      <xdr:rowOff>22225</xdr:rowOff>
    </xdr:to>
    <xdr:cxnSp macro="">
      <xdr:nvCxnSpPr>
        <xdr:cNvPr id="135" name="直線コネクタ 134">
          <a:extLst>
            <a:ext uri="{FF2B5EF4-FFF2-40B4-BE49-F238E27FC236}">
              <a16:creationId xmlns:a16="http://schemas.microsoft.com/office/drawing/2014/main" id="{00000000-0008-0000-0300-000087000000}"/>
            </a:ext>
          </a:extLst>
        </xdr:cNvPr>
        <xdr:cNvCxnSpPr/>
      </xdr:nvCxnSpPr>
      <xdr:spPr>
        <a:xfrm>
          <a:off x="2141220" y="10407650"/>
          <a:ext cx="817880" cy="1809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1270</xdr:rowOff>
    </xdr:from>
    <xdr:to>
      <xdr:col>15</xdr:col>
      <xdr:colOff>133350</xdr:colOff>
      <xdr:row>63</xdr:row>
      <xdr:rowOff>95250</xdr:rowOff>
    </xdr:to>
    <xdr:sp macro="" textlink="">
      <xdr:nvSpPr>
        <xdr:cNvPr id="136" name="フローチャート: 判断 135">
          <a:extLst>
            <a:ext uri="{FF2B5EF4-FFF2-40B4-BE49-F238E27FC236}">
              <a16:creationId xmlns:a16="http://schemas.microsoft.com/office/drawing/2014/main" id="{00000000-0008-0000-0300-000088000000}"/>
            </a:ext>
          </a:extLst>
        </xdr:cNvPr>
        <xdr:cNvSpPr/>
      </xdr:nvSpPr>
      <xdr:spPr>
        <a:xfrm>
          <a:off x="2908300" y="10402570"/>
          <a:ext cx="10160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104775</xdr:rowOff>
    </xdr:from>
    <xdr:ext cx="762000" cy="239395"/>
    <xdr:sp macro="" textlink="">
      <xdr:nvSpPr>
        <xdr:cNvPr id="137" name="テキスト ボックス 136">
          <a:extLst>
            <a:ext uri="{FF2B5EF4-FFF2-40B4-BE49-F238E27FC236}">
              <a16:creationId xmlns:a16="http://schemas.microsoft.com/office/drawing/2014/main" id="{00000000-0008-0000-0300-000089000000}"/>
            </a:ext>
          </a:extLst>
        </xdr:cNvPr>
        <xdr:cNvSpPr txBox="1"/>
      </xdr:nvSpPr>
      <xdr:spPr>
        <a:xfrm>
          <a:off x="2613660" y="10175875"/>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82.9</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63</xdr:row>
      <xdr:rowOff>6350</xdr:rowOff>
    </xdr:from>
    <xdr:to>
      <xdr:col>11</xdr:col>
      <xdr:colOff>31750</xdr:colOff>
      <xdr:row>63</xdr:row>
      <xdr:rowOff>143510</xdr:rowOff>
    </xdr:to>
    <xdr:cxnSp macro="">
      <xdr:nvCxnSpPr>
        <xdr:cNvPr id="138" name="直線コネクタ 137">
          <a:extLst>
            <a:ext uri="{FF2B5EF4-FFF2-40B4-BE49-F238E27FC236}">
              <a16:creationId xmlns:a16="http://schemas.microsoft.com/office/drawing/2014/main" id="{00000000-0008-0000-0300-00008A000000}"/>
            </a:ext>
          </a:extLst>
        </xdr:cNvPr>
        <xdr:cNvCxnSpPr/>
      </xdr:nvCxnSpPr>
      <xdr:spPr>
        <a:xfrm flipV="1">
          <a:off x="1341120" y="10407650"/>
          <a:ext cx="800100" cy="137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100965</xdr:rowOff>
    </xdr:from>
    <xdr:to>
      <xdr:col>11</xdr:col>
      <xdr:colOff>82550</xdr:colOff>
      <xdr:row>63</xdr:row>
      <xdr:rowOff>36195</xdr:rowOff>
    </xdr:to>
    <xdr:sp macro="" textlink="">
      <xdr:nvSpPr>
        <xdr:cNvPr id="139" name="フローチャート: 判断 138">
          <a:extLst>
            <a:ext uri="{FF2B5EF4-FFF2-40B4-BE49-F238E27FC236}">
              <a16:creationId xmlns:a16="http://schemas.microsoft.com/office/drawing/2014/main" id="{00000000-0008-0000-0300-00008B000000}"/>
            </a:ext>
          </a:extLst>
        </xdr:cNvPr>
        <xdr:cNvSpPr/>
      </xdr:nvSpPr>
      <xdr:spPr>
        <a:xfrm>
          <a:off x="2108200" y="10337165"/>
          <a:ext cx="8382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45085</xdr:rowOff>
    </xdr:from>
    <xdr:ext cx="762000" cy="240665"/>
    <xdr:sp macro="" textlink="">
      <xdr:nvSpPr>
        <xdr:cNvPr id="140" name="テキスト ボックス 139">
          <a:extLst>
            <a:ext uri="{FF2B5EF4-FFF2-40B4-BE49-F238E27FC236}">
              <a16:creationId xmlns:a16="http://schemas.microsoft.com/office/drawing/2014/main" id="{00000000-0008-0000-0300-00008C000000}"/>
            </a:ext>
          </a:extLst>
        </xdr:cNvPr>
        <xdr:cNvSpPr txBox="1"/>
      </xdr:nvSpPr>
      <xdr:spPr>
        <a:xfrm>
          <a:off x="1795780" y="10116185"/>
          <a:ext cx="762000" cy="2406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79.7</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63</xdr:row>
      <xdr:rowOff>26035</xdr:rowOff>
    </xdr:from>
    <xdr:to>
      <xdr:col>7</xdr:col>
      <xdr:colOff>31750</xdr:colOff>
      <xdr:row>63</xdr:row>
      <xdr:rowOff>120015</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1290320" y="10427335"/>
          <a:ext cx="8382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128905</xdr:rowOff>
    </xdr:from>
    <xdr:ext cx="762000" cy="240030"/>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977900" y="10200005"/>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84.2</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69</xdr:row>
      <xdr:rowOff>156845</xdr:rowOff>
    </xdr:from>
    <xdr:ext cx="760730" cy="23939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4345940" y="11548745"/>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127000</xdr:colOff>
      <xdr:row>69</xdr:row>
      <xdr:rowOff>156845</xdr:rowOff>
    </xdr:from>
    <xdr:ext cx="760730" cy="23939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3578860" y="11548745"/>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76200</xdr:colOff>
      <xdr:row>69</xdr:row>
      <xdr:rowOff>156845</xdr:rowOff>
    </xdr:from>
    <xdr:ext cx="760730" cy="23939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2760980" y="11548745"/>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xdr:col>
      <xdr:colOff>25400</xdr:colOff>
      <xdr:row>69</xdr:row>
      <xdr:rowOff>156845</xdr:rowOff>
    </xdr:from>
    <xdr:ext cx="760730" cy="23939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1943100" y="11548745"/>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5</xdr:col>
      <xdr:colOff>184150</xdr:colOff>
      <xdr:row>69</xdr:row>
      <xdr:rowOff>156845</xdr:rowOff>
    </xdr:from>
    <xdr:ext cx="760730" cy="23939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1143000" y="11548745"/>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23</xdr:col>
      <xdr:colOff>82550</xdr:colOff>
      <xdr:row>64</xdr:row>
      <xdr:rowOff>95885</xdr:rowOff>
    </xdr:from>
    <xdr:to>
      <xdr:col>23</xdr:col>
      <xdr:colOff>184150</xdr:colOff>
      <xdr:row>65</xdr:row>
      <xdr:rowOff>31115</xdr:rowOff>
    </xdr:to>
    <xdr:sp macro="" textlink="">
      <xdr:nvSpPr>
        <xdr:cNvPr id="148" name="楕円 147">
          <a:extLst>
            <a:ext uri="{FF2B5EF4-FFF2-40B4-BE49-F238E27FC236}">
              <a16:creationId xmlns:a16="http://schemas.microsoft.com/office/drawing/2014/main" id="{00000000-0008-0000-0300-000094000000}"/>
            </a:ext>
          </a:extLst>
        </xdr:cNvPr>
        <xdr:cNvSpPr/>
      </xdr:nvSpPr>
      <xdr:spPr>
        <a:xfrm>
          <a:off x="4493260" y="10662285"/>
          <a:ext cx="10160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64</xdr:row>
      <xdr:rowOff>69850</xdr:rowOff>
    </xdr:from>
    <xdr:ext cx="762000" cy="240030"/>
    <xdr:sp macro="" textlink="">
      <xdr:nvSpPr>
        <xdr:cNvPr id="149" name="財政構造の弾力性該当値テキスト">
          <a:extLst>
            <a:ext uri="{FF2B5EF4-FFF2-40B4-BE49-F238E27FC236}">
              <a16:creationId xmlns:a16="http://schemas.microsoft.com/office/drawing/2014/main" id="{00000000-0008-0000-0300-000095000000}"/>
            </a:ext>
          </a:extLst>
        </xdr:cNvPr>
        <xdr:cNvSpPr txBox="1"/>
      </xdr:nvSpPr>
      <xdr:spPr>
        <a:xfrm>
          <a:off x="4615180" y="10636250"/>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96.5</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64</xdr:row>
      <xdr:rowOff>21590</xdr:rowOff>
    </xdr:from>
    <xdr:to>
      <xdr:col>19</xdr:col>
      <xdr:colOff>184150</xdr:colOff>
      <xdr:row>64</xdr:row>
      <xdr:rowOff>116205</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3726180" y="10587990"/>
          <a:ext cx="101600" cy="946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64</xdr:row>
      <xdr:rowOff>100965</xdr:rowOff>
    </xdr:from>
    <xdr:ext cx="736600" cy="240030"/>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3431540" y="10667365"/>
          <a:ext cx="7366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92.5</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63</xdr:row>
      <xdr:rowOff>133350</xdr:rowOff>
    </xdr:from>
    <xdr:to>
      <xdr:col>15</xdr:col>
      <xdr:colOff>133350</xdr:colOff>
      <xdr:row>64</xdr:row>
      <xdr:rowOff>69215</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2908300" y="1053465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64</xdr:row>
      <xdr:rowOff>55245</xdr:rowOff>
    </xdr:from>
    <xdr:ext cx="762000" cy="23939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2613660" y="10621645"/>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90.0</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62</xdr:row>
      <xdr:rowOff>119380</xdr:rowOff>
    </xdr:from>
    <xdr:to>
      <xdr:col>11</xdr:col>
      <xdr:colOff>82550</xdr:colOff>
      <xdr:row>63</xdr:row>
      <xdr:rowOff>54610</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2108200" y="10355580"/>
          <a:ext cx="8382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39370</xdr:rowOff>
    </xdr:from>
    <xdr:ext cx="762000" cy="23939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1795780" y="10440670"/>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80.7</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63</xdr:row>
      <xdr:rowOff>95885</xdr:rowOff>
    </xdr:from>
    <xdr:to>
      <xdr:col>7</xdr:col>
      <xdr:colOff>31750</xdr:colOff>
      <xdr:row>64</xdr:row>
      <xdr:rowOff>31115</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1290320" y="10497185"/>
          <a:ext cx="8382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64</xdr:row>
      <xdr:rowOff>17145</xdr:rowOff>
    </xdr:from>
    <xdr:ext cx="762000" cy="238760"/>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977900" y="10583545"/>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88.0</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133350</xdr:colOff>
      <xdr:row>73</xdr:row>
      <xdr:rowOff>111760</xdr:rowOff>
    </xdr:from>
    <xdr:to>
      <xdr:col>27</xdr:col>
      <xdr:colOff>184150</xdr:colOff>
      <xdr:row>75</xdr:row>
      <xdr:rowOff>88900</xdr:rowOff>
    </xdr:to>
    <xdr:sp macro="" textlink="">
      <xdr:nvSpPr>
        <xdr:cNvPr id="158" name="正方形/長方形 157">
          <a:extLst>
            <a:ext uri="{FF2B5EF4-FFF2-40B4-BE49-F238E27FC236}">
              <a16:creationId xmlns:a16="http://schemas.microsoft.com/office/drawing/2014/main" id="{00000000-0008-0000-0300-00009E000000}"/>
            </a:ext>
          </a:extLst>
        </xdr:cNvPr>
        <xdr:cNvSpPr/>
      </xdr:nvSpPr>
      <xdr:spPr>
        <a:xfrm>
          <a:off x="708660" y="12164060"/>
          <a:ext cx="4653280" cy="30734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人件費・物件費等の状況</a:t>
          </a:r>
        </a:p>
      </xdr:txBody>
    </xdr:sp>
    <xdr:clientData/>
  </xdr:twoCellAnchor>
  <xdr:oneCellAnchor>
    <xdr:from>
      <xdr:col>3</xdr:col>
      <xdr:colOff>175260</xdr:colOff>
      <xdr:row>75</xdr:row>
      <xdr:rowOff>129540</xdr:rowOff>
    </xdr:from>
    <xdr:ext cx="3218815" cy="285750"/>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750570" y="12512040"/>
          <a:ext cx="3218815" cy="28575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a:t>
          </a:r>
          <a:r>
            <a:rPr kumimoji="1" lang="ja-JP" altLang="en-US" sz="1300" b="1">
              <a:latin typeface="ＭＳ Ｐゴシック"/>
              <a:ea typeface="ＭＳ Ｐゴシック"/>
            </a:rPr>
            <a:t>人当たり人件費・物件費等決算額</a:t>
          </a:r>
        </a:p>
      </xdr:txBody>
    </xdr:sp>
    <xdr:clientData/>
  </xdr:oneCellAnchor>
  <xdr:oneCellAnchor>
    <xdr:from>
      <xdr:col>19</xdr:col>
      <xdr:colOff>167640</xdr:colOff>
      <xdr:row>75</xdr:row>
      <xdr:rowOff>105410</xdr:rowOff>
    </xdr:from>
    <xdr:ext cx="1649095" cy="332105"/>
    <xdr:sp macro="" textlink="">
      <xdr:nvSpPr>
        <xdr:cNvPr id="160" name="テキスト ボックス 159">
          <a:extLst>
            <a:ext uri="{FF2B5EF4-FFF2-40B4-BE49-F238E27FC236}">
              <a16:creationId xmlns:a16="http://schemas.microsoft.com/office/drawing/2014/main" id="{00000000-0008-0000-0300-0000A0000000}"/>
            </a:ext>
          </a:extLst>
        </xdr:cNvPr>
        <xdr:cNvSpPr txBox="1"/>
      </xdr:nvSpPr>
      <xdr:spPr>
        <a:xfrm>
          <a:off x="3811270" y="12487910"/>
          <a:ext cx="1649095" cy="3321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[388,381</a:t>
          </a:r>
          <a:r>
            <a:rPr kumimoji="1" lang="ja-JP" altLang="en-US" sz="1600" b="1">
              <a:solidFill>
                <a:srgbClr val="FF0000"/>
              </a:solidFill>
              <a:latin typeface="ＭＳ Ｐゴシック"/>
              <a:ea typeface="ＭＳ Ｐゴシック"/>
            </a:rPr>
            <a:t>円</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75</xdr:row>
      <xdr:rowOff>29210</xdr:rowOff>
    </xdr:from>
    <xdr:to>
      <xdr:col>35</xdr:col>
      <xdr:colOff>95250</xdr:colOff>
      <xdr:row>76</xdr:row>
      <xdr:rowOff>105410</xdr:rowOff>
    </xdr:to>
    <xdr:sp macro="" textlink="">
      <xdr:nvSpPr>
        <xdr:cNvPr id="161" name="正方形/長方形 160">
          <a:extLst>
            <a:ext uri="{FF2B5EF4-FFF2-40B4-BE49-F238E27FC236}">
              <a16:creationId xmlns:a16="http://schemas.microsoft.com/office/drawing/2014/main" id="{00000000-0008-0000-0300-0000A1000000}"/>
            </a:ext>
          </a:extLst>
        </xdr:cNvPr>
        <xdr:cNvSpPr/>
      </xdr:nvSpPr>
      <xdr:spPr>
        <a:xfrm>
          <a:off x="5407660" y="12411710"/>
          <a:ext cx="1399540" cy="2413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76</xdr:row>
      <xdr:rowOff>46990</xdr:rowOff>
    </xdr:from>
    <xdr:to>
      <xdr:col>35</xdr:col>
      <xdr:colOff>95250</xdr:colOff>
      <xdr:row>77</xdr:row>
      <xdr:rowOff>123825</xdr:rowOff>
    </xdr:to>
    <xdr:sp macro="" textlink="">
      <xdr:nvSpPr>
        <xdr:cNvPr id="162" name="正方形/長方形 161">
          <a:extLst>
            <a:ext uri="{FF2B5EF4-FFF2-40B4-BE49-F238E27FC236}">
              <a16:creationId xmlns:a16="http://schemas.microsoft.com/office/drawing/2014/main" id="{00000000-0008-0000-0300-0000A2000000}"/>
            </a:ext>
          </a:extLst>
        </xdr:cNvPr>
        <xdr:cNvSpPr/>
      </xdr:nvSpPr>
      <xdr:spPr>
        <a:xfrm>
          <a:off x="5407660" y="12594590"/>
          <a:ext cx="1399540" cy="24193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10/94</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75</xdr:row>
      <xdr:rowOff>29210</xdr:rowOff>
    </xdr:from>
    <xdr:to>
      <xdr:col>42</xdr:col>
      <xdr:colOff>25400</xdr:colOff>
      <xdr:row>76</xdr:row>
      <xdr:rowOff>105410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6916420" y="12411710"/>
          <a:ext cx="1163320" cy="2413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76</xdr:row>
      <xdr:rowOff>46990</xdr:rowOff>
    </xdr:from>
    <xdr:to>
      <xdr:col>42</xdr:col>
      <xdr:colOff>25400</xdr:colOff>
      <xdr:row>77</xdr:row>
      <xdr:rowOff>123825</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6916420" y="12594590"/>
          <a:ext cx="1163320" cy="24193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169,281</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75</xdr:row>
      <xdr:rowOff>29210</xdr:rowOff>
    </xdr:from>
    <xdr:to>
      <xdr:col>49</xdr:col>
      <xdr:colOff>19050</xdr:colOff>
      <xdr:row>76</xdr:row>
      <xdr:rowOff>105410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8252460" y="12411710"/>
          <a:ext cx="1163320" cy="2413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76</xdr:row>
      <xdr:rowOff>46990</xdr:rowOff>
    </xdr:from>
    <xdr:to>
      <xdr:col>49</xdr:col>
      <xdr:colOff>19050</xdr:colOff>
      <xdr:row>77</xdr:row>
      <xdr:rowOff>123825</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8252460" y="12594590"/>
          <a:ext cx="1163320" cy="24193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220,279</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78</xdr:row>
      <xdr:rowOff>24130</xdr:rowOff>
    </xdr:from>
    <xdr:to>
      <xdr:col>27</xdr:col>
      <xdr:colOff>184150</xdr:colOff>
      <xdr:row>92</xdr:row>
      <xdr:rowOff>35560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708660" y="12901930"/>
          <a:ext cx="4653280" cy="232283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24130</xdr:rowOff>
    </xdr:from>
    <xdr:to>
      <xdr:col>57</xdr:col>
      <xdr:colOff>120650</xdr:colOff>
      <xdr:row>92</xdr:row>
      <xdr:rowOff>35560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5534660" y="12901930"/>
          <a:ext cx="5516880" cy="232283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24130</xdr:rowOff>
    </xdr:from>
    <xdr:to>
      <xdr:col>46</xdr:col>
      <xdr:colOff>191770</xdr:colOff>
      <xdr:row>79</xdr:row>
      <xdr:rowOff>100330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5534660" y="12901930"/>
          <a:ext cx="3478530" cy="2413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a:t>
          </a:r>
          <a:r>
            <a:rPr kumimoji="1" lang="ja-JP" altLang="en-US" sz="1100" b="1" i="1">
              <a:solidFill>
                <a:srgbClr val="FF0000"/>
              </a:solidFill>
              <a:latin typeface="ＭＳ Ｐゴシック"/>
              <a:ea typeface="ＭＳ Ｐゴシック"/>
            </a:rPr>
            <a:t>人当たり人件費・物件費等決算額の分析欄</a:t>
          </a:r>
        </a:p>
      </xdr:txBody>
    </xdr:sp>
    <xdr:clientData/>
  </xdr:twoCellAnchor>
  <xdr:twoCellAnchor>
    <xdr:from>
      <xdr:col>29</xdr:col>
      <xdr:colOff>82550</xdr:colOff>
      <xdr:row>80</xdr:row>
      <xdr:rowOff>0</xdr:rowOff>
    </xdr:from>
    <xdr:to>
      <xdr:col>56</xdr:col>
      <xdr:colOff>191770</xdr:colOff>
      <xdr:row>91</xdr:row>
      <xdr:rowOff>135255</xdr:rowOff>
    </xdr:to>
    <xdr:sp macro="" textlink="" fLocksText="0">
      <xdr:nvSpPr>
        <xdr:cNvPr id="170" name="テキスト ボックス 169">
          <a:extLst>
            <a:ext uri="{FF2B5EF4-FFF2-40B4-BE49-F238E27FC236}">
              <a16:creationId xmlns:a16="http://schemas.microsoft.com/office/drawing/2014/main" id="{00000000-0008-0000-0300-0000AA000000}"/>
            </a:ext>
          </a:extLst>
        </xdr:cNvPr>
        <xdr:cNvSpPr txBox="1"/>
      </xdr:nvSpPr>
      <xdr:spPr>
        <a:xfrm>
          <a:off x="5643880" y="13208000"/>
          <a:ext cx="5287010" cy="1951355"/>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人件費、物件費及び維持補修費の合計額の人口１人当たりの金額が、前年度より</a:t>
          </a:r>
          <a:r>
            <a:rPr kumimoji="1" lang="ja-JP" altLang="en-US" sz="1100">
              <a:solidFill>
                <a:schemeClr val="dk1"/>
              </a:solidFill>
              <a:effectLst/>
              <a:latin typeface="+mn-lt"/>
              <a:ea typeface="+mn-ea"/>
              <a:cs typeface="+mn-cs"/>
            </a:rPr>
            <a:t>５３，３９６</a:t>
          </a:r>
          <a:r>
            <a:rPr kumimoji="1" lang="ja-JP" altLang="ja-JP" sz="1100">
              <a:solidFill>
                <a:schemeClr val="dk1"/>
              </a:solidFill>
              <a:effectLst/>
              <a:latin typeface="+mn-lt"/>
              <a:ea typeface="+mn-ea"/>
              <a:cs typeface="+mn-cs"/>
            </a:rPr>
            <a:t>円（</a:t>
          </a:r>
          <a:r>
            <a:rPr kumimoji="1" lang="ja-JP" altLang="en-US" sz="1100">
              <a:solidFill>
                <a:schemeClr val="dk1"/>
              </a:solidFill>
              <a:effectLst/>
              <a:latin typeface="+mn-lt"/>
              <a:ea typeface="+mn-ea"/>
              <a:cs typeface="+mn-cs"/>
            </a:rPr>
            <a:t>１５．９４</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している。</a:t>
          </a:r>
          <a:br>
            <a:rPr kumimoji="1" lang="en-US" altLang="ja-JP" sz="1100">
              <a:solidFill>
                <a:schemeClr val="dk1"/>
              </a:solidFill>
              <a:effectLst/>
              <a:latin typeface="+mn-lt"/>
              <a:ea typeface="+mn-ea"/>
              <a:cs typeface="+mn-cs"/>
            </a:rPr>
          </a:br>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の原因としては</a:t>
          </a:r>
          <a:r>
            <a:rPr kumimoji="1" lang="ja-JP" altLang="en-US" sz="1100">
              <a:solidFill>
                <a:schemeClr val="dk1"/>
              </a:solidFill>
              <a:effectLst/>
              <a:latin typeface="+mn-lt"/>
              <a:ea typeface="+mn-ea"/>
              <a:cs typeface="+mn-cs"/>
            </a:rPr>
            <a:t>人件費に係る経費が増加</a:t>
          </a:r>
          <a:r>
            <a:rPr kumimoji="1" lang="ja-JP" altLang="ja-JP" sz="1100">
              <a:solidFill>
                <a:schemeClr val="dk1"/>
              </a:solidFill>
              <a:effectLst/>
              <a:latin typeface="+mn-lt"/>
              <a:ea typeface="+mn-ea"/>
              <a:cs typeface="+mn-cs"/>
            </a:rPr>
            <a:t>したためである。　</a:t>
          </a:r>
          <a:endParaRPr lang="ja-JP" altLang="ja-JP" sz="1400">
            <a:effectLst/>
          </a:endParaRPr>
        </a:p>
        <a:p>
          <a:r>
            <a:rPr kumimoji="1" lang="ja-JP" altLang="ja-JP" sz="1100">
              <a:solidFill>
                <a:schemeClr val="dk1"/>
              </a:solidFill>
              <a:effectLst/>
              <a:latin typeface="+mn-lt"/>
              <a:ea typeface="+mn-ea"/>
              <a:cs typeface="+mn-cs"/>
            </a:rPr>
            <a:t>　今後はこれらも含めた経費について、適正管理していく必</a:t>
          </a:r>
          <a:r>
            <a:rPr kumimoji="1" lang="en-US" altLang="ja-JP" sz="1100">
              <a:solidFill>
                <a:schemeClr val="dk1"/>
              </a:solidFill>
              <a:effectLst/>
              <a:latin typeface="+mn-lt"/>
              <a:ea typeface="+mn-ea"/>
              <a:cs typeface="+mn-cs"/>
            </a:rPr>
            <a:t>78th</a:t>
          </a:r>
          <a:r>
            <a:rPr kumimoji="1" lang="ja-JP" altLang="ja-JP" sz="1100">
              <a:solidFill>
                <a:schemeClr val="dk1"/>
              </a:solidFill>
              <a:effectLst/>
              <a:latin typeface="+mn-lt"/>
              <a:ea typeface="+mn-ea"/>
              <a:cs typeface="+mn-cs"/>
            </a:rPr>
            <a:t>要がある。</a:t>
          </a:r>
          <a:endParaRPr lang="ja-JP" altLang="ja-JP" sz="1400">
            <a:effectLst/>
          </a:endParaRPr>
        </a:p>
      </xdr:txBody>
    </xdr:sp>
    <xdr:clientData/>
  </xdr:twoCellAnchor>
  <xdr:oneCellAnchor>
    <xdr:from>
      <xdr:col>3</xdr:col>
      <xdr:colOff>95250</xdr:colOff>
      <xdr:row>77</xdr:row>
      <xdr:rowOff>5715</xdr:rowOff>
    </xdr:from>
    <xdr:ext cx="348615" cy="209550"/>
    <xdr:sp macro="" textlink="">
      <xdr:nvSpPr>
        <xdr:cNvPr id="171" name="テキスト ボックス 170">
          <a:extLst>
            <a:ext uri="{FF2B5EF4-FFF2-40B4-BE49-F238E27FC236}">
              <a16:creationId xmlns:a16="http://schemas.microsoft.com/office/drawing/2014/main" id="{00000000-0008-0000-0300-0000AB000000}"/>
            </a:ext>
          </a:extLst>
        </xdr:cNvPr>
        <xdr:cNvSpPr txBox="1"/>
      </xdr:nvSpPr>
      <xdr:spPr>
        <a:xfrm>
          <a:off x="670560" y="12718415"/>
          <a:ext cx="348615" cy="2095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133350</xdr:colOff>
      <xdr:row>92</xdr:row>
      <xdr:rowOff>35560</xdr:rowOff>
    </xdr:from>
    <xdr:to>
      <xdr:col>27</xdr:col>
      <xdr:colOff>184150</xdr:colOff>
      <xdr:row>92</xdr:row>
      <xdr:rowOff>35560</xdr:rowOff>
    </xdr:to>
    <xdr:cxnSp macro="">
      <xdr:nvCxnSpPr>
        <xdr:cNvPr id="172" name="直線コネクタ 171">
          <a:extLst>
            <a:ext uri="{FF2B5EF4-FFF2-40B4-BE49-F238E27FC236}">
              <a16:creationId xmlns:a16="http://schemas.microsoft.com/office/drawing/2014/main" id="{00000000-0008-0000-0300-0000AC000000}"/>
            </a:ext>
          </a:extLst>
        </xdr:cNvPr>
        <xdr:cNvCxnSpPr/>
      </xdr:nvCxnSpPr>
      <xdr:spPr>
        <a:xfrm>
          <a:off x="708660" y="1522476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62230</xdr:rowOff>
    </xdr:from>
    <xdr:ext cx="762000" cy="239395"/>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0" y="15086330"/>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5,000,000</a:t>
          </a:r>
          <a:endParaRPr kumimoji="1" lang="ja-JP" altLang="en-US" sz="1000">
            <a:latin typeface="ＭＳ Ｐゴシック"/>
            <a:ea typeface="ＭＳ Ｐゴシック"/>
          </a:endParaRPr>
        </a:p>
      </xdr:txBody>
    </xdr:sp>
    <xdr:clientData/>
  </xdr:oneCellAnchor>
  <xdr:twoCellAnchor>
    <xdr:from>
      <xdr:col>3</xdr:col>
      <xdr:colOff>133350</xdr:colOff>
      <xdr:row>89</xdr:row>
      <xdr:rowOff>139065</xdr:rowOff>
    </xdr:from>
    <xdr:to>
      <xdr:col>27</xdr:col>
      <xdr:colOff>184150</xdr:colOff>
      <xdr:row>89</xdr:row>
      <xdr:rowOff>139065</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08660" y="1483296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6985</xdr:rowOff>
    </xdr:from>
    <xdr:ext cx="762000" cy="23939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4700885"/>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3</xdr:col>
      <xdr:colOff>133350</xdr:colOff>
      <xdr:row>87</xdr:row>
      <xdr:rowOff>84455</xdr:rowOff>
    </xdr:from>
    <xdr:to>
      <xdr:col>27</xdr:col>
      <xdr:colOff>184150</xdr:colOff>
      <xdr:row>87</xdr:row>
      <xdr:rowOff>84455</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08660" y="1444815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111760</xdr:rowOff>
    </xdr:from>
    <xdr:ext cx="762000" cy="240030"/>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4310360"/>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3</xdr:col>
      <xdr:colOff>133350</xdr:colOff>
      <xdr:row>85</xdr:row>
      <xdr:rowOff>29210</xdr:rowOff>
    </xdr:from>
    <xdr:to>
      <xdr:col>27</xdr:col>
      <xdr:colOff>184150</xdr:colOff>
      <xdr:row>85</xdr:row>
      <xdr:rowOff>29210</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08660" y="1406271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57150</xdr:rowOff>
    </xdr:from>
    <xdr:ext cx="762000" cy="23939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3925550"/>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xdr:col>
      <xdr:colOff>133350</xdr:colOff>
      <xdr:row>82</xdr:row>
      <xdr:rowOff>133350</xdr:rowOff>
    </xdr:from>
    <xdr:to>
      <xdr:col>27</xdr:col>
      <xdr:colOff>184150</xdr:colOff>
      <xdr:row>82</xdr:row>
      <xdr:rowOff>133350</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08660" y="1367155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1905</xdr:rowOff>
    </xdr:from>
    <xdr:ext cx="762000" cy="240030"/>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3540105"/>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xdr:col>
      <xdr:colOff>133350</xdr:colOff>
      <xdr:row>80</xdr:row>
      <xdr:rowOff>78105</xdr:rowOff>
    </xdr:from>
    <xdr:to>
      <xdr:col>27</xdr:col>
      <xdr:colOff>184150</xdr:colOff>
      <xdr:row>80</xdr:row>
      <xdr:rowOff>78105</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08660" y="1328610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104775</xdr:rowOff>
    </xdr:from>
    <xdr:ext cx="762000" cy="238760"/>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3147675"/>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xdr:col>
      <xdr:colOff>133350</xdr:colOff>
      <xdr:row>78</xdr:row>
      <xdr:rowOff>24130</xdr:rowOff>
    </xdr:from>
    <xdr:to>
      <xdr:col>27</xdr:col>
      <xdr:colOff>184150</xdr:colOff>
      <xdr:row>78</xdr:row>
      <xdr:rowOff>24130</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08660" y="1290193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24130</xdr:rowOff>
    </xdr:from>
    <xdr:to>
      <xdr:col>27</xdr:col>
      <xdr:colOff>184150</xdr:colOff>
      <xdr:row>92</xdr:row>
      <xdr:rowOff>35560</xdr:rowOff>
    </xdr:to>
    <xdr:sp macro="" textlink="">
      <xdr:nvSpPr>
        <xdr:cNvPr id="185" name="人件費・物件費等の状況グラフ枠">
          <a:extLst>
            <a:ext uri="{FF2B5EF4-FFF2-40B4-BE49-F238E27FC236}">
              <a16:creationId xmlns:a16="http://schemas.microsoft.com/office/drawing/2014/main" id="{00000000-0008-0000-0300-0000B9000000}"/>
            </a:ext>
          </a:extLst>
        </xdr:cNvPr>
        <xdr:cNvSpPr/>
      </xdr:nvSpPr>
      <xdr:spPr>
        <a:xfrm>
          <a:off x="708660" y="12901930"/>
          <a:ext cx="4653280" cy="232283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32385</xdr:rowOff>
    </xdr:from>
    <xdr:to>
      <xdr:col>23</xdr:col>
      <xdr:colOff>133350</xdr:colOff>
      <xdr:row>89</xdr:row>
      <xdr:rowOff>36830</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flipV="1">
          <a:off x="4544060" y="13405485"/>
          <a:ext cx="0" cy="132524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10795</xdr:rowOff>
    </xdr:from>
    <xdr:ext cx="762000" cy="240665"/>
    <xdr:sp macro="" textlink="">
      <xdr:nvSpPr>
        <xdr:cNvPr id="187" name="人件費・物件費等の状況最小値テキスト">
          <a:extLst>
            <a:ext uri="{FF2B5EF4-FFF2-40B4-BE49-F238E27FC236}">
              <a16:creationId xmlns:a16="http://schemas.microsoft.com/office/drawing/2014/main" id="{00000000-0008-0000-0300-0000BB000000}"/>
            </a:ext>
          </a:extLst>
        </xdr:cNvPr>
        <xdr:cNvSpPr txBox="1"/>
      </xdr:nvSpPr>
      <xdr:spPr>
        <a:xfrm>
          <a:off x="4615180" y="14704695"/>
          <a:ext cx="762000" cy="2406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3,724,994</a:t>
          </a:r>
          <a:endParaRPr kumimoji="1" lang="ja-JP" altLang="en-US" sz="1000" b="1">
            <a:latin typeface="ＭＳ Ｐゴシック"/>
            <a:ea typeface="ＭＳ Ｐゴシック"/>
          </a:endParaRPr>
        </a:p>
      </xdr:txBody>
    </xdr:sp>
    <xdr:clientData/>
  </xdr:oneCellAnchor>
  <xdr:twoCellAnchor>
    <xdr:from>
      <xdr:col>23</xdr:col>
      <xdr:colOff>44450</xdr:colOff>
      <xdr:row>89</xdr:row>
      <xdr:rowOff>36830</xdr:rowOff>
    </xdr:from>
    <xdr:to>
      <xdr:col>24</xdr:col>
      <xdr:colOff>12700</xdr:colOff>
      <xdr:row>89</xdr:row>
      <xdr:rowOff>36830</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4455160" y="14730730"/>
          <a:ext cx="16002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112395</xdr:rowOff>
    </xdr:from>
    <xdr:ext cx="762000" cy="240030"/>
    <xdr:sp macro="" textlink="">
      <xdr:nvSpPr>
        <xdr:cNvPr id="189" name="人件費・物件費等の状況最大値テキスト">
          <a:extLst>
            <a:ext uri="{FF2B5EF4-FFF2-40B4-BE49-F238E27FC236}">
              <a16:creationId xmlns:a16="http://schemas.microsoft.com/office/drawing/2014/main" id="{00000000-0008-0000-0300-0000BD000000}"/>
            </a:ext>
          </a:extLst>
        </xdr:cNvPr>
        <xdr:cNvSpPr txBox="1"/>
      </xdr:nvSpPr>
      <xdr:spPr>
        <a:xfrm>
          <a:off x="4615180" y="13155295"/>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302,260</a:t>
          </a:r>
          <a:endParaRPr kumimoji="1" lang="ja-JP" altLang="en-US" sz="1000" b="1">
            <a:latin typeface="ＭＳ Ｐゴシック"/>
            <a:ea typeface="ＭＳ Ｐゴシック"/>
          </a:endParaRPr>
        </a:p>
      </xdr:txBody>
    </xdr:sp>
    <xdr:clientData/>
  </xdr:oneCellAnchor>
  <xdr:twoCellAnchor>
    <xdr:from>
      <xdr:col>23</xdr:col>
      <xdr:colOff>44450</xdr:colOff>
      <xdr:row>81</xdr:row>
      <xdr:rowOff>32385</xdr:rowOff>
    </xdr:from>
    <xdr:to>
      <xdr:col>24</xdr:col>
      <xdr:colOff>12700</xdr:colOff>
      <xdr:row>81</xdr:row>
      <xdr:rowOff>32385</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4455160" y="13405485"/>
          <a:ext cx="16002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81</xdr:row>
      <xdr:rowOff>43815</xdr:rowOff>
    </xdr:from>
    <xdr:to>
      <xdr:col>23</xdr:col>
      <xdr:colOff>133350</xdr:colOff>
      <xdr:row>81</xdr:row>
      <xdr:rowOff>64135</xdr:rowOff>
    </xdr:to>
    <xdr:cxnSp macro="">
      <xdr:nvCxnSpPr>
        <xdr:cNvPr id="191" name="直線コネクタ 190">
          <a:extLst>
            <a:ext uri="{FF2B5EF4-FFF2-40B4-BE49-F238E27FC236}">
              <a16:creationId xmlns:a16="http://schemas.microsoft.com/office/drawing/2014/main" id="{00000000-0008-0000-0300-0000BF000000}"/>
            </a:ext>
          </a:extLst>
        </xdr:cNvPr>
        <xdr:cNvCxnSpPr/>
      </xdr:nvCxnSpPr>
      <xdr:spPr>
        <a:xfrm>
          <a:off x="3776980" y="13416915"/>
          <a:ext cx="76708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88265</xdr:rowOff>
    </xdr:from>
    <xdr:ext cx="762000" cy="239395"/>
    <xdr:sp macro="" textlink="">
      <xdr:nvSpPr>
        <xdr:cNvPr id="192" name="人件費・物件費等の状況平均値テキスト">
          <a:extLst>
            <a:ext uri="{FF2B5EF4-FFF2-40B4-BE49-F238E27FC236}">
              <a16:creationId xmlns:a16="http://schemas.microsoft.com/office/drawing/2014/main" id="{00000000-0008-0000-0300-0000C0000000}"/>
            </a:ext>
          </a:extLst>
        </xdr:cNvPr>
        <xdr:cNvSpPr txBox="1"/>
      </xdr:nvSpPr>
      <xdr:spPr>
        <a:xfrm>
          <a:off x="4615180" y="13461365"/>
          <a:ext cx="762000" cy="2393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646,701</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81</xdr:row>
      <xdr:rowOff>113665</xdr:rowOff>
    </xdr:from>
    <xdr:to>
      <xdr:col>23</xdr:col>
      <xdr:colOff>184150</xdr:colOff>
      <xdr:row>82</xdr:row>
      <xdr:rowOff>48895</xdr:rowOff>
    </xdr:to>
    <xdr:sp macro="" textlink="">
      <xdr:nvSpPr>
        <xdr:cNvPr id="193" name="フローチャート: 判断 192">
          <a:extLst>
            <a:ext uri="{FF2B5EF4-FFF2-40B4-BE49-F238E27FC236}">
              <a16:creationId xmlns:a16="http://schemas.microsoft.com/office/drawing/2014/main" id="{00000000-0008-0000-0300-0000C1000000}"/>
            </a:ext>
          </a:extLst>
        </xdr:cNvPr>
        <xdr:cNvSpPr/>
      </xdr:nvSpPr>
      <xdr:spPr>
        <a:xfrm>
          <a:off x="4493260" y="13486765"/>
          <a:ext cx="10160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81</xdr:row>
      <xdr:rowOff>43815</xdr:rowOff>
    </xdr:from>
    <xdr:to>
      <xdr:col>19</xdr:col>
      <xdr:colOff>133350</xdr:colOff>
      <xdr:row>81</xdr:row>
      <xdr:rowOff>48260</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flipV="1">
          <a:off x="2959100" y="13416915"/>
          <a:ext cx="81788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81</xdr:row>
      <xdr:rowOff>93345</xdr:rowOff>
    </xdr:from>
    <xdr:to>
      <xdr:col>19</xdr:col>
      <xdr:colOff>184150</xdr:colOff>
      <xdr:row>82</xdr:row>
      <xdr:rowOff>27940</xdr:rowOff>
    </xdr:to>
    <xdr:sp macro="" textlink="">
      <xdr:nvSpPr>
        <xdr:cNvPr id="195" name="フローチャート: 判断 194">
          <a:extLst>
            <a:ext uri="{FF2B5EF4-FFF2-40B4-BE49-F238E27FC236}">
              <a16:creationId xmlns:a16="http://schemas.microsoft.com/office/drawing/2014/main" id="{00000000-0008-0000-0300-0000C3000000}"/>
            </a:ext>
          </a:extLst>
        </xdr:cNvPr>
        <xdr:cNvSpPr/>
      </xdr:nvSpPr>
      <xdr:spPr>
        <a:xfrm>
          <a:off x="3726180" y="1346644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13970</xdr:rowOff>
    </xdr:from>
    <xdr:ext cx="736600" cy="240665"/>
    <xdr:sp macro="" textlink="">
      <xdr:nvSpPr>
        <xdr:cNvPr id="196" name="テキスト ボックス 195">
          <a:extLst>
            <a:ext uri="{FF2B5EF4-FFF2-40B4-BE49-F238E27FC236}">
              <a16:creationId xmlns:a16="http://schemas.microsoft.com/office/drawing/2014/main" id="{00000000-0008-0000-0300-0000C4000000}"/>
            </a:ext>
          </a:extLst>
        </xdr:cNvPr>
        <xdr:cNvSpPr txBox="1"/>
      </xdr:nvSpPr>
      <xdr:spPr>
        <a:xfrm>
          <a:off x="3431540" y="13552170"/>
          <a:ext cx="736600" cy="2406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592,068</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81</xdr:row>
      <xdr:rowOff>27940</xdr:rowOff>
    </xdr:from>
    <xdr:to>
      <xdr:col>15</xdr:col>
      <xdr:colOff>82550</xdr:colOff>
      <xdr:row>81</xdr:row>
      <xdr:rowOff>48260</xdr:rowOff>
    </xdr:to>
    <xdr:cxnSp macro="">
      <xdr:nvCxnSpPr>
        <xdr:cNvPr id="197" name="直線コネクタ 196">
          <a:extLst>
            <a:ext uri="{FF2B5EF4-FFF2-40B4-BE49-F238E27FC236}">
              <a16:creationId xmlns:a16="http://schemas.microsoft.com/office/drawing/2014/main" id="{00000000-0008-0000-0300-0000C5000000}"/>
            </a:ext>
          </a:extLst>
        </xdr:cNvPr>
        <xdr:cNvCxnSpPr/>
      </xdr:nvCxnSpPr>
      <xdr:spPr>
        <a:xfrm>
          <a:off x="2141220" y="13401040"/>
          <a:ext cx="81788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80010</xdr:rowOff>
    </xdr:from>
    <xdr:to>
      <xdr:col>15</xdr:col>
      <xdr:colOff>133350</xdr:colOff>
      <xdr:row>82</xdr:row>
      <xdr:rowOff>14605</xdr:rowOff>
    </xdr:to>
    <xdr:sp macro="" textlink="">
      <xdr:nvSpPr>
        <xdr:cNvPr id="198" name="フローチャート: 判断 197">
          <a:extLst>
            <a:ext uri="{FF2B5EF4-FFF2-40B4-BE49-F238E27FC236}">
              <a16:creationId xmlns:a16="http://schemas.microsoft.com/office/drawing/2014/main" id="{00000000-0008-0000-0300-0000C6000000}"/>
            </a:ext>
          </a:extLst>
        </xdr:cNvPr>
        <xdr:cNvSpPr/>
      </xdr:nvSpPr>
      <xdr:spPr>
        <a:xfrm>
          <a:off x="2908300" y="1345311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635</xdr:rowOff>
    </xdr:from>
    <xdr:ext cx="762000" cy="240030"/>
    <xdr:sp macro="" textlink="">
      <xdr:nvSpPr>
        <xdr:cNvPr id="199" name="テキスト ボックス 198">
          <a:extLst>
            <a:ext uri="{FF2B5EF4-FFF2-40B4-BE49-F238E27FC236}">
              <a16:creationId xmlns:a16="http://schemas.microsoft.com/office/drawing/2014/main" id="{00000000-0008-0000-0300-0000C7000000}"/>
            </a:ext>
          </a:extLst>
        </xdr:cNvPr>
        <xdr:cNvSpPr txBox="1"/>
      </xdr:nvSpPr>
      <xdr:spPr>
        <a:xfrm>
          <a:off x="2613660" y="13538835"/>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554,997</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81</xdr:row>
      <xdr:rowOff>27940</xdr:rowOff>
    </xdr:from>
    <xdr:to>
      <xdr:col>11</xdr:col>
      <xdr:colOff>31750</xdr:colOff>
      <xdr:row>81</xdr:row>
      <xdr:rowOff>36830</xdr:rowOff>
    </xdr:to>
    <xdr:cxnSp macro="">
      <xdr:nvCxnSpPr>
        <xdr:cNvPr id="200" name="直線コネクタ 199">
          <a:extLst>
            <a:ext uri="{FF2B5EF4-FFF2-40B4-BE49-F238E27FC236}">
              <a16:creationId xmlns:a16="http://schemas.microsoft.com/office/drawing/2014/main" id="{00000000-0008-0000-0300-0000C8000000}"/>
            </a:ext>
          </a:extLst>
        </xdr:cNvPr>
        <xdr:cNvCxnSpPr/>
      </xdr:nvCxnSpPr>
      <xdr:spPr>
        <a:xfrm flipV="1">
          <a:off x="1341120" y="13401040"/>
          <a:ext cx="8001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60960</xdr:rowOff>
    </xdr:from>
    <xdr:to>
      <xdr:col>11</xdr:col>
      <xdr:colOff>82550</xdr:colOff>
      <xdr:row>81</xdr:row>
      <xdr:rowOff>154940</xdr:rowOff>
    </xdr:to>
    <xdr:sp macro="" textlink="">
      <xdr:nvSpPr>
        <xdr:cNvPr id="201" name="フローチャート: 判断 200">
          <a:extLst>
            <a:ext uri="{FF2B5EF4-FFF2-40B4-BE49-F238E27FC236}">
              <a16:creationId xmlns:a16="http://schemas.microsoft.com/office/drawing/2014/main" id="{00000000-0008-0000-0300-0000C9000000}"/>
            </a:ext>
          </a:extLst>
        </xdr:cNvPr>
        <xdr:cNvSpPr/>
      </xdr:nvSpPr>
      <xdr:spPr>
        <a:xfrm>
          <a:off x="2108200" y="13434060"/>
          <a:ext cx="8382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140335</xdr:rowOff>
    </xdr:from>
    <xdr:ext cx="762000" cy="240030"/>
    <xdr:sp macro="" textlink="">
      <xdr:nvSpPr>
        <xdr:cNvPr id="202" name="テキスト ボックス 201">
          <a:extLst>
            <a:ext uri="{FF2B5EF4-FFF2-40B4-BE49-F238E27FC236}">
              <a16:creationId xmlns:a16="http://schemas.microsoft.com/office/drawing/2014/main" id="{00000000-0008-0000-0300-0000CA000000}"/>
            </a:ext>
          </a:extLst>
        </xdr:cNvPr>
        <xdr:cNvSpPr txBox="1"/>
      </xdr:nvSpPr>
      <xdr:spPr>
        <a:xfrm>
          <a:off x="1795780" y="13513435"/>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505,280</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81</xdr:row>
      <xdr:rowOff>46355</xdr:rowOff>
    </xdr:from>
    <xdr:to>
      <xdr:col>7</xdr:col>
      <xdr:colOff>31750</xdr:colOff>
      <xdr:row>81</xdr:row>
      <xdr:rowOff>140335</xdr:rowOff>
    </xdr:to>
    <xdr:sp macro="" textlink="">
      <xdr:nvSpPr>
        <xdr:cNvPr id="203" name="フローチャート: 判断 202">
          <a:extLst>
            <a:ext uri="{FF2B5EF4-FFF2-40B4-BE49-F238E27FC236}">
              <a16:creationId xmlns:a16="http://schemas.microsoft.com/office/drawing/2014/main" id="{00000000-0008-0000-0300-0000CB000000}"/>
            </a:ext>
          </a:extLst>
        </xdr:cNvPr>
        <xdr:cNvSpPr/>
      </xdr:nvSpPr>
      <xdr:spPr>
        <a:xfrm>
          <a:off x="1290320" y="13419455"/>
          <a:ext cx="8382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127000</xdr:rowOff>
    </xdr:from>
    <xdr:ext cx="762000" cy="238760"/>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977900" y="13500100"/>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467,512</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92</xdr:row>
      <xdr:rowOff>33020</xdr:rowOff>
    </xdr:from>
    <xdr:ext cx="760730" cy="240030"/>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4345940" y="15222220"/>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127000</xdr:colOff>
      <xdr:row>92</xdr:row>
      <xdr:rowOff>33020</xdr:rowOff>
    </xdr:from>
    <xdr:ext cx="760730" cy="240030"/>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3578860" y="15222220"/>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76200</xdr:colOff>
      <xdr:row>92</xdr:row>
      <xdr:rowOff>33020</xdr:rowOff>
    </xdr:from>
    <xdr:ext cx="760730" cy="240030"/>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2760980" y="15222220"/>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xdr:col>
      <xdr:colOff>25400</xdr:colOff>
      <xdr:row>92</xdr:row>
      <xdr:rowOff>33020</xdr:rowOff>
    </xdr:from>
    <xdr:ext cx="760730" cy="240030"/>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1943100" y="15222220"/>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5</xdr:col>
      <xdr:colOff>184150</xdr:colOff>
      <xdr:row>92</xdr:row>
      <xdr:rowOff>33020</xdr:rowOff>
    </xdr:from>
    <xdr:ext cx="760730" cy="240030"/>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1143000" y="15222220"/>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23</xdr:col>
      <xdr:colOff>82550</xdr:colOff>
      <xdr:row>81</xdr:row>
      <xdr:rowOff>17145</xdr:rowOff>
    </xdr:from>
    <xdr:to>
      <xdr:col>23</xdr:col>
      <xdr:colOff>184150</xdr:colOff>
      <xdr:row>81</xdr:row>
      <xdr:rowOff>111760</xdr:rowOff>
    </xdr:to>
    <xdr:sp macro="" textlink="">
      <xdr:nvSpPr>
        <xdr:cNvPr id="210" name="楕円 209">
          <a:extLst>
            <a:ext uri="{FF2B5EF4-FFF2-40B4-BE49-F238E27FC236}">
              <a16:creationId xmlns:a16="http://schemas.microsoft.com/office/drawing/2014/main" id="{00000000-0008-0000-0300-0000D2000000}"/>
            </a:ext>
          </a:extLst>
        </xdr:cNvPr>
        <xdr:cNvSpPr/>
      </xdr:nvSpPr>
      <xdr:spPr>
        <a:xfrm>
          <a:off x="4493260" y="13390245"/>
          <a:ext cx="101600" cy="946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80</xdr:row>
      <xdr:rowOff>102870</xdr:rowOff>
    </xdr:from>
    <xdr:ext cx="762000" cy="240030"/>
    <xdr:sp macro="" textlink="">
      <xdr:nvSpPr>
        <xdr:cNvPr id="211" name="人件費・物件費等の状況該当値テキスト">
          <a:extLst>
            <a:ext uri="{FF2B5EF4-FFF2-40B4-BE49-F238E27FC236}">
              <a16:creationId xmlns:a16="http://schemas.microsoft.com/office/drawing/2014/main" id="{00000000-0008-0000-0300-0000D3000000}"/>
            </a:ext>
          </a:extLst>
        </xdr:cNvPr>
        <xdr:cNvSpPr txBox="1"/>
      </xdr:nvSpPr>
      <xdr:spPr>
        <a:xfrm>
          <a:off x="4615180" y="13310870"/>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388,381</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80</xdr:row>
      <xdr:rowOff>156210</xdr:rowOff>
    </xdr:from>
    <xdr:to>
      <xdr:col>19</xdr:col>
      <xdr:colOff>184150</xdr:colOff>
      <xdr:row>81</xdr:row>
      <xdr:rowOff>91440</xdr:rowOff>
    </xdr:to>
    <xdr:sp macro="" textlink="">
      <xdr:nvSpPr>
        <xdr:cNvPr id="212" name="楕円 211">
          <a:extLst>
            <a:ext uri="{FF2B5EF4-FFF2-40B4-BE49-F238E27FC236}">
              <a16:creationId xmlns:a16="http://schemas.microsoft.com/office/drawing/2014/main" id="{00000000-0008-0000-0300-0000D4000000}"/>
            </a:ext>
          </a:extLst>
        </xdr:cNvPr>
        <xdr:cNvSpPr/>
      </xdr:nvSpPr>
      <xdr:spPr>
        <a:xfrm>
          <a:off x="3726180" y="13364210"/>
          <a:ext cx="10160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79</xdr:row>
      <xdr:rowOff>100965</xdr:rowOff>
    </xdr:from>
    <xdr:ext cx="736600" cy="240030"/>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3431540" y="13143865"/>
          <a:ext cx="7366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334,985</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81</xdr:row>
      <xdr:rowOff>635</xdr:rowOff>
    </xdr:from>
    <xdr:to>
      <xdr:col>15</xdr:col>
      <xdr:colOff>133350</xdr:colOff>
      <xdr:row>81</xdr:row>
      <xdr:rowOff>94615</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2908300" y="13373735"/>
          <a:ext cx="10160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79</xdr:row>
      <xdr:rowOff>104140</xdr:rowOff>
    </xdr:from>
    <xdr:ext cx="762000" cy="240030"/>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2613660" y="13147040"/>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344,168</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80</xdr:row>
      <xdr:rowOff>139065</xdr:rowOff>
    </xdr:from>
    <xdr:to>
      <xdr:col>11</xdr:col>
      <xdr:colOff>82550</xdr:colOff>
      <xdr:row>81</xdr:row>
      <xdr:rowOff>74295</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2108200" y="13347065"/>
          <a:ext cx="8382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79</xdr:row>
      <xdr:rowOff>84455</xdr:rowOff>
    </xdr:from>
    <xdr:ext cx="762000" cy="23812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1795780" y="13127355"/>
          <a:ext cx="762000"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289,800</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80</xdr:row>
      <xdr:rowOff>149225</xdr:rowOff>
    </xdr:from>
    <xdr:to>
      <xdr:col>7</xdr:col>
      <xdr:colOff>31750</xdr:colOff>
      <xdr:row>81</xdr:row>
      <xdr:rowOff>83820</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1290320" y="13357225"/>
          <a:ext cx="8382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93345</xdr:rowOff>
    </xdr:from>
    <xdr:ext cx="762000" cy="23939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977900" y="13136245"/>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313,133</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73</xdr:row>
      <xdr:rowOff>111760</xdr:rowOff>
    </xdr:from>
    <xdr:to>
      <xdr:col>85</xdr:col>
      <xdr:colOff>95250</xdr:colOff>
      <xdr:row>75</xdr:row>
      <xdr:rowOff>88900</xdr:rowOff>
    </xdr:to>
    <xdr:sp macro="" textlink="">
      <xdr:nvSpPr>
        <xdr:cNvPr id="220" name="正方形/長方形 219">
          <a:extLst>
            <a:ext uri="{FF2B5EF4-FFF2-40B4-BE49-F238E27FC236}">
              <a16:creationId xmlns:a16="http://schemas.microsoft.com/office/drawing/2014/main" id="{00000000-0008-0000-0300-0000DC000000}"/>
            </a:ext>
          </a:extLst>
        </xdr:cNvPr>
        <xdr:cNvSpPr/>
      </xdr:nvSpPr>
      <xdr:spPr>
        <a:xfrm>
          <a:off x="11742420" y="12164060"/>
          <a:ext cx="4653280" cy="30734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給与水準   （国との比較）</a:t>
          </a:r>
        </a:p>
      </xdr:txBody>
    </xdr:sp>
    <xdr:clientData/>
  </xdr:twoCellAnchor>
  <xdr:oneCellAnchor>
    <xdr:from>
      <xdr:col>65</xdr:col>
      <xdr:colOff>30480</xdr:colOff>
      <xdr:row>75</xdr:row>
      <xdr:rowOff>129540</xdr:rowOff>
    </xdr:from>
    <xdr:ext cx="1653540" cy="285750"/>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2495530" y="12512040"/>
          <a:ext cx="1653540" cy="28575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ラスパイレス指数</a:t>
          </a:r>
        </a:p>
      </xdr:txBody>
    </xdr:sp>
    <xdr:clientData/>
  </xdr:oneCellAnchor>
  <xdr:oneCellAnchor>
    <xdr:from>
      <xdr:col>73</xdr:col>
      <xdr:colOff>134620</xdr:colOff>
      <xdr:row>75</xdr:row>
      <xdr:rowOff>105410</xdr:rowOff>
    </xdr:from>
    <xdr:ext cx="1649095" cy="332105"/>
    <xdr:sp macro="" textlink="">
      <xdr:nvSpPr>
        <xdr:cNvPr id="222" name="テキスト ボックス 221">
          <a:extLst>
            <a:ext uri="{FF2B5EF4-FFF2-40B4-BE49-F238E27FC236}">
              <a16:creationId xmlns:a16="http://schemas.microsoft.com/office/drawing/2014/main" id="{00000000-0008-0000-0300-0000DE000000}"/>
            </a:ext>
          </a:extLst>
        </xdr:cNvPr>
        <xdr:cNvSpPr txBox="1"/>
      </xdr:nvSpPr>
      <xdr:spPr>
        <a:xfrm>
          <a:off x="14133830" y="12487910"/>
          <a:ext cx="1649095" cy="3321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[97.2]</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75</xdr:row>
      <xdr:rowOff>29210</xdr:rowOff>
    </xdr:from>
    <xdr:to>
      <xdr:col>93</xdr:col>
      <xdr:colOff>6350</xdr:colOff>
      <xdr:row>76</xdr:row>
      <xdr:rowOff>105410</xdr:rowOff>
    </xdr:to>
    <xdr:sp macro="" textlink="">
      <xdr:nvSpPr>
        <xdr:cNvPr id="223" name="正方形/長方形 222">
          <a:extLst>
            <a:ext uri="{FF2B5EF4-FFF2-40B4-BE49-F238E27FC236}">
              <a16:creationId xmlns:a16="http://schemas.microsoft.com/office/drawing/2014/main" id="{00000000-0008-0000-0300-0000DF000000}"/>
            </a:ext>
          </a:extLst>
        </xdr:cNvPr>
        <xdr:cNvSpPr/>
      </xdr:nvSpPr>
      <xdr:spPr>
        <a:xfrm>
          <a:off x="16459200" y="12411710"/>
          <a:ext cx="1381760" cy="2413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76</xdr:row>
      <xdr:rowOff>46990</xdr:rowOff>
    </xdr:from>
    <xdr:to>
      <xdr:col>93</xdr:col>
      <xdr:colOff>6350</xdr:colOff>
      <xdr:row>77</xdr:row>
      <xdr:rowOff>123825</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6459200" y="12594590"/>
          <a:ext cx="1381760" cy="24193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75/94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75</xdr:row>
      <xdr:rowOff>29210</xdr:rowOff>
    </xdr:from>
    <xdr:to>
      <xdr:col>99</xdr:col>
      <xdr:colOff>146050</xdr:colOff>
      <xdr:row>76</xdr:row>
      <xdr:rowOff>105410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7967960" y="12411710"/>
          <a:ext cx="1163320" cy="2413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全国市平均</a:t>
          </a:r>
        </a:p>
      </xdr:txBody>
    </xdr:sp>
    <xdr:clientData/>
  </xdr:twoCellAnchor>
  <xdr:twoCellAnchor>
    <xdr:from>
      <xdr:col>93</xdr:col>
      <xdr:colOff>133350</xdr:colOff>
      <xdr:row>76</xdr:row>
      <xdr:rowOff>46990</xdr:rowOff>
    </xdr:from>
    <xdr:to>
      <xdr:col>99</xdr:col>
      <xdr:colOff>146050</xdr:colOff>
      <xdr:row>77</xdr:row>
      <xdr:rowOff>123825</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7967960" y="12594590"/>
          <a:ext cx="1163320" cy="24193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98.6</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75</xdr:row>
      <xdr:rowOff>29210</xdr:rowOff>
    </xdr:from>
    <xdr:to>
      <xdr:col>106</xdr:col>
      <xdr:colOff>139700</xdr:colOff>
      <xdr:row>76</xdr:row>
      <xdr:rowOff>105410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9304000" y="12411710"/>
          <a:ext cx="1163320" cy="2413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全国町村平均</a:t>
          </a:r>
        </a:p>
      </xdr:txBody>
    </xdr:sp>
    <xdr:clientData/>
  </xdr:twoCellAnchor>
  <xdr:twoCellAnchor>
    <xdr:from>
      <xdr:col>100</xdr:col>
      <xdr:colOff>127000</xdr:colOff>
      <xdr:row>76</xdr:row>
      <xdr:rowOff>46990</xdr:rowOff>
    </xdr:from>
    <xdr:to>
      <xdr:col>106</xdr:col>
      <xdr:colOff>139700</xdr:colOff>
      <xdr:row>77</xdr:row>
      <xdr:rowOff>123825</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9304000" y="12594590"/>
          <a:ext cx="1163320" cy="24193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96.4</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78</xdr:row>
      <xdr:rowOff>24130</xdr:rowOff>
    </xdr:from>
    <xdr:to>
      <xdr:col>85</xdr:col>
      <xdr:colOff>95250</xdr:colOff>
      <xdr:row>92</xdr:row>
      <xdr:rowOff>35560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1742420" y="12901930"/>
          <a:ext cx="4653280" cy="232283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24130</xdr:rowOff>
    </xdr:from>
    <xdr:to>
      <xdr:col>115</xdr:col>
      <xdr:colOff>31750</xdr:colOff>
      <xdr:row>92</xdr:row>
      <xdr:rowOff>35560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6568420" y="12901930"/>
          <a:ext cx="5516880" cy="232283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24130</xdr:rowOff>
    </xdr:from>
    <xdr:to>
      <xdr:col>104</xdr:col>
      <xdr:colOff>114300</xdr:colOff>
      <xdr:row>79</xdr:row>
      <xdr:rowOff>100330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6568420" y="12901930"/>
          <a:ext cx="3489960" cy="2413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ラスパイレス指数の分析欄</a:t>
          </a:r>
        </a:p>
      </xdr:txBody>
    </xdr:sp>
    <xdr:clientData/>
  </xdr:twoCellAnchor>
  <xdr:twoCellAnchor>
    <xdr:from>
      <xdr:col>86</xdr:col>
      <xdr:colOff>191770</xdr:colOff>
      <xdr:row>80</xdr:row>
      <xdr:rowOff>0</xdr:rowOff>
    </xdr:from>
    <xdr:to>
      <xdr:col>114</xdr:col>
      <xdr:colOff>114300</xdr:colOff>
      <xdr:row>91</xdr:row>
      <xdr:rowOff>135255</xdr:rowOff>
    </xdr:to>
    <xdr:sp macro="" textlink="" fLocksText="0">
      <xdr:nvSpPr>
        <xdr:cNvPr id="232" name="テキスト ボックス 231">
          <a:extLst>
            <a:ext uri="{FF2B5EF4-FFF2-40B4-BE49-F238E27FC236}">
              <a16:creationId xmlns:a16="http://schemas.microsoft.com/office/drawing/2014/main" id="{00000000-0008-0000-0300-0000E8000000}"/>
            </a:ext>
          </a:extLst>
        </xdr:cNvPr>
        <xdr:cNvSpPr txBox="1"/>
      </xdr:nvSpPr>
      <xdr:spPr>
        <a:xfrm>
          <a:off x="16683990" y="13208000"/>
          <a:ext cx="5292090" cy="1951355"/>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全国平均より下回っているが、類似団体平均を</a:t>
          </a:r>
          <a:r>
            <a:rPr kumimoji="1" lang="ja-JP" altLang="en-US" sz="1100">
              <a:solidFill>
                <a:schemeClr val="dk1"/>
              </a:solidFill>
              <a:effectLst/>
              <a:latin typeface="+mn-lt"/>
              <a:ea typeface="+mn-ea"/>
              <a:cs typeface="+mn-cs"/>
            </a:rPr>
            <a:t>２．７</a:t>
          </a:r>
          <a:r>
            <a:rPr kumimoji="1" lang="ja-JP" altLang="ja-JP" sz="1100">
              <a:solidFill>
                <a:schemeClr val="dk1"/>
              </a:solidFill>
              <a:effectLst/>
              <a:latin typeface="+mn-lt"/>
              <a:ea typeface="+mn-ea"/>
              <a:cs typeface="+mn-cs"/>
            </a:rPr>
            <a:t>ポイント上回っている。</a:t>
          </a:r>
          <a:endParaRPr lang="ja-JP" altLang="ja-JP" sz="1400">
            <a:effectLst/>
          </a:endParaRPr>
        </a:p>
        <a:p>
          <a:r>
            <a:rPr kumimoji="1" lang="ja-JP" altLang="ja-JP" sz="1100">
              <a:solidFill>
                <a:schemeClr val="dk1"/>
              </a:solidFill>
              <a:effectLst/>
              <a:latin typeface="+mn-lt"/>
              <a:ea typeface="+mn-ea"/>
              <a:cs typeface="+mn-cs"/>
            </a:rPr>
            <a:t>　今後も国の制度改正に準拠した給与の適正管理に努める。</a:t>
          </a:r>
          <a:endParaRPr lang="ja-JP" altLang="ja-JP" sz="1400">
            <a:effectLst/>
          </a:endParaRPr>
        </a:p>
      </xdr:txBody>
    </xdr:sp>
    <xdr:clientData/>
  </xdr:twoCellAnchor>
  <xdr:twoCellAnchor>
    <xdr:from>
      <xdr:col>61</xdr:col>
      <xdr:colOff>44450</xdr:colOff>
      <xdr:row>92</xdr:row>
      <xdr:rowOff>35560</xdr:rowOff>
    </xdr:from>
    <xdr:to>
      <xdr:col>85</xdr:col>
      <xdr:colOff>95250</xdr:colOff>
      <xdr:row>92</xdr:row>
      <xdr:rowOff>35560</xdr:rowOff>
    </xdr:to>
    <xdr:cxnSp macro="">
      <xdr:nvCxnSpPr>
        <xdr:cNvPr id="233" name="直線コネクタ 232">
          <a:extLst>
            <a:ext uri="{FF2B5EF4-FFF2-40B4-BE49-F238E27FC236}">
              <a16:creationId xmlns:a16="http://schemas.microsoft.com/office/drawing/2014/main" id="{00000000-0008-0000-0300-0000E9000000}"/>
            </a:ext>
          </a:extLst>
        </xdr:cNvPr>
        <xdr:cNvCxnSpPr/>
      </xdr:nvCxnSpPr>
      <xdr:spPr>
        <a:xfrm>
          <a:off x="11742420" y="1522476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62230</xdr:rowOff>
    </xdr:from>
    <xdr:ext cx="762000" cy="239395"/>
    <xdr:sp macro="" textlink="">
      <xdr:nvSpPr>
        <xdr:cNvPr id="234" name="テキスト ボックス 233">
          <a:extLst>
            <a:ext uri="{FF2B5EF4-FFF2-40B4-BE49-F238E27FC236}">
              <a16:creationId xmlns:a16="http://schemas.microsoft.com/office/drawing/2014/main" id="{00000000-0008-0000-0300-0000EA000000}"/>
            </a:ext>
          </a:extLst>
        </xdr:cNvPr>
        <xdr:cNvSpPr txBox="1"/>
      </xdr:nvSpPr>
      <xdr:spPr>
        <a:xfrm>
          <a:off x="11051540" y="15086330"/>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dr:col>61</xdr:col>
      <xdr:colOff>44450</xdr:colOff>
      <xdr:row>88</xdr:row>
      <xdr:rowOff>111760</xdr:rowOff>
    </xdr:from>
    <xdr:to>
      <xdr:col>85</xdr:col>
      <xdr:colOff>95250</xdr:colOff>
      <xdr:row>88</xdr:row>
      <xdr:rowOff>111760</xdr:rowOff>
    </xdr:to>
    <xdr:cxnSp macro="">
      <xdr:nvCxnSpPr>
        <xdr:cNvPr id="235" name="直線コネクタ 234">
          <a:extLst>
            <a:ext uri="{FF2B5EF4-FFF2-40B4-BE49-F238E27FC236}">
              <a16:creationId xmlns:a16="http://schemas.microsoft.com/office/drawing/2014/main" id="{00000000-0008-0000-0300-0000EB000000}"/>
            </a:ext>
          </a:extLst>
        </xdr:cNvPr>
        <xdr:cNvCxnSpPr/>
      </xdr:nvCxnSpPr>
      <xdr:spPr>
        <a:xfrm>
          <a:off x="11742420" y="1464056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138430</xdr:rowOff>
    </xdr:from>
    <xdr:ext cx="762000" cy="239395"/>
    <xdr:sp macro="" textlink="">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1051540" y="14502130"/>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61</xdr:col>
      <xdr:colOff>44450</xdr:colOff>
      <xdr:row>85</xdr:row>
      <xdr:rowOff>29210</xdr:rowOff>
    </xdr:from>
    <xdr:to>
      <xdr:col>85</xdr:col>
      <xdr:colOff>95250</xdr:colOff>
      <xdr:row>85</xdr:row>
      <xdr:rowOff>29210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1742420" y="1406271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57150</xdr:rowOff>
    </xdr:from>
    <xdr:ext cx="762000" cy="23939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1051540" y="13925550"/>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61</xdr:col>
      <xdr:colOff>44450</xdr:colOff>
      <xdr:row>81</xdr:row>
      <xdr:rowOff>105410</xdr:rowOff>
    </xdr:from>
    <xdr:to>
      <xdr:col>85</xdr:col>
      <xdr:colOff>95250</xdr:colOff>
      <xdr:row>81</xdr:row>
      <xdr:rowOff>105410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1742420" y="1347851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132715</xdr:rowOff>
    </xdr:from>
    <xdr:ext cx="762000" cy="240030"/>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1051540" y="13340715"/>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61</xdr:col>
      <xdr:colOff>44450</xdr:colOff>
      <xdr:row>78</xdr:row>
      <xdr:rowOff>24130</xdr:rowOff>
    </xdr:from>
    <xdr:to>
      <xdr:col>85</xdr:col>
      <xdr:colOff>95250</xdr:colOff>
      <xdr:row>78</xdr:row>
      <xdr:rowOff>24130</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1742420" y="1290193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50800</xdr:rowOff>
    </xdr:from>
    <xdr:ext cx="762000" cy="238760"/>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1051540" y="12763500"/>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61</xdr:col>
      <xdr:colOff>44450</xdr:colOff>
      <xdr:row>78</xdr:row>
      <xdr:rowOff>24130</xdr:rowOff>
    </xdr:from>
    <xdr:to>
      <xdr:col>85</xdr:col>
      <xdr:colOff>95250</xdr:colOff>
      <xdr:row>92</xdr:row>
      <xdr:rowOff>35560</xdr:rowOff>
    </xdr:to>
    <xdr:sp macro="" textlink="">
      <xdr:nvSpPr>
        <xdr:cNvPr id="243" name="給与水準   （国との比較）グラフ枠">
          <a:extLst>
            <a:ext uri="{FF2B5EF4-FFF2-40B4-BE49-F238E27FC236}">
              <a16:creationId xmlns:a16="http://schemas.microsoft.com/office/drawing/2014/main" id="{00000000-0008-0000-0300-0000F3000000}"/>
            </a:ext>
          </a:extLst>
        </xdr:cNvPr>
        <xdr:cNvSpPr/>
      </xdr:nvSpPr>
      <xdr:spPr>
        <a:xfrm>
          <a:off x="11742420" y="12901930"/>
          <a:ext cx="4653280" cy="232283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141605</xdr:rowOff>
    </xdr:from>
    <xdr:to>
      <xdr:col>81</xdr:col>
      <xdr:colOff>44450</xdr:colOff>
      <xdr:row>89</xdr:row>
      <xdr:rowOff>48260</xdr:rowOff>
    </xdr:to>
    <xdr:cxnSp macro="">
      <xdr:nvCxnSpPr>
        <xdr:cNvPr id="244" name="直線コネクタ 243">
          <a:extLst>
            <a:ext uri="{FF2B5EF4-FFF2-40B4-BE49-F238E27FC236}">
              <a16:creationId xmlns:a16="http://schemas.microsoft.com/office/drawing/2014/main" id="{00000000-0008-0000-0300-0000F4000000}"/>
            </a:ext>
          </a:extLst>
        </xdr:cNvPr>
        <xdr:cNvCxnSpPr/>
      </xdr:nvCxnSpPr>
      <xdr:spPr>
        <a:xfrm flipV="1">
          <a:off x="15577820" y="13349605"/>
          <a:ext cx="0" cy="139255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22860</xdr:rowOff>
    </xdr:from>
    <xdr:ext cx="760730" cy="239395"/>
    <xdr:sp macro="" textlink="">
      <xdr:nvSpPr>
        <xdr:cNvPr id="245" name="給与水準   （国との比較）最小値テキスト">
          <a:extLst>
            <a:ext uri="{FF2B5EF4-FFF2-40B4-BE49-F238E27FC236}">
              <a16:creationId xmlns:a16="http://schemas.microsoft.com/office/drawing/2014/main" id="{00000000-0008-0000-0300-0000F5000000}"/>
            </a:ext>
          </a:extLst>
        </xdr:cNvPr>
        <xdr:cNvSpPr txBox="1"/>
      </xdr:nvSpPr>
      <xdr:spPr>
        <a:xfrm>
          <a:off x="15666720" y="14716760"/>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101.7</a:t>
          </a:r>
          <a:endParaRPr kumimoji="1" lang="ja-JP" altLang="en-US" sz="1000" b="1">
            <a:latin typeface="ＭＳ Ｐゴシック"/>
            <a:ea typeface="ＭＳ Ｐゴシック"/>
          </a:endParaRPr>
        </a:p>
      </xdr:txBody>
    </xdr:sp>
    <xdr:clientData/>
  </xdr:oneCellAnchor>
  <xdr:twoCellAnchor>
    <xdr:from>
      <xdr:col>80</xdr:col>
      <xdr:colOff>165100</xdr:colOff>
      <xdr:row>89</xdr:row>
      <xdr:rowOff>48260</xdr:rowOff>
    </xdr:from>
    <xdr:to>
      <xdr:col>81</xdr:col>
      <xdr:colOff>133350</xdr:colOff>
      <xdr:row>89</xdr:row>
      <xdr:rowOff>48260</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a:off x="15506700" y="14742160"/>
          <a:ext cx="16002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62865</xdr:rowOff>
    </xdr:from>
    <xdr:ext cx="760730" cy="238760"/>
    <xdr:sp macro="" textlink="">
      <xdr:nvSpPr>
        <xdr:cNvPr id="247" name="給与水準   （国との比較）最大値テキスト">
          <a:extLst>
            <a:ext uri="{FF2B5EF4-FFF2-40B4-BE49-F238E27FC236}">
              <a16:creationId xmlns:a16="http://schemas.microsoft.com/office/drawing/2014/main" id="{00000000-0008-0000-0300-0000F7000000}"/>
            </a:ext>
          </a:extLst>
        </xdr:cNvPr>
        <xdr:cNvSpPr txBox="1"/>
      </xdr:nvSpPr>
      <xdr:spPr>
        <a:xfrm>
          <a:off x="15666720" y="13105765"/>
          <a:ext cx="7607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77.8</a:t>
          </a:r>
          <a:endParaRPr kumimoji="1" lang="ja-JP" altLang="en-US" sz="1000" b="1">
            <a:latin typeface="ＭＳ Ｐゴシック"/>
            <a:ea typeface="ＭＳ Ｐゴシック"/>
          </a:endParaRPr>
        </a:p>
      </xdr:txBody>
    </xdr:sp>
    <xdr:clientData/>
  </xdr:oneCellAnchor>
  <xdr:twoCellAnchor>
    <xdr:from>
      <xdr:col>80</xdr:col>
      <xdr:colOff>165100</xdr:colOff>
      <xdr:row>80</xdr:row>
      <xdr:rowOff>141605</xdr:rowOff>
    </xdr:from>
    <xdr:to>
      <xdr:col>81</xdr:col>
      <xdr:colOff>133350</xdr:colOff>
      <xdr:row>80</xdr:row>
      <xdr:rowOff>141605</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5506700" y="13349605"/>
          <a:ext cx="16002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87</xdr:row>
      <xdr:rowOff>102870</xdr:rowOff>
    </xdr:from>
    <xdr:to>
      <xdr:col>81</xdr:col>
      <xdr:colOff>44450</xdr:colOff>
      <xdr:row>87</xdr:row>
      <xdr:rowOff>114300</xdr:rowOff>
    </xdr:to>
    <xdr:cxnSp macro="">
      <xdr:nvCxnSpPr>
        <xdr:cNvPr id="249" name="直線コネクタ 248">
          <a:extLst>
            <a:ext uri="{FF2B5EF4-FFF2-40B4-BE49-F238E27FC236}">
              <a16:creationId xmlns:a16="http://schemas.microsoft.com/office/drawing/2014/main" id="{00000000-0008-0000-0300-0000F9000000}"/>
            </a:ext>
          </a:extLst>
        </xdr:cNvPr>
        <xdr:cNvCxnSpPr/>
      </xdr:nvCxnSpPr>
      <xdr:spPr>
        <a:xfrm>
          <a:off x="14810740" y="14466570"/>
          <a:ext cx="76708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85</xdr:row>
      <xdr:rowOff>90805</xdr:rowOff>
    </xdr:from>
    <xdr:ext cx="760730" cy="239395"/>
    <xdr:sp macro="" textlink="">
      <xdr:nvSpPr>
        <xdr:cNvPr id="250" name="給与水準   （国との比較）平均値テキスト">
          <a:extLst>
            <a:ext uri="{FF2B5EF4-FFF2-40B4-BE49-F238E27FC236}">
              <a16:creationId xmlns:a16="http://schemas.microsoft.com/office/drawing/2014/main" id="{00000000-0008-0000-0300-0000FA000000}"/>
            </a:ext>
          </a:extLst>
        </xdr:cNvPr>
        <xdr:cNvSpPr txBox="1"/>
      </xdr:nvSpPr>
      <xdr:spPr>
        <a:xfrm>
          <a:off x="15666720" y="14124305"/>
          <a:ext cx="760730" cy="2393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94.5</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191770</xdr:colOff>
      <xdr:row>86</xdr:row>
      <xdr:rowOff>74930</xdr:rowOff>
    </xdr:from>
    <xdr:to>
      <xdr:col>81</xdr:col>
      <xdr:colOff>95250</xdr:colOff>
      <xdr:row>87</xdr:row>
      <xdr:rowOff>10160</xdr:rowOff>
    </xdr:to>
    <xdr:sp macro="" textlink="">
      <xdr:nvSpPr>
        <xdr:cNvPr id="251" name="フローチャート: 判断 250">
          <a:extLst>
            <a:ext uri="{FF2B5EF4-FFF2-40B4-BE49-F238E27FC236}">
              <a16:creationId xmlns:a16="http://schemas.microsoft.com/office/drawing/2014/main" id="{00000000-0008-0000-0300-0000FB000000}"/>
            </a:ext>
          </a:extLst>
        </xdr:cNvPr>
        <xdr:cNvSpPr/>
      </xdr:nvSpPr>
      <xdr:spPr>
        <a:xfrm>
          <a:off x="15533370" y="14273530"/>
          <a:ext cx="9525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191770</xdr:colOff>
      <xdr:row>87</xdr:row>
      <xdr:rowOff>69215</xdr:rowOff>
    </xdr:from>
    <xdr:to>
      <xdr:col>77</xdr:col>
      <xdr:colOff>44450</xdr:colOff>
      <xdr:row>87</xdr:row>
      <xdr:rowOff>102870</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a:off x="13999210" y="14432915"/>
          <a:ext cx="811530" cy="336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191770</xdr:colOff>
      <xdr:row>86</xdr:row>
      <xdr:rowOff>41275</xdr:rowOff>
    </xdr:from>
    <xdr:to>
      <xdr:col>77</xdr:col>
      <xdr:colOff>95250</xdr:colOff>
      <xdr:row>86</xdr:row>
      <xdr:rowOff>135890</xdr:rowOff>
    </xdr:to>
    <xdr:sp macro="" textlink="">
      <xdr:nvSpPr>
        <xdr:cNvPr id="253" name="フローチャート: 判断 252">
          <a:extLst>
            <a:ext uri="{FF2B5EF4-FFF2-40B4-BE49-F238E27FC236}">
              <a16:creationId xmlns:a16="http://schemas.microsoft.com/office/drawing/2014/main" id="{00000000-0008-0000-0300-0000FD000000}"/>
            </a:ext>
          </a:extLst>
        </xdr:cNvPr>
        <xdr:cNvSpPr/>
      </xdr:nvSpPr>
      <xdr:spPr>
        <a:xfrm>
          <a:off x="14766290" y="14239875"/>
          <a:ext cx="95250" cy="946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145415</xdr:rowOff>
    </xdr:from>
    <xdr:ext cx="735330" cy="240030"/>
    <xdr:sp macro="" textlink="">
      <xdr:nvSpPr>
        <xdr:cNvPr id="254" name="テキスト ボックス 253">
          <a:extLst>
            <a:ext uri="{FF2B5EF4-FFF2-40B4-BE49-F238E27FC236}">
              <a16:creationId xmlns:a16="http://schemas.microsoft.com/office/drawing/2014/main" id="{00000000-0008-0000-0300-0000FE000000}"/>
            </a:ext>
          </a:extLst>
        </xdr:cNvPr>
        <xdr:cNvSpPr txBox="1"/>
      </xdr:nvSpPr>
      <xdr:spPr>
        <a:xfrm>
          <a:off x="14465300" y="14013815"/>
          <a:ext cx="7353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93.9</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87</xdr:row>
      <xdr:rowOff>29845</xdr:rowOff>
    </xdr:from>
    <xdr:to>
      <xdr:col>72</xdr:col>
      <xdr:colOff>191770</xdr:colOff>
      <xdr:row>87</xdr:row>
      <xdr:rowOff>69215</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3192760" y="14393545"/>
          <a:ext cx="806450" cy="39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74930</xdr:rowOff>
    </xdr:from>
    <xdr:to>
      <xdr:col>73</xdr:col>
      <xdr:colOff>44450</xdr:colOff>
      <xdr:row>87</xdr:row>
      <xdr:rowOff>10160</xdr:rowOff>
    </xdr:to>
    <xdr:sp macro="" textlink="">
      <xdr:nvSpPr>
        <xdr:cNvPr id="256" name="フローチャート: 判断 255">
          <a:extLst>
            <a:ext uri="{FF2B5EF4-FFF2-40B4-BE49-F238E27FC236}">
              <a16:creationId xmlns:a16="http://schemas.microsoft.com/office/drawing/2014/main" id="{00000000-0008-0000-0300-000000010000}"/>
            </a:ext>
          </a:extLst>
        </xdr:cNvPr>
        <xdr:cNvSpPr/>
      </xdr:nvSpPr>
      <xdr:spPr>
        <a:xfrm>
          <a:off x="13959840" y="14273530"/>
          <a:ext cx="8382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20320</xdr:rowOff>
    </xdr:from>
    <xdr:ext cx="760730" cy="238760"/>
    <xdr:sp macro="" textlink="">
      <xdr:nvSpPr>
        <xdr:cNvPr id="257" name="テキスト ボックス 256">
          <a:extLst>
            <a:ext uri="{FF2B5EF4-FFF2-40B4-BE49-F238E27FC236}">
              <a16:creationId xmlns:a16="http://schemas.microsoft.com/office/drawing/2014/main" id="{00000000-0008-0000-0300-000001010000}"/>
            </a:ext>
          </a:extLst>
        </xdr:cNvPr>
        <xdr:cNvSpPr txBox="1"/>
      </xdr:nvSpPr>
      <xdr:spPr>
        <a:xfrm>
          <a:off x="13647420" y="14053820"/>
          <a:ext cx="7607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94.5</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87</xdr:row>
      <xdr:rowOff>29845</xdr:rowOff>
    </xdr:from>
    <xdr:to>
      <xdr:col>68</xdr:col>
      <xdr:colOff>152400</xdr:colOff>
      <xdr:row>87</xdr:row>
      <xdr:rowOff>120650</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flipV="1">
          <a:off x="12374880" y="14393545"/>
          <a:ext cx="817880" cy="908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80645</xdr:rowOff>
    </xdr:from>
    <xdr:to>
      <xdr:col>68</xdr:col>
      <xdr:colOff>191770</xdr:colOff>
      <xdr:row>87</xdr:row>
      <xdr:rowOff>17145</xdr:rowOff>
    </xdr:to>
    <xdr:sp macro="" textlink="">
      <xdr:nvSpPr>
        <xdr:cNvPr id="259" name="フローチャート: 判断 258">
          <a:extLst>
            <a:ext uri="{FF2B5EF4-FFF2-40B4-BE49-F238E27FC236}">
              <a16:creationId xmlns:a16="http://schemas.microsoft.com/office/drawing/2014/main" id="{00000000-0008-0000-0300-000003010000}"/>
            </a:ext>
          </a:extLst>
        </xdr:cNvPr>
        <xdr:cNvSpPr/>
      </xdr:nvSpPr>
      <xdr:spPr>
        <a:xfrm>
          <a:off x="13141960" y="14279245"/>
          <a:ext cx="9017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26035</xdr:rowOff>
    </xdr:from>
    <xdr:ext cx="760730" cy="239395"/>
    <xdr:sp macro="" textlink="">
      <xdr:nvSpPr>
        <xdr:cNvPr id="260" name="テキスト ボックス 259">
          <a:extLst>
            <a:ext uri="{FF2B5EF4-FFF2-40B4-BE49-F238E27FC236}">
              <a16:creationId xmlns:a16="http://schemas.microsoft.com/office/drawing/2014/main" id="{00000000-0008-0000-0300-000004010000}"/>
            </a:ext>
          </a:extLst>
        </xdr:cNvPr>
        <xdr:cNvSpPr txBox="1"/>
      </xdr:nvSpPr>
      <xdr:spPr>
        <a:xfrm>
          <a:off x="12847320" y="14059535"/>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94.6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86</xdr:row>
      <xdr:rowOff>136525</xdr:rowOff>
    </xdr:from>
    <xdr:to>
      <xdr:col>64</xdr:col>
      <xdr:colOff>152400</xdr:colOff>
      <xdr:row>87</xdr:row>
      <xdr:rowOff>71755</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2324080" y="14335125"/>
          <a:ext cx="10160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81280</xdr:rowOff>
    </xdr:from>
    <xdr:ext cx="760730" cy="240030"/>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2029440" y="14114780"/>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95.6</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92</xdr:row>
      <xdr:rowOff>33020</xdr:rowOff>
    </xdr:from>
    <xdr:ext cx="760730" cy="240030"/>
    <xdr:sp macro=""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5379700" y="15222220"/>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76</xdr:col>
      <xdr:colOff>38100</xdr:colOff>
      <xdr:row>92</xdr:row>
      <xdr:rowOff>33020</xdr:rowOff>
    </xdr:from>
    <xdr:ext cx="760730" cy="240030"/>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4612620" y="15222220"/>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71</xdr:col>
      <xdr:colOff>191770</xdr:colOff>
      <xdr:row>92</xdr:row>
      <xdr:rowOff>33020</xdr:rowOff>
    </xdr:from>
    <xdr:ext cx="761365" cy="240030"/>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3807440" y="15222220"/>
          <a:ext cx="761365"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67</xdr:col>
      <xdr:colOff>146050</xdr:colOff>
      <xdr:row>92</xdr:row>
      <xdr:rowOff>33020</xdr:rowOff>
    </xdr:from>
    <xdr:ext cx="760730" cy="240030"/>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2994640" y="15222220"/>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95250</xdr:colOff>
      <xdr:row>92</xdr:row>
      <xdr:rowOff>33020</xdr:rowOff>
    </xdr:from>
    <xdr:ext cx="760730" cy="240030"/>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2176760" y="15222220"/>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80</xdr:col>
      <xdr:colOff>191770</xdr:colOff>
      <xdr:row>87</xdr:row>
      <xdr:rowOff>67310</xdr:rowOff>
    </xdr:from>
    <xdr:to>
      <xdr:col>81</xdr:col>
      <xdr:colOff>95250</xdr:colOff>
      <xdr:row>88</xdr:row>
      <xdr:rowOff>2540</xdr:rowOff>
    </xdr:to>
    <xdr:sp macro="" textlink="">
      <xdr:nvSpPr>
        <xdr:cNvPr id="268" name="楕円 267">
          <a:extLst>
            <a:ext uri="{FF2B5EF4-FFF2-40B4-BE49-F238E27FC236}">
              <a16:creationId xmlns:a16="http://schemas.microsoft.com/office/drawing/2014/main" id="{00000000-0008-0000-0300-00000C010000}"/>
            </a:ext>
          </a:extLst>
        </xdr:cNvPr>
        <xdr:cNvSpPr/>
      </xdr:nvSpPr>
      <xdr:spPr>
        <a:xfrm>
          <a:off x="15533370" y="14431010"/>
          <a:ext cx="9525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87</xdr:row>
      <xdr:rowOff>40640</xdr:rowOff>
    </xdr:from>
    <xdr:ext cx="760730" cy="240665"/>
    <xdr:sp macro="" textlink="">
      <xdr:nvSpPr>
        <xdr:cNvPr id="269" name="給与水準   （国との比較）該当値テキスト">
          <a:extLst>
            <a:ext uri="{FF2B5EF4-FFF2-40B4-BE49-F238E27FC236}">
              <a16:creationId xmlns:a16="http://schemas.microsoft.com/office/drawing/2014/main" id="{00000000-0008-0000-0300-00000D010000}"/>
            </a:ext>
          </a:extLst>
        </xdr:cNvPr>
        <xdr:cNvSpPr txBox="1"/>
      </xdr:nvSpPr>
      <xdr:spPr>
        <a:xfrm>
          <a:off x="15666720" y="14404340"/>
          <a:ext cx="760730" cy="2406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97.2</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191770</xdr:colOff>
      <xdr:row>87</xdr:row>
      <xdr:rowOff>56515</xdr:rowOff>
    </xdr:from>
    <xdr:to>
      <xdr:col>77</xdr:col>
      <xdr:colOff>95250</xdr:colOff>
      <xdr:row>87</xdr:row>
      <xdr:rowOff>150495</xdr:rowOff>
    </xdr:to>
    <xdr:sp macro="" textlink="">
      <xdr:nvSpPr>
        <xdr:cNvPr id="270" name="楕円 269">
          <a:extLst>
            <a:ext uri="{FF2B5EF4-FFF2-40B4-BE49-F238E27FC236}">
              <a16:creationId xmlns:a16="http://schemas.microsoft.com/office/drawing/2014/main" id="{00000000-0008-0000-0300-00000E010000}"/>
            </a:ext>
          </a:extLst>
        </xdr:cNvPr>
        <xdr:cNvSpPr/>
      </xdr:nvSpPr>
      <xdr:spPr>
        <a:xfrm>
          <a:off x="14766290" y="14420215"/>
          <a:ext cx="9525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135890</xdr:rowOff>
    </xdr:from>
    <xdr:ext cx="735330" cy="240030"/>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4465300" y="14499590"/>
          <a:ext cx="7353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97.0</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87</xdr:row>
      <xdr:rowOff>22860</xdr:rowOff>
    </xdr:from>
    <xdr:to>
      <xdr:col>73</xdr:col>
      <xdr:colOff>44450</xdr:colOff>
      <xdr:row>87</xdr:row>
      <xdr:rowOff>116840</xdr:rowOff>
    </xdr:to>
    <xdr:sp macro="" textlink="">
      <xdr:nvSpPr>
        <xdr:cNvPr id="272" name="楕円 271">
          <a:extLst>
            <a:ext uri="{FF2B5EF4-FFF2-40B4-BE49-F238E27FC236}">
              <a16:creationId xmlns:a16="http://schemas.microsoft.com/office/drawing/2014/main" id="{00000000-0008-0000-0300-000010010000}"/>
            </a:ext>
          </a:extLst>
        </xdr:cNvPr>
        <xdr:cNvSpPr/>
      </xdr:nvSpPr>
      <xdr:spPr>
        <a:xfrm>
          <a:off x="13959840" y="14386560"/>
          <a:ext cx="8382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102235</xdr:rowOff>
    </xdr:from>
    <xdr:ext cx="760730" cy="240030"/>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3647420" y="14465935"/>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96.4</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86</xdr:row>
      <xdr:rowOff>141605</xdr:rowOff>
    </xdr:from>
    <xdr:to>
      <xdr:col>68</xdr:col>
      <xdr:colOff>191770</xdr:colOff>
      <xdr:row>87</xdr:row>
      <xdr:rowOff>76835</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3141960" y="14340205"/>
          <a:ext cx="9017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63500</xdr:rowOff>
    </xdr:from>
    <xdr:ext cx="760730" cy="23939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2847320" y="14427200"/>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95.7</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87</xdr:row>
      <xdr:rowOff>72390</xdr:rowOff>
    </xdr:from>
    <xdr:to>
      <xdr:col>64</xdr:col>
      <xdr:colOff>152400</xdr:colOff>
      <xdr:row>88</xdr:row>
      <xdr:rowOff>7620</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2324080" y="14436090"/>
          <a:ext cx="10160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153670</xdr:rowOff>
    </xdr:from>
    <xdr:ext cx="760730" cy="23812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2029440" y="14517370"/>
          <a:ext cx="760730"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97.3</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51</xdr:row>
      <xdr:rowOff>76200</xdr:rowOff>
    </xdr:from>
    <xdr:to>
      <xdr:col>85</xdr:col>
      <xdr:colOff>95250</xdr:colOff>
      <xdr:row>53</xdr:row>
      <xdr:rowOff>53340</xdr:rowOff>
    </xdr:to>
    <xdr:sp macro="" textlink="">
      <xdr:nvSpPr>
        <xdr:cNvPr id="278" name="正方形/長方形 277">
          <a:extLst>
            <a:ext uri="{FF2B5EF4-FFF2-40B4-BE49-F238E27FC236}">
              <a16:creationId xmlns:a16="http://schemas.microsoft.com/office/drawing/2014/main" id="{00000000-0008-0000-0300-000016010000}"/>
            </a:ext>
          </a:extLst>
        </xdr:cNvPr>
        <xdr:cNvSpPr/>
      </xdr:nvSpPr>
      <xdr:spPr>
        <a:xfrm>
          <a:off x="11742420" y="8496300"/>
          <a:ext cx="4653280" cy="30734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定員管理の状況</a:t>
          </a:r>
        </a:p>
      </xdr:txBody>
    </xdr:sp>
    <xdr:clientData/>
  </xdr:twoCellAnchor>
  <xdr:oneCellAnchor>
    <xdr:from>
      <xdr:col>63</xdr:col>
      <xdr:colOff>144780</xdr:colOff>
      <xdr:row>53</xdr:row>
      <xdr:rowOff>93980</xdr:rowOff>
    </xdr:from>
    <xdr:ext cx="2261870" cy="28638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2226290" y="8844280"/>
          <a:ext cx="2261870" cy="28638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1,000</a:t>
          </a:r>
          <a:r>
            <a:rPr kumimoji="1" lang="ja-JP" altLang="en-US" sz="1300" b="1">
              <a:latin typeface="ＭＳ Ｐゴシック"/>
              <a:ea typeface="ＭＳ Ｐゴシック"/>
            </a:rPr>
            <a:t>人当たり職員数</a:t>
          </a:r>
        </a:p>
      </xdr:txBody>
    </xdr:sp>
    <xdr:clientData/>
  </xdr:oneCellAnchor>
  <xdr:oneCellAnchor>
    <xdr:from>
      <xdr:col>75</xdr:col>
      <xdr:colOff>20320</xdr:colOff>
      <xdr:row>53</xdr:row>
      <xdr:rowOff>70485</xdr:rowOff>
    </xdr:from>
    <xdr:ext cx="1649095" cy="332105"/>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4403070" y="8820785"/>
          <a:ext cx="1649095" cy="3321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[19.94</a:t>
          </a:r>
          <a:r>
            <a:rPr kumimoji="1" lang="ja-JP" altLang="en-US" sz="1600" b="1">
              <a:solidFill>
                <a:srgbClr val="FF0000"/>
              </a:solidFill>
              <a:latin typeface="ＭＳ Ｐゴシック"/>
              <a:ea typeface="ＭＳ Ｐゴシック"/>
            </a:rPr>
            <a:t>人</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52</xdr:row>
      <xdr:rowOff>153670</xdr:rowOff>
    </xdr:from>
    <xdr:to>
      <xdr:col>93</xdr:col>
      <xdr:colOff>6350</xdr:colOff>
      <xdr:row>54</xdr:row>
      <xdr:rowOff>70485</xdr:rowOff>
    </xdr:to>
    <xdr:sp macro="" textlink="">
      <xdr:nvSpPr>
        <xdr:cNvPr id="281" name="正方形/長方形 280">
          <a:extLst>
            <a:ext uri="{FF2B5EF4-FFF2-40B4-BE49-F238E27FC236}">
              <a16:creationId xmlns:a16="http://schemas.microsoft.com/office/drawing/2014/main" id="{00000000-0008-0000-0300-000019010000}"/>
            </a:ext>
          </a:extLst>
        </xdr:cNvPr>
        <xdr:cNvSpPr/>
      </xdr:nvSpPr>
      <xdr:spPr>
        <a:xfrm>
          <a:off x="16459200" y="8738870"/>
          <a:ext cx="1381760" cy="24701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54</xdr:row>
      <xdr:rowOff>11430</xdr:rowOff>
    </xdr:from>
    <xdr:to>
      <xdr:col>93</xdr:col>
      <xdr:colOff>6350</xdr:colOff>
      <xdr:row>55</xdr:row>
      <xdr:rowOff>88900</xdr:rowOff>
    </xdr:to>
    <xdr:sp macro="" textlink="">
      <xdr:nvSpPr>
        <xdr:cNvPr id="282" name="正方形/長方形 281">
          <a:extLst>
            <a:ext uri="{FF2B5EF4-FFF2-40B4-BE49-F238E27FC236}">
              <a16:creationId xmlns:a16="http://schemas.microsoft.com/office/drawing/2014/main" id="{00000000-0008-0000-0300-00001A010000}"/>
            </a:ext>
          </a:extLst>
        </xdr:cNvPr>
        <xdr:cNvSpPr/>
      </xdr:nvSpPr>
      <xdr:spPr>
        <a:xfrm>
          <a:off x="16459200" y="8926830"/>
          <a:ext cx="1381760" cy="24257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17/94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52</xdr:row>
      <xdr:rowOff>153670</xdr:rowOff>
    </xdr:from>
    <xdr:to>
      <xdr:col>99</xdr:col>
      <xdr:colOff>146050</xdr:colOff>
      <xdr:row>54</xdr:row>
      <xdr:rowOff>70485</xdr:rowOff>
    </xdr:to>
    <xdr:sp macro="" textlink="">
      <xdr:nvSpPr>
        <xdr:cNvPr id="283" name="正方形/長方形 282">
          <a:extLst>
            <a:ext uri="{FF2B5EF4-FFF2-40B4-BE49-F238E27FC236}">
              <a16:creationId xmlns:a16="http://schemas.microsoft.com/office/drawing/2014/main" id="{00000000-0008-0000-0300-00001B010000}"/>
            </a:ext>
          </a:extLst>
        </xdr:cNvPr>
        <xdr:cNvSpPr/>
      </xdr:nvSpPr>
      <xdr:spPr>
        <a:xfrm>
          <a:off x="17967960" y="8738870"/>
          <a:ext cx="1163320" cy="24701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54</xdr:row>
      <xdr:rowOff>11430</xdr:rowOff>
    </xdr:from>
    <xdr:to>
      <xdr:col>99</xdr:col>
      <xdr:colOff>146050</xdr:colOff>
      <xdr:row>55</xdr:row>
      <xdr:rowOff>88900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7967960" y="8926830"/>
          <a:ext cx="1163320" cy="24257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8.41</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52</xdr:row>
      <xdr:rowOff>153670</xdr:rowOff>
    </xdr:from>
    <xdr:to>
      <xdr:col>106</xdr:col>
      <xdr:colOff>139700</xdr:colOff>
      <xdr:row>54</xdr:row>
      <xdr:rowOff>70485</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9304000" y="8738870"/>
          <a:ext cx="1163320" cy="24701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54</xdr:row>
      <xdr:rowOff>11430</xdr:rowOff>
    </xdr:from>
    <xdr:to>
      <xdr:col>106</xdr:col>
      <xdr:colOff>139700</xdr:colOff>
      <xdr:row>55</xdr:row>
      <xdr:rowOff>88900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9304000" y="8926830"/>
          <a:ext cx="1163320" cy="24257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11.51</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55</xdr:row>
      <xdr:rowOff>147320</xdr:rowOff>
    </xdr:from>
    <xdr:to>
      <xdr:col>85</xdr:col>
      <xdr:colOff>95250</xdr:colOff>
      <xdr:row>70</xdr:row>
      <xdr:rowOff>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1742420" y="9227820"/>
          <a:ext cx="4653280" cy="232918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147320</xdr:rowOff>
    </xdr:from>
    <xdr:to>
      <xdr:col>115</xdr:col>
      <xdr:colOff>31750</xdr:colOff>
      <xdr:row>70</xdr:row>
      <xdr:rowOff>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6568420" y="9227820"/>
          <a:ext cx="5516880" cy="23291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147320</xdr:rowOff>
    </xdr:from>
    <xdr:to>
      <xdr:col>104</xdr:col>
      <xdr:colOff>114300</xdr:colOff>
      <xdr:row>57</xdr:row>
      <xdr:rowOff>64770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6568420" y="9227820"/>
          <a:ext cx="348996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1,000</a:t>
          </a:r>
          <a:r>
            <a:rPr kumimoji="1" lang="ja-JP" altLang="en-US" sz="1100" b="1" i="1">
              <a:solidFill>
                <a:srgbClr val="FF0000"/>
              </a:solidFill>
              <a:latin typeface="ＭＳ Ｐゴシック"/>
              <a:ea typeface="ＭＳ Ｐゴシック"/>
            </a:rPr>
            <a:t>人当たり職員数の分析欄</a:t>
          </a:r>
        </a:p>
      </xdr:txBody>
    </xdr:sp>
    <xdr:clientData/>
  </xdr:twoCellAnchor>
  <xdr:twoCellAnchor>
    <xdr:from>
      <xdr:col>86</xdr:col>
      <xdr:colOff>191770</xdr:colOff>
      <xdr:row>57</xdr:row>
      <xdr:rowOff>123825</xdr:rowOff>
    </xdr:from>
    <xdr:to>
      <xdr:col>114</xdr:col>
      <xdr:colOff>114300</xdr:colOff>
      <xdr:row>69</xdr:row>
      <xdr:rowOff>100330</xdr:rowOff>
    </xdr:to>
    <xdr:sp macro="" textlink="" fLocksText="0">
      <xdr:nvSpPr>
        <xdr:cNvPr id="290" name="テキスト ボックス 289">
          <a:extLst>
            <a:ext uri="{FF2B5EF4-FFF2-40B4-BE49-F238E27FC236}">
              <a16:creationId xmlns:a16="http://schemas.microsoft.com/office/drawing/2014/main" id="{00000000-0008-0000-0300-000022010000}"/>
            </a:ext>
          </a:extLst>
        </xdr:cNvPr>
        <xdr:cNvSpPr txBox="1"/>
      </xdr:nvSpPr>
      <xdr:spPr>
        <a:xfrm>
          <a:off x="16683990" y="9534525"/>
          <a:ext cx="5292090" cy="1957705"/>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過去からの新規採用抑制や退職不補充等により類似団体平均を下回っている。</a:t>
          </a:r>
          <a:endParaRPr lang="ja-JP" altLang="ja-JP" sz="1400">
            <a:effectLst/>
          </a:endParaRPr>
        </a:p>
        <a:p>
          <a:r>
            <a:rPr kumimoji="1" lang="ja-JP" altLang="ja-JP" sz="1100">
              <a:solidFill>
                <a:schemeClr val="dk1"/>
              </a:solidFill>
              <a:effectLst/>
              <a:latin typeface="+mn-lt"/>
              <a:ea typeface="+mn-ea"/>
              <a:cs typeface="+mn-cs"/>
            </a:rPr>
            <a:t>　今後も定員適正化計画に基づく職員数を配置し、適正な定員管理に努める。</a:t>
          </a:r>
          <a:endParaRPr lang="ja-JP" altLang="ja-JP" sz="1400">
            <a:effectLst/>
          </a:endParaRPr>
        </a:p>
      </xdr:txBody>
    </xdr:sp>
    <xdr:clientData/>
  </xdr:twoCellAnchor>
  <xdr:oneCellAnchor>
    <xdr:from>
      <xdr:col>61</xdr:col>
      <xdr:colOff>6350</xdr:colOff>
      <xdr:row>54</xdr:row>
      <xdr:rowOff>129540</xdr:rowOff>
    </xdr:from>
    <xdr:ext cx="349885" cy="207645"/>
    <xdr:sp macro="" textlink="">
      <xdr:nvSpPr>
        <xdr:cNvPr id="291" name="テキスト ボックス 290">
          <a:extLst>
            <a:ext uri="{FF2B5EF4-FFF2-40B4-BE49-F238E27FC236}">
              <a16:creationId xmlns:a16="http://schemas.microsoft.com/office/drawing/2014/main" id="{00000000-0008-0000-0300-000023010000}"/>
            </a:ext>
          </a:extLst>
        </xdr:cNvPr>
        <xdr:cNvSpPr txBox="1"/>
      </xdr:nvSpPr>
      <xdr:spPr>
        <a:xfrm>
          <a:off x="11704320" y="9044940"/>
          <a:ext cx="349885" cy="2076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人</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2" name="直線コネクタ 291">
          <a:extLst>
            <a:ext uri="{FF2B5EF4-FFF2-40B4-BE49-F238E27FC236}">
              <a16:creationId xmlns:a16="http://schemas.microsoft.com/office/drawing/2014/main" id="{00000000-0008-0000-0300-000024010000}"/>
            </a:ext>
          </a:extLst>
        </xdr:cNvPr>
        <xdr:cNvCxnSpPr/>
      </xdr:nvCxnSpPr>
      <xdr:spPr>
        <a:xfrm>
          <a:off x="11742420" y="1155700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27305</xdr:rowOff>
    </xdr:from>
    <xdr:ext cx="762000" cy="239395"/>
    <xdr:sp macro="" textlink="">
      <xdr:nvSpPr>
        <xdr:cNvPr id="293" name="テキスト ボックス 292">
          <a:extLst>
            <a:ext uri="{FF2B5EF4-FFF2-40B4-BE49-F238E27FC236}">
              <a16:creationId xmlns:a16="http://schemas.microsoft.com/office/drawing/2014/main" id="{00000000-0008-0000-0300-000025010000}"/>
            </a:ext>
          </a:extLst>
        </xdr:cNvPr>
        <xdr:cNvSpPr txBox="1"/>
      </xdr:nvSpPr>
      <xdr:spPr>
        <a:xfrm>
          <a:off x="11051540" y="11419205"/>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180.00</a:t>
          </a:r>
          <a:endParaRPr kumimoji="1" lang="ja-JP" altLang="en-US" sz="1000">
            <a:latin typeface="ＭＳ Ｐゴシック"/>
            <a:ea typeface="ＭＳ Ｐゴシック"/>
          </a:endParaRPr>
        </a:p>
      </xdr:txBody>
    </xdr:sp>
    <xdr:clientData/>
  </xdr:oneCellAnchor>
  <xdr:twoCellAnchor>
    <xdr:from>
      <xdr:col>61</xdr:col>
      <xdr:colOff>44450</xdr:colOff>
      <xdr:row>67</xdr:row>
      <xdr:rowOff>157480</xdr:rowOff>
    </xdr:from>
    <xdr:to>
      <xdr:col>85</xdr:col>
      <xdr:colOff>95250</xdr:colOff>
      <xdr:row>67</xdr:row>
      <xdr:rowOff>157480</xdr:rowOff>
    </xdr:to>
    <xdr:cxnSp macro="">
      <xdr:nvCxnSpPr>
        <xdr:cNvPr id="294" name="直線コネクタ 293">
          <a:extLst>
            <a:ext uri="{FF2B5EF4-FFF2-40B4-BE49-F238E27FC236}">
              <a16:creationId xmlns:a16="http://schemas.microsoft.com/office/drawing/2014/main" id="{00000000-0008-0000-0300-000026010000}"/>
            </a:ext>
          </a:extLst>
        </xdr:cNvPr>
        <xdr:cNvCxnSpPr/>
      </xdr:nvCxnSpPr>
      <xdr:spPr>
        <a:xfrm>
          <a:off x="11742420" y="1121918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26035</xdr:rowOff>
    </xdr:from>
    <xdr:ext cx="762000" cy="239395"/>
    <xdr:sp macro="" textlink="">
      <xdr:nvSpPr>
        <xdr:cNvPr id="295" name="テキスト ボックス 294">
          <a:extLst>
            <a:ext uri="{FF2B5EF4-FFF2-40B4-BE49-F238E27FC236}">
              <a16:creationId xmlns:a16="http://schemas.microsoft.com/office/drawing/2014/main" id="{00000000-0008-0000-0300-000027010000}"/>
            </a:ext>
          </a:extLst>
        </xdr:cNvPr>
        <xdr:cNvSpPr txBox="1"/>
      </xdr:nvSpPr>
      <xdr:spPr>
        <a:xfrm>
          <a:off x="11051540" y="11087735"/>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150.00</a:t>
          </a:r>
          <a:endParaRPr kumimoji="1" lang="ja-JP" altLang="en-US" sz="1000">
            <a:latin typeface="ＭＳ Ｐゴシック"/>
            <a:ea typeface="ＭＳ Ｐゴシック"/>
          </a:endParaRPr>
        </a:p>
      </xdr:txBody>
    </xdr:sp>
    <xdr:clientData/>
  </xdr:oneCellAnchor>
  <xdr:twoCellAnchor>
    <xdr:from>
      <xdr:col>61</xdr:col>
      <xdr:colOff>44450</xdr:colOff>
      <xdr:row>65</xdr:row>
      <xdr:rowOff>155575</xdr:rowOff>
    </xdr:from>
    <xdr:to>
      <xdr:col>85</xdr:col>
      <xdr:colOff>95250</xdr:colOff>
      <xdr:row>65</xdr:row>
      <xdr:rowOff>155575</xdr:rowOff>
    </xdr:to>
    <xdr:cxnSp macro="">
      <xdr:nvCxnSpPr>
        <xdr:cNvPr id="296" name="直線コネクタ 295">
          <a:extLst>
            <a:ext uri="{FF2B5EF4-FFF2-40B4-BE49-F238E27FC236}">
              <a16:creationId xmlns:a16="http://schemas.microsoft.com/office/drawing/2014/main" id="{00000000-0008-0000-0300-000028010000}"/>
            </a:ext>
          </a:extLst>
        </xdr:cNvPr>
        <xdr:cNvCxnSpPr/>
      </xdr:nvCxnSpPr>
      <xdr:spPr>
        <a:xfrm>
          <a:off x="11742420" y="1088707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24130</xdr:rowOff>
    </xdr:from>
    <xdr:ext cx="762000" cy="239395"/>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1051540" y="10755630"/>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dr:col>61</xdr:col>
      <xdr:colOff>44450</xdr:colOff>
      <xdr:row>63</xdr:row>
      <xdr:rowOff>154305</xdr:rowOff>
    </xdr:from>
    <xdr:to>
      <xdr:col>85</xdr:col>
      <xdr:colOff>95250</xdr:colOff>
      <xdr:row>63</xdr:row>
      <xdr:rowOff>154305</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1742420" y="1055560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22225</xdr:rowOff>
    </xdr:from>
    <xdr:ext cx="762000" cy="23939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1051540" y="10423525"/>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90.00</a:t>
          </a:r>
          <a:endParaRPr kumimoji="1" lang="ja-JP" altLang="en-US" sz="1000">
            <a:latin typeface="ＭＳ Ｐゴシック"/>
            <a:ea typeface="ＭＳ Ｐゴシック"/>
          </a:endParaRPr>
        </a:p>
      </xdr:txBody>
    </xdr:sp>
    <xdr:clientData/>
  </xdr:oneCellAnchor>
  <xdr:twoCellAnchor>
    <xdr:from>
      <xdr:col>61</xdr:col>
      <xdr:colOff>44450</xdr:colOff>
      <xdr:row>61</xdr:row>
      <xdr:rowOff>153035</xdr:rowOff>
    </xdr:from>
    <xdr:to>
      <xdr:col>85</xdr:col>
      <xdr:colOff>95250</xdr:colOff>
      <xdr:row>61</xdr:row>
      <xdr:rowOff>153035</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1742420" y="1022413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20955</xdr:rowOff>
    </xdr:from>
    <xdr:ext cx="762000" cy="23812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1051540" y="10092055"/>
          <a:ext cx="762000"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61</xdr:col>
      <xdr:colOff>44450</xdr:colOff>
      <xdr:row>59</xdr:row>
      <xdr:rowOff>151130</xdr:rowOff>
    </xdr:from>
    <xdr:to>
      <xdr:col>85</xdr:col>
      <xdr:colOff>95250</xdr:colOff>
      <xdr:row>59</xdr:row>
      <xdr:rowOff>151130</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1742420" y="989203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19050</xdr:rowOff>
    </xdr:from>
    <xdr:ext cx="762000" cy="238760"/>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1051540" y="9759950"/>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61</xdr:col>
      <xdr:colOff>44450</xdr:colOff>
      <xdr:row>57</xdr:row>
      <xdr:rowOff>149225</xdr:rowOff>
    </xdr:from>
    <xdr:to>
      <xdr:col>85</xdr:col>
      <xdr:colOff>95250</xdr:colOff>
      <xdr:row>57</xdr:row>
      <xdr:rowOff>149225</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1742420" y="955992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17145</xdr:rowOff>
    </xdr:from>
    <xdr:ext cx="762000" cy="238760"/>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1051540" y="9427845"/>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dr:col>61</xdr:col>
      <xdr:colOff>44450</xdr:colOff>
      <xdr:row>55</xdr:row>
      <xdr:rowOff>147320</xdr:rowOff>
    </xdr:from>
    <xdr:to>
      <xdr:col>85</xdr:col>
      <xdr:colOff>95250</xdr:colOff>
      <xdr:row>55</xdr:row>
      <xdr:rowOff>147320</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1742420" y="922782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147320</xdr:rowOff>
    </xdr:from>
    <xdr:to>
      <xdr:col>85</xdr:col>
      <xdr:colOff>95250</xdr:colOff>
      <xdr:row>70</xdr:row>
      <xdr:rowOff>0</xdr:rowOff>
    </xdr:to>
    <xdr:sp macro="" textlink="">
      <xdr:nvSpPr>
        <xdr:cNvPr id="307" name="定員管理の状況グラフ枠">
          <a:extLst>
            <a:ext uri="{FF2B5EF4-FFF2-40B4-BE49-F238E27FC236}">
              <a16:creationId xmlns:a16="http://schemas.microsoft.com/office/drawing/2014/main" id="{00000000-0008-0000-0300-000033010000}"/>
            </a:ext>
          </a:extLst>
        </xdr:cNvPr>
        <xdr:cNvSpPr/>
      </xdr:nvSpPr>
      <xdr:spPr>
        <a:xfrm>
          <a:off x="11742420" y="9227820"/>
          <a:ext cx="4653280" cy="232918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83185</xdr:rowOff>
    </xdr:from>
    <xdr:to>
      <xdr:col>81</xdr:col>
      <xdr:colOff>44450</xdr:colOff>
      <xdr:row>66</xdr:row>
      <xdr:rowOff>116840</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flipV="1">
          <a:off x="15577820" y="9658985"/>
          <a:ext cx="0" cy="135445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90805</xdr:rowOff>
    </xdr:from>
    <xdr:ext cx="760730" cy="239395"/>
    <xdr:sp macro="" textlink="">
      <xdr:nvSpPr>
        <xdr:cNvPr id="309" name="定員管理の状況最小値テキスト">
          <a:extLst>
            <a:ext uri="{FF2B5EF4-FFF2-40B4-BE49-F238E27FC236}">
              <a16:creationId xmlns:a16="http://schemas.microsoft.com/office/drawing/2014/main" id="{00000000-0008-0000-0300-000035010000}"/>
            </a:ext>
          </a:extLst>
        </xdr:cNvPr>
        <xdr:cNvSpPr txBox="1"/>
      </xdr:nvSpPr>
      <xdr:spPr>
        <a:xfrm>
          <a:off x="15666720" y="10987405"/>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131.25</a:t>
          </a:r>
          <a:endParaRPr kumimoji="1" lang="ja-JP" altLang="en-US" sz="1000" b="1">
            <a:latin typeface="ＭＳ Ｐゴシック"/>
            <a:ea typeface="ＭＳ Ｐゴシック"/>
          </a:endParaRPr>
        </a:p>
      </xdr:txBody>
    </xdr:sp>
    <xdr:clientData/>
  </xdr:oneCellAnchor>
  <xdr:twoCellAnchor>
    <xdr:from>
      <xdr:col>80</xdr:col>
      <xdr:colOff>165100</xdr:colOff>
      <xdr:row>66</xdr:row>
      <xdr:rowOff>116840</xdr:rowOff>
    </xdr:from>
    <xdr:to>
      <xdr:col>81</xdr:col>
      <xdr:colOff>133350</xdr:colOff>
      <xdr:row>66</xdr:row>
      <xdr:rowOff>116840</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5506700" y="11013440"/>
          <a:ext cx="16002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4445</xdr:rowOff>
    </xdr:from>
    <xdr:ext cx="760730" cy="240030"/>
    <xdr:sp macro="" textlink="">
      <xdr:nvSpPr>
        <xdr:cNvPr id="311" name="定員管理の状況最大値テキスト">
          <a:extLst>
            <a:ext uri="{FF2B5EF4-FFF2-40B4-BE49-F238E27FC236}">
              <a16:creationId xmlns:a16="http://schemas.microsoft.com/office/drawing/2014/main" id="{00000000-0008-0000-0300-000037010000}"/>
            </a:ext>
          </a:extLst>
        </xdr:cNvPr>
        <xdr:cNvSpPr txBox="1"/>
      </xdr:nvSpPr>
      <xdr:spPr>
        <a:xfrm>
          <a:off x="15666720" y="9415145"/>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8.75</a:t>
          </a:r>
          <a:endParaRPr kumimoji="1" lang="ja-JP" altLang="en-US" sz="1000" b="1">
            <a:latin typeface="ＭＳ Ｐゴシック"/>
            <a:ea typeface="ＭＳ Ｐゴシック"/>
          </a:endParaRPr>
        </a:p>
      </xdr:txBody>
    </xdr:sp>
    <xdr:clientData/>
  </xdr:oneCellAnchor>
  <xdr:twoCellAnchor>
    <xdr:from>
      <xdr:col>80</xdr:col>
      <xdr:colOff>165100</xdr:colOff>
      <xdr:row>58</xdr:row>
      <xdr:rowOff>83185</xdr:rowOff>
    </xdr:from>
    <xdr:to>
      <xdr:col>81</xdr:col>
      <xdr:colOff>133350</xdr:colOff>
      <xdr:row>58</xdr:row>
      <xdr:rowOff>83185</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a:off x="15506700" y="9658985"/>
          <a:ext cx="16002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59</xdr:row>
      <xdr:rowOff>41910</xdr:rowOff>
    </xdr:from>
    <xdr:to>
      <xdr:col>81</xdr:col>
      <xdr:colOff>44450</xdr:colOff>
      <xdr:row>59</xdr:row>
      <xdr:rowOff>43180</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a:off x="14810740" y="9782810"/>
          <a:ext cx="76708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37465</xdr:rowOff>
    </xdr:from>
    <xdr:ext cx="760730" cy="240030"/>
    <xdr:sp macro="" textlink="">
      <xdr:nvSpPr>
        <xdr:cNvPr id="314" name="定員管理の状況平均値テキスト">
          <a:extLst>
            <a:ext uri="{FF2B5EF4-FFF2-40B4-BE49-F238E27FC236}">
              <a16:creationId xmlns:a16="http://schemas.microsoft.com/office/drawing/2014/main" id="{00000000-0008-0000-0300-00003A010000}"/>
            </a:ext>
          </a:extLst>
        </xdr:cNvPr>
        <xdr:cNvSpPr txBox="1"/>
      </xdr:nvSpPr>
      <xdr:spPr>
        <a:xfrm>
          <a:off x="15666720" y="9778365"/>
          <a:ext cx="760730" cy="24003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26.26</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191770</xdr:colOff>
      <xdr:row>59</xdr:row>
      <xdr:rowOff>63500</xdr:rowOff>
    </xdr:from>
    <xdr:to>
      <xdr:col>81</xdr:col>
      <xdr:colOff>95250</xdr:colOff>
      <xdr:row>59</xdr:row>
      <xdr:rowOff>158115</xdr:rowOff>
    </xdr:to>
    <xdr:sp macro="" textlink="">
      <xdr:nvSpPr>
        <xdr:cNvPr id="315" name="フローチャート: 判断 314">
          <a:extLst>
            <a:ext uri="{FF2B5EF4-FFF2-40B4-BE49-F238E27FC236}">
              <a16:creationId xmlns:a16="http://schemas.microsoft.com/office/drawing/2014/main" id="{00000000-0008-0000-0300-00003B010000}"/>
            </a:ext>
          </a:extLst>
        </xdr:cNvPr>
        <xdr:cNvSpPr/>
      </xdr:nvSpPr>
      <xdr:spPr>
        <a:xfrm>
          <a:off x="15533370" y="9804400"/>
          <a:ext cx="95250" cy="946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191770</xdr:colOff>
      <xdr:row>59</xdr:row>
      <xdr:rowOff>29210</xdr:rowOff>
    </xdr:from>
    <xdr:to>
      <xdr:col>77</xdr:col>
      <xdr:colOff>44450</xdr:colOff>
      <xdr:row>59</xdr:row>
      <xdr:rowOff>41910</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3999210" y="9770110"/>
          <a:ext cx="81153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191770</xdr:colOff>
      <xdr:row>59</xdr:row>
      <xdr:rowOff>66675</xdr:rowOff>
    </xdr:from>
    <xdr:to>
      <xdr:col>77</xdr:col>
      <xdr:colOff>95250</xdr:colOff>
      <xdr:row>60</xdr:row>
      <xdr:rowOff>1905</xdr:rowOff>
    </xdr:to>
    <xdr:sp macro="" textlink="">
      <xdr:nvSpPr>
        <xdr:cNvPr id="317" name="フローチャート: 判断 316">
          <a:extLst>
            <a:ext uri="{FF2B5EF4-FFF2-40B4-BE49-F238E27FC236}">
              <a16:creationId xmlns:a16="http://schemas.microsoft.com/office/drawing/2014/main" id="{00000000-0008-0000-0300-00003D010000}"/>
            </a:ext>
          </a:extLst>
        </xdr:cNvPr>
        <xdr:cNvSpPr/>
      </xdr:nvSpPr>
      <xdr:spPr>
        <a:xfrm>
          <a:off x="14766290" y="9807575"/>
          <a:ext cx="9525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146685</xdr:rowOff>
    </xdr:from>
    <xdr:ext cx="735330" cy="240030"/>
    <xdr:sp macro="" textlink="">
      <xdr:nvSpPr>
        <xdr:cNvPr id="318" name="テキスト ボックス 317">
          <a:extLst>
            <a:ext uri="{FF2B5EF4-FFF2-40B4-BE49-F238E27FC236}">
              <a16:creationId xmlns:a16="http://schemas.microsoft.com/office/drawing/2014/main" id="{00000000-0008-0000-0300-00003E010000}"/>
            </a:ext>
          </a:extLst>
        </xdr:cNvPr>
        <xdr:cNvSpPr txBox="1"/>
      </xdr:nvSpPr>
      <xdr:spPr>
        <a:xfrm>
          <a:off x="14465300" y="9887585"/>
          <a:ext cx="7353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26.54</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59</xdr:row>
      <xdr:rowOff>29210</xdr:rowOff>
    </xdr:from>
    <xdr:to>
      <xdr:col>72</xdr:col>
      <xdr:colOff>191770</xdr:colOff>
      <xdr:row>59</xdr:row>
      <xdr:rowOff>29845</xdr:rowOff>
    </xdr:to>
    <xdr:cxnSp macro="">
      <xdr:nvCxnSpPr>
        <xdr:cNvPr id="319" name="直線コネクタ 318">
          <a:extLst>
            <a:ext uri="{FF2B5EF4-FFF2-40B4-BE49-F238E27FC236}">
              <a16:creationId xmlns:a16="http://schemas.microsoft.com/office/drawing/2014/main" id="{00000000-0008-0000-0300-00003F010000}"/>
            </a:ext>
          </a:extLst>
        </xdr:cNvPr>
        <xdr:cNvCxnSpPr/>
      </xdr:nvCxnSpPr>
      <xdr:spPr>
        <a:xfrm flipV="1">
          <a:off x="13192760" y="9770110"/>
          <a:ext cx="80645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59</xdr:row>
      <xdr:rowOff>51435</xdr:rowOff>
    </xdr:from>
    <xdr:to>
      <xdr:col>73</xdr:col>
      <xdr:colOff>44450</xdr:colOff>
      <xdr:row>59</xdr:row>
      <xdr:rowOff>145415</xdr:rowOff>
    </xdr:to>
    <xdr:sp macro="" textlink="">
      <xdr:nvSpPr>
        <xdr:cNvPr id="320" name="フローチャート: 判断 319">
          <a:extLst>
            <a:ext uri="{FF2B5EF4-FFF2-40B4-BE49-F238E27FC236}">
              <a16:creationId xmlns:a16="http://schemas.microsoft.com/office/drawing/2014/main" id="{00000000-0008-0000-0300-000040010000}"/>
            </a:ext>
          </a:extLst>
        </xdr:cNvPr>
        <xdr:cNvSpPr/>
      </xdr:nvSpPr>
      <xdr:spPr>
        <a:xfrm>
          <a:off x="13959840" y="9792335"/>
          <a:ext cx="8382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131445</xdr:rowOff>
    </xdr:from>
    <xdr:ext cx="760730" cy="238760"/>
    <xdr:sp macro="" textlink="">
      <xdr:nvSpPr>
        <xdr:cNvPr id="321" name="テキスト ボックス 320">
          <a:extLst>
            <a:ext uri="{FF2B5EF4-FFF2-40B4-BE49-F238E27FC236}">
              <a16:creationId xmlns:a16="http://schemas.microsoft.com/office/drawing/2014/main" id="{00000000-0008-0000-0300-000041010000}"/>
            </a:ext>
          </a:extLst>
        </xdr:cNvPr>
        <xdr:cNvSpPr txBox="1"/>
      </xdr:nvSpPr>
      <xdr:spPr>
        <a:xfrm>
          <a:off x="13647420" y="9872345"/>
          <a:ext cx="7607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25.07</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59</xdr:row>
      <xdr:rowOff>26670</xdr:rowOff>
    </xdr:from>
    <xdr:to>
      <xdr:col>68</xdr:col>
      <xdr:colOff>152400</xdr:colOff>
      <xdr:row>59</xdr:row>
      <xdr:rowOff>29845</xdr:rowOff>
    </xdr:to>
    <xdr:cxnSp macro="">
      <xdr:nvCxnSpPr>
        <xdr:cNvPr id="322" name="直線コネクタ 321">
          <a:extLst>
            <a:ext uri="{FF2B5EF4-FFF2-40B4-BE49-F238E27FC236}">
              <a16:creationId xmlns:a16="http://schemas.microsoft.com/office/drawing/2014/main" id="{00000000-0008-0000-0300-000042010000}"/>
            </a:ext>
          </a:extLst>
        </xdr:cNvPr>
        <xdr:cNvCxnSpPr/>
      </xdr:nvCxnSpPr>
      <xdr:spPr>
        <a:xfrm>
          <a:off x="12374880" y="9767570"/>
          <a:ext cx="81788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59</xdr:row>
      <xdr:rowOff>39370</xdr:rowOff>
    </xdr:from>
    <xdr:to>
      <xdr:col>68</xdr:col>
      <xdr:colOff>191770</xdr:colOff>
      <xdr:row>59</xdr:row>
      <xdr:rowOff>133985</xdr:rowOff>
    </xdr:to>
    <xdr:sp macro="" textlink="">
      <xdr:nvSpPr>
        <xdr:cNvPr id="323" name="フローチャート: 判断 322">
          <a:extLst>
            <a:ext uri="{FF2B5EF4-FFF2-40B4-BE49-F238E27FC236}">
              <a16:creationId xmlns:a16="http://schemas.microsoft.com/office/drawing/2014/main" id="{00000000-0008-0000-0300-000043010000}"/>
            </a:ext>
          </a:extLst>
        </xdr:cNvPr>
        <xdr:cNvSpPr/>
      </xdr:nvSpPr>
      <xdr:spPr>
        <a:xfrm>
          <a:off x="13141960" y="9780270"/>
          <a:ext cx="90170" cy="946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120650</xdr:rowOff>
    </xdr:from>
    <xdr:ext cx="760730" cy="238125"/>
    <xdr:sp macro="" textlink="">
      <xdr:nvSpPr>
        <xdr:cNvPr id="324" name="テキスト ボックス 323">
          <a:extLst>
            <a:ext uri="{FF2B5EF4-FFF2-40B4-BE49-F238E27FC236}">
              <a16:creationId xmlns:a16="http://schemas.microsoft.com/office/drawing/2014/main" id="{00000000-0008-0000-0300-000044010000}"/>
            </a:ext>
          </a:extLst>
        </xdr:cNvPr>
        <xdr:cNvSpPr txBox="1"/>
      </xdr:nvSpPr>
      <xdr:spPr>
        <a:xfrm>
          <a:off x="12847320" y="9861550"/>
          <a:ext cx="760730"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24.07</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59</xdr:row>
      <xdr:rowOff>27305</xdr:rowOff>
    </xdr:from>
    <xdr:to>
      <xdr:col>64</xdr:col>
      <xdr:colOff>152400</xdr:colOff>
      <xdr:row>59</xdr:row>
      <xdr:rowOff>121285</xdr:rowOff>
    </xdr:to>
    <xdr:sp macro="" textlink="">
      <xdr:nvSpPr>
        <xdr:cNvPr id="325" name="フローチャート: 判断 324">
          <a:extLst>
            <a:ext uri="{FF2B5EF4-FFF2-40B4-BE49-F238E27FC236}">
              <a16:creationId xmlns:a16="http://schemas.microsoft.com/office/drawing/2014/main" id="{00000000-0008-0000-0300-000045010000}"/>
            </a:ext>
          </a:extLst>
        </xdr:cNvPr>
        <xdr:cNvSpPr/>
      </xdr:nvSpPr>
      <xdr:spPr>
        <a:xfrm>
          <a:off x="12324080" y="9768205"/>
          <a:ext cx="10160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106045</xdr:rowOff>
    </xdr:from>
    <xdr:ext cx="760730" cy="239395"/>
    <xdr:sp macro="" textlink="">
      <xdr:nvSpPr>
        <xdr:cNvPr id="326" name="テキスト ボックス 325">
          <a:extLst>
            <a:ext uri="{FF2B5EF4-FFF2-40B4-BE49-F238E27FC236}">
              <a16:creationId xmlns:a16="http://schemas.microsoft.com/office/drawing/2014/main" id="{00000000-0008-0000-0300-000046010000}"/>
            </a:ext>
          </a:extLst>
        </xdr:cNvPr>
        <xdr:cNvSpPr txBox="1"/>
      </xdr:nvSpPr>
      <xdr:spPr>
        <a:xfrm>
          <a:off x="12029440" y="9846945"/>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22.75</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69</xdr:row>
      <xdr:rowOff>156845</xdr:rowOff>
    </xdr:from>
    <xdr:ext cx="760730" cy="239395"/>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5379700" y="11548745"/>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76</xdr:col>
      <xdr:colOff>38100</xdr:colOff>
      <xdr:row>69</xdr:row>
      <xdr:rowOff>156845</xdr:rowOff>
    </xdr:from>
    <xdr:ext cx="760730" cy="23939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4612620" y="11548745"/>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71</xdr:col>
      <xdr:colOff>191770</xdr:colOff>
      <xdr:row>69</xdr:row>
      <xdr:rowOff>156845</xdr:rowOff>
    </xdr:from>
    <xdr:ext cx="761365" cy="23939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3807440" y="11548745"/>
          <a:ext cx="761365"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67</xdr:col>
      <xdr:colOff>146050</xdr:colOff>
      <xdr:row>69</xdr:row>
      <xdr:rowOff>156845</xdr:rowOff>
    </xdr:from>
    <xdr:ext cx="760730" cy="23939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2994640" y="11548745"/>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95250</xdr:colOff>
      <xdr:row>69</xdr:row>
      <xdr:rowOff>156845</xdr:rowOff>
    </xdr:from>
    <xdr:ext cx="760730" cy="23939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2176760" y="11548745"/>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80</xdr:col>
      <xdr:colOff>191770</xdr:colOff>
      <xdr:row>58</xdr:row>
      <xdr:rowOff>155575</xdr:rowOff>
    </xdr:from>
    <xdr:to>
      <xdr:col>81</xdr:col>
      <xdr:colOff>95250</xdr:colOff>
      <xdr:row>59</xdr:row>
      <xdr:rowOff>90805</xdr:rowOff>
    </xdr:to>
    <xdr:sp macro="" textlink="">
      <xdr:nvSpPr>
        <xdr:cNvPr id="332" name="楕円 331">
          <a:extLst>
            <a:ext uri="{FF2B5EF4-FFF2-40B4-BE49-F238E27FC236}">
              <a16:creationId xmlns:a16="http://schemas.microsoft.com/office/drawing/2014/main" id="{00000000-0008-0000-0300-00004C010000}"/>
            </a:ext>
          </a:extLst>
        </xdr:cNvPr>
        <xdr:cNvSpPr/>
      </xdr:nvSpPr>
      <xdr:spPr>
        <a:xfrm>
          <a:off x="15533370" y="9731375"/>
          <a:ext cx="9525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58</xdr:row>
      <xdr:rowOff>11430</xdr:rowOff>
    </xdr:from>
    <xdr:ext cx="760730" cy="240665"/>
    <xdr:sp macro="" textlink="">
      <xdr:nvSpPr>
        <xdr:cNvPr id="333" name="定員管理の状況該当値テキスト">
          <a:extLst>
            <a:ext uri="{FF2B5EF4-FFF2-40B4-BE49-F238E27FC236}">
              <a16:creationId xmlns:a16="http://schemas.microsoft.com/office/drawing/2014/main" id="{00000000-0008-0000-0300-00004D010000}"/>
            </a:ext>
          </a:extLst>
        </xdr:cNvPr>
        <xdr:cNvSpPr txBox="1"/>
      </xdr:nvSpPr>
      <xdr:spPr>
        <a:xfrm>
          <a:off x="15666720" y="9587230"/>
          <a:ext cx="760730" cy="2406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19.94</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191770</xdr:colOff>
      <xdr:row>58</xdr:row>
      <xdr:rowOff>154305</xdr:rowOff>
    </xdr:from>
    <xdr:to>
      <xdr:col>77</xdr:col>
      <xdr:colOff>95250</xdr:colOff>
      <xdr:row>59</xdr:row>
      <xdr:rowOff>90170</xdr:rowOff>
    </xdr:to>
    <xdr:sp macro="" textlink="">
      <xdr:nvSpPr>
        <xdr:cNvPr id="334" name="楕円 333">
          <a:extLst>
            <a:ext uri="{FF2B5EF4-FFF2-40B4-BE49-F238E27FC236}">
              <a16:creationId xmlns:a16="http://schemas.microsoft.com/office/drawing/2014/main" id="{00000000-0008-0000-0300-00004E010000}"/>
            </a:ext>
          </a:extLst>
        </xdr:cNvPr>
        <xdr:cNvSpPr/>
      </xdr:nvSpPr>
      <xdr:spPr>
        <a:xfrm>
          <a:off x="14766290" y="9730105"/>
          <a:ext cx="9525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57</xdr:row>
      <xdr:rowOff>99060</xdr:rowOff>
    </xdr:from>
    <xdr:ext cx="735330" cy="240030"/>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4465300" y="9509760"/>
          <a:ext cx="7353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19.85</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58</xdr:row>
      <xdr:rowOff>140970</xdr:rowOff>
    </xdr:from>
    <xdr:to>
      <xdr:col>73</xdr:col>
      <xdr:colOff>44450</xdr:colOff>
      <xdr:row>59</xdr:row>
      <xdr:rowOff>76200</xdr:rowOff>
    </xdr:to>
    <xdr:sp macro="" textlink="">
      <xdr:nvSpPr>
        <xdr:cNvPr id="336" name="楕円 335">
          <a:extLst>
            <a:ext uri="{FF2B5EF4-FFF2-40B4-BE49-F238E27FC236}">
              <a16:creationId xmlns:a16="http://schemas.microsoft.com/office/drawing/2014/main" id="{00000000-0008-0000-0300-000050010000}"/>
            </a:ext>
          </a:extLst>
        </xdr:cNvPr>
        <xdr:cNvSpPr/>
      </xdr:nvSpPr>
      <xdr:spPr>
        <a:xfrm>
          <a:off x="13959840" y="9716770"/>
          <a:ext cx="8382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57</xdr:row>
      <xdr:rowOff>86360</xdr:rowOff>
    </xdr:from>
    <xdr:ext cx="760730" cy="238760"/>
    <xdr:sp macro=""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3647420" y="9497060"/>
          <a:ext cx="7607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18.65</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58</xdr:row>
      <xdr:rowOff>141605</xdr:rowOff>
    </xdr:from>
    <xdr:to>
      <xdr:col>68</xdr:col>
      <xdr:colOff>191770</xdr:colOff>
      <xdr:row>59</xdr:row>
      <xdr:rowOff>76835</xdr:rowOff>
    </xdr:to>
    <xdr:sp macro="" textlink="">
      <xdr:nvSpPr>
        <xdr:cNvPr id="338" name="楕円 337">
          <a:extLst>
            <a:ext uri="{FF2B5EF4-FFF2-40B4-BE49-F238E27FC236}">
              <a16:creationId xmlns:a16="http://schemas.microsoft.com/office/drawing/2014/main" id="{00000000-0008-0000-0300-000052010000}"/>
            </a:ext>
          </a:extLst>
        </xdr:cNvPr>
        <xdr:cNvSpPr/>
      </xdr:nvSpPr>
      <xdr:spPr>
        <a:xfrm>
          <a:off x="13141960" y="9717405"/>
          <a:ext cx="9017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57</xdr:row>
      <xdr:rowOff>86995</xdr:rowOff>
    </xdr:from>
    <xdr:ext cx="760730" cy="23812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2847320" y="9497695"/>
          <a:ext cx="760730"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18.66</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58</xdr:row>
      <xdr:rowOff>137795</xdr:rowOff>
    </xdr:from>
    <xdr:to>
      <xdr:col>64</xdr:col>
      <xdr:colOff>152400</xdr:colOff>
      <xdr:row>59</xdr:row>
      <xdr:rowOff>72390</xdr:rowOff>
    </xdr:to>
    <xdr:sp macro="" textlink="">
      <xdr:nvSpPr>
        <xdr:cNvPr id="340" name="楕円 339">
          <a:extLst>
            <a:ext uri="{FF2B5EF4-FFF2-40B4-BE49-F238E27FC236}">
              <a16:creationId xmlns:a16="http://schemas.microsoft.com/office/drawing/2014/main" id="{00000000-0008-0000-0300-000054010000}"/>
            </a:ext>
          </a:extLst>
        </xdr:cNvPr>
        <xdr:cNvSpPr/>
      </xdr:nvSpPr>
      <xdr:spPr>
        <a:xfrm>
          <a:off x="12324080" y="971359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57</xdr:row>
      <xdr:rowOff>83185</xdr:rowOff>
    </xdr:from>
    <xdr:ext cx="760730" cy="238760"/>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2029440" y="9493885"/>
          <a:ext cx="7607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18.28</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29</xdr:row>
      <xdr:rowOff>40640</xdr:rowOff>
    </xdr:from>
    <xdr:to>
      <xdr:col>85</xdr:col>
      <xdr:colOff>95250</xdr:colOff>
      <xdr:row>31</xdr:row>
      <xdr:rowOff>17780</xdr:rowOff>
    </xdr:to>
    <xdr:sp macro="" textlink="">
      <xdr:nvSpPr>
        <xdr:cNvPr id="342" name="正方形/長方形 341">
          <a:extLst>
            <a:ext uri="{FF2B5EF4-FFF2-40B4-BE49-F238E27FC236}">
              <a16:creationId xmlns:a16="http://schemas.microsoft.com/office/drawing/2014/main" id="{00000000-0008-0000-0300-000056010000}"/>
            </a:ext>
          </a:extLst>
        </xdr:cNvPr>
        <xdr:cNvSpPr/>
      </xdr:nvSpPr>
      <xdr:spPr>
        <a:xfrm>
          <a:off x="11742420" y="4828540"/>
          <a:ext cx="4653280" cy="30734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公債費負担の状況</a:t>
          </a:r>
        </a:p>
      </xdr:txBody>
    </xdr:sp>
    <xdr:clientData/>
  </xdr:twoCellAnchor>
  <xdr:oneCellAnchor>
    <xdr:from>
      <xdr:col>65</xdr:col>
      <xdr:colOff>54610</xdr:colOff>
      <xdr:row>31</xdr:row>
      <xdr:rowOff>59055</xdr:rowOff>
    </xdr:from>
    <xdr:ext cx="1604645" cy="285750"/>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2519660" y="5177155"/>
          <a:ext cx="1604645" cy="28575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実質公債費比率</a:t>
          </a:r>
        </a:p>
      </xdr:txBody>
    </xdr:sp>
    <xdr:clientData/>
  </xdr:oneCellAnchor>
  <xdr:oneCellAnchor>
    <xdr:from>
      <xdr:col>73</xdr:col>
      <xdr:colOff>110490</xdr:colOff>
      <xdr:row>31</xdr:row>
      <xdr:rowOff>35560</xdr:rowOff>
    </xdr:from>
    <xdr:ext cx="1649095" cy="332740"/>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4109700" y="5153660"/>
          <a:ext cx="1649095" cy="3327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[5.2%]</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30</xdr:row>
      <xdr:rowOff>118110</xdr:rowOff>
    </xdr:from>
    <xdr:to>
      <xdr:col>93</xdr:col>
      <xdr:colOff>6350</xdr:colOff>
      <xdr:row>32</xdr:row>
      <xdr:rowOff>35560</xdr:rowOff>
    </xdr:to>
    <xdr:sp macro="" textlink="">
      <xdr:nvSpPr>
        <xdr:cNvPr id="345" name="正方形/長方形 344">
          <a:extLst>
            <a:ext uri="{FF2B5EF4-FFF2-40B4-BE49-F238E27FC236}">
              <a16:creationId xmlns:a16="http://schemas.microsoft.com/office/drawing/2014/main" id="{00000000-0008-0000-0300-000059010000}"/>
            </a:ext>
          </a:extLst>
        </xdr:cNvPr>
        <xdr:cNvSpPr/>
      </xdr:nvSpPr>
      <xdr:spPr>
        <a:xfrm>
          <a:off x="16459200" y="5071110"/>
          <a:ext cx="138176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31</xdr:row>
      <xdr:rowOff>135255</xdr:rowOff>
    </xdr:from>
    <xdr:to>
      <xdr:col>93</xdr:col>
      <xdr:colOff>6350</xdr:colOff>
      <xdr:row>33</xdr:row>
      <xdr:rowOff>53340</xdr:rowOff>
    </xdr:to>
    <xdr:sp macro="" textlink="">
      <xdr:nvSpPr>
        <xdr:cNvPr id="346" name="正方形/長方形 345">
          <a:extLst>
            <a:ext uri="{FF2B5EF4-FFF2-40B4-BE49-F238E27FC236}">
              <a16:creationId xmlns:a16="http://schemas.microsoft.com/office/drawing/2014/main" id="{00000000-0008-0000-0300-00005A010000}"/>
            </a:ext>
          </a:extLst>
        </xdr:cNvPr>
        <xdr:cNvSpPr/>
      </xdr:nvSpPr>
      <xdr:spPr>
        <a:xfrm>
          <a:off x="16459200" y="5253355"/>
          <a:ext cx="138176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23/94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30</xdr:row>
      <xdr:rowOff>118110</xdr:rowOff>
    </xdr:from>
    <xdr:to>
      <xdr:col>99</xdr:col>
      <xdr:colOff>146050</xdr:colOff>
      <xdr:row>32</xdr:row>
      <xdr:rowOff>35560</xdr:rowOff>
    </xdr:to>
    <xdr:sp macro="" textlink="">
      <xdr:nvSpPr>
        <xdr:cNvPr id="347" name="正方形/長方形 346">
          <a:extLst>
            <a:ext uri="{FF2B5EF4-FFF2-40B4-BE49-F238E27FC236}">
              <a16:creationId xmlns:a16="http://schemas.microsoft.com/office/drawing/2014/main" id="{00000000-0008-0000-0300-00005B010000}"/>
            </a:ext>
          </a:extLst>
        </xdr:cNvPr>
        <xdr:cNvSpPr/>
      </xdr:nvSpPr>
      <xdr:spPr>
        <a:xfrm>
          <a:off x="17967960" y="5071110"/>
          <a:ext cx="116332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31</xdr:row>
      <xdr:rowOff>135255</xdr:rowOff>
    </xdr:from>
    <xdr:to>
      <xdr:col>99</xdr:col>
      <xdr:colOff>146050</xdr:colOff>
      <xdr:row>33</xdr:row>
      <xdr:rowOff>53340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17967960" y="5253355"/>
          <a:ext cx="116332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30</xdr:row>
      <xdr:rowOff>118110</xdr:rowOff>
    </xdr:from>
    <xdr:to>
      <xdr:col>106</xdr:col>
      <xdr:colOff>139700</xdr:colOff>
      <xdr:row>32</xdr:row>
      <xdr:rowOff>35560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9304000" y="5071110"/>
          <a:ext cx="116332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31</xdr:row>
      <xdr:rowOff>135255</xdr:rowOff>
    </xdr:from>
    <xdr:to>
      <xdr:col>106</xdr:col>
      <xdr:colOff>139700</xdr:colOff>
      <xdr:row>33</xdr:row>
      <xdr:rowOff>53340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9304000" y="5253355"/>
          <a:ext cx="116332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10.0</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33</xdr:row>
      <xdr:rowOff>111760</xdr:rowOff>
    </xdr:from>
    <xdr:to>
      <xdr:col>85</xdr:col>
      <xdr:colOff>95250</xdr:colOff>
      <xdr:row>47</xdr:row>
      <xdr:rowOff>123825</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1742420" y="5560060"/>
          <a:ext cx="4653280" cy="2323465"/>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111760</xdr:rowOff>
    </xdr:from>
    <xdr:to>
      <xdr:col>115</xdr:col>
      <xdr:colOff>31750</xdr:colOff>
      <xdr:row>47</xdr:row>
      <xdr:rowOff>123825</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6568420" y="5560060"/>
          <a:ext cx="5516880" cy="232346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111760</xdr:rowOff>
    </xdr:from>
    <xdr:to>
      <xdr:col>104</xdr:col>
      <xdr:colOff>114300</xdr:colOff>
      <xdr:row>35</xdr:row>
      <xdr:rowOff>29210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6568420" y="5560060"/>
          <a:ext cx="348996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実質公債費比率の分析欄</a:t>
          </a:r>
        </a:p>
      </xdr:txBody>
    </xdr:sp>
    <xdr:clientData/>
  </xdr:twoCellAnchor>
  <xdr:twoCellAnchor>
    <xdr:from>
      <xdr:col>86</xdr:col>
      <xdr:colOff>191770</xdr:colOff>
      <xdr:row>35</xdr:row>
      <xdr:rowOff>88900</xdr:rowOff>
    </xdr:from>
    <xdr:to>
      <xdr:col>114</xdr:col>
      <xdr:colOff>114300</xdr:colOff>
      <xdr:row>47</xdr:row>
      <xdr:rowOff>64770</xdr:rowOff>
    </xdr:to>
    <xdr:sp macro="" textlink="" fLocksText="0">
      <xdr:nvSpPr>
        <xdr:cNvPr id="354" name="テキスト ボックス 353">
          <a:extLst>
            <a:ext uri="{FF2B5EF4-FFF2-40B4-BE49-F238E27FC236}">
              <a16:creationId xmlns:a16="http://schemas.microsoft.com/office/drawing/2014/main" id="{00000000-0008-0000-0300-000062010000}"/>
            </a:ext>
          </a:extLst>
        </xdr:cNvPr>
        <xdr:cNvSpPr txBox="1"/>
      </xdr:nvSpPr>
      <xdr:spPr>
        <a:xfrm>
          <a:off x="16683990" y="5867400"/>
          <a:ext cx="5292090" cy="195707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平成１９年度から実施した補償金免除繰上償還等により、類似団体平均を下回っている。</a:t>
          </a:r>
          <a:endParaRPr lang="ja-JP" altLang="ja-JP" sz="1400">
            <a:effectLst/>
          </a:endParaRPr>
        </a:p>
        <a:p>
          <a:r>
            <a:rPr kumimoji="1" lang="ja-JP" altLang="ja-JP" sz="1100">
              <a:solidFill>
                <a:schemeClr val="dk1"/>
              </a:solidFill>
              <a:effectLst/>
              <a:latin typeface="+mn-lt"/>
              <a:ea typeface="+mn-ea"/>
              <a:cs typeface="+mn-cs"/>
            </a:rPr>
            <a:t>　今後も</a:t>
          </a:r>
          <a:r>
            <a:rPr kumimoji="1" lang="ja-JP" altLang="en-US" sz="1100">
              <a:solidFill>
                <a:schemeClr val="dk1"/>
              </a:solidFill>
              <a:effectLst/>
              <a:latin typeface="+mn-lt"/>
              <a:ea typeface="+mn-ea"/>
              <a:cs typeface="+mn-cs"/>
            </a:rPr>
            <a:t>旧小学校施設改修事業や情報通信基盤整備事業</a:t>
          </a:r>
          <a:r>
            <a:rPr kumimoji="1" lang="ja-JP" altLang="ja-JP" sz="1100">
              <a:solidFill>
                <a:schemeClr val="dk1"/>
              </a:solidFill>
              <a:effectLst/>
              <a:latin typeface="+mn-lt"/>
              <a:ea typeface="+mn-ea"/>
              <a:cs typeface="+mn-cs"/>
            </a:rPr>
            <a:t>に係る投資事業の実施等による地方債の発行増に伴い、公債費の増加が見込まれるため、地方債発行の抑制等、公債費の適正管理を図る。</a:t>
          </a:r>
          <a:endParaRPr lang="ja-JP" altLang="ja-JP" sz="1400">
            <a:effectLst/>
          </a:endParaRPr>
        </a:p>
      </xdr:txBody>
    </xdr:sp>
    <xdr:clientData/>
  </xdr:twoCellAnchor>
  <xdr:oneCellAnchor>
    <xdr:from>
      <xdr:col>61</xdr:col>
      <xdr:colOff>6350</xdr:colOff>
      <xdr:row>32</xdr:row>
      <xdr:rowOff>93980</xdr:rowOff>
    </xdr:from>
    <xdr:ext cx="298450" cy="207645"/>
    <xdr:sp macro="" textlink="">
      <xdr:nvSpPr>
        <xdr:cNvPr id="355" name="テキスト ボックス 354">
          <a:extLst>
            <a:ext uri="{FF2B5EF4-FFF2-40B4-BE49-F238E27FC236}">
              <a16:creationId xmlns:a16="http://schemas.microsoft.com/office/drawing/2014/main" id="{00000000-0008-0000-0300-000063010000}"/>
            </a:ext>
          </a:extLst>
        </xdr:cNvPr>
        <xdr:cNvSpPr txBox="1"/>
      </xdr:nvSpPr>
      <xdr:spPr>
        <a:xfrm>
          <a:off x="11704320" y="5377180"/>
          <a:ext cx="298450" cy="2076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47</xdr:row>
      <xdr:rowOff>123825</xdr:rowOff>
    </xdr:from>
    <xdr:to>
      <xdr:col>85</xdr:col>
      <xdr:colOff>95250</xdr:colOff>
      <xdr:row>47</xdr:row>
      <xdr:rowOff>123825</xdr:rowOff>
    </xdr:to>
    <xdr:cxnSp macro="">
      <xdr:nvCxnSpPr>
        <xdr:cNvPr id="356" name="直線コネクタ 355">
          <a:extLst>
            <a:ext uri="{FF2B5EF4-FFF2-40B4-BE49-F238E27FC236}">
              <a16:creationId xmlns:a16="http://schemas.microsoft.com/office/drawing/2014/main" id="{00000000-0008-0000-0300-000064010000}"/>
            </a:ext>
          </a:extLst>
        </xdr:cNvPr>
        <xdr:cNvCxnSpPr/>
      </xdr:nvCxnSpPr>
      <xdr:spPr>
        <a:xfrm>
          <a:off x="11742420" y="788352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151130</xdr:rowOff>
    </xdr:from>
    <xdr:ext cx="762000" cy="238760"/>
    <xdr:sp macro="" textlink="">
      <xdr:nvSpPr>
        <xdr:cNvPr id="357" name="テキスト ボックス 356">
          <a:extLst>
            <a:ext uri="{FF2B5EF4-FFF2-40B4-BE49-F238E27FC236}">
              <a16:creationId xmlns:a16="http://schemas.microsoft.com/office/drawing/2014/main" id="{00000000-0008-0000-0300-000065010000}"/>
            </a:ext>
          </a:extLst>
        </xdr:cNvPr>
        <xdr:cNvSpPr txBox="1"/>
      </xdr:nvSpPr>
      <xdr:spPr>
        <a:xfrm>
          <a:off x="11051540" y="7745730"/>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61</xdr:col>
      <xdr:colOff>44450</xdr:colOff>
      <xdr:row>45</xdr:row>
      <xdr:rowOff>69215</xdr:rowOff>
    </xdr:from>
    <xdr:to>
      <xdr:col>85</xdr:col>
      <xdr:colOff>95250</xdr:colOff>
      <xdr:row>45</xdr:row>
      <xdr:rowOff>69215</xdr:rowOff>
    </xdr:to>
    <xdr:cxnSp macro="">
      <xdr:nvCxnSpPr>
        <xdr:cNvPr id="358" name="直線コネクタ 357">
          <a:extLst>
            <a:ext uri="{FF2B5EF4-FFF2-40B4-BE49-F238E27FC236}">
              <a16:creationId xmlns:a16="http://schemas.microsoft.com/office/drawing/2014/main" id="{00000000-0008-0000-0300-000066010000}"/>
            </a:ext>
          </a:extLst>
        </xdr:cNvPr>
        <xdr:cNvCxnSpPr/>
      </xdr:nvCxnSpPr>
      <xdr:spPr>
        <a:xfrm>
          <a:off x="11742420" y="749871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95885</xdr:rowOff>
    </xdr:from>
    <xdr:ext cx="762000" cy="240030"/>
    <xdr:sp macro="" textlink="">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1051540" y="7360285"/>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61</xdr:col>
      <xdr:colOff>44450</xdr:colOff>
      <xdr:row>43</xdr:row>
      <xdr:rowOff>13335</xdr:rowOff>
    </xdr:from>
    <xdr:to>
      <xdr:col>85</xdr:col>
      <xdr:colOff>95250</xdr:colOff>
      <xdr:row>43</xdr:row>
      <xdr:rowOff>13335</xdr:rowOff>
    </xdr:to>
    <xdr:cxnSp macro="">
      <xdr:nvCxnSpPr>
        <xdr:cNvPr id="360" name="直線コネクタ 359">
          <a:extLst>
            <a:ext uri="{FF2B5EF4-FFF2-40B4-BE49-F238E27FC236}">
              <a16:creationId xmlns:a16="http://schemas.microsoft.com/office/drawing/2014/main" id="{00000000-0008-0000-0300-000068010000}"/>
            </a:ext>
          </a:extLst>
        </xdr:cNvPr>
        <xdr:cNvCxnSpPr/>
      </xdr:nvCxnSpPr>
      <xdr:spPr>
        <a:xfrm>
          <a:off x="11742420" y="711263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40005</xdr:rowOff>
    </xdr:from>
    <xdr:ext cx="762000" cy="239395"/>
    <xdr:sp macro=""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1051540" y="6974205"/>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61</xdr:col>
      <xdr:colOff>44450</xdr:colOff>
      <xdr:row>40</xdr:row>
      <xdr:rowOff>118110</xdr:rowOff>
    </xdr:from>
    <xdr:to>
      <xdr:col>85</xdr:col>
      <xdr:colOff>95250</xdr:colOff>
      <xdr:row>40</xdr:row>
      <xdr:rowOff>118110</xdr:rowOff>
    </xdr:to>
    <xdr:cxnSp macro="">
      <xdr:nvCxnSpPr>
        <xdr:cNvPr id="362" name="直線コネクタ 361">
          <a:extLst>
            <a:ext uri="{FF2B5EF4-FFF2-40B4-BE49-F238E27FC236}">
              <a16:creationId xmlns:a16="http://schemas.microsoft.com/office/drawing/2014/main" id="{00000000-0008-0000-0300-00006A010000}"/>
            </a:ext>
          </a:extLst>
        </xdr:cNvPr>
        <xdr:cNvCxnSpPr/>
      </xdr:nvCxnSpPr>
      <xdr:spPr>
        <a:xfrm>
          <a:off x="11742420" y="672211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144780</xdr:rowOff>
    </xdr:from>
    <xdr:ext cx="762000" cy="240030"/>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1051540" y="6583680"/>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dr:col>61</xdr:col>
      <xdr:colOff>44450</xdr:colOff>
      <xdr:row>38</xdr:row>
      <xdr:rowOff>62865</xdr:rowOff>
    </xdr:from>
    <xdr:to>
      <xdr:col>85</xdr:col>
      <xdr:colOff>95250</xdr:colOff>
      <xdr:row>38</xdr:row>
      <xdr:rowOff>62865</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1742420" y="633666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90805</xdr:rowOff>
    </xdr:from>
    <xdr:ext cx="762000" cy="239395"/>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1051540" y="6199505"/>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61</xdr:col>
      <xdr:colOff>44450</xdr:colOff>
      <xdr:row>36</xdr:row>
      <xdr:rowOff>6985</xdr:rowOff>
    </xdr:from>
    <xdr:to>
      <xdr:col>85</xdr:col>
      <xdr:colOff>95250</xdr:colOff>
      <xdr:row>36</xdr:row>
      <xdr:rowOff>6985</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1742420" y="595058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111760</xdr:rowOff>
    </xdr:from>
    <xdr:to>
      <xdr:col>85</xdr:col>
      <xdr:colOff>95250</xdr:colOff>
      <xdr:row>33</xdr:row>
      <xdr:rowOff>111760</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1742420" y="556006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111760</xdr:rowOff>
    </xdr:from>
    <xdr:to>
      <xdr:col>85</xdr:col>
      <xdr:colOff>95250</xdr:colOff>
      <xdr:row>47</xdr:row>
      <xdr:rowOff>123825</xdr:rowOff>
    </xdr:to>
    <xdr:sp macro="" textlink="">
      <xdr:nvSpPr>
        <xdr:cNvPr id="368" name="公債費負担の状況グラフ枠">
          <a:extLst>
            <a:ext uri="{FF2B5EF4-FFF2-40B4-BE49-F238E27FC236}">
              <a16:creationId xmlns:a16="http://schemas.microsoft.com/office/drawing/2014/main" id="{00000000-0008-0000-0300-000070010000}"/>
            </a:ext>
          </a:extLst>
        </xdr:cNvPr>
        <xdr:cNvSpPr/>
      </xdr:nvSpPr>
      <xdr:spPr>
        <a:xfrm>
          <a:off x="11742420" y="5560060"/>
          <a:ext cx="4653280" cy="2323465"/>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97155</xdr:rowOff>
    </xdr:from>
    <xdr:to>
      <xdr:col>81</xdr:col>
      <xdr:colOff>44450</xdr:colOff>
      <xdr:row>45</xdr:row>
      <xdr:rowOff>113665</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flipV="1">
          <a:off x="15577820" y="6040755"/>
          <a:ext cx="0" cy="150241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88265</xdr:rowOff>
    </xdr:from>
    <xdr:ext cx="760730" cy="239395"/>
    <xdr:sp macro="" textlink="">
      <xdr:nvSpPr>
        <xdr:cNvPr id="370" name="公債費負担の状況最小値テキスト">
          <a:extLst>
            <a:ext uri="{FF2B5EF4-FFF2-40B4-BE49-F238E27FC236}">
              <a16:creationId xmlns:a16="http://schemas.microsoft.com/office/drawing/2014/main" id="{00000000-0008-0000-0300-000072010000}"/>
            </a:ext>
          </a:extLst>
        </xdr:cNvPr>
        <xdr:cNvSpPr txBox="1"/>
      </xdr:nvSpPr>
      <xdr:spPr>
        <a:xfrm>
          <a:off x="15666720" y="7517765"/>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15.6</a:t>
          </a:r>
          <a:endParaRPr kumimoji="1" lang="ja-JP" altLang="en-US" sz="1000" b="1">
            <a:latin typeface="ＭＳ Ｐゴシック"/>
            <a:ea typeface="ＭＳ Ｐゴシック"/>
          </a:endParaRPr>
        </a:p>
      </xdr:txBody>
    </xdr:sp>
    <xdr:clientData/>
  </xdr:oneCellAnchor>
  <xdr:twoCellAnchor>
    <xdr:from>
      <xdr:col>80</xdr:col>
      <xdr:colOff>165100</xdr:colOff>
      <xdr:row>45</xdr:row>
      <xdr:rowOff>113665</xdr:rowOff>
    </xdr:from>
    <xdr:to>
      <xdr:col>81</xdr:col>
      <xdr:colOff>133350</xdr:colOff>
      <xdr:row>45</xdr:row>
      <xdr:rowOff>113665</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5506700" y="7543165"/>
          <a:ext cx="16002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18415</xdr:rowOff>
    </xdr:from>
    <xdr:ext cx="760730" cy="238760"/>
    <xdr:sp macro="" textlink="">
      <xdr:nvSpPr>
        <xdr:cNvPr id="372" name="公債費負担の状況最大値テキスト">
          <a:extLst>
            <a:ext uri="{FF2B5EF4-FFF2-40B4-BE49-F238E27FC236}">
              <a16:creationId xmlns:a16="http://schemas.microsoft.com/office/drawing/2014/main" id="{00000000-0008-0000-0300-000074010000}"/>
            </a:ext>
          </a:extLst>
        </xdr:cNvPr>
        <xdr:cNvSpPr txBox="1"/>
      </xdr:nvSpPr>
      <xdr:spPr>
        <a:xfrm>
          <a:off x="15666720" y="5796915"/>
          <a:ext cx="7607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ja-JP" altLang="en-US" sz="1000" b="1">
              <a:latin typeface="ＭＳ Ｐゴシック"/>
              <a:ea typeface="ＭＳ Ｐゴシック"/>
            </a:rPr>
            <a:t>△ </a:t>
          </a:r>
          <a:r>
            <a:rPr kumimoji="1" lang="en-US" altLang="ja-JP" sz="1000" b="1">
              <a:latin typeface="ＭＳ Ｐゴシック"/>
              <a:ea typeface="ＭＳ Ｐゴシック"/>
            </a:rPr>
            <a:t>3.8</a:t>
          </a:r>
          <a:endParaRPr kumimoji="1" lang="ja-JP" altLang="en-US" sz="1000" b="1">
            <a:latin typeface="ＭＳ Ｐゴシック"/>
            <a:ea typeface="ＭＳ Ｐゴシック"/>
          </a:endParaRPr>
        </a:p>
      </xdr:txBody>
    </xdr:sp>
    <xdr:clientData/>
  </xdr:oneCellAnchor>
  <xdr:twoCellAnchor>
    <xdr:from>
      <xdr:col>80</xdr:col>
      <xdr:colOff>165100</xdr:colOff>
      <xdr:row>36</xdr:row>
      <xdr:rowOff>97155</xdr:rowOff>
    </xdr:from>
    <xdr:to>
      <xdr:col>81</xdr:col>
      <xdr:colOff>133350</xdr:colOff>
      <xdr:row>36</xdr:row>
      <xdr:rowOff>97155</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5506700" y="6040755"/>
          <a:ext cx="16002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40</xdr:row>
      <xdr:rowOff>5715</xdr:rowOff>
    </xdr:from>
    <xdr:to>
      <xdr:col>81</xdr:col>
      <xdr:colOff>44450</xdr:colOff>
      <xdr:row>40</xdr:row>
      <xdr:rowOff>132715</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4810740" y="6609715"/>
          <a:ext cx="767080" cy="1270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57785</xdr:rowOff>
    </xdr:from>
    <xdr:ext cx="760730" cy="239395"/>
    <xdr:sp macro="" textlink="">
      <xdr:nvSpPr>
        <xdr:cNvPr id="375" name="公債費負担の状況平均値テキスト">
          <a:extLst>
            <a:ext uri="{FF2B5EF4-FFF2-40B4-BE49-F238E27FC236}">
              <a16:creationId xmlns:a16="http://schemas.microsoft.com/office/drawing/2014/main" id="{00000000-0008-0000-0300-000077010000}"/>
            </a:ext>
          </a:extLst>
        </xdr:cNvPr>
        <xdr:cNvSpPr txBox="1"/>
      </xdr:nvSpPr>
      <xdr:spPr>
        <a:xfrm>
          <a:off x="15666720" y="6826885"/>
          <a:ext cx="760730" cy="2393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7.3</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191770</xdr:colOff>
      <xdr:row>41</xdr:row>
      <xdr:rowOff>83185</xdr:rowOff>
    </xdr:from>
    <xdr:to>
      <xdr:col>81</xdr:col>
      <xdr:colOff>95250</xdr:colOff>
      <xdr:row>42</xdr:row>
      <xdr:rowOff>18415</xdr:rowOff>
    </xdr:to>
    <xdr:sp macro="" textlink="">
      <xdr:nvSpPr>
        <xdr:cNvPr id="376" name="フローチャート: 判断 375">
          <a:extLst>
            <a:ext uri="{FF2B5EF4-FFF2-40B4-BE49-F238E27FC236}">
              <a16:creationId xmlns:a16="http://schemas.microsoft.com/office/drawing/2014/main" id="{00000000-0008-0000-0300-000078010000}"/>
            </a:ext>
          </a:extLst>
        </xdr:cNvPr>
        <xdr:cNvSpPr/>
      </xdr:nvSpPr>
      <xdr:spPr>
        <a:xfrm>
          <a:off x="15533370" y="6852285"/>
          <a:ext cx="9525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191770</xdr:colOff>
      <xdr:row>39</xdr:row>
      <xdr:rowOff>30480</xdr:rowOff>
    </xdr:from>
    <xdr:to>
      <xdr:col>77</xdr:col>
      <xdr:colOff>44450</xdr:colOff>
      <xdr:row>40</xdr:row>
      <xdr:rowOff>5715</xdr:rowOff>
    </xdr:to>
    <xdr:cxnSp macro="">
      <xdr:nvCxnSpPr>
        <xdr:cNvPr id="377" name="直線コネクタ 376">
          <a:extLst>
            <a:ext uri="{FF2B5EF4-FFF2-40B4-BE49-F238E27FC236}">
              <a16:creationId xmlns:a16="http://schemas.microsoft.com/office/drawing/2014/main" id="{00000000-0008-0000-0300-000079010000}"/>
            </a:ext>
          </a:extLst>
        </xdr:cNvPr>
        <xdr:cNvCxnSpPr/>
      </xdr:nvCxnSpPr>
      <xdr:spPr>
        <a:xfrm>
          <a:off x="13999210" y="6469380"/>
          <a:ext cx="811530" cy="140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191770</xdr:colOff>
      <xdr:row>41</xdr:row>
      <xdr:rowOff>75565</xdr:rowOff>
    </xdr:from>
    <xdr:to>
      <xdr:col>77</xdr:col>
      <xdr:colOff>95250</xdr:colOff>
      <xdr:row>42</xdr:row>
      <xdr:rowOff>10795</xdr:rowOff>
    </xdr:to>
    <xdr:sp macro="" textlink="">
      <xdr:nvSpPr>
        <xdr:cNvPr id="378" name="フローチャート: 判断 377">
          <a:extLst>
            <a:ext uri="{FF2B5EF4-FFF2-40B4-BE49-F238E27FC236}">
              <a16:creationId xmlns:a16="http://schemas.microsoft.com/office/drawing/2014/main" id="{00000000-0008-0000-0300-00007A010000}"/>
            </a:ext>
          </a:extLst>
        </xdr:cNvPr>
        <xdr:cNvSpPr/>
      </xdr:nvSpPr>
      <xdr:spPr>
        <a:xfrm>
          <a:off x="14766290" y="6844665"/>
          <a:ext cx="9525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156210</xdr:rowOff>
    </xdr:from>
    <xdr:ext cx="735330" cy="239395"/>
    <xdr:sp macro="" textlink="">
      <xdr:nvSpPr>
        <xdr:cNvPr id="379" name="テキスト ボックス 378">
          <a:extLst>
            <a:ext uri="{FF2B5EF4-FFF2-40B4-BE49-F238E27FC236}">
              <a16:creationId xmlns:a16="http://schemas.microsoft.com/office/drawing/2014/main" id="{00000000-0008-0000-0300-00007B010000}"/>
            </a:ext>
          </a:extLst>
        </xdr:cNvPr>
        <xdr:cNvSpPr txBox="1"/>
      </xdr:nvSpPr>
      <xdr:spPr>
        <a:xfrm>
          <a:off x="14465300" y="6925310"/>
          <a:ext cx="7353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7.2</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38</xdr:row>
      <xdr:rowOff>130175</xdr:rowOff>
    </xdr:from>
    <xdr:to>
      <xdr:col>72</xdr:col>
      <xdr:colOff>191770</xdr:colOff>
      <xdr:row>39</xdr:row>
      <xdr:rowOff>30480</xdr:rowOff>
    </xdr:to>
    <xdr:cxnSp macro="">
      <xdr:nvCxnSpPr>
        <xdr:cNvPr id="380" name="直線コネクタ 379">
          <a:extLst>
            <a:ext uri="{FF2B5EF4-FFF2-40B4-BE49-F238E27FC236}">
              <a16:creationId xmlns:a16="http://schemas.microsoft.com/office/drawing/2014/main" id="{00000000-0008-0000-0300-00007C010000}"/>
            </a:ext>
          </a:extLst>
        </xdr:cNvPr>
        <xdr:cNvCxnSpPr/>
      </xdr:nvCxnSpPr>
      <xdr:spPr>
        <a:xfrm>
          <a:off x="13192760" y="6403975"/>
          <a:ext cx="806450" cy="654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45720</xdr:rowOff>
    </xdr:from>
    <xdr:to>
      <xdr:col>73</xdr:col>
      <xdr:colOff>44450</xdr:colOff>
      <xdr:row>41</xdr:row>
      <xdr:rowOff>139700</xdr:rowOff>
    </xdr:to>
    <xdr:sp macro="" textlink="">
      <xdr:nvSpPr>
        <xdr:cNvPr id="381" name="フローチャート: 判断 380">
          <a:extLst>
            <a:ext uri="{FF2B5EF4-FFF2-40B4-BE49-F238E27FC236}">
              <a16:creationId xmlns:a16="http://schemas.microsoft.com/office/drawing/2014/main" id="{00000000-0008-0000-0300-00007D010000}"/>
            </a:ext>
          </a:extLst>
        </xdr:cNvPr>
        <xdr:cNvSpPr/>
      </xdr:nvSpPr>
      <xdr:spPr>
        <a:xfrm>
          <a:off x="13959840" y="6814820"/>
          <a:ext cx="8382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126365</xdr:rowOff>
    </xdr:from>
    <xdr:ext cx="760730" cy="240030"/>
    <xdr:sp macro="" textlink="">
      <xdr:nvSpPr>
        <xdr:cNvPr id="382" name="テキスト ボックス 381">
          <a:extLst>
            <a:ext uri="{FF2B5EF4-FFF2-40B4-BE49-F238E27FC236}">
              <a16:creationId xmlns:a16="http://schemas.microsoft.com/office/drawing/2014/main" id="{00000000-0008-0000-0300-00007E010000}"/>
            </a:ext>
          </a:extLst>
        </xdr:cNvPr>
        <xdr:cNvSpPr txBox="1"/>
      </xdr:nvSpPr>
      <xdr:spPr>
        <a:xfrm>
          <a:off x="13647420" y="6895465"/>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6.8</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38</xdr:row>
      <xdr:rowOff>130175</xdr:rowOff>
    </xdr:from>
    <xdr:to>
      <xdr:col>68</xdr:col>
      <xdr:colOff>152400</xdr:colOff>
      <xdr:row>38</xdr:row>
      <xdr:rowOff>137160</xdr:rowOff>
    </xdr:to>
    <xdr:cxnSp macro="">
      <xdr:nvCxnSpPr>
        <xdr:cNvPr id="383" name="直線コネクタ 382">
          <a:extLst>
            <a:ext uri="{FF2B5EF4-FFF2-40B4-BE49-F238E27FC236}">
              <a16:creationId xmlns:a16="http://schemas.microsoft.com/office/drawing/2014/main" id="{00000000-0008-0000-0300-00007F010000}"/>
            </a:ext>
          </a:extLst>
        </xdr:cNvPr>
        <xdr:cNvCxnSpPr/>
      </xdr:nvCxnSpPr>
      <xdr:spPr>
        <a:xfrm flipV="1">
          <a:off x="12374880" y="6403975"/>
          <a:ext cx="81788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31115</xdr:rowOff>
    </xdr:from>
    <xdr:to>
      <xdr:col>68</xdr:col>
      <xdr:colOff>191770</xdr:colOff>
      <xdr:row>41</xdr:row>
      <xdr:rowOff>125730</xdr:rowOff>
    </xdr:to>
    <xdr:sp macro="" textlink="">
      <xdr:nvSpPr>
        <xdr:cNvPr id="384" name="フローチャート: 判断 383">
          <a:extLst>
            <a:ext uri="{FF2B5EF4-FFF2-40B4-BE49-F238E27FC236}">
              <a16:creationId xmlns:a16="http://schemas.microsoft.com/office/drawing/2014/main" id="{00000000-0008-0000-0300-000080010000}"/>
            </a:ext>
          </a:extLst>
        </xdr:cNvPr>
        <xdr:cNvSpPr/>
      </xdr:nvSpPr>
      <xdr:spPr>
        <a:xfrm>
          <a:off x="13141960" y="6800215"/>
          <a:ext cx="90170" cy="946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111760</xdr:rowOff>
    </xdr:from>
    <xdr:ext cx="760730" cy="240030"/>
    <xdr:sp macro="" textlink="">
      <xdr:nvSpPr>
        <xdr:cNvPr id="385" name="テキスト ボックス 384">
          <a:extLst>
            <a:ext uri="{FF2B5EF4-FFF2-40B4-BE49-F238E27FC236}">
              <a16:creationId xmlns:a16="http://schemas.microsoft.com/office/drawing/2014/main" id="{00000000-0008-0000-0300-000081010000}"/>
            </a:ext>
          </a:extLst>
        </xdr:cNvPr>
        <xdr:cNvSpPr txBox="1"/>
      </xdr:nvSpPr>
      <xdr:spPr>
        <a:xfrm>
          <a:off x="12847320" y="6880860"/>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41</xdr:row>
      <xdr:rowOff>90805</xdr:rowOff>
    </xdr:from>
    <xdr:to>
      <xdr:col>64</xdr:col>
      <xdr:colOff>152400</xdr:colOff>
      <xdr:row>42</xdr:row>
      <xdr:rowOff>26670</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2324080" y="6859905"/>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11430</xdr:rowOff>
    </xdr:from>
    <xdr:ext cx="760730" cy="24066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2029440" y="6945630"/>
          <a:ext cx="760730" cy="2406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7.4</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47</xdr:row>
      <xdr:rowOff>121920</xdr:rowOff>
    </xdr:from>
    <xdr:ext cx="760730" cy="239395"/>
    <xdr:sp macro="" textlink="">
      <xdr:nvSpPr>
        <xdr:cNvPr id="388" name="テキスト ボックス 387">
          <a:extLst>
            <a:ext uri="{FF2B5EF4-FFF2-40B4-BE49-F238E27FC236}">
              <a16:creationId xmlns:a16="http://schemas.microsoft.com/office/drawing/2014/main" id="{00000000-0008-0000-0300-000084010000}"/>
            </a:ext>
          </a:extLst>
        </xdr:cNvPr>
        <xdr:cNvSpPr txBox="1"/>
      </xdr:nvSpPr>
      <xdr:spPr>
        <a:xfrm>
          <a:off x="15379700" y="7881620"/>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76</xdr:col>
      <xdr:colOff>38100</xdr:colOff>
      <xdr:row>47</xdr:row>
      <xdr:rowOff>121920</xdr:rowOff>
    </xdr:from>
    <xdr:ext cx="760730" cy="23939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4612620" y="7881620"/>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71</xdr:col>
      <xdr:colOff>191770</xdr:colOff>
      <xdr:row>47</xdr:row>
      <xdr:rowOff>121920</xdr:rowOff>
    </xdr:from>
    <xdr:ext cx="761365" cy="23939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3807440" y="7881620"/>
          <a:ext cx="761365"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67</xdr:col>
      <xdr:colOff>146050</xdr:colOff>
      <xdr:row>47</xdr:row>
      <xdr:rowOff>121920</xdr:rowOff>
    </xdr:from>
    <xdr:ext cx="760730" cy="23939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2994640" y="7881620"/>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95250</xdr:colOff>
      <xdr:row>47</xdr:row>
      <xdr:rowOff>121920</xdr:rowOff>
    </xdr:from>
    <xdr:ext cx="760730" cy="23939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2176760" y="7881620"/>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80</xdr:col>
      <xdr:colOff>191770</xdr:colOff>
      <xdr:row>40</xdr:row>
      <xdr:rowOff>85725</xdr:rowOff>
    </xdr:from>
    <xdr:to>
      <xdr:col>81</xdr:col>
      <xdr:colOff>95250</xdr:colOff>
      <xdr:row>41</xdr:row>
      <xdr:rowOff>20955</xdr:rowOff>
    </xdr:to>
    <xdr:sp macro="" textlink="">
      <xdr:nvSpPr>
        <xdr:cNvPr id="393" name="楕円 392">
          <a:extLst>
            <a:ext uri="{FF2B5EF4-FFF2-40B4-BE49-F238E27FC236}">
              <a16:creationId xmlns:a16="http://schemas.microsoft.com/office/drawing/2014/main" id="{00000000-0008-0000-0300-000089010000}"/>
            </a:ext>
          </a:extLst>
        </xdr:cNvPr>
        <xdr:cNvSpPr/>
      </xdr:nvSpPr>
      <xdr:spPr>
        <a:xfrm>
          <a:off x="15533370" y="6689725"/>
          <a:ext cx="9525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39</xdr:row>
      <xdr:rowOff>100965</xdr:rowOff>
    </xdr:from>
    <xdr:ext cx="760730" cy="240030"/>
    <xdr:sp macro="" textlink="">
      <xdr:nvSpPr>
        <xdr:cNvPr id="394" name="公債費負担の状況該当値テキスト">
          <a:extLst>
            <a:ext uri="{FF2B5EF4-FFF2-40B4-BE49-F238E27FC236}">
              <a16:creationId xmlns:a16="http://schemas.microsoft.com/office/drawing/2014/main" id="{00000000-0008-0000-0300-00008A010000}"/>
            </a:ext>
          </a:extLst>
        </xdr:cNvPr>
        <xdr:cNvSpPr txBox="1"/>
      </xdr:nvSpPr>
      <xdr:spPr>
        <a:xfrm>
          <a:off x="15666720" y="6539865"/>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5.2</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191770</xdr:colOff>
      <xdr:row>39</xdr:row>
      <xdr:rowOff>118110</xdr:rowOff>
    </xdr:from>
    <xdr:to>
      <xdr:col>77</xdr:col>
      <xdr:colOff>95250</xdr:colOff>
      <xdr:row>40</xdr:row>
      <xdr:rowOff>53340</xdr:rowOff>
    </xdr:to>
    <xdr:sp macro="" textlink="">
      <xdr:nvSpPr>
        <xdr:cNvPr id="395" name="楕円 394">
          <a:extLst>
            <a:ext uri="{FF2B5EF4-FFF2-40B4-BE49-F238E27FC236}">
              <a16:creationId xmlns:a16="http://schemas.microsoft.com/office/drawing/2014/main" id="{00000000-0008-0000-0300-00008B010000}"/>
            </a:ext>
          </a:extLst>
        </xdr:cNvPr>
        <xdr:cNvSpPr/>
      </xdr:nvSpPr>
      <xdr:spPr>
        <a:xfrm>
          <a:off x="14766290" y="6557010"/>
          <a:ext cx="9525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62230</xdr:rowOff>
    </xdr:from>
    <xdr:ext cx="735330" cy="23939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4465300" y="6336030"/>
          <a:ext cx="7353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3.5</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38</xdr:row>
      <xdr:rowOff>142240</xdr:rowOff>
    </xdr:from>
    <xdr:to>
      <xdr:col>73</xdr:col>
      <xdr:colOff>44450</xdr:colOff>
      <xdr:row>39</xdr:row>
      <xdr:rowOff>77470</xdr:rowOff>
    </xdr:to>
    <xdr:sp macro="" textlink="">
      <xdr:nvSpPr>
        <xdr:cNvPr id="397" name="楕円 396">
          <a:extLst>
            <a:ext uri="{FF2B5EF4-FFF2-40B4-BE49-F238E27FC236}">
              <a16:creationId xmlns:a16="http://schemas.microsoft.com/office/drawing/2014/main" id="{00000000-0008-0000-0300-00008D010000}"/>
            </a:ext>
          </a:extLst>
        </xdr:cNvPr>
        <xdr:cNvSpPr/>
      </xdr:nvSpPr>
      <xdr:spPr>
        <a:xfrm>
          <a:off x="13959840" y="6416040"/>
          <a:ext cx="8382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87630</xdr:rowOff>
    </xdr:from>
    <xdr:ext cx="760730" cy="23812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3647420" y="6196330"/>
          <a:ext cx="760730"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38</xdr:row>
      <xdr:rowOff>83185</xdr:rowOff>
    </xdr:from>
    <xdr:to>
      <xdr:col>68</xdr:col>
      <xdr:colOff>191770</xdr:colOff>
      <xdr:row>39</xdr:row>
      <xdr:rowOff>18415</xdr:rowOff>
    </xdr:to>
    <xdr:sp macro="" textlink="">
      <xdr:nvSpPr>
        <xdr:cNvPr id="399" name="楕円 398">
          <a:extLst>
            <a:ext uri="{FF2B5EF4-FFF2-40B4-BE49-F238E27FC236}">
              <a16:creationId xmlns:a16="http://schemas.microsoft.com/office/drawing/2014/main" id="{00000000-0008-0000-0300-00008F010000}"/>
            </a:ext>
          </a:extLst>
        </xdr:cNvPr>
        <xdr:cNvSpPr/>
      </xdr:nvSpPr>
      <xdr:spPr>
        <a:xfrm>
          <a:off x="13141960" y="6356985"/>
          <a:ext cx="9017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27940</xdr:rowOff>
    </xdr:from>
    <xdr:ext cx="760730" cy="238760"/>
    <xdr:sp macro=""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2847320" y="6136640"/>
          <a:ext cx="7607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0.9</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38</xdr:row>
      <xdr:rowOff>90805</xdr:rowOff>
    </xdr:from>
    <xdr:to>
      <xdr:col>64</xdr:col>
      <xdr:colOff>152400</xdr:colOff>
      <xdr:row>39</xdr:row>
      <xdr:rowOff>26035</xdr:rowOff>
    </xdr:to>
    <xdr:sp macro="" textlink="">
      <xdr:nvSpPr>
        <xdr:cNvPr id="401" name="楕円 400">
          <a:extLst>
            <a:ext uri="{FF2B5EF4-FFF2-40B4-BE49-F238E27FC236}">
              <a16:creationId xmlns:a16="http://schemas.microsoft.com/office/drawing/2014/main" id="{00000000-0008-0000-0300-000091010000}"/>
            </a:ext>
          </a:extLst>
        </xdr:cNvPr>
        <xdr:cNvSpPr/>
      </xdr:nvSpPr>
      <xdr:spPr>
        <a:xfrm>
          <a:off x="12324080" y="6364605"/>
          <a:ext cx="10160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34925</xdr:rowOff>
    </xdr:from>
    <xdr:ext cx="760730" cy="240030"/>
    <xdr:sp macro=""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2029440" y="6143625"/>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7</xdr:row>
      <xdr:rowOff>5715</xdr:rowOff>
    </xdr:from>
    <xdr:to>
      <xdr:col>85</xdr:col>
      <xdr:colOff>95250</xdr:colOff>
      <xdr:row>8</xdr:row>
      <xdr:rowOff>140970</xdr:rowOff>
    </xdr:to>
    <xdr:sp macro="" textlink="">
      <xdr:nvSpPr>
        <xdr:cNvPr id="403" name="正方形/長方形 402">
          <a:extLst>
            <a:ext uri="{FF2B5EF4-FFF2-40B4-BE49-F238E27FC236}">
              <a16:creationId xmlns:a16="http://schemas.microsoft.com/office/drawing/2014/main" id="{00000000-0008-0000-0300-000093010000}"/>
            </a:ext>
          </a:extLst>
        </xdr:cNvPr>
        <xdr:cNvSpPr/>
      </xdr:nvSpPr>
      <xdr:spPr>
        <a:xfrm>
          <a:off x="11742420" y="1161415"/>
          <a:ext cx="4653280" cy="30035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将来負担の状況</a:t>
          </a:r>
        </a:p>
      </xdr:txBody>
    </xdr:sp>
    <xdr:clientData/>
  </xdr:twoCellAnchor>
  <xdr:oneCellAnchor>
    <xdr:from>
      <xdr:col>65</xdr:col>
      <xdr:colOff>137795</xdr:colOff>
      <xdr:row>9</xdr:row>
      <xdr:rowOff>24130</xdr:rowOff>
    </xdr:from>
    <xdr:ext cx="1437640" cy="286385"/>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2602845" y="1510030"/>
          <a:ext cx="1437640" cy="28638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将来負担比率</a:t>
          </a:r>
        </a:p>
      </xdr:txBody>
    </xdr:sp>
    <xdr:clientData/>
  </xdr:oneCellAnchor>
  <xdr:oneCellAnchor>
    <xdr:from>
      <xdr:col>73</xdr:col>
      <xdr:colOff>27305</xdr:colOff>
      <xdr:row>9</xdr:row>
      <xdr:rowOff>0</xdr:rowOff>
    </xdr:from>
    <xdr:ext cx="1650365" cy="332740"/>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4026515" y="1485900"/>
          <a:ext cx="1650365" cy="3327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8</xdr:row>
      <xdr:rowOff>83185</xdr:rowOff>
    </xdr:from>
    <xdr:to>
      <xdr:col>93</xdr:col>
      <xdr:colOff>6350</xdr:colOff>
      <xdr:row>10</xdr:row>
      <xdr:rowOff>0</xdr:rowOff>
    </xdr:to>
    <xdr:sp macro="" textlink="">
      <xdr:nvSpPr>
        <xdr:cNvPr id="406" name="正方形/長方形 405">
          <a:extLst>
            <a:ext uri="{FF2B5EF4-FFF2-40B4-BE49-F238E27FC236}">
              <a16:creationId xmlns:a16="http://schemas.microsoft.com/office/drawing/2014/main" id="{00000000-0008-0000-0300-000096010000}"/>
            </a:ext>
          </a:extLst>
        </xdr:cNvPr>
        <xdr:cNvSpPr/>
      </xdr:nvSpPr>
      <xdr:spPr>
        <a:xfrm>
          <a:off x="16459200" y="1403985"/>
          <a:ext cx="1381760" cy="24701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9</xdr:row>
      <xdr:rowOff>100330</xdr:rowOff>
    </xdr:from>
    <xdr:to>
      <xdr:col>93</xdr:col>
      <xdr:colOff>6350</xdr:colOff>
      <xdr:row>11</xdr:row>
      <xdr:rowOff>17780</xdr:rowOff>
    </xdr:to>
    <xdr:sp macro="" textlink="">
      <xdr:nvSpPr>
        <xdr:cNvPr id="407" name="正方形/長方形 406">
          <a:extLst>
            <a:ext uri="{FF2B5EF4-FFF2-40B4-BE49-F238E27FC236}">
              <a16:creationId xmlns:a16="http://schemas.microsoft.com/office/drawing/2014/main" id="{00000000-0008-0000-0300-000097010000}"/>
            </a:ext>
          </a:extLst>
        </xdr:cNvPr>
        <xdr:cNvSpPr/>
      </xdr:nvSpPr>
      <xdr:spPr>
        <a:xfrm>
          <a:off x="16459200" y="1586230"/>
          <a:ext cx="138176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8</xdr:row>
      <xdr:rowOff>83185</xdr:rowOff>
    </xdr:from>
    <xdr:to>
      <xdr:col>99</xdr:col>
      <xdr:colOff>146050</xdr:colOff>
      <xdr:row>10</xdr:row>
      <xdr:rowOff>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7967960" y="1403985"/>
          <a:ext cx="1163320" cy="24701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9</xdr:row>
      <xdr:rowOff>100330</xdr:rowOff>
    </xdr:from>
    <xdr:to>
      <xdr:col>99</xdr:col>
      <xdr:colOff>146050</xdr:colOff>
      <xdr:row>11</xdr:row>
      <xdr:rowOff>17780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7967960" y="1586230"/>
          <a:ext cx="116332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8</xdr:row>
      <xdr:rowOff>83185</xdr:rowOff>
    </xdr:from>
    <xdr:to>
      <xdr:col>106</xdr:col>
      <xdr:colOff>139700</xdr:colOff>
      <xdr:row>10</xdr:row>
      <xdr:rowOff>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9304000" y="1403985"/>
          <a:ext cx="1163320" cy="24701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9</xdr:row>
      <xdr:rowOff>100330</xdr:rowOff>
    </xdr:from>
    <xdr:to>
      <xdr:col>106</xdr:col>
      <xdr:colOff>139700</xdr:colOff>
      <xdr:row>11</xdr:row>
      <xdr:rowOff>17780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9304000" y="1586230"/>
          <a:ext cx="116332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33.9</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11</xdr:row>
      <xdr:rowOff>76200</xdr:rowOff>
    </xdr:from>
    <xdr:to>
      <xdr:col>85</xdr:col>
      <xdr:colOff>95250</xdr:colOff>
      <xdr:row>25</xdr:row>
      <xdr:rowOff>88900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1742420" y="1892300"/>
          <a:ext cx="4653280" cy="23241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76200</xdr:rowOff>
    </xdr:from>
    <xdr:to>
      <xdr:col>115</xdr:col>
      <xdr:colOff>31750</xdr:colOff>
      <xdr:row>25</xdr:row>
      <xdr:rowOff>88900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6568420" y="1892300"/>
          <a:ext cx="5516880" cy="23241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76200</xdr:rowOff>
    </xdr:from>
    <xdr:to>
      <xdr:col>104</xdr:col>
      <xdr:colOff>114300</xdr:colOff>
      <xdr:row>12</xdr:row>
      <xdr:rowOff>153670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6568420" y="1892300"/>
          <a:ext cx="3489960" cy="24257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将来負担比率の分析欄</a:t>
          </a:r>
        </a:p>
      </xdr:txBody>
    </xdr:sp>
    <xdr:clientData/>
  </xdr:twoCellAnchor>
  <xdr:twoCellAnchor>
    <xdr:from>
      <xdr:col>86</xdr:col>
      <xdr:colOff>191770</xdr:colOff>
      <xdr:row>13</xdr:row>
      <xdr:rowOff>53340</xdr:rowOff>
    </xdr:from>
    <xdr:to>
      <xdr:col>114</xdr:col>
      <xdr:colOff>114300</xdr:colOff>
      <xdr:row>25</xdr:row>
      <xdr:rowOff>29210</xdr:rowOff>
    </xdr:to>
    <xdr:sp macro="" textlink="" fLocksText="0">
      <xdr:nvSpPr>
        <xdr:cNvPr id="415" name="テキスト ボックス 414">
          <a:extLst>
            <a:ext uri="{FF2B5EF4-FFF2-40B4-BE49-F238E27FC236}">
              <a16:creationId xmlns:a16="http://schemas.microsoft.com/office/drawing/2014/main" id="{00000000-0008-0000-0300-00009F010000}"/>
            </a:ext>
          </a:extLst>
        </xdr:cNvPr>
        <xdr:cNvSpPr txBox="1"/>
      </xdr:nvSpPr>
      <xdr:spPr>
        <a:xfrm>
          <a:off x="16683990" y="2199640"/>
          <a:ext cx="5292090" cy="195707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令和</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年度末時点では、普通交付税算入見込額や充当可能基金などの充当可能財源が将来負担を上回っている。</a:t>
          </a:r>
          <a:endParaRPr lang="ja-JP" altLang="ja-JP" sz="1400">
            <a:effectLst/>
          </a:endParaRPr>
        </a:p>
        <a:p>
          <a:r>
            <a:rPr kumimoji="1" lang="ja-JP" altLang="ja-JP" sz="1100">
              <a:solidFill>
                <a:schemeClr val="dk1"/>
              </a:solidFill>
              <a:effectLst/>
              <a:latin typeface="+mn-lt"/>
              <a:ea typeface="+mn-ea"/>
              <a:cs typeface="+mn-cs"/>
            </a:rPr>
            <a:t>　今後も新規事業の実施等にあたっては、総点検を行い財政の健全化を図る。</a:t>
          </a:r>
          <a:endParaRPr lang="ja-JP" altLang="ja-JP" sz="1400">
            <a:effectLst/>
          </a:endParaRPr>
        </a:p>
      </xdr:txBody>
    </xdr:sp>
    <xdr:clientData/>
  </xdr:twoCellAnchor>
  <xdr:oneCellAnchor>
    <xdr:from>
      <xdr:col>61</xdr:col>
      <xdr:colOff>6350</xdr:colOff>
      <xdr:row>10</xdr:row>
      <xdr:rowOff>59055</xdr:rowOff>
    </xdr:from>
    <xdr:ext cx="298450" cy="208280"/>
    <xdr:sp macro="" textlink="">
      <xdr:nvSpPr>
        <xdr:cNvPr id="416" name="テキスト ボックス 415">
          <a:extLst>
            <a:ext uri="{FF2B5EF4-FFF2-40B4-BE49-F238E27FC236}">
              <a16:creationId xmlns:a16="http://schemas.microsoft.com/office/drawing/2014/main" id="{00000000-0008-0000-0300-0000A0010000}"/>
            </a:ext>
          </a:extLst>
        </xdr:cNvPr>
        <xdr:cNvSpPr txBox="1"/>
      </xdr:nvSpPr>
      <xdr:spPr>
        <a:xfrm>
          <a:off x="11704320" y="1710055"/>
          <a:ext cx="298450" cy="2082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25</xdr:row>
      <xdr:rowOff>88900</xdr:rowOff>
    </xdr:from>
    <xdr:to>
      <xdr:col>85</xdr:col>
      <xdr:colOff>95250</xdr:colOff>
      <xdr:row>25</xdr:row>
      <xdr:rowOff>88900</xdr:rowOff>
    </xdr:to>
    <xdr:cxnSp macro="">
      <xdr:nvCxnSpPr>
        <xdr:cNvPr id="417" name="直線コネクタ 416">
          <a:extLst>
            <a:ext uri="{FF2B5EF4-FFF2-40B4-BE49-F238E27FC236}">
              <a16:creationId xmlns:a16="http://schemas.microsoft.com/office/drawing/2014/main" id="{00000000-0008-0000-0300-0000A1010000}"/>
            </a:ext>
          </a:extLst>
        </xdr:cNvPr>
        <xdr:cNvCxnSpPr/>
      </xdr:nvCxnSpPr>
      <xdr:spPr>
        <a:xfrm>
          <a:off x="11742420" y="421640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116205</xdr:rowOff>
    </xdr:from>
    <xdr:ext cx="762000" cy="238760"/>
    <xdr:sp macro="" textlink="">
      <xdr:nvSpPr>
        <xdr:cNvPr id="418" name="テキスト ボックス 417">
          <a:extLst>
            <a:ext uri="{FF2B5EF4-FFF2-40B4-BE49-F238E27FC236}">
              <a16:creationId xmlns:a16="http://schemas.microsoft.com/office/drawing/2014/main" id="{00000000-0008-0000-0300-0000A2010000}"/>
            </a:ext>
          </a:extLst>
        </xdr:cNvPr>
        <xdr:cNvSpPr txBox="1"/>
      </xdr:nvSpPr>
      <xdr:spPr>
        <a:xfrm>
          <a:off x="11051540" y="4078605"/>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250.0</a:t>
          </a:r>
          <a:endParaRPr kumimoji="1" lang="ja-JP" altLang="en-US" sz="1000">
            <a:latin typeface="ＭＳ Ｐゴシック"/>
            <a:ea typeface="ＭＳ Ｐゴシック"/>
          </a:endParaRPr>
        </a:p>
      </xdr:txBody>
    </xdr:sp>
    <xdr:clientData/>
  </xdr:oneCellAnchor>
  <xdr:twoCellAnchor>
    <xdr:from>
      <xdr:col>61</xdr:col>
      <xdr:colOff>44450</xdr:colOff>
      <xdr:row>23</xdr:row>
      <xdr:rowOff>33655</xdr:rowOff>
    </xdr:from>
    <xdr:to>
      <xdr:col>85</xdr:col>
      <xdr:colOff>95250</xdr:colOff>
      <xdr:row>23</xdr:row>
      <xdr:rowOff>33655</xdr:rowOff>
    </xdr:to>
    <xdr:cxnSp macro="">
      <xdr:nvCxnSpPr>
        <xdr:cNvPr id="419" name="直線コネクタ 418">
          <a:extLst>
            <a:ext uri="{FF2B5EF4-FFF2-40B4-BE49-F238E27FC236}">
              <a16:creationId xmlns:a16="http://schemas.microsoft.com/office/drawing/2014/main" id="{00000000-0008-0000-0300-0000A3010000}"/>
            </a:ext>
          </a:extLst>
        </xdr:cNvPr>
        <xdr:cNvCxnSpPr/>
      </xdr:nvCxnSpPr>
      <xdr:spPr>
        <a:xfrm>
          <a:off x="11742420" y="383095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60960</xdr:rowOff>
    </xdr:from>
    <xdr:ext cx="762000" cy="238760"/>
    <xdr:sp macro="" textlink="">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1051540" y="3693160"/>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61</xdr:col>
      <xdr:colOff>44450</xdr:colOff>
      <xdr:row>20</xdr:row>
      <xdr:rowOff>137160</xdr:rowOff>
    </xdr:from>
    <xdr:to>
      <xdr:col>85</xdr:col>
      <xdr:colOff>95250</xdr:colOff>
      <xdr:row>20</xdr:row>
      <xdr:rowOff>137160</xdr:rowOff>
    </xdr:to>
    <xdr:cxnSp macro="">
      <xdr:nvCxnSpPr>
        <xdr:cNvPr id="421" name="直線コネクタ 420">
          <a:extLst>
            <a:ext uri="{FF2B5EF4-FFF2-40B4-BE49-F238E27FC236}">
              <a16:creationId xmlns:a16="http://schemas.microsoft.com/office/drawing/2014/main" id="{00000000-0008-0000-0300-0000A5010000}"/>
            </a:ext>
          </a:extLst>
        </xdr:cNvPr>
        <xdr:cNvCxnSpPr/>
      </xdr:nvCxnSpPr>
      <xdr:spPr>
        <a:xfrm>
          <a:off x="11742420" y="343916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5715</xdr:rowOff>
    </xdr:from>
    <xdr:ext cx="762000" cy="239395"/>
    <xdr:sp macro="" textlink="">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1051540" y="3307715"/>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dr:col>61</xdr:col>
      <xdr:colOff>44450</xdr:colOff>
      <xdr:row>18</xdr:row>
      <xdr:rowOff>83185</xdr:rowOff>
    </xdr:from>
    <xdr:to>
      <xdr:col>85</xdr:col>
      <xdr:colOff>95250</xdr:colOff>
      <xdr:row>18</xdr:row>
      <xdr:rowOff>83185</xdr:rowOff>
    </xdr:to>
    <xdr:cxnSp macro="">
      <xdr:nvCxnSpPr>
        <xdr:cNvPr id="423" name="直線コネクタ 422">
          <a:extLst>
            <a:ext uri="{FF2B5EF4-FFF2-40B4-BE49-F238E27FC236}">
              <a16:creationId xmlns:a16="http://schemas.microsoft.com/office/drawing/2014/main" id="{00000000-0008-0000-0300-0000A7010000}"/>
            </a:ext>
          </a:extLst>
        </xdr:cNvPr>
        <xdr:cNvCxnSpPr/>
      </xdr:nvCxnSpPr>
      <xdr:spPr>
        <a:xfrm>
          <a:off x="11742420" y="305498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109220</xdr:rowOff>
    </xdr:from>
    <xdr:ext cx="762000" cy="239395"/>
    <xdr:sp macro="" textlink="">
      <xdr:nvSpPr>
        <xdr:cNvPr id="424" name="テキスト ボックス 423">
          <a:extLst>
            <a:ext uri="{FF2B5EF4-FFF2-40B4-BE49-F238E27FC236}">
              <a16:creationId xmlns:a16="http://schemas.microsoft.com/office/drawing/2014/main" id="{00000000-0008-0000-0300-0000A8010000}"/>
            </a:ext>
          </a:extLst>
        </xdr:cNvPr>
        <xdr:cNvSpPr txBox="1"/>
      </xdr:nvSpPr>
      <xdr:spPr>
        <a:xfrm>
          <a:off x="11051540" y="2915920"/>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61</xdr:col>
      <xdr:colOff>44450</xdr:colOff>
      <xdr:row>16</xdr:row>
      <xdr:rowOff>27940</xdr:rowOff>
    </xdr:from>
    <xdr:to>
      <xdr:col>85</xdr:col>
      <xdr:colOff>95250</xdr:colOff>
      <xdr:row>16</xdr:row>
      <xdr:rowOff>27940</xdr:rowOff>
    </xdr:to>
    <xdr:cxnSp macro="">
      <xdr:nvCxnSpPr>
        <xdr:cNvPr id="425" name="直線コネクタ 424">
          <a:extLst>
            <a:ext uri="{FF2B5EF4-FFF2-40B4-BE49-F238E27FC236}">
              <a16:creationId xmlns:a16="http://schemas.microsoft.com/office/drawing/2014/main" id="{00000000-0008-0000-0300-0000A9010000}"/>
            </a:ext>
          </a:extLst>
        </xdr:cNvPr>
        <xdr:cNvCxnSpPr/>
      </xdr:nvCxnSpPr>
      <xdr:spPr>
        <a:xfrm>
          <a:off x="11742420" y="266954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55245</xdr:rowOff>
    </xdr:from>
    <xdr:ext cx="762000" cy="239395"/>
    <xdr:sp macro="" textlink="">
      <xdr:nvSpPr>
        <xdr:cNvPr id="426" name="テキスト ボックス 425">
          <a:extLst>
            <a:ext uri="{FF2B5EF4-FFF2-40B4-BE49-F238E27FC236}">
              <a16:creationId xmlns:a16="http://schemas.microsoft.com/office/drawing/2014/main" id="{00000000-0008-0000-0300-0000AA010000}"/>
            </a:ext>
          </a:extLst>
        </xdr:cNvPr>
        <xdr:cNvSpPr txBox="1"/>
      </xdr:nvSpPr>
      <xdr:spPr>
        <a:xfrm>
          <a:off x="11051540" y="2531745"/>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61</xdr:col>
      <xdr:colOff>44450</xdr:colOff>
      <xdr:row>13</xdr:row>
      <xdr:rowOff>131445</xdr:rowOff>
    </xdr:from>
    <xdr:to>
      <xdr:col>85</xdr:col>
      <xdr:colOff>95250</xdr:colOff>
      <xdr:row>13</xdr:row>
      <xdr:rowOff>131445</xdr:rowOff>
    </xdr:to>
    <xdr:cxnSp macro="">
      <xdr:nvCxnSpPr>
        <xdr:cNvPr id="427" name="直線コネクタ 426">
          <a:extLst>
            <a:ext uri="{FF2B5EF4-FFF2-40B4-BE49-F238E27FC236}">
              <a16:creationId xmlns:a16="http://schemas.microsoft.com/office/drawing/2014/main" id="{00000000-0008-0000-0300-0000AB010000}"/>
            </a:ext>
          </a:extLst>
        </xdr:cNvPr>
        <xdr:cNvCxnSpPr/>
      </xdr:nvCxnSpPr>
      <xdr:spPr>
        <a:xfrm>
          <a:off x="11742420" y="227774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158750</xdr:rowOff>
    </xdr:from>
    <xdr:ext cx="762000" cy="239395"/>
    <xdr:sp macro="" textlink="">
      <xdr:nvSpPr>
        <xdr:cNvPr id="428" name="テキスト ボックス 427">
          <a:extLst>
            <a:ext uri="{FF2B5EF4-FFF2-40B4-BE49-F238E27FC236}">
              <a16:creationId xmlns:a16="http://schemas.microsoft.com/office/drawing/2014/main" id="{00000000-0008-0000-0300-0000AC010000}"/>
            </a:ext>
          </a:extLst>
        </xdr:cNvPr>
        <xdr:cNvSpPr txBox="1"/>
      </xdr:nvSpPr>
      <xdr:spPr>
        <a:xfrm>
          <a:off x="11051540" y="2139950"/>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61</xdr:col>
      <xdr:colOff>44450</xdr:colOff>
      <xdr:row>11</xdr:row>
      <xdr:rowOff>76200</xdr:rowOff>
    </xdr:from>
    <xdr:to>
      <xdr:col>85</xdr:col>
      <xdr:colOff>95250</xdr:colOff>
      <xdr:row>11</xdr:row>
      <xdr:rowOff>76200</xdr:rowOff>
    </xdr:to>
    <xdr:cxnSp macro="">
      <xdr:nvCxnSpPr>
        <xdr:cNvPr id="429" name="直線コネクタ 428">
          <a:extLst>
            <a:ext uri="{FF2B5EF4-FFF2-40B4-BE49-F238E27FC236}">
              <a16:creationId xmlns:a16="http://schemas.microsoft.com/office/drawing/2014/main" id="{00000000-0008-0000-0300-0000AD010000}"/>
            </a:ext>
          </a:extLst>
        </xdr:cNvPr>
        <xdr:cNvCxnSpPr/>
      </xdr:nvCxnSpPr>
      <xdr:spPr>
        <a:xfrm>
          <a:off x="11742420" y="189230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76200</xdr:rowOff>
    </xdr:from>
    <xdr:to>
      <xdr:col>85</xdr:col>
      <xdr:colOff>95250</xdr:colOff>
      <xdr:row>25</xdr:row>
      <xdr:rowOff>88900</xdr:rowOff>
    </xdr:to>
    <xdr:sp macro="" textlink="">
      <xdr:nvSpPr>
        <xdr:cNvPr id="430" name="将来負担の状況グラフ枠">
          <a:extLst>
            <a:ext uri="{FF2B5EF4-FFF2-40B4-BE49-F238E27FC236}">
              <a16:creationId xmlns:a16="http://schemas.microsoft.com/office/drawing/2014/main" id="{00000000-0008-0000-0300-0000AE010000}"/>
            </a:ext>
          </a:extLst>
        </xdr:cNvPr>
        <xdr:cNvSpPr/>
      </xdr:nvSpPr>
      <xdr:spPr>
        <a:xfrm>
          <a:off x="11742420" y="1892300"/>
          <a:ext cx="4653280" cy="23241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131445</xdr:rowOff>
    </xdr:from>
    <xdr:to>
      <xdr:col>81</xdr:col>
      <xdr:colOff>44450</xdr:colOff>
      <xdr:row>22</xdr:row>
      <xdr:rowOff>93345</xdr:rowOff>
    </xdr:to>
    <xdr:cxnSp macro="">
      <xdr:nvCxnSpPr>
        <xdr:cNvPr id="431" name="直線コネクタ 430">
          <a:extLst>
            <a:ext uri="{FF2B5EF4-FFF2-40B4-BE49-F238E27FC236}">
              <a16:creationId xmlns:a16="http://schemas.microsoft.com/office/drawing/2014/main" id="{00000000-0008-0000-0300-0000AF010000}"/>
            </a:ext>
          </a:extLst>
        </xdr:cNvPr>
        <xdr:cNvCxnSpPr/>
      </xdr:nvCxnSpPr>
      <xdr:spPr>
        <a:xfrm flipV="1">
          <a:off x="15577820" y="2277745"/>
          <a:ext cx="0" cy="144780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67310</xdr:rowOff>
    </xdr:from>
    <xdr:ext cx="760730" cy="240030"/>
    <xdr:sp macro="" textlink="">
      <xdr:nvSpPr>
        <xdr:cNvPr id="432" name="将来負担の状況最小値テキスト">
          <a:extLst>
            <a:ext uri="{FF2B5EF4-FFF2-40B4-BE49-F238E27FC236}">
              <a16:creationId xmlns:a16="http://schemas.microsoft.com/office/drawing/2014/main" id="{00000000-0008-0000-0300-0000B0010000}"/>
            </a:ext>
          </a:extLst>
        </xdr:cNvPr>
        <xdr:cNvSpPr txBox="1"/>
      </xdr:nvSpPr>
      <xdr:spPr>
        <a:xfrm>
          <a:off x="15666720" y="3699510"/>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186.7</a:t>
          </a:r>
          <a:endParaRPr kumimoji="1" lang="ja-JP" altLang="en-US" sz="1000" b="1">
            <a:latin typeface="ＭＳ Ｐゴシック"/>
            <a:ea typeface="ＭＳ Ｐゴシック"/>
          </a:endParaRPr>
        </a:p>
      </xdr:txBody>
    </xdr:sp>
    <xdr:clientData/>
  </xdr:oneCellAnchor>
  <xdr:twoCellAnchor>
    <xdr:from>
      <xdr:col>80</xdr:col>
      <xdr:colOff>165100</xdr:colOff>
      <xdr:row>22</xdr:row>
      <xdr:rowOff>93345</xdr:rowOff>
    </xdr:from>
    <xdr:to>
      <xdr:col>81</xdr:col>
      <xdr:colOff>133350</xdr:colOff>
      <xdr:row>22</xdr:row>
      <xdr:rowOff>93345</xdr:rowOff>
    </xdr:to>
    <xdr:cxnSp macro="">
      <xdr:nvCxnSpPr>
        <xdr:cNvPr id="433" name="直線コネクタ 432">
          <a:extLst>
            <a:ext uri="{FF2B5EF4-FFF2-40B4-BE49-F238E27FC236}">
              <a16:creationId xmlns:a16="http://schemas.microsoft.com/office/drawing/2014/main" id="{00000000-0008-0000-0300-0000B1010000}"/>
            </a:ext>
          </a:extLst>
        </xdr:cNvPr>
        <xdr:cNvCxnSpPr/>
      </xdr:nvCxnSpPr>
      <xdr:spPr>
        <a:xfrm>
          <a:off x="15506700" y="3725545"/>
          <a:ext cx="16002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5715</xdr:rowOff>
    </xdr:from>
    <xdr:ext cx="760730" cy="239395"/>
    <xdr:sp macro="" textlink="">
      <xdr:nvSpPr>
        <xdr:cNvPr id="434" name="将来負担の状況最大値テキスト">
          <a:extLst>
            <a:ext uri="{FF2B5EF4-FFF2-40B4-BE49-F238E27FC236}">
              <a16:creationId xmlns:a16="http://schemas.microsoft.com/office/drawing/2014/main" id="{00000000-0008-0000-0300-0000B2010000}"/>
            </a:ext>
          </a:extLst>
        </xdr:cNvPr>
        <xdr:cNvSpPr txBox="1"/>
      </xdr:nvSpPr>
      <xdr:spPr>
        <a:xfrm>
          <a:off x="15666720" y="1986915"/>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80</xdr:col>
      <xdr:colOff>165100</xdr:colOff>
      <xdr:row>13</xdr:row>
      <xdr:rowOff>131445</xdr:rowOff>
    </xdr:from>
    <xdr:to>
      <xdr:col>81</xdr:col>
      <xdr:colOff>133350</xdr:colOff>
      <xdr:row>13</xdr:row>
      <xdr:rowOff>131445</xdr:rowOff>
    </xdr:to>
    <xdr:cxnSp macro="">
      <xdr:nvCxnSpPr>
        <xdr:cNvPr id="435" name="直線コネクタ 434">
          <a:extLst>
            <a:ext uri="{FF2B5EF4-FFF2-40B4-BE49-F238E27FC236}">
              <a16:creationId xmlns:a16="http://schemas.microsoft.com/office/drawing/2014/main" id="{00000000-0008-0000-0300-0000B3010000}"/>
            </a:ext>
          </a:extLst>
        </xdr:cNvPr>
        <xdr:cNvCxnSpPr/>
      </xdr:nvCxnSpPr>
      <xdr:spPr>
        <a:xfrm>
          <a:off x="15506700" y="2277745"/>
          <a:ext cx="16002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59055</xdr:rowOff>
    </xdr:from>
    <xdr:ext cx="760730" cy="239395"/>
    <xdr:sp macro="" textlink="">
      <xdr:nvSpPr>
        <xdr:cNvPr id="436" name="将来負担の状況平均値テキスト">
          <a:extLst>
            <a:ext uri="{FF2B5EF4-FFF2-40B4-BE49-F238E27FC236}">
              <a16:creationId xmlns:a16="http://schemas.microsoft.com/office/drawing/2014/main" id="{00000000-0008-0000-0300-0000B4010000}"/>
            </a:ext>
          </a:extLst>
        </xdr:cNvPr>
        <xdr:cNvSpPr txBox="1"/>
      </xdr:nvSpPr>
      <xdr:spPr>
        <a:xfrm>
          <a:off x="15666720" y="2205355"/>
          <a:ext cx="760730" cy="2393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191770</xdr:colOff>
      <xdr:row>13</xdr:row>
      <xdr:rowOff>84455</xdr:rowOff>
    </xdr:from>
    <xdr:to>
      <xdr:col>81</xdr:col>
      <xdr:colOff>95250</xdr:colOff>
      <xdr:row>14</xdr:row>
      <xdr:rowOff>19685</xdr:rowOff>
    </xdr:to>
    <xdr:sp macro="" textlink="">
      <xdr:nvSpPr>
        <xdr:cNvPr id="437" name="フローチャート: 判断 436">
          <a:extLst>
            <a:ext uri="{FF2B5EF4-FFF2-40B4-BE49-F238E27FC236}">
              <a16:creationId xmlns:a16="http://schemas.microsoft.com/office/drawing/2014/main" id="{00000000-0008-0000-0300-0000B5010000}"/>
            </a:ext>
          </a:extLst>
        </xdr:cNvPr>
        <xdr:cNvSpPr/>
      </xdr:nvSpPr>
      <xdr:spPr>
        <a:xfrm>
          <a:off x="15533370" y="2230755"/>
          <a:ext cx="9525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191770</xdr:colOff>
      <xdr:row>13</xdr:row>
      <xdr:rowOff>84455</xdr:rowOff>
    </xdr:from>
    <xdr:to>
      <xdr:col>77</xdr:col>
      <xdr:colOff>95250</xdr:colOff>
      <xdr:row>14</xdr:row>
      <xdr:rowOff>19685</xdr:rowOff>
    </xdr:to>
    <xdr:sp macro="" textlink="">
      <xdr:nvSpPr>
        <xdr:cNvPr id="438" name="フローチャート: 判断 437">
          <a:extLst>
            <a:ext uri="{FF2B5EF4-FFF2-40B4-BE49-F238E27FC236}">
              <a16:creationId xmlns:a16="http://schemas.microsoft.com/office/drawing/2014/main" id="{00000000-0008-0000-0300-0000B6010000}"/>
            </a:ext>
          </a:extLst>
        </xdr:cNvPr>
        <xdr:cNvSpPr/>
      </xdr:nvSpPr>
      <xdr:spPr>
        <a:xfrm>
          <a:off x="14766290" y="2230755"/>
          <a:ext cx="9525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28575</xdr:rowOff>
    </xdr:from>
    <xdr:ext cx="735330" cy="238760"/>
    <xdr:sp macro="" textlink="">
      <xdr:nvSpPr>
        <xdr:cNvPr id="439" name="テキスト ボックス 438">
          <a:extLst>
            <a:ext uri="{FF2B5EF4-FFF2-40B4-BE49-F238E27FC236}">
              <a16:creationId xmlns:a16="http://schemas.microsoft.com/office/drawing/2014/main" id="{00000000-0008-0000-0300-0000B7010000}"/>
            </a:ext>
          </a:extLst>
        </xdr:cNvPr>
        <xdr:cNvSpPr txBox="1"/>
      </xdr:nvSpPr>
      <xdr:spPr>
        <a:xfrm>
          <a:off x="14465300" y="2009775"/>
          <a:ext cx="7353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72</xdr:col>
      <xdr:colOff>152400</xdr:colOff>
      <xdr:row>13</xdr:row>
      <xdr:rowOff>84455</xdr:rowOff>
    </xdr:from>
    <xdr:to>
      <xdr:col>73</xdr:col>
      <xdr:colOff>44450</xdr:colOff>
      <xdr:row>14</xdr:row>
      <xdr:rowOff>19685</xdr:rowOff>
    </xdr:to>
    <xdr:sp macro="" textlink="">
      <xdr:nvSpPr>
        <xdr:cNvPr id="440" name="フローチャート: 判断 439">
          <a:extLst>
            <a:ext uri="{FF2B5EF4-FFF2-40B4-BE49-F238E27FC236}">
              <a16:creationId xmlns:a16="http://schemas.microsoft.com/office/drawing/2014/main" id="{00000000-0008-0000-0300-0000B8010000}"/>
            </a:ext>
          </a:extLst>
        </xdr:cNvPr>
        <xdr:cNvSpPr/>
      </xdr:nvSpPr>
      <xdr:spPr>
        <a:xfrm>
          <a:off x="13959840" y="2230755"/>
          <a:ext cx="8382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28575</xdr:rowOff>
    </xdr:from>
    <xdr:ext cx="760730" cy="238760"/>
    <xdr:sp macro="" textlink="">
      <xdr:nvSpPr>
        <xdr:cNvPr id="441" name="テキスト ボックス 440">
          <a:extLst>
            <a:ext uri="{FF2B5EF4-FFF2-40B4-BE49-F238E27FC236}">
              <a16:creationId xmlns:a16="http://schemas.microsoft.com/office/drawing/2014/main" id="{00000000-0008-0000-0300-0000B9010000}"/>
            </a:ext>
          </a:extLst>
        </xdr:cNvPr>
        <xdr:cNvSpPr txBox="1"/>
      </xdr:nvSpPr>
      <xdr:spPr>
        <a:xfrm>
          <a:off x="13647420" y="2009775"/>
          <a:ext cx="7607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101600</xdr:colOff>
      <xdr:row>13</xdr:row>
      <xdr:rowOff>84455</xdr:rowOff>
    </xdr:from>
    <xdr:to>
      <xdr:col>68</xdr:col>
      <xdr:colOff>191770</xdr:colOff>
      <xdr:row>14</xdr:row>
      <xdr:rowOff>19685</xdr:rowOff>
    </xdr:to>
    <xdr:sp macro="" textlink="">
      <xdr:nvSpPr>
        <xdr:cNvPr id="442" name="フローチャート: 判断 441">
          <a:extLst>
            <a:ext uri="{FF2B5EF4-FFF2-40B4-BE49-F238E27FC236}">
              <a16:creationId xmlns:a16="http://schemas.microsoft.com/office/drawing/2014/main" id="{00000000-0008-0000-0300-0000BA010000}"/>
            </a:ext>
          </a:extLst>
        </xdr:cNvPr>
        <xdr:cNvSpPr/>
      </xdr:nvSpPr>
      <xdr:spPr>
        <a:xfrm>
          <a:off x="13141960" y="2230755"/>
          <a:ext cx="9017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28575</xdr:rowOff>
    </xdr:from>
    <xdr:ext cx="760730" cy="238760"/>
    <xdr:sp macro="" textlink="">
      <xdr:nvSpPr>
        <xdr:cNvPr id="443" name="テキスト ボックス 442">
          <a:extLst>
            <a:ext uri="{FF2B5EF4-FFF2-40B4-BE49-F238E27FC236}">
              <a16:creationId xmlns:a16="http://schemas.microsoft.com/office/drawing/2014/main" id="{00000000-0008-0000-0300-0000BB010000}"/>
            </a:ext>
          </a:extLst>
        </xdr:cNvPr>
        <xdr:cNvSpPr txBox="1"/>
      </xdr:nvSpPr>
      <xdr:spPr>
        <a:xfrm>
          <a:off x="12847320" y="2009775"/>
          <a:ext cx="7607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13</xdr:row>
      <xdr:rowOff>84455</xdr:rowOff>
    </xdr:from>
    <xdr:to>
      <xdr:col>64</xdr:col>
      <xdr:colOff>152400</xdr:colOff>
      <xdr:row>14</xdr:row>
      <xdr:rowOff>19685</xdr:rowOff>
    </xdr:to>
    <xdr:sp macro="" textlink="">
      <xdr:nvSpPr>
        <xdr:cNvPr id="444" name="フローチャート: 判断 443">
          <a:extLst>
            <a:ext uri="{FF2B5EF4-FFF2-40B4-BE49-F238E27FC236}">
              <a16:creationId xmlns:a16="http://schemas.microsoft.com/office/drawing/2014/main" id="{00000000-0008-0000-0300-0000BC010000}"/>
            </a:ext>
          </a:extLst>
        </xdr:cNvPr>
        <xdr:cNvSpPr/>
      </xdr:nvSpPr>
      <xdr:spPr>
        <a:xfrm>
          <a:off x="12324080" y="2230755"/>
          <a:ext cx="10160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28575</xdr:rowOff>
    </xdr:from>
    <xdr:ext cx="760730" cy="238760"/>
    <xdr:sp macro="" textlink="">
      <xdr:nvSpPr>
        <xdr:cNvPr id="445" name="テキスト ボックス 444">
          <a:extLst>
            <a:ext uri="{FF2B5EF4-FFF2-40B4-BE49-F238E27FC236}">
              <a16:creationId xmlns:a16="http://schemas.microsoft.com/office/drawing/2014/main" id="{00000000-0008-0000-0300-0000BD010000}"/>
            </a:ext>
          </a:extLst>
        </xdr:cNvPr>
        <xdr:cNvSpPr txBox="1"/>
      </xdr:nvSpPr>
      <xdr:spPr>
        <a:xfrm>
          <a:off x="12029440" y="2009775"/>
          <a:ext cx="7607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25</xdr:row>
      <xdr:rowOff>86360</xdr:rowOff>
    </xdr:from>
    <xdr:ext cx="760730" cy="238760"/>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5379700" y="4213860"/>
          <a:ext cx="7607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76</xdr:col>
      <xdr:colOff>38100</xdr:colOff>
      <xdr:row>25</xdr:row>
      <xdr:rowOff>86360</xdr:rowOff>
    </xdr:from>
    <xdr:ext cx="760730" cy="238760"/>
    <xdr:sp macro="" textlink="">
      <xdr:nvSpPr>
        <xdr:cNvPr id="447" name="テキスト ボックス 446">
          <a:extLst>
            <a:ext uri="{FF2B5EF4-FFF2-40B4-BE49-F238E27FC236}">
              <a16:creationId xmlns:a16="http://schemas.microsoft.com/office/drawing/2014/main" id="{00000000-0008-0000-0300-0000BF010000}"/>
            </a:ext>
          </a:extLst>
        </xdr:cNvPr>
        <xdr:cNvSpPr txBox="1"/>
      </xdr:nvSpPr>
      <xdr:spPr>
        <a:xfrm>
          <a:off x="14612620" y="4213860"/>
          <a:ext cx="7607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71</xdr:col>
      <xdr:colOff>191770</xdr:colOff>
      <xdr:row>25</xdr:row>
      <xdr:rowOff>86360</xdr:rowOff>
    </xdr:from>
    <xdr:ext cx="761365" cy="238760"/>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3807440" y="4213860"/>
          <a:ext cx="761365"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67</xdr:col>
      <xdr:colOff>146050</xdr:colOff>
      <xdr:row>25</xdr:row>
      <xdr:rowOff>86360</xdr:rowOff>
    </xdr:from>
    <xdr:ext cx="760730" cy="238760"/>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2994640" y="4213860"/>
          <a:ext cx="7607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95250</xdr:colOff>
      <xdr:row>25</xdr:row>
      <xdr:rowOff>86360</xdr:rowOff>
    </xdr:from>
    <xdr:ext cx="760730" cy="238760"/>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2176760" y="4213860"/>
          <a:ext cx="7607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1619865" cy="508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4</a:t>
          </a:r>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 </a:t>
          </a:r>
          <a:r>
            <a:rPr kumimoji="1" lang="ja-JP" altLang="en-US" sz="3200" b="1">
              <a:solidFill>
                <a:sysClr val="windowText" lastClr="000000"/>
              </a:solidFill>
              <a:latin typeface="ＭＳ Ｐゴシック"/>
              <a:ea typeface="ＭＳ Ｐゴシック"/>
            </a:rPr>
            <a:t>市町村経常経費分析表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7484725" y="190500"/>
          <a:ext cx="35877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7510125" y="215900"/>
          <a:ext cx="35433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182880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7535525" y="241300"/>
          <a:ext cx="3495675"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高知県奈半利町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4930755" y="190500"/>
          <a:ext cx="2437765"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4956155" y="215900"/>
          <a:ext cx="2393315"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4981555" y="241300"/>
          <a:ext cx="2336165"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1078825"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10565" y="1524000"/>
          <a:ext cx="8811895"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20420" y="1555750"/>
          <a:ext cx="1276985"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033905" y="1555750"/>
          <a:ext cx="116713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2,858
2,822
28.37
3,395,825
3,277,442
36,932
1,858,269
4,231,852</a:t>
          </a:r>
          <a:endParaRPr kumimoji="1" lang="ja-JP" altLang="en-US" sz="1100" b="1">
            <a:solidFill>
              <a:srgbClr val="000000"/>
            </a:solidFill>
            <a:latin typeface="ＭＳ ゴシック"/>
            <a:ea typeface="ＭＳ ゴシック"/>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264535" y="1555750"/>
          <a:ext cx="138684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4651375" y="1549400"/>
          <a:ext cx="186055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6511925" y="1549400"/>
          <a:ext cx="116713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5.2
-</a:t>
          </a:r>
          <a:endParaRPr kumimoji="1" lang="ja-JP" altLang="en-US" sz="1100" b="1">
            <a:solidFill>
              <a:srgbClr val="000000"/>
            </a:solidFill>
            <a:latin typeface="ＭＳ ゴシック"/>
            <a:ea typeface="ＭＳ ゴシック"/>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7725410" y="1549400"/>
          <a:ext cx="583565"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4651375" y="2413000"/>
          <a:ext cx="186055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6575425" y="2413000"/>
          <a:ext cx="312039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－２</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9674860" y="1524000"/>
          <a:ext cx="129794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9900920" y="1587500"/>
          <a:ext cx="116713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9900920" y="1854200"/>
          <a:ext cx="116713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9900920" y="2184400"/>
          <a:ext cx="116713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9759315" y="1676400"/>
          <a:ext cx="15430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9794240" y="162560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9794240" y="189230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9838690" y="2159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9759315" y="2159000"/>
          <a:ext cx="154305"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9838690" y="2397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9759315" y="2540000"/>
          <a:ext cx="154305"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5715" cy="25717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47065" y="3492500"/>
          <a:ext cx="88957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5835" cy="25717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47065" y="3746500"/>
          <a:ext cx="604583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98425</xdr:colOff>
      <xdr:row>23</xdr:row>
      <xdr:rowOff>57150</xdr:rowOff>
    </xdr:from>
    <xdr:ext cx="8230870" cy="259080"/>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47065" y="4000500"/>
          <a:ext cx="82308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150" cy="259080"/>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47065" y="4254500"/>
          <a:ext cx="1841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dr:col>3</xdr:col>
      <xdr:colOff>161925</xdr:colOff>
      <xdr:row>27</xdr:row>
      <xdr:rowOff>69850</xdr:rowOff>
    </xdr:from>
    <xdr:to>
      <xdr:col>26</xdr:col>
      <xdr:colOff>182880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10565" y="4699000"/>
          <a:ext cx="422719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dr:col>26</xdr:col>
      <xdr:colOff>182880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4937760" y="4762500"/>
          <a:ext cx="140081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182880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4937760" y="4953000"/>
          <a:ext cx="140081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51/94</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6486525" y="4762500"/>
          <a:ext cx="12769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6486525" y="4953000"/>
          <a:ext cx="12769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7962265" y="47625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7962265" y="49530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27.3</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30</xdr:row>
      <xdr:rowOff>127000</xdr:rowOff>
    </xdr:from>
    <xdr:to>
      <xdr:col>26</xdr:col>
      <xdr:colOff>182880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10565" y="5270500"/>
          <a:ext cx="422719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234940" y="5270500"/>
          <a:ext cx="4871085"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182880</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298440" y="5270500"/>
          <a:ext cx="34798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319395" y="5588000"/>
          <a:ext cx="4651375"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類似団体平均を</a:t>
          </a:r>
          <a:r>
            <a:rPr kumimoji="1" lang="ja-JP" altLang="ja-JP" sz="1100">
              <a:solidFill>
                <a:sysClr val="windowText" lastClr="000000"/>
              </a:solidFill>
              <a:effectLst/>
              <a:latin typeface="+mn-lt"/>
              <a:ea typeface="+mn-ea"/>
              <a:cs typeface="+mn-cs"/>
            </a:rPr>
            <a:t>１．</a:t>
          </a:r>
          <a:r>
            <a:rPr kumimoji="1" lang="ja-JP" altLang="en-US" sz="1100">
              <a:solidFill>
                <a:sysClr val="windowText" lastClr="000000"/>
              </a:solidFill>
              <a:effectLst/>
              <a:latin typeface="+mn-lt"/>
              <a:ea typeface="+mn-ea"/>
              <a:cs typeface="+mn-cs"/>
            </a:rPr>
            <a:t>３</a:t>
          </a:r>
          <a:r>
            <a:rPr kumimoji="1" lang="ja-JP" altLang="ja-JP" sz="1100">
              <a:solidFill>
                <a:schemeClr val="dk1"/>
              </a:solidFill>
              <a:effectLst/>
              <a:latin typeface="+mn-lt"/>
              <a:ea typeface="+mn-ea"/>
              <a:cs typeface="+mn-cs"/>
            </a:rPr>
            <a:t>ポイント</a:t>
          </a:r>
          <a:r>
            <a:rPr kumimoji="1" lang="ja-JP" altLang="en-US" sz="1100">
              <a:solidFill>
                <a:schemeClr val="dk1"/>
              </a:solidFill>
              <a:effectLst/>
              <a:latin typeface="+mn-lt"/>
              <a:ea typeface="+mn-ea"/>
              <a:cs typeface="+mn-cs"/>
            </a:rPr>
            <a:t>上</a:t>
          </a:r>
          <a:r>
            <a:rPr kumimoji="1" lang="ja-JP" altLang="ja-JP" sz="1100">
              <a:solidFill>
                <a:schemeClr val="dk1"/>
              </a:solidFill>
              <a:effectLst/>
              <a:latin typeface="+mn-lt"/>
              <a:ea typeface="+mn-ea"/>
              <a:cs typeface="+mn-cs"/>
            </a:rPr>
            <a:t>回っており、全国平均より</a:t>
          </a:r>
          <a:r>
            <a:rPr kumimoji="1" lang="ja-JP" altLang="en-US" sz="1100">
              <a:solidFill>
                <a:schemeClr val="dk1"/>
              </a:solidFill>
              <a:effectLst/>
              <a:latin typeface="+mn-lt"/>
              <a:ea typeface="+mn-ea"/>
              <a:cs typeface="+mn-cs"/>
            </a:rPr>
            <a:t>高</a:t>
          </a:r>
          <a:r>
            <a:rPr kumimoji="1" lang="ja-JP" altLang="ja-JP" sz="1100">
              <a:solidFill>
                <a:schemeClr val="dk1"/>
              </a:solidFill>
              <a:effectLst/>
              <a:latin typeface="+mn-lt"/>
              <a:ea typeface="+mn-ea"/>
              <a:cs typeface="+mn-cs"/>
            </a:rPr>
            <a:t>い数値となっているが、会計年度任用職員の人件費の増加や職員数の増加（＋</a:t>
          </a:r>
          <a:r>
            <a:rPr kumimoji="1" lang="ja-JP" altLang="en-US" sz="1100">
              <a:solidFill>
                <a:schemeClr val="dk1"/>
              </a:solidFill>
              <a:effectLst/>
              <a:latin typeface="+mn-lt"/>
              <a:ea typeface="+mn-ea"/>
              <a:cs typeface="+mn-cs"/>
            </a:rPr>
            <a:t>１</a:t>
          </a:r>
          <a:r>
            <a:rPr kumimoji="1" lang="ja-JP" altLang="ja-JP" sz="1100">
              <a:solidFill>
                <a:schemeClr val="dk1"/>
              </a:solidFill>
              <a:effectLst/>
              <a:latin typeface="+mn-lt"/>
              <a:ea typeface="+mn-ea"/>
              <a:cs typeface="+mn-cs"/>
            </a:rPr>
            <a:t>人）により対前年度比は</a:t>
          </a:r>
          <a:r>
            <a:rPr kumimoji="1" lang="ja-JP" altLang="en-US" sz="1100">
              <a:solidFill>
                <a:schemeClr val="dk1"/>
              </a:solidFill>
              <a:effectLst/>
              <a:latin typeface="+mn-lt"/>
              <a:ea typeface="+mn-ea"/>
              <a:cs typeface="+mn-cs"/>
            </a:rPr>
            <a:t>４．０</a:t>
          </a:r>
          <a:r>
            <a:rPr kumimoji="1" lang="ja-JP" altLang="ja-JP" sz="1100">
              <a:solidFill>
                <a:schemeClr val="dk1"/>
              </a:solidFill>
              <a:effectLst/>
              <a:latin typeface="+mn-lt"/>
              <a:ea typeface="+mn-ea"/>
              <a:cs typeface="+mn-cs"/>
            </a:rPr>
            <a:t>ポイントの増となっている。</a:t>
          </a:r>
          <a:endParaRPr lang="ja-JP" altLang="ja-JP" sz="1400">
            <a:effectLst/>
          </a:endParaRPr>
        </a:p>
        <a:p>
          <a:r>
            <a:rPr kumimoji="1" lang="ja-JP" altLang="ja-JP" sz="1100">
              <a:solidFill>
                <a:schemeClr val="dk1"/>
              </a:solidFill>
              <a:effectLst/>
              <a:latin typeface="+mn-lt"/>
              <a:ea typeface="+mn-ea"/>
              <a:cs typeface="+mn-cs"/>
            </a:rPr>
            <a:t>　近年は職員数が増加傾向にあるため、人件費の増加も想定される。一定数の職員の確保とともに、業務の外部委託の検討など経費の抑制に努めていく。</a:t>
          </a:r>
          <a:endParaRPr lang="ja-JP" altLang="ja-JP" sz="1400">
            <a:effectLst/>
          </a:endParaRPr>
        </a:p>
      </xdr:txBody>
    </xdr:sp>
    <xdr:clientData/>
  </xdr:twoCellAnchor>
  <xdr:oneCellAnchor>
    <xdr:from>
      <xdr:col>3</xdr:col>
      <xdr:colOff>123825</xdr:colOff>
      <xdr:row>29</xdr:row>
      <xdr:rowOff>107950</xdr:rowOff>
    </xdr:from>
    <xdr:ext cx="297815" cy="225425"/>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672465" y="5080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44</xdr:row>
      <xdr:rowOff>12700</xdr:rowOff>
    </xdr:from>
    <xdr:to>
      <xdr:col>26</xdr:col>
      <xdr:colOff>182880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10565" y="7556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41910</xdr:rowOff>
    </xdr:from>
    <xdr:ext cx="507365" cy="25717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36855" y="74142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3</xdr:col>
      <xdr:colOff>161925</xdr:colOff>
      <xdr:row>41</xdr:row>
      <xdr:rowOff>146050</xdr:rowOff>
    </xdr:from>
    <xdr:to>
      <xdr:col>26</xdr:col>
      <xdr:colOff>182880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10565" y="7175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3810</xdr:rowOff>
    </xdr:from>
    <xdr:ext cx="507365" cy="259080"/>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36855" y="7033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3</xdr:col>
      <xdr:colOff>161925</xdr:colOff>
      <xdr:row>39</xdr:row>
      <xdr:rowOff>107950</xdr:rowOff>
    </xdr:from>
    <xdr:to>
      <xdr:col>26</xdr:col>
      <xdr:colOff>182880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10565" y="6794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137160</xdr:rowOff>
    </xdr:from>
    <xdr:ext cx="507365" cy="259080"/>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36855" y="6652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3</xdr:col>
      <xdr:colOff>161925</xdr:colOff>
      <xdr:row>37</xdr:row>
      <xdr:rowOff>69850</xdr:rowOff>
    </xdr:from>
    <xdr:to>
      <xdr:col>26</xdr:col>
      <xdr:colOff>182880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10565" y="6413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99060</xdr:rowOff>
    </xdr:from>
    <xdr:ext cx="507365" cy="25717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36855" y="62712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3</xdr:col>
      <xdr:colOff>161925</xdr:colOff>
      <xdr:row>35</xdr:row>
      <xdr:rowOff>31750</xdr:rowOff>
    </xdr:from>
    <xdr:to>
      <xdr:col>26</xdr:col>
      <xdr:colOff>182880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10565" y="6032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60960</xdr:rowOff>
    </xdr:from>
    <xdr:ext cx="507365" cy="259080"/>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36855" y="5890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161925</xdr:colOff>
      <xdr:row>32</xdr:row>
      <xdr:rowOff>165100</xdr:rowOff>
    </xdr:from>
    <xdr:to>
      <xdr:col>26</xdr:col>
      <xdr:colOff>182880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10565" y="5651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22860</xdr:rowOff>
    </xdr:from>
    <xdr:ext cx="507365" cy="259080"/>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36855" y="5509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30</xdr:row>
      <xdr:rowOff>127000</xdr:rowOff>
    </xdr:from>
    <xdr:to>
      <xdr:col>26</xdr:col>
      <xdr:colOff>182880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10565" y="5270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156210</xdr:rowOff>
    </xdr:from>
    <xdr:ext cx="507365" cy="25717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36855" y="51282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30</xdr:row>
      <xdr:rowOff>127000</xdr:rowOff>
    </xdr:from>
    <xdr:to>
      <xdr:col>26</xdr:col>
      <xdr:colOff>182880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10565" y="5270500"/>
          <a:ext cx="422719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32</xdr:row>
      <xdr:rowOff>66040</xdr:rowOff>
    </xdr:from>
    <xdr:to>
      <xdr:col>24</xdr:col>
      <xdr:colOff>25400</xdr:colOff>
      <xdr:row>41</xdr:row>
      <xdr:rowOff>20320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414520" y="5552440"/>
          <a:ext cx="0" cy="14973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163830</xdr:rowOff>
    </xdr:from>
    <xdr:ext cx="760730" cy="259080"/>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503420" y="702183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46.7</a:t>
          </a:r>
          <a:endParaRPr kumimoji="1" lang="ja-JP" altLang="en-US" sz="1000" b="1">
            <a:latin typeface="ＭＳ Ｐゴシック"/>
            <a:ea typeface="ＭＳ Ｐゴシック"/>
          </a:endParaRPr>
        </a:p>
      </xdr:txBody>
    </xdr:sp>
    <xdr:clientData/>
  </xdr:oneCellAnchor>
  <xdr:twoCellAnchor>
    <xdr:from>
      <xdr:col>23</xdr:col>
      <xdr:colOff>136525</xdr:colOff>
      <xdr:row>41</xdr:row>
      <xdr:rowOff>20320</xdr:rowOff>
    </xdr:from>
    <xdr:to>
      <xdr:col>24</xdr:col>
      <xdr:colOff>114300</xdr:colOff>
      <xdr:row>41</xdr:row>
      <xdr:rowOff>20320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342765" y="7049770"/>
          <a:ext cx="16065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152400</xdr:rowOff>
    </xdr:from>
    <xdr:ext cx="760730" cy="259080"/>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503420" y="529590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7.4</a:t>
          </a:r>
          <a:endParaRPr kumimoji="1" lang="ja-JP" altLang="en-US" sz="1000" b="1">
            <a:latin typeface="ＭＳ Ｐゴシック"/>
            <a:ea typeface="ＭＳ Ｐゴシック"/>
          </a:endParaRPr>
        </a:p>
      </xdr:txBody>
    </xdr:sp>
    <xdr:clientData/>
  </xdr:oneCellAnchor>
  <xdr:twoCellAnchor>
    <xdr:from>
      <xdr:col>23</xdr:col>
      <xdr:colOff>136525</xdr:colOff>
      <xdr:row>32</xdr:row>
      <xdr:rowOff>66040</xdr:rowOff>
    </xdr:from>
    <xdr:to>
      <xdr:col>24</xdr:col>
      <xdr:colOff>114300</xdr:colOff>
      <xdr:row>32</xdr:row>
      <xdr:rowOff>66040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342765" y="5552440"/>
          <a:ext cx="16065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182880</xdr:colOff>
      <xdr:row>36</xdr:row>
      <xdr:rowOff>35560</xdr:rowOff>
    </xdr:from>
    <xdr:to>
      <xdr:col>24</xdr:col>
      <xdr:colOff>25400</xdr:colOff>
      <xdr:row>37</xdr:row>
      <xdr:rowOff>16510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a:off x="3657600" y="6207760"/>
          <a:ext cx="756920" cy="152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104140</xdr:rowOff>
    </xdr:from>
    <xdr:ext cx="760730" cy="259080"/>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503420" y="6104890"/>
          <a:ext cx="7607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27.3</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36</xdr:row>
      <xdr:rowOff>87630</xdr:rowOff>
    </xdr:from>
    <xdr:to>
      <xdr:col>24</xdr:col>
      <xdr:colOff>76200</xdr:colOff>
      <xdr:row>37</xdr:row>
      <xdr:rowOff>17780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380865" y="625983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35</xdr:row>
      <xdr:rowOff>123190</xdr:rowOff>
    </xdr:from>
    <xdr:to>
      <xdr:col>19</xdr:col>
      <xdr:colOff>182880</xdr:colOff>
      <xdr:row>36</xdr:row>
      <xdr:rowOff>35560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a:off x="2841625" y="6123940"/>
          <a:ext cx="815975" cy="838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57150</xdr:rowOff>
    </xdr:from>
    <xdr:to>
      <xdr:col>20</xdr:col>
      <xdr:colOff>38100</xdr:colOff>
      <xdr:row>36</xdr:row>
      <xdr:rowOff>158750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611245" y="622935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36</xdr:row>
      <xdr:rowOff>143510</xdr:rowOff>
    </xdr:from>
    <xdr:ext cx="735965" cy="257175"/>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298190" y="6315710"/>
          <a:ext cx="7359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26.5</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35</xdr:row>
      <xdr:rowOff>100330</xdr:rowOff>
    </xdr:from>
    <xdr:to>
      <xdr:col>15</xdr:col>
      <xdr:colOff>98425</xdr:colOff>
      <xdr:row>35</xdr:row>
      <xdr:rowOff>123190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a:off x="2021205" y="6101080"/>
          <a:ext cx="82042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26670</xdr:rowOff>
    </xdr:from>
    <xdr:to>
      <xdr:col>15</xdr:col>
      <xdr:colOff>149225</xdr:colOff>
      <xdr:row>36</xdr:row>
      <xdr:rowOff>128270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2790825" y="6198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36</xdr:row>
      <xdr:rowOff>113030</xdr:rowOff>
    </xdr:from>
    <xdr:ext cx="760730" cy="259080"/>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494915" y="628523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25.7</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35</xdr:row>
      <xdr:rowOff>100330</xdr:rowOff>
    </xdr:from>
    <xdr:to>
      <xdr:col>11</xdr:col>
      <xdr:colOff>9525</xdr:colOff>
      <xdr:row>36</xdr:row>
      <xdr:rowOff>111760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flipV="1">
          <a:off x="1217930" y="6101080"/>
          <a:ext cx="803275" cy="1828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0</xdr:rowOff>
    </xdr:from>
    <xdr:to>
      <xdr:col>11</xdr:col>
      <xdr:colOff>60325</xdr:colOff>
      <xdr:row>36</xdr:row>
      <xdr:rowOff>101600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987550" y="617220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36</xdr:row>
      <xdr:rowOff>86360</xdr:rowOff>
    </xdr:from>
    <xdr:ext cx="761365" cy="25717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674495" y="6258560"/>
          <a:ext cx="761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25.0</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36</xdr:row>
      <xdr:rowOff>15240</xdr:rowOff>
    </xdr:from>
    <xdr:to>
      <xdr:col>6</xdr:col>
      <xdr:colOff>171450</xdr:colOff>
      <xdr:row>36</xdr:row>
      <xdr:rowOff>116840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167130" y="6187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127000</xdr:rowOff>
    </xdr:from>
    <xdr:ext cx="760095" cy="259080"/>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871220" y="595630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25.4</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44</xdr:row>
      <xdr:rowOff>10160</xdr:rowOff>
    </xdr:from>
    <xdr:ext cx="760730" cy="259080"/>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215765"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171450</xdr:colOff>
      <xdr:row>44</xdr:row>
      <xdr:rowOff>10160</xdr:rowOff>
    </xdr:from>
    <xdr:ext cx="760730" cy="259080"/>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463290"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82550</xdr:colOff>
      <xdr:row>44</xdr:row>
      <xdr:rowOff>10160</xdr:rowOff>
    </xdr:from>
    <xdr:ext cx="761365" cy="259080"/>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642870"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182880</xdr:colOff>
      <xdr:row>44</xdr:row>
      <xdr:rowOff>10160</xdr:rowOff>
    </xdr:from>
    <xdr:ext cx="761365" cy="259080"/>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828800"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5</xdr:col>
      <xdr:colOff>104775</xdr:colOff>
      <xdr:row>44</xdr:row>
      <xdr:rowOff>10160</xdr:rowOff>
    </xdr:from>
    <xdr:ext cx="760730" cy="259080"/>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019175"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23</xdr:col>
      <xdr:colOff>174625</xdr:colOff>
      <xdr:row>36</xdr:row>
      <xdr:rowOff>137160</xdr:rowOff>
    </xdr:from>
    <xdr:to>
      <xdr:col>24</xdr:col>
      <xdr:colOff>76200</xdr:colOff>
      <xdr:row>37</xdr:row>
      <xdr:rowOff>67310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380865" y="630936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109220</xdr:rowOff>
    </xdr:from>
    <xdr:ext cx="760730" cy="25717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503420" y="6281420"/>
          <a:ext cx="76073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28.6</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35</xdr:row>
      <xdr:rowOff>156210</xdr:rowOff>
    </xdr:from>
    <xdr:to>
      <xdr:col>20</xdr:col>
      <xdr:colOff>38100</xdr:colOff>
      <xdr:row>36</xdr:row>
      <xdr:rowOff>86360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611245" y="615696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34</xdr:row>
      <xdr:rowOff>96520</xdr:rowOff>
    </xdr:from>
    <xdr:ext cx="735965" cy="259080"/>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298190" y="5925820"/>
          <a:ext cx="7359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24.6</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35</xdr:row>
      <xdr:rowOff>72390</xdr:rowOff>
    </xdr:from>
    <xdr:to>
      <xdr:col>15</xdr:col>
      <xdr:colOff>149225</xdr:colOff>
      <xdr:row>36</xdr:row>
      <xdr:rowOff>2540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790825" y="6073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12700</xdr:rowOff>
    </xdr:from>
    <xdr:ext cx="760730" cy="259080"/>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494915" y="584200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22.4</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35</xdr:row>
      <xdr:rowOff>49530</xdr:rowOff>
    </xdr:from>
    <xdr:to>
      <xdr:col>11</xdr:col>
      <xdr:colOff>60325</xdr:colOff>
      <xdr:row>35</xdr:row>
      <xdr:rowOff>151130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987550" y="605028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33</xdr:row>
      <xdr:rowOff>161290</xdr:rowOff>
    </xdr:from>
    <xdr:ext cx="761365" cy="259080"/>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674495" y="581914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21.8</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36</xdr:row>
      <xdr:rowOff>60960</xdr:rowOff>
    </xdr:from>
    <xdr:to>
      <xdr:col>6</xdr:col>
      <xdr:colOff>171450</xdr:colOff>
      <xdr:row>36</xdr:row>
      <xdr:rowOff>162560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167130" y="6233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36</xdr:row>
      <xdr:rowOff>147320</xdr:rowOff>
    </xdr:from>
    <xdr:ext cx="760095" cy="259080"/>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871220" y="631952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26.6</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1383010" y="1270000"/>
          <a:ext cx="422846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5624175" y="13335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5624175" y="15240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22/94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7176115" y="1333500"/>
          <a:ext cx="12769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7176115" y="1524000"/>
          <a:ext cx="12769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15.6</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8651855" y="13335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8651855" y="15240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1383010" y="1841500"/>
          <a:ext cx="422846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182880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5910560" y="1841500"/>
          <a:ext cx="4885055"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5970885" y="1841500"/>
          <a:ext cx="348424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6008985" y="2159000"/>
          <a:ext cx="4651375"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物件費に係る経常収支比率は類似団体平均を下回っているものの、各課事務事業の点検・見直しにより物件費の抑制に取り組んでいく必要がある。</a:t>
          </a:r>
          <a:endParaRPr lang="ja-JP" altLang="ja-JP" sz="1400">
            <a:effectLst/>
          </a:endParaRPr>
        </a:p>
        <a:p>
          <a:r>
            <a:rPr kumimoji="1" lang="ja-JP" altLang="ja-JP" sz="1100">
              <a:solidFill>
                <a:schemeClr val="dk1"/>
              </a:solidFill>
              <a:effectLst/>
              <a:latin typeface="+mn-lt"/>
              <a:ea typeface="+mn-ea"/>
              <a:cs typeface="+mn-cs"/>
            </a:rPr>
            <a:t>　業務システムや国の制度等による情報システムの導入・運用コストの増大が課題である。</a:t>
          </a:r>
          <a:endParaRPr lang="ja-JP" altLang="ja-JP" sz="1400">
            <a:effectLst/>
          </a:endParaRPr>
        </a:p>
      </xdr:txBody>
    </xdr:sp>
    <xdr:clientData/>
  </xdr:twoCellAnchor>
  <xdr:oneCellAnchor>
    <xdr:from>
      <xdr:col>62</xdr:col>
      <xdr:colOff>6350</xdr:colOff>
      <xdr:row>9</xdr:row>
      <xdr:rowOff>107950</xdr:rowOff>
    </xdr:from>
    <xdr:ext cx="297815" cy="22542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344910" y="1651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1383010" y="41275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41910</xdr:rowOff>
    </xdr:from>
    <xdr:ext cx="507365" cy="25717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0926445" y="39852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1383010" y="36703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99060</xdr:rowOff>
    </xdr:from>
    <xdr:ext cx="507365" cy="25717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0926445" y="35280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1383010" y="32131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156210</xdr:rowOff>
    </xdr:from>
    <xdr:ext cx="507365" cy="25717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0926445" y="30708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1383010" y="27559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41910</xdr:rowOff>
    </xdr:from>
    <xdr:ext cx="507365" cy="25717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0926445" y="26136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1383010" y="22987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99060</xdr:rowOff>
    </xdr:from>
    <xdr:ext cx="507365" cy="25717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0926445" y="21564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1383010" y="18415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8" name="物件費グラフ枠">
          <a:extLst>
            <a:ext uri="{FF2B5EF4-FFF2-40B4-BE49-F238E27FC236}">
              <a16:creationId xmlns:a16="http://schemas.microsoft.com/office/drawing/2014/main" id="{00000000-0008-0000-0400-000076000000}"/>
            </a:ext>
          </a:extLst>
        </xdr:cNvPr>
        <xdr:cNvSpPr/>
      </xdr:nvSpPr>
      <xdr:spPr>
        <a:xfrm>
          <a:off x="11383010" y="1841500"/>
          <a:ext cx="422846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154940</xdr:rowOff>
    </xdr:from>
    <xdr:to>
      <xdr:col>82</xdr:col>
      <xdr:colOff>107950</xdr:colOff>
      <xdr:row>21</xdr:row>
      <xdr:rowOff>138430</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flipV="1">
          <a:off x="15104110" y="2555240"/>
          <a:ext cx="0" cy="11836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182880</xdr:colOff>
      <xdr:row>21</xdr:row>
      <xdr:rowOff>110490</xdr:rowOff>
    </xdr:from>
    <xdr:ext cx="761365" cy="257175"/>
    <xdr:sp macro="" textlink="">
      <xdr:nvSpPr>
        <xdr:cNvPr id="120" name="物件費最小値テキスト">
          <a:extLst>
            <a:ext uri="{FF2B5EF4-FFF2-40B4-BE49-F238E27FC236}">
              <a16:creationId xmlns:a16="http://schemas.microsoft.com/office/drawing/2014/main" id="{00000000-0008-0000-0400-000078000000}"/>
            </a:ext>
          </a:extLst>
        </xdr:cNvPr>
        <xdr:cNvSpPr txBox="1"/>
      </xdr:nvSpPr>
      <xdr:spPr>
        <a:xfrm>
          <a:off x="15179040" y="3710940"/>
          <a:ext cx="761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31.5</a:t>
          </a:r>
          <a:endParaRPr kumimoji="1" lang="ja-JP" altLang="en-US" sz="1000" b="1">
            <a:latin typeface="ＭＳ Ｐゴシック"/>
            <a:ea typeface="ＭＳ Ｐゴシック"/>
          </a:endParaRPr>
        </a:p>
      </xdr:txBody>
    </xdr:sp>
    <xdr:clientData/>
  </xdr:oneCellAnchor>
  <xdr:twoCellAnchor>
    <xdr:from>
      <xdr:col>82</xdr:col>
      <xdr:colOff>19050</xdr:colOff>
      <xdr:row>21</xdr:row>
      <xdr:rowOff>138430</xdr:rowOff>
    </xdr:from>
    <xdr:to>
      <xdr:col>82</xdr:col>
      <xdr:colOff>182880</xdr:colOff>
      <xdr:row>21</xdr:row>
      <xdr:rowOff>138430</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5015210" y="3738880"/>
          <a:ext cx="16383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182880</xdr:colOff>
      <xdr:row>13</xdr:row>
      <xdr:rowOff>69215</xdr:rowOff>
    </xdr:from>
    <xdr:ext cx="761365" cy="259080"/>
    <xdr:sp macro="" textlink="">
      <xdr:nvSpPr>
        <xdr:cNvPr id="122" name="物件費最大値テキスト">
          <a:extLst>
            <a:ext uri="{FF2B5EF4-FFF2-40B4-BE49-F238E27FC236}">
              <a16:creationId xmlns:a16="http://schemas.microsoft.com/office/drawing/2014/main" id="{00000000-0008-0000-0400-00007A000000}"/>
            </a:ext>
          </a:extLst>
        </xdr:cNvPr>
        <xdr:cNvSpPr txBox="1"/>
      </xdr:nvSpPr>
      <xdr:spPr>
        <a:xfrm>
          <a:off x="15179040" y="2298065"/>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5.6</a:t>
          </a:r>
          <a:endParaRPr kumimoji="1" lang="ja-JP" altLang="en-US" sz="1000" b="1">
            <a:latin typeface="ＭＳ Ｐゴシック"/>
            <a:ea typeface="ＭＳ Ｐゴシック"/>
          </a:endParaRPr>
        </a:p>
      </xdr:txBody>
    </xdr:sp>
    <xdr:clientData/>
  </xdr:oneCellAnchor>
  <xdr:twoCellAnchor>
    <xdr:from>
      <xdr:col>82</xdr:col>
      <xdr:colOff>19050</xdr:colOff>
      <xdr:row>14</xdr:row>
      <xdr:rowOff>154940</xdr:rowOff>
    </xdr:from>
    <xdr:to>
      <xdr:col>82</xdr:col>
      <xdr:colOff>182880</xdr:colOff>
      <xdr:row>14</xdr:row>
      <xdr:rowOff>154940</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a:off x="15015210" y="2555240"/>
          <a:ext cx="16383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86360</xdr:rowOff>
    </xdr:from>
    <xdr:to>
      <xdr:col>82</xdr:col>
      <xdr:colOff>107950</xdr:colOff>
      <xdr:row>16</xdr:row>
      <xdr:rowOff>104140</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4334490" y="2829560"/>
          <a:ext cx="76962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182880</xdr:colOff>
      <xdr:row>16</xdr:row>
      <xdr:rowOff>167005</xdr:rowOff>
    </xdr:from>
    <xdr:ext cx="761365" cy="257175"/>
    <xdr:sp macro="" textlink="">
      <xdr:nvSpPr>
        <xdr:cNvPr id="125" name="物件費平均値テキスト">
          <a:extLst>
            <a:ext uri="{FF2B5EF4-FFF2-40B4-BE49-F238E27FC236}">
              <a16:creationId xmlns:a16="http://schemas.microsoft.com/office/drawing/2014/main" id="{00000000-0008-0000-0400-00007D000000}"/>
            </a:ext>
          </a:extLst>
        </xdr:cNvPr>
        <xdr:cNvSpPr txBox="1"/>
      </xdr:nvSpPr>
      <xdr:spPr>
        <a:xfrm>
          <a:off x="15179040" y="2910205"/>
          <a:ext cx="76136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15.1</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17</xdr:row>
      <xdr:rowOff>23495</xdr:rowOff>
    </xdr:from>
    <xdr:to>
      <xdr:col>82</xdr:col>
      <xdr:colOff>158750</xdr:colOff>
      <xdr:row>17</xdr:row>
      <xdr:rowOff>125095</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5053310" y="2938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86360</xdr:rowOff>
    </xdr:from>
    <xdr:to>
      <xdr:col>78</xdr:col>
      <xdr:colOff>69850</xdr:colOff>
      <xdr:row>17</xdr:row>
      <xdr:rowOff>46990</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flipV="1">
          <a:off x="13531215" y="2829560"/>
          <a:ext cx="803275" cy="132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635</xdr:rowOff>
    </xdr:from>
    <xdr:to>
      <xdr:col>78</xdr:col>
      <xdr:colOff>120650</xdr:colOff>
      <xdr:row>17</xdr:row>
      <xdr:rowOff>102235</xdr:rowOff>
    </xdr:to>
    <xdr:sp macro="" textlink="">
      <xdr:nvSpPr>
        <xdr:cNvPr id="128" name="フローチャート: 判断 127">
          <a:extLst>
            <a:ext uri="{FF2B5EF4-FFF2-40B4-BE49-F238E27FC236}">
              <a16:creationId xmlns:a16="http://schemas.microsoft.com/office/drawing/2014/main" id="{00000000-0008-0000-0400-000080000000}"/>
            </a:ext>
          </a:extLst>
        </xdr:cNvPr>
        <xdr:cNvSpPr/>
      </xdr:nvSpPr>
      <xdr:spPr>
        <a:xfrm>
          <a:off x="14283690" y="2915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86995</xdr:rowOff>
    </xdr:from>
    <xdr:ext cx="735330" cy="257175"/>
    <xdr:sp macro="" textlink="">
      <xdr:nvSpPr>
        <xdr:cNvPr id="129" name="テキスト ボックス 128">
          <a:extLst>
            <a:ext uri="{FF2B5EF4-FFF2-40B4-BE49-F238E27FC236}">
              <a16:creationId xmlns:a16="http://schemas.microsoft.com/office/drawing/2014/main" id="{00000000-0008-0000-0400-000081000000}"/>
            </a:ext>
          </a:extLst>
        </xdr:cNvPr>
        <xdr:cNvSpPr txBox="1"/>
      </xdr:nvSpPr>
      <xdr:spPr>
        <a:xfrm>
          <a:off x="13987780" y="3001645"/>
          <a:ext cx="73533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14.6</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15</xdr:row>
      <xdr:rowOff>166370</xdr:rowOff>
    </xdr:from>
    <xdr:to>
      <xdr:col>73</xdr:col>
      <xdr:colOff>180975</xdr:colOff>
      <xdr:row>17</xdr:row>
      <xdr:rowOff>46990</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a:off x="12710795" y="2738120"/>
          <a:ext cx="820420" cy="2235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158750</xdr:rowOff>
    </xdr:from>
    <xdr:to>
      <xdr:col>74</xdr:col>
      <xdr:colOff>31750</xdr:colOff>
      <xdr:row>17</xdr:row>
      <xdr:rowOff>88900</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3480415" y="290195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99060</xdr:rowOff>
    </xdr:from>
    <xdr:ext cx="762000" cy="25717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3167360" y="267081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14.3</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15</xdr:row>
      <xdr:rowOff>166370</xdr:rowOff>
    </xdr:from>
    <xdr:to>
      <xdr:col>69</xdr:col>
      <xdr:colOff>92075</xdr:colOff>
      <xdr:row>16</xdr:row>
      <xdr:rowOff>21590</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flipV="1">
          <a:off x="11890375" y="2738120"/>
          <a:ext cx="82042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103505</xdr:rowOff>
    </xdr:from>
    <xdr:to>
      <xdr:col>69</xdr:col>
      <xdr:colOff>142875</xdr:colOff>
      <xdr:row>17</xdr:row>
      <xdr:rowOff>33655</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2659995" y="2846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18415</xdr:rowOff>
    </xdr:from>
    <xdr:ext cx="761365" cy="25717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2364085" y="2933065"/>
          <a:ext cx="761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13.1</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16</xdr:row>
      <xdr:rowOff>144780</xdr:rowOff>
    </xdr:from>
    <xdr:to>
      <xdr:col>65</xdr:col>
      <xdr:colOff>53975</xdr:colOff>
      <xdr:row>17</xdr:row>
      <xdr:rowOff>74930</xdr:rowOff>
    </xdr:to>
    <xdr:sp macro="" textlink="">
      <xdr:nvSpPr>
        <xdr:cNvPr id="136" name="フローチャート: 判断 135">
          <a:extLst>
            <a:ext uri="{FF2B5EF4-FFF2-40B4-BE49-F238E27FC236}">
              <a16:creationId xmlns:a16="http://schemas.microsoft.com/office/drawing/2014/main" id="{00000000-0008-0000-0400-000088000000}"/>
            </a:ext>
          </a:extLst>
        </xdr:cNvPr>
        <xdr:cNvSpPr/>
      </xdr:nvSpPr>
      <xdr:spPr>
        <a:xfrm>
          <a:off x="11856720" y="288798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59690</xdr:rowOff>
    </xdr:from>
    <xdr:ext cx="760730" cy="259080"/>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1543665" y="297434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14.0</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24</xdr:row>
      <xdr:rowOff>10160</xdr:rowOff>
    </xdr:from>
    <xdr:ext cx="760730" cy="259080"/>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4905355" y="4124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77</xdr:col>
      <xdr:colOff>53975</xdr:colOff>
      <xdr:row>24</xdr:row>
      <xdr:rowOff>10160</xdr:rowOff>
    </xdr:from>
    <xdr:ext cx="761365" cy="259080"/>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4135735" y="4124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72</xdr:col>
      <xdr:colOff>165100</xdr:colOff>
      <xdr:row>24</xdr:row>
      <xdr:rowOff>10160</xdr:rowOff>
    </xdr:from>
    <xdr:ext cx="761365" cy="259080"/>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3332460" y="4124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68</xdr:col>
      <xdr:colOff>76200</xdr:colOff>
      <xdr:row>24</xdr:row>
      <xdr:rowOff>10160</xdr:rowOff>
    </xdr:from>
    <xdr:ext cx="760730" cy="259080"/>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2512040" y="4124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182880</xdr:colOff>
      <xdr:row>24</xdr:row>
      <xdr:rowOff>10160</xdr:rowOff>
    </xdr:from>
    <xdr:ext cx="761365" cy="259080"/>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1704320" y="4124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82</xdr:col>
      <xdr:colOff>57150</xdr:colOff>
      <xdr:row>16</xdr:row>
      <xdr:rowOff>53340</xdr:rowOff>
    </xdr:from>
    <xdr:to>
      <xdr:col>82</xdr:col>
      <xdr:colOff>158750</xdr:colOff>
      <xdr:row>16</xdr:row>
      <xdr:rowOff>154940</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5053310" y="2796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182880</xdr:colOff>
      <xdr:row>15</xdr:row>
      <xdr:rowOff>69850</xdr:rowOff>
    </xdr:from>
    <xdr:ext cx="761365" cy="259080"/>
    <xdr:sp macro="" textlink="">
      <xdr:nvSpPr>
        <xdr:cNvPr id="144" name="物件費該当値テキスト">
          <a:extLst>
            <a:ext uri="{FF2B5EF4-FFF2-40B4-BE49-F238E27FC236}">
              <a16:creationId xmlns:a16="http://schemas.microsoft.com/office/drawing/2014/main" id="{00000000-0008-0000-0400-000090000000}"/>
            </a:ext>
          </a:extLst>
        </xdr:cNvPr>
        <xdr:cNvSpPr txBox="1"/>
      </xdr:nvSpPr>
      <xdr:spPr>
        <a:xfrm>
          <a:off x="15179040" y="264160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12.0</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16</xdr:row>
      <xdr:rowOff>34925</xdr:rowOff>
    </xdr:from>
    <xdr:to>
      <xdr:col>78</xdr:col>
      <xdr:colOff>120650</xdr:colOff>
      <xdr:row>16</xdr:row>
      <xdr:rowOff>136525</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4283690" y="2778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146685</xdr:rowOff>
    </xdr:from>
    <xdr:ext cx="735330" cy="25717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3987780" y="2546985"/>
          <a:ext cx="73533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11.6</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16</xdr:row>
      <xdr:rowOff>167640</xdr:rowOff>
    </xdr:from>
    <xdr:to>
      <xdr:col>74</xdr:col>
      <xdr:colOff>31750</xdr:colOff>
      <xdr:row>17</xdr:row>
      <xdr:rowOff>97790</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3480415" y="291084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82550</xdr:rowOff>
    </xdr:from>
    <xdr:ext cx="762000" cy="259080"/>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3167360" y="29972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14.5</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15</xdr:row>
      <xdr:rowOff>114935</xdr:rowOff>
    </xdr:from>
    <xdr:to>
      <xdr:col>69</xdr:col>
      <xdr:colOff>142875</xdr:colOff>
      <xdr:row>16</xdr:row>
      <xdr:rowOff>45085</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2659995" y="2686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55245</xdr:rowOff>
    </xdr:from>
    <xdr:ext cx="761365" cy="25717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2364085" y="2455545"/>
          <a:ext cx="761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9.6</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15</xdr:row>
      <xdr:rowOff>142240</xdr:rowOff>
    </xdr:from>
    <xdr:to>
      <xdr:col>65</xdr:col>
      <xdr:colOff>53975</xdr:colOff>
      <xdr:row>16</xdr:row>
      <xdr:rowOff>72390</xdr:rowOff>
    </xdr:to>
    <xdr:sp macro="" textlink="">
      <xdr:nvSpPr>
        <xdr:cNvPr id="151" name="楕円 150">
          <a:extLst>
            <a:ext uri="{FF2B5EF4-FFF2-40B4-BE49-F238E27FC236}">
              <a16:creationId xmlns:a16="http://schemas.microsoft.com/office/drawing/2014/main" id="{00000000-0008-0000-0400-000097000000}"/>
            </a:ext>
          </a:extLst>
        </xdr:cNvPr>
        <xdr:cNvSpPr/>
      </xdr:nvSpPr>
      <xdr:spPr>
        <a:xfrm>
          <a:off x="11856720" y="271399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82550</xdr:rowOff>
    </xdr:from>
    <xdr:ext cx="760730" cy="259080"/>
    <xdr:sp macro="" textlink="">
      <xdr:nvSpPr>
        <xdr:cNvPr id="152" name="テキスト ボックス 151">
          <a:extLst>
            <a:ext uri="{FF2B5EF4-FFF2-40B4-BE49-F238E27FC236}">
              <a16:creationId xmlns:a16="http://schemas.microsoft.com/office/drawing/2014/main" id="{00000000-0008-0000-0400-000098000000}"/>
            </a:ext>
          </a:extLst>
        </xdr:cNvPr>
        <xdr:cNvSpPr txBox="1"/>
      </xdr:nvSpPr>
      <xdr:spPr>
        <a:xfrm>
          <a:off x="11543665" y="248285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10.2</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161925</xdr:colOff>
      <xdr:row>47</xdr:row>
      <xdr:rowOff>69850</xdr:rowOff>
    </xdr:from>
    <xdr:to>
      <xdr:col>26</xdr:col>
      <xdr:colOff>182880</xdr:colOff>
      <xdr:row>49</xdr:row>
      <xdr:rowOff>44450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710565" y="8128000"/>
          <a:ext cx="422719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dr:col>26</xdr:col>
      <xdr:colOff>182880</xdr:colOff>
      <xdr:row>47</xdr:row>
      <xdr:rowOff>133350</xdr:rowOff>
    </xdr:from>
    <xdr:to>
      <xdr:col>34</xdr:col>
      <xdr:colOff>120650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4937760" y="8191500"/>
          <a:ext cx="140081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182880</xdr:colOff>
      <xdr:row>48</xdr:row>
      <xdr:rowOff>152400</xdr:rowOff>
    </xdr:from>
    <xdr:to>
      <xdr:col>34</xdr:col>
      <xdr:colOff>120650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4937760" y="8382000"/>
          <a:ext cx="140081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28/94</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6486525" y="8191500"/>
          <a:ext cx="12769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6486525" y="8382000"/>
          <a:ext cx="12769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13.4</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962265" y="81915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7962265" y="83820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10.9</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50</xdr:row>
      <xdr:rowOff>127000</xdr:rowOff>
    </xdr:from>
    <xdr:to>
      <xdr:col>26</xdr:col>
      <xdr:colOff>182880</xdr:colOff>
      <xdr:row>64</xdr:row>
      <xdr:rowOff>12700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10565" y="8699500"/>
          <a:ext cx="422719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5234940" y="8699500"/>
          <a:ext cx="4871085"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182880</xdr:colOff>
      <xdr:row>52</xdr:row>
      <xdr:rowOff>38100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298440" y="8699500"/>
          <a:ext cx="34798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3" name="テキスト ボックス 162">
          <a:extLst>
            <a:ext uri="{FF2B5EF4-FFF2-40B4-BE49-F238E27FC236}">
              <a16:creationId xmlns:a16="http://schemas.microsoft.com/office/drawing/2014/main" id="{00000000-0008-0000-0400-0000A3000000}"/>
            </a:ext>
          </a:extLst>
        </xdr:cNvPr>
        <xdr:cNvSpPr txBox="1"/>
      </xdr:nvSpPr>
      <xdr:spPr>
        <a:xfrm>
          <a:off x="5319395" y="9017000"/>
          <a:ext cx="4651375"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扶助費は、</a:t>
          </a:r>
          <a:r>
            <a:rPr kumimoji="1" lang="ja-JP" altLang="en-US" sz="1100">
              <a:solidFill>
                <a:schemeClr val="dk1"/>
              </a:solidFill>
              <a:effectLst/>
              <a:latin typeface="+mn-lt"/>
              <a:ea typeface="+mn-ea"/>
              <a:cs typeface="+mn-cs"/>
            </a:rPr>
            <a:t>前年度から大きな増減はなく、</a:t>
          </a:r>
          <a:r>
            <a:rPr kumimoji="1" lang="ja-JP" altLang="ja-JP" sz="1100">
              <a:solidFill>
                <a:schemeClr val="dk1"/>
              </a:solidFill>
              <a:effectLst/>
              <a:latin typeface="+mn-lt"/>
              <a:ea typeface="+mn-ea"/>
              <a:cs typeface="+mn-cs"/>
            </a:rPr>
            <a:t>ほぼ横ばいで推移しており、今後も大きな増減はないと見込まれる。</a:t>
          </a:r>
          <a:endParaRPr lang="ja-JP" altLang="ja-JP" sz="1400">
            <a:effectLst/>
          </a:endParaRPr>
        </a:p>
        <a:p>
          <a:r>
            <a:rPr kumimoji="1" lang="ja-JP" altLang="ja-JP" sz="1100">
              <a:solidFill>
                <a:schemeClr val="dk1"/>
              </a:solidFill>
              <a:effectLst/>
              <a:latin typeface="+mn-lt"/>
              <a:ea typeface="+mn-ea"/>
              <a:cs typeface="+mn-cs"/>
            </a:rPr>
            <a:t>　消費税社会保障財源分を活用し、少子高齢化対策など真に必要な事業を実施していく。</a:t>
          </a:r>
          <a:endParaRPr lang="ja-JP" altLang="ja-JP" sz="1400">
            <a:effectLst/>
          </a:endParaRPr>
        </a:p>
      </xdr:txBody>
    </xdr:sp>
    <xdr:clientData/>
  </xdr:twoCellAnchor>
  <xdr:oneCellAnchor>
    <xdr:from>
      <xdr:col>3</xdr:col>
      <xdr:colOff>123825</xdr:colOff>
      <xdr:row>49</xdr:row>
      <xdr:rowOff>107950</xdr:rowOff>
    </xdr:from>
    <xdr:ext cx="297815" cy="225425"/>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672465" y="8509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64</xdr:row>
      <xdr:rowOff>12700</xdr:rowOff>
    </xdr:from>
    <xdr:to>
      <xdr:col>26</xdr:col>
      <xdr:colOff>182880</xdr:colOff>
      <xdr:row>64</xdr:row>
      <xdr:rowOff>12700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10565" y="10985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41910</xdr:rowOff>
    </xdr:from>
    <xdr:ext cx="507365" cy="25717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36855" y="108432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dr:col>3</xdr:col>
      <xdr:colOff>161925</xdr:colOff>
      <xdr:row>62</xdr:row>
      <xdr:rowOff>29210</xdr:rowOff>
    </xdr:from>
    <xdr:to>
      <xdr:col>26</xdr:col>
      <xdr:colOff>182880</xdr:colOff>
      <xdr:row>62</xdr:row>
      <xdr:rowOff>29210</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10565" y="1065911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58420</xdr:rowOff>
    </xdr:from>
    <xdr:ext cx="507365" cy="259080"/>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36855" y="1051687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60</xdr:row>
      <xdr:rowOff>45085</xdr:rowOff>
    </xdr:from>
    <xdr:to>
      <xdr:col>26</xdr:col>
      <xdr:colOff>182880</xdr:colOff>
      <xdr:row>60</xdr:row>
      <xdr:rowOff>45085</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10565" y="10332085"/>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74930</xdr:rowOff>
    </xdr:from>
    <xdr:ext cx="507365" cy="25717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36855" y="1019048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dr:col>3</xdr:col>
      <xdr:colOff>161925</xdr:colOff>
      <xdr:row>58</xdr:row>
      <xdr:rowOff>61595</xdr:rowOff>
    </xdr:from>
    <xdr:to>
      <xdr:col>26</xdr:col>
      <xdr:colOff>182880</xdr:colOff>
      <xdr:row>58</xdr:row>
      <xdr:rowOff>61595</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10565" y="10005695"/>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90805</xdr:rowOff>
    </xdr:from>
    <xdr:ext cx="507365" cy="2584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36855" y="9863455"/>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dr:col>3</xdr:col>
      <xdr:colOff>161925</xdr:colOff>
      <xdr:row>56</xdr:row>
      <xdr:rowOff>78105</xdr:rowOff>
    </xdr:from>
    <xdr:to>
      <xdr:col>26</xdr:col>
      <xdr:colOff>182880</xdr:colOff>
      <xdr:row>56</xdr:row>
      <xdr:rowOff>78105</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10565" y="9679305"/>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107315</xdr:rowOff>
    </xdr:from>
    <xdr:ext cx="507365" cy="259080"/>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36855" y="9537065"/>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a:t>
          </a:r>
          <a:endParaRPr kumimoji="1" lang="ja-JP" altLang="en-US" sz="1000">
            <a:latin typeface="ＭＳ Ｐゴシック"/>
            <a:ea typeface="ＭＳ Ｐゴシック"/>
          </a:endParaRPr>
        </a:p>
      </xdr:txBody>
    </xdr:sp>
    <xdr:clientData/>
  </xdr:oneCellAnchor>
  <xdr:twoCellAnchor>
    <xdr:from>
      <xdr:col>3</xdr:col>
      <xdr:colOff>161925</xdr:colOff>
      <xdr:row>54</xdr:row>
      <xdr:rowOff>94615</xdr:rowOff>
    </xdr:from>
    <xdr:to>
      <xdr:col>26</xdr:col>
      <xdr:colOff>182880</xdr:colOff>
      <xdr:row>54</xdr:row>
      <xdr:rowOff>94615</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10565" y="9352915"/>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123825</xdr:rowOff>
    </xdr:from>
    <xdr:ext cx="507365" cy="257175"/>
    <xdr:sp macro="" textlink="">
      <xdr:nvSpPr>
        <xdr:cNvPr id="176" name="テキスト ボックス 175">
          <a:extLst>
            <a:ext uri="{FF2B5EF4-FFF2-40B4-BE49-F238E27FC236}">
              <a16:creationId xmlns:a16="http://schemas.microsoft.com/office/drawing/2014/main" id="{00000000-0008-0000-0400-0000B0000000}"/>
            </a:ext>
          </a:extLst>
        </xdr:cNvPr>
        <xdr:cNvSpPr txBox="1"/>
      </xdr:nvSpPr>
      <xdr:spPr>
        <a:xfrm>
          <a:off x="236855" y="9210675"/>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dr:col>3</xdr:col>
      <xdr:colOff>161925</xdr:colOff>
      <xdr:row>52</xdr:row>
      <xdr:rowOff>110490</xdr:rowOff>
    </xdr:from>
    <xdr:to>
      <xdr:col>26</xdr:col>
      <xdr:colOff>182880</xdr:colOff>
      <xdr:row>52</xdr:row>
      <xdr:rowOff>110490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710565" y="902589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139700</xdr:rowOff>
    </xdr:from>
    <xdr:ext cx="507365" cy="259080"/>
    <xdr:sp macro="" textlink="">
      <xdr:nvSpPr>
        <xdr:cNvPr id="178" name="テキスト ボックス 177">
          <a:extLst>
            <a:ext uri="{FF2B5EF4-FFF2-40B4-BE49-F238E27FC236}">
              <a16:creationId xmlns:a16="http://schemas.microsoft.com/office/drawing/2014/main" id="{00000000-0008-0000-0400-0000B2000000}"/>
            </a:ext>
          </a:extLst>
        </xdr:cNvPr>
        <xdr:cNvSpPr txBox="1"/>
      </xdr:nvSpPr>
      <xdr:spPr>
        <a:xfrm>
          <a:off x="236855" y="888365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50</xdr:row>
      <xdr:rowOff>127000</xdr:rowOff>
    </xdr:from>
    <xdr:to>
      <xdr:col>26</xdr:col>
      <xdr:colOff>182880</xdr:colOff>
      <xdr:row>50</xdr:row>
      <xdr:rowOff>127000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a:off x="710565" y="8699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182880</xdr:colOff>
      <xdr:row>64</xdr:row>
      <xdr:rowOff>12700</xdr:rowOff>
    </xdr:to>
    <xdr:sp macro="" textlink="">
      <xdr:nvSpPr>
        <xdr:cNvPr id="180" name="扶助費グラフ枠">
          <a:extLst>
            <a:ext uri="{FF2B5EF4-FFF2-40B4-BE49-F238E27FC236}">
              <a16:creationId xmlns:a16="http://schemas.microsoft.com/office/drawing/2014/main" id="{00000000-0008-0000-0400-0000B4000000}"/>
            </a:ext>
          </a:extLst>
        </xdr:cNvPr>
        <xdr:cNvSpPr/>
      </xdr:nvSpPr>
      <xdr:spPr>
        <a:xfrm>
          <a:off x="710565" y="8699500"/>
          <a:ext cx="422719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127000</xdr:rowOff>
    </xdr:from>
    <xdr:to>
      <xdr:col>24</xdr:col>
      <xdr:colOff>25400</xdr:colOff>
      <xdr:row>60</xdr:row>
      <xdr:rowOff>159385</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flipV="1">
          <a:off x="4414520" y="9042400"/>
          <a:ext cx="0" cy="14039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132080</xdr:rowOff>
    </xdr:from>
    <xdr:ext cx="760730" cy="257175"/>
    <xdr:sp macro="" textlink="">
      <xdr:nvSpPr>
        <xdr:cNvPr id="182" name="扶助費最小値テキスト">
          <a:extLst>
            <a:ext uri="{FF2B5EF4-FFF2-40B4-BE49-F238E27FC236}">
              <a16:creationId xmlns:a16="http://schemas.microsoft.com/office/drawing/2014/main" id="{00000000-0008-0000-0400-0000B6000000}"/>
            </a:ext>
          </a:extLst>
        </xdr:cNvPr>
        <xdr:cNvSpPr txBox="1"/>
      </xdr:nvSpPr>
      <xdr:spPr>
        <a:xfrm>
          <a:off x="4503420" y="10419080"/>
          <a:ext cx="76073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8.7</a:t>
          </a:r>
          <a:endParaRPr kumimoji="1" lang="ja-JP" altLang="en-US" sz="1000" b="1">
            <a:latin typeface="ＭＳ Ｐゴシック"/>
            <a:ea typeface="ＭＳ Ｐゴシック"/>
          </a:endParaRPr>
        </a:p>
      </xdr:txBody>
    </xdr:sp>
    <xdr:clientData/>
  </xdr:oneCellAnchor>
  <xdr:twoCellAnchor>
    <xdr:from>
      <xdr:col>23</xdr:col>
      <xdr:colOff>136525</xdr:colOff>
      <xdr:row>60</xdr:row>
      <xdr:rowOff>159385</xdr:rowOff>
    </xdr:from>
    <xdr:to>
      <xdr:col>24</xdr:col>
      <xdr:colOff>114300</xdr:colOff>
      <xdr:row>60</xdr:row>
      <xdr:rowOff>159385</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342765" y="10446385"/>
          <a:ext cx="16065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41910</xdr:rowOff>
    </xdr:from>
    <xdr:ext cx="760730" cy="257175"/>
    <xdr:sp macro="" textlink="">
      <xdr:nvSpPr>
        <xdr:cNvPr id="184" name="扶助費最大値テキスト">
          <a:extLst>
            <a:ext uri="{FF2B5EF4-FFF2-40B4-BE49-F238E27FC236}">
              <a16:creationId xmlns:a16="http://schemas.microsoft.com/office/drawing/2014/main" id="{00000000-0008-0000-0400-0000B8000000}"/>
            </a:ext>
          </a:extLst>
        </xdr:cNvPr>
        <xdr:cNvSpPr txBox="1"/>
      </xdr:nvSpPr>
      <xdr:spPr>
        <a:xfrm>
          <a:off x="4503420" y="8785860"/>
          <a:ext cx="76073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0.1</a:t>
          </a:r>
          <a:endParaRPr kumimoji="1" lang="ja-JP" altLang="en-US" sz="1000" b="1">
            <a:latin typeface="ＭＳ Ｐゴシック"/>
            <a:ea typeface="ＭＳ Ｐゴシック"/>
          </a:endParaRPr>
        </a:p>
      </xdr:txBody>
    </xdr:sp>
    <xdr:clientData/>
  </xdr:oneCellAnchor>
  <xdr:twoCellAnchor>
    <xdr:from>
      <xdr:col>23</xdr:col>
      <xdr:colOff>136525</xdr:colOff>
      <xdr:row>52</xdr:row>
      <xdr:rowOff>127000</xdr:rowOff>
    </xdr:from>
    <xdr:to>
      <xdr:col>24</xdr:col>
      <xdr:colOff>114300</xdr:colOff>
      <xdr:row>52</xdr:row>
      <xdr:rowOff>127000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4342765" y="9042400"/>
          <a:ext cx="16065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182880</xdr:colOff>
      <xdr:row>54</xdr:row>
      <xdr:rowOff>45085</xdr:rowOff>
    </xdr:from>
    <xdr:to>
      <xdr:col>24</xdr:col>
      <xdr:colOff>25400</xdr:colOff>
      <xdr:row>54</xdr:row>
      <xdr:rowOff>45085</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a:off x="3657600" y="9303385"/>
          <a:ext cx="75692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162560</xdr:rowOff>
    </xdr:from>
    <xdr:ext cx="760730" cy="259080"/>
    <xdr:sp macro="" textlink="">
      <xdr:nvSpPr>
        <xdr:cNvPr id="187" name="扶助費平均値テキスト">
          <a:extLst>
            <a:ext uri="{FF2B5EF4-FFF2-40B4-BE49-F238E27FC236}">
              <a16:creationId xmlns:a16="http://schemas.microsoft.com/office/drawing/2014/main" id="{00000000-0008-0000-0400-0000BB000000}"/>
            </a:ext>
          </a:extLst>
        </xdr:cNvPr>
        <xdr:cNvSpPr txBox="1"/>
      </xdr:nvSpPr>
      <xdr:spPr>
        <a:xfrm>
          <a:off x="4503420" y="9420860"/>
          <a:ext cx="7607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2.9</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55</xdr:row>
      <xdr:rowOff>19050</xdr:rowOff>
    </xdr:from>
    <xdr:to>
      <xdr:col>24</xdr:col>
      <xdr:colOff>76200</xdr:colOff>
      <xdr:row>55</xdr:row>
      <xdr:rowOff>120650</xdr:rowOff>
    </xdr:to>
    <xdr:sp macro=""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4380865" y="944880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54</xdr:row>
      <xdr:rowOff>45085</xdr:rowOff>
    </xdr:from>
    <xdr:to>
      <xdr:col>19</xdr:col>
      <xdr:colOff>182880</xdr:colOff>
      <xdr:row>54</xdr:row>
      <xdr:rowOff>61595</xdr:rowOff>
    </xdr:to>
    <xdr:cxnSp macro="">
      <xdr:nvCxnSpPr>
        <xdr:cNvPr id="189" name="直線コネクタ 188">
          <a:extLst>
            <a:ext uri="{FF2B5EF4-FFF2-40B4-BE49-F238E27FC236}">
              <a16:creationId xmlns:a16="http://schemas.microsoft.com/office/drawing/2014/main" id="{00000000-0008-0000-0400-0000BD000000}"/>
            </a:ext>
          </a:extLst>
        </xdr:cNvPr>
        <xdr:cNvCxnSpPr/>
      </xdr:nvCxnSpPr>
      <xdr:spPr>
        <a:xfrm flipV="1">
          <a:off x="2841625" y="9303385"/>
          <a:ext cx="815975"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2540</xdr:rowOff>
    </xdr:from>
    <xdr:to>
      <xdr:col>20</xdr:col>
      <xdr:colOff>38100</xdr:colOff>
      <xdr:row>55</xdr:row>
      <xdr:rowOff>104140</xdr:rowOff>
    </xdr:to>
    <xdr:sp macro="" textlink="">
      <xdr:nvSpPr>
        <xdr:cNvPr id="190" name="フローチャート: 判断 189">
          <a:extLst>
            <a:ext uri="{FF2B5EF4-FFF2-40B4-BE49-F238E27FC236}">
              <a16:creationId xmlns:a16="http://schemas.microsoft.com/office/drawing/2014/main" id="{00000000-0008-0000-0400-0000BE000000}"/>
            </a:ext>
          </a:extLst>
        </xdr:cNvPr>
        <xdr:cNvSpPr/>
      </xdr:nvSpPr>
      <xdr:spPr>
        <a:xfrm>
          <a:off x="3611245" y="943229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88900</xdr:rowOff>
    </xdr:from>
    <xdr:ext cx="735965" cy="257175"/>
    <xdr:sp macro="" textlink="">
      <xdr:nvSpPr>
        <xdr:cNvPr id="191" name="テキスト ボックス 190">
          <a:extLst>
            <a:ext uri="{FF2B5EF4-FFF2-40B4-BE49-F238E27FC236}">
              <a16:creationId xmlns:a16="http://schemas.microsoft.com/office/drawing/2014/main" id="{00000000-0008-0000-0400-0000BF000000}"/>
            </a:ext>
          </a:extLst>
        </xdr:cNvPr>
        <xdr:cNvSpPr txBox="1"/>
      </xdr:nvSpPr>
      <xdr:spPr>
        <a:xfrm>
          <a:off x="3298190" y="9518650"/>
          <a:ext cx="7359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2.8</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54</xdr:row>
      <xdr:rowOff>29210</xdr:rowOff>
    </xdr:from>
    <xdr:to>
      <xdr:col>15</xdr:col>
      <xdr:colOff>98425</xdr:colOff>
      <xdr:row>54</xdr:row>
      <xdr:rowOff>61595</xdr:rowOff>
    </xdr:to>
    <xdr:cxnSp macro="">
      <xdr:nvCxnSpPr>
        <xdr:cNvPr id="192" name="直線コネクタ 191">
          <a:extLst>
            <a:ext uri="{FF2B5EF4-FFF2-40B4-BE49-F238E27FC236}">
              <a16:creationId xmlns:a16="http://schemas.microsoft.com/office/drawing/2014/main" id="{00000000-0008-0000-0400-0000C0000000}"/>
            </a:ext>
          </a:extLst>
        </xdr:cNvPr>
        <xdr:cNvCxnSpPr/>
      </xdr:nvCxnSpPr>
      <xdr:spPr>
        <a:xfrm>
          <a:off x="2021205" y="9287510"/>
          <a:ext cx="82042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141605</xdr:rowOff>
    </xdr:from>
    <xdr:to>
      <xdr:col>15</xdr:col>
      <xdr:colOff>149225</xdr:colOff>
      <xdr:row>55</xdr:row>
      <xdr:rowOff>71755</xdr:rowOff>
    </xdr:to>
    <xdr:sp macro="" textlink="">
      <xdr:nvSpPr>
        <xdr:cNvPr id="193" name="フローチャート: 判断 192">
          <a:extLst>
            <a:ext uri="{FF2B5EF4-FFF2-40B4-BE49-F238E27FC236}">
              <a16:creationId xmlns:a16="http://schemas.microsoft.com/office/drawing/2014/main" id="{00000000-0008-0000-0400-0000C1000000}"/>
            </a:ext>
          </a:extLst>
        </xdr:cNvPr>
        <xdr:cNvSpPr/>
      </xdr:nvSpPr>
      <xdr:spPr>
        <a:xfrm>
          <a:off x="2790825" y="9399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56515</xdr:rowOff>
    </xdr:from>
    <xdr:ext cx="760730" cy="258445"/>
    <xdr:sp macro="" textlink="">
      <xdr:nvSpPr>
        <xdr:cNvPr id="194" name="テキスト ボックス 193">
          <a:extLst>
            <a:ext uri="{FF2B5EF4-FFF2-40B4-BE49-F238E27FC236}">
              <a16:creationId xmlns:a16="http://schemas.microsoft.com/office/drawing/2014/main" id="{00000000-0008-0000-0400-0000C2000000}"/>
            </a:ext>
          </a:extLst>
        </xdr:cNvPr>
        <xdr:cNvSpPr txBox="1"/>
      </xdr:nvSpPr>
      <xdr:spPr>
        <a:xfrm>
          <a:off x="2494915" y="9486265"/>
          <a:ext cx="7607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2.6</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54</xdr:row>
      <xdr:rowOff>29210</xdr:rowOff>
    </xdr:from>
    <xdr:to>
      <xdr:col>11</xdr:col>
      <xdr:colOff>9525</xdr:colOff>
      <xdr:row>54</xdr:row>
      <xdr:rowOff>61595</xdr:rowOff>
    </xdr:to>
    <xdr:cxnSp macro="">
      <xdr:nvCxnSpPr>
        <xdr:cNvPr id="195" name="直線コネクタ 194">
          <a:extLst>
            <a:ext uri="{FF2B5EF4-FFF2-40B4-BE49-F238E27FC236}">
              <a16:creationId xmlns:a16="http://schemas.microsoft.com/office/drawing/2014/main" id="{00000000-0008-0000-0400-0000C3000000}"/>
            </a:ext>
          </a:extLst>
        </xdr:cNvPr>
        <xdr:cNvCxnSpPr/>
      </xdr:nvCxnSpPr>
      <xdr:spPr>
        <a:xfrm flipV="1">
          <a:off x="1217930" y="9287510"/>
          <a:ext cx="803275"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141605</xdr:rowOff>
    </xdr:from>
    <xdr:to>
      <xdr:col>11</xdr:col>
      <xdr:colOff>60325</xdr:colOff>
      <xdr:row>55</xdr:row>
      <xdr:rowOff>71755</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1987550" y="9399905"/>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56515</xdr:rowOff>
    </xdr:from>
    <xdr:ext cx="761365" cy="2584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1674495" y="948626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2.6</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55</xdr:row>
      <xdr:rowOff>19050</xdr:rowOff>
    </xdr:from>
    <xdr:to>
      <xdr:col>6</xdr:col>
      <xdr:colOff>171450</xdr:colOff>
      <xdr:row>55</xdr:row>
      <xdr:rowOff>120650</xdr:rowOff>
    </xdr:to>
    <xdr:sp macro="" textlink="">
      <xdr:nvSpPr>
        <xdr:cNvPr id="198" name="フローチャート: 判断 197">
          <a:extLst>
            <a:ext uri="{FF2B5EF4-FFF2-40B4-BE49-F238E27FC236}">
              <a16:creationId xmlns:a16="http://schemas.microsoft.com/office/drawing/2014/main" id="{00000000-0008-0000-0400-0000C6000000}"/>
            </a:ext>
          </a:extLst>
        </xdr:cNvPr>
        <xdr:cNvSpPr/>
      </xdr:nvSpPr>
      <xdr:spPr>
        <a:xfrm>
          <a:off x="116713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105410</xdr:rowOff>
    </xdr:from>
    <xdr:ext cx="760095" cy="259080"/>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871220" y="95351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2.9</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64</xdr:row>
      <xdr:rowOff>10160</xdr:rowOff>
    </xdr:from>
    <xdr:ext cx="760730" cy="259080"/>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4215765"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171450</xdr:colOff>
      <xdr:row>64</xdr:row>
      <xdr:rowOff>10160</xdr:rowOff>
    </xdr:from>
    <xdr:ext cx="760730" cy="259080"/>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3463290"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82550</xdr:colOff>
      <xdr:row>64</xdr:row>
      <xdr:rowOff>10160</xdr:rowOff>
    </xdr:from>
    <xdr:ext cx="761365" cy="259080"/>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2642870"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182880</xdr:colOff>
      <xdr:row>64</xdr:row>
      <xdr:rowOff>10160</xdr:rowOff>
    </xdr:from>
    <xdr:ext cx="761365" cy="259080"/>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1828800"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5</xdr:col>
      <xdr:colOff>104775</xdr:colOff>
      <xdr:row>64</xdr:row>
      <xdr:rowOff>10160</xdr:rowOff>
    </xdr:from>
    <xdr:ext cx="760730" cy="259080"/>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1019175"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23</xdr:col>
      <xdr:colOff>174625</xdr:colOff>
      <xdr:row>53</xdr:row>
      <xdr:rowOff>166370</xdr:rowOff>
    </xdr:from>
    <xdr:to>
      <xdr:col>24</xdr:col>
      <xdr:colOff>76200</xdr:colOff>
      <xdr:row>54</xdr:row>
      <xdr:rowOff>95885</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4380865" y="9253220"/>
          <a:ext cx="84455"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10795</xdr:rowOff>
    </xdr:from>
    <xdr:ext cx="760730" cy="258445"/>
    <xdr:sp macro="" textlink="">
      <xdr:nvSpPr>
        <xdr:cNvPr id="206" name="扶助費該当値テキスト">
          <a:extLst>
            <a:ext uri="{FF2B5EF4-FFF2-40B4-BE49-F238E27FC236}">
              <a16:creationId xmlns:a16="http://schemas.microsoft.com/office/drawing/2014/main" id="{00000000-0008-0000-0400-0000CE000000}"/>
            </a:ext>
          </a:extLst>
        </xdr:cNvPr>
        <xdr:cNvSpPr txBox="1"/>
      </xdr:nvSpPr>
      <xdr:spPr>
        <a:xfrm>
          <a:off x="4503420" y="9097645"/>
          <a:ext cx="7607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1.7</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53</xdr:row>
      <xdr:rowOff>166370</xdr:rowOff>
    </xdr:from>
    <xdr:to>
      <xdr:col>20</xdr:col>
      <xdr:colOff>38100</xdr:colOff>
      <xdr:row>54</xdr:row>
      <xdr:rowOff>95885</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3611245" y="9253220"/>
          <a:ext cx="84455"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52</xdr:row>
      <xdr:rowOff>106045</xdr:rowOff>
    </xdr:from>
    <xdr:ext cx="735965" cy="259080"/>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3298190" y="9021445"/>
          <a:ext cx="7359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54</xdr:row>
      <xdr:rowOff>10795</xdr:rowOff>
    </xdr:from>
    <xdr:to>
      <xdr:col>15</xdr:col>
      <xdr:colOff>149225</xdr:colOff>
      <xdr:row>54</xdr:row>
      <xdr:rowOff>112395</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2790825" y="9269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52</xdr:row>
      <xdr:rowOff>122555</xdr:rowOff>
    </xdr:from>
    <xdr:ext cx="760730" cy="25717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2494915" y="9037955"/>
          <a:ext cx="76073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53</xdr:row>
      <xdr:rowOff>149860</xdr:rowOff>
    </xdr:from>
    <xdr:to>
      <xdr:col>11</xdr:col>
      <xdr:colOff>60325</xdr:colOff>
      <xdr:row>54</xdr:row>
      <xdr:rowOff>80010</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1987550" y="923671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52</xdr:row>
      <xdr:rowOff>90170</xdr:rowOff>
    </xdr:from>
    <xdr:ext cx="761365" cy="259080"/>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1674495" y="900557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54</xdr:row>
      <xdr:rowOff>10795</xdr:rowOff>
    </xdr:from>
    <xdr:to>
      <xdr:col>6</xdr:col>
      <xdr:colOff>171450</xdr:colOff>
      <xdr:row>54</xdr:row>
      <xdr:rowOff>112395</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1167130" y="9269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52</xdr:row>
      <xdr:rowOff>122555</xdr:rowOff>
    </xdr:from>
    <xdr:ext cx="760095" cy="257175"/>
    <xdr:sp macro=""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871220" y="9037955"/>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1383010" y="8128000"/>
          <a:ext cx="422846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5624175" y="81915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5624175" y="83820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46/94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7176115" y="8191500"/>
          <a:ext cx="12769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7176115" y="8382000"/>
          <a:ext cx="12769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8651855" y="81915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8651855" y="83820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12.8</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1383010" y="8699500"/>
          <a:ext cx="422846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182880</xdr:colOff>
      <xdr:row>50</xdr:row>
      <xdr:rowOff>127000</xdr:rowOff>
    </xdr:from>
    <xdr:to>
      <xdr:col>113</xdr:col>
      <xdr:colOff>130175</xdr:colOff>
      <xdr:row>64</xdr:row>
      <xdr:rowOff>12700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5910560" y="8699500"/>
          <a:ext cx="4885055"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5970885" y="8699500"/>
          <a:ext cx="348424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5" name="テキスト ボックス 224">
          <a:extLst>
            <a:ext uri="{FF2B5EF4-FFF2-40B4-BE49-F238E27FC236}">
              <a16:creationId xmlns:a16="http://schemas.microsoft.com/office/drawing/2014/main" id="{00000000-0008-0000-0400-0000E1000000}"/>
            </a:ext>
          </a:extLst>
        </xdr:cNvPr>
        <xdr:cNvSpPr txBox="1"/>
      </xdr:nvSpPr>
      <xdr:spPr>
        <a:xfrm>
          <a:off x="16008985" y="9017000"/>
          <a:ext cx="4651375"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その他に係る経常収支比率は類似団体平均を</a:t>
          </a:r>
          <a:r>
            <a:rPr kumimoji="1" lang="ja-JP" altLang="en-US" sz="1100">
              <a:solidFill>
                <a:schemeClr val="dk1"/>
              </a:solidFill>
              <a:effectLst/>
              <a:latin typeface="+mn-lt"/>
              <a:ea typeface="+mn-ea"/>
              <a:cs typeface="+mn-cs"/>
            </a:rPr>
            <a:t>下</a:t>
          </a:r>
          <a:r>
            <a:rPr kumimoji="1" lang="ja-JP" altLang="ja-JP" sz="1100">
              <a:solidFill>
                <a:schemeClr val="dk1"/>
              </a:solidFill>
              <a:effectLst/>
              <a:latin typeface="+mn-lt"/>
              <a:ea typeface="+mn-ea"/>
              <a:cs typeface="+mn-cs"/>
            </a:rPr>
            <a:t>回っている。</a:t>
          </a:r>
          <a:endParaRPr lang="ja-JP" altLang="ja-JP" sz="1400">
            <a:effectLst/>
          </a:endParaRPr>
        </a:p>
        <a:p>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今年度は簡易水道事業及び下水道事業が公営企業会計へと移行したため、操出金が増額したことが要因とみられる。</a:t>
          </a:r>
          <a:r>
            <a:rPr kumimoji="1" lang="ja-JP" altLang="ja-JP" sz="1100">
              <a:solidFill>
                <a:schemeClr val="dk1"/>
              </a:solidFill>
              <a:effectLst/>
              <a:latin typeface="+mn-lt"/>
              <a:ea typeface="+mn-ea"/>
              <a:cs typeface="+mn-cs"/>
            </a:rPr>
            <a:t>各会計の適正化を図り、数値を抑制する。</a:t>
          </a:r>
          <a:endParaRPr lang="ja-JP" altLang="ja-JP" sz="1400">
            <a:effectLst/>
          </a:endParaRPr>
        </a:p>
      </xdr:txBody>
    </xdr:sp>
    <xdr:clientData/>
  </xdr:twoCellAnchor>
  <xdr:oneCellAnchor>
    <xdr:from>
      <xdr:col>62</xdr:col>
      <xdr:colOff>6350</xdr:colOff>
      <xdr:row>49</xdr:row>
      <xdr:rowOff>107950</xdr:rowOff>
    </xdr:from>
    <xdr:ext cx="297815" cy="225425"/>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344910" y="8509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1383010" y="109855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41910</xdr:rowOff>
    </xdr:from>
    <xdr:ext cx="507365" cy="25717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0926445" y="108432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61</xdr:row>
      <xdr:rowOff>69850</xdr:rowOff>
    </xdr:from>
    <xdr:to>
      <xdr:col>85</xdr:col>
      <xdr:colOff>66675</xdr:colOff>
      <xdr:row>61</xdr:row>
      <xdr:rowOff>69850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1383010" y="105283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60</xdr:row>
      <xdr:rowOff>99060</xdr:rowOff>
    </xdr:from>
    <xdr:ext cx="507365" cy="25717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0926445" y="103860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62</xdr:col>
      <xdr:colOff>44450</xdr:colOff>
      <xdr:row>58</xdr:row>
      <xdr:rowOff>127000</xdr:rowOff>
    </xdr:from>
    <xdr:to>
      <xdr:col>85</xdr:col>
      <xdr:colOff>66675</xdr:colOff>
      <xdr:row>58</xdr:row>
      <xdr:rowOff>127000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1383010" y="100711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156210</xdr:rowOff>
    </xdr:from>
    <xdr:ext cx="507365" cy="25717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0926445" y="99288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56</xdr:row>
      <xdr:rowOff>12700</xdr:rowOff>
    </xdr:from>
    <xdr:to>
      <xdr:col>85</xdr:col>
      <xdr:colOff>66675</xdr:colOff>
      <xdr:row>56</xdr:row>
      <xdr:rowOff>12700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1383010" y="96139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41910</xdr:rowOff>
    </xdr:from>
    <xdr:ext cx="507365" cy="25717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0926445" y="94716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dr:col>62</xdr:col>
      <xdr:colOff>44450</xdr:colOff>
      <xdr:row>53</xdr:row>
      <xdr:rowOff>69850</xdr:rowOff>
    </xdr:from>
    <xdr:to>
      <xdr:col>85</xdr:col>
      <xdr:colOff>66675</xdr:colOff>
      <xdr:row>53</xdr:row>
      <xdr:rowOff>69850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1383010" y="91567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99060</xdr:rowOff>
    </xdr:from>
    <xdr:ext cx="507365" cy="25717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0926445" y="90144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1383010" y="86995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8" name="その他グラフ枠">
          <a:extLst>
            <a:ext uri="{FF2B5EF4-FFF2-40B4-BE49-F238E27FC236}">
              <a16:creationId xmlns:a16="http://schemas.microsoft.com/office/drawing/2014/main" id="{00000000-0008-0000-0400-0000EE000000}"/>
            </a:ext>
          </a:extLst>
        </xdr:cNvPr>
        <xdr:cNvSpPr/>
      </xdr:nvSpPr>
      <xdr:spPr>
        <a:xfrm>
          <a:off x="11383010" y="8699500"/>
          <a:ext cx="422846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115570</xdr:rowOff>
    </xdr:from>
    <xdr:to>
      <xdr:col>82</xdr:col>
      <xdr:colOff>107950</xdr:colOff>
      <xdr:row>61</xdr:row>
      <xdr:rowOff>143510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flipV="1">
          <a:off x="15104110" y="9202420"/>
          <a:ext cx="0" cy="13995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182880</xdr:colOff>
      <xdr:row>61</xdr:row>
      <xdr:rowOff>114935</xdr:rowOff>
    </xdr:from>
    <xdr:ext cx="761365" cy="259080"/>
    <xdr:sp macro="" textlink="">
      <xdr:nvSpPr>
        <xdr:cNvPr id="240" name="その他最小値テキスト">
          <a:extLst>
            <a:ext uri="{FF2B5EF4-FFF2-40B4-BE49-F238E27FC236}">
              <a16:creationId xmlns:a16="http://schemas.microsoft.com/office/drawing/2014/main" id="{00000000-0008-0000-0400-0000F0000000}"/>
            </a:ext>
          </a:extLst>
        </xdr:cNvPr>
        <xdr:cNvSpPr txBox="1"/>
      </xdr:nvSpPr>
      <xdr:spPr>
        <a:xfrm>
          <a:off x="15179040" y="10573385"/>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15.8</a:t>
          </a:r>
          <a:endParaRPr kumimoji="1" lang="ja-JP" altLang="en-US" sz="1000" b="1">
            <a:latin typeface="ＭＳ Ｐゴシック"/>
            <a:ea typeface="ＭＳ Ｐゴシック"/>
          </a:endParaRPr>
        </a:p>
      </xdr:txBody>
    </xdr:sp>
    <xdr:clientData/>
  </xdr:oneCellAnchor>
  <xdr:twoCellAnchor>
    <xdr:from>
      <xdr:col>82</xdr:col>
      <xdr:colOff>19050</xdr:colOff>
      <xdr:row>61</xdr:row>
      <xdr:rowOff>143510</xdr:rowOff>
    </xdr:from>
    <xdr:to>
      <xdr:col>82</xdr:col>
      <xdr:colOff>182880</xdr:colOff>
      <xdr:row>61</xdr:row>
      <xdr:rowOff>143510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5015210" y="10601960"/>
          <a:ext cx="16383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182880</xdr:colOff>
      <xdr:row>52</xdr:row>
      <xdr:rowOff>30480</xdr:rowOff>
    </xdr:from>
    <xdr:ext cx="761365" cy="257175"/>
    <xdr:sp macro="" textlink="">
      <xdr:nvSpPr>
        <xdr:cNvPr id="242" name="その他最大値テキスト">
          <a:extLst>
            <a:ext uri="{FF2B5EF4-FFF2-40B4-BE49-F238E27FC236}">
              <a16:creationId xmlns:a16="http://schemas.microsoft.com/office/drawing/2014/main" id="{00000000-0008-0000-0400-0000F2000000}"/>
            </a:ext>
          </a:extLst>
        </xdr:cNvPr>
        <xdr:cNvSpPr txBox="1"/>
      </xdr:nvSpPr>
      <xdr:spPr>
        <a:xfrm>
          <a:off x="15179040" y="8945880"/>
          <a:ext cx="761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0.5</a:t>
          </a:r>
          <a:endParaRPr kumimoji="1" lang="ja-JP" altLang="en-US" sz="1000" b="1">
            <a:latin typeface="ＭＳ Ｐゴシック"/>
            <a:ea typeface="ＭＳ Ｐゴシック"/>
          </a:endParaRPr>
        </a:p>
      </xdr:txBody>
    </xdr:sp>
    <xdr:clientData/>
  </xdr:oneCellAnchor>
  <xdr:twoCellAnchor>
    <xdr:from>
      <xdr:col>82</xdr:col>
      <xdr:colOff>19050</xdr:colOff>
      <xdr:row>53</xdr:row>
      <xdr:rowOff>115570</xdr:rowOff>
    </xdr:from>
    <xdr:to>
      <xdr:col>82</xdr:col>
      <xdr:colOff>182880</xdr:colOff>
      <xdr:row>53</xdr:row>
      <xdr:rowOff>115570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5015210" y="9202420"/>
          <a:ext cx="16383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57</xdr:row>
      <xdr:rowOff>106680</xdr:rowOff>
    </xdr:from>
    <xdr:to>
      <xdr:col>82</xdr:col>
      <xdr:colOff>107950</xdr:colOff>
      <xdr:row>59</xdr:row>
      <xdr:rowOff>147320</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flipV="1">
          <a:off x="14334490" y="9879330"/>
          <a:ext cx="769620" cy="383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182880</xdr:colOff>
      <xdr:row>57</xdr:row>
      <xdr:rowOff>45720</xdr:rowOff>
    </xdr:from>
    <xdr:ext cx="761365" cy="259080"/>
    <xdr:sp macro="" textlink="">
      <xdr:nvSpPr>
        <xdr:cNvPr id="245" name="その他平均値テキスト">
          <a:extLst>
            <a:ext uri="{FF2B5EF4-FFF2-40B4-BE49-F238E27FC236}">
              <a16:creationId xmlns:a16="http://schemas.microsoft.com/office/drawing/2014/main" id="{00000000-0008-0000-0400-0000F5000000}"/>
            </a:ext>
          </a:extLst>
        </xdr:cNvPr>
        <xdr:cNvSpPr txBox="1"/>
      </xdr:nvSpPr>
      <xdr:spPr>
        <a:xfrm>
          <a:off x="15179040" y="9818370"/>
          <a:ext cx="76136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8.1</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57</xdr:row>
      <xdr:rowOff>73660</xdr:rowOff>
    </xdr:from>
    <xdr:to>
      <xdr:col>82</xdr:col>
      <xdr:colOff>158750</xdr:colOff>
      <xdr:row>58</xdr:row>
      <xdr:rowOff>3810</xdr:rowOff>
    </xdr:to>
    <xdr:sp macro="" textlink="">
      <xdr:nvSpPr>
        <xdr:cNvPr id="246" name="フローチャート: 判断 245">
          <a:extLst>
            <a:ext uri="{FF2B5EF4-FFF2-40B4-BE49-F238E27FC236}">
              <a16:creationId xmlns:a16="http://schemas.microsoft.com/office/drawing/2014/main" id="{00000000-0008-0000-0400-0000F6000000}"/>
            </a:ext>
          </a:extLst>
        </xdr:cNvPr>
        <xdr:cNvSpPr/>
      </xdr:nvSpPr>
      <xdr:spPr>
        <a:xfrm>
          <a:off x="15053310" y="9846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59</xdr:row>
      <xdr:rowOff>101600</xdr:rowOff>
    </xdr:from>
    <xdr:to>
      <xdr:col>78</xdr:col>
      <xdr:colOff>69850</xdr:colOff>
      <xdr:row>59</xdr:row>
      <xdr:rowOff>147320</xdr:rowOff>
    </xdr:to>
    <xdr:cxnSp macro="">
      <xdr:nvCxnSpPr>
        <xdr:cNvPr id="247" name="直線コネクタ 246">
          <a:extLst>
            <a:ext uri="{FF2B5EF4-FFF2-40B4-BE49-F238E27FC236}">
              <a16:creationId xmlns:a16="http://schemas.microsoft.com/office/drawing/2014/main" id="{00000000-0008-0000-0400-0000F7000000}"/>
            </a:ext>
          </a:extLst>
        </xdr:cNvPr>
        <xdr:cNvCxnSpPr/>
      </xdr:nvCxnSpPr>
      <xdr:spPr>
        <a:xfrm>
          <a:off x="13531215" y="10217150"/>
          <a:ext cx="803275"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58</xdr:row>
      <xdr:rowOff>39370</xdr:rowOff>
    </xdr:from>
    <xdr:to>
      <xdr:col>78</xdr:col>
      <xdr:colOff>120650</xdr:colOff>
      <xdr:row>58</xdr:row>
      <xdr:rowOff>140970</xdr:rowOff>
    </xdr:to>
    <xdr:sp macro="" textlink="">
      <xdr:nvSpPr>
        <xdr:cNvPr id="248" name="フローチャート: 判断 247">
          <a:extLst>
            <a:ext uri="{FF2B5EF4-FFF2-40B4-BE49-F238E27FC236}">
              <a16:creationId xmlns:a16="http://schemas.microsoft.com/office/drawing/2014/main" id="{00000000-0008-0000-0400-0000F8000000}"/>
            </a:ext>
          </a:extLst>
        </xdr:cNvPr>
        <xdr:cNvSpPr/>
      </xdr:nvSpPr>
      <xdr:spPr>
        <a:xfrm>
          <a:off x="14283690" y="9983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151130</xdr:rowOff>
    </xdr:from>
    <xdr:ext cx="735330" cy="259080"/>
    <xdr:sp macro="" textlink="">
      <xdr:nvSpPr>
        <xdr:cNvPr id="249" name="テキスト ボックス 248">
          <a:extLst>
            <a:ext uri="{FF2B5EF4-FFF2-40B4-BE49-F238E27FC236}">
              <a16:creationId xmlns:a16="http://schemas.microsoft.com/office/drawing/2014/main" id="{00000000-0008-0000-0400-0000F9000000}"/>
            </a:ext>
          </a:extLst>
        </xdr:cNvPr>
        <xdr:cNvSpPr txBox="1"/>
      </xdr:nvSpPr>
      <xdr:spPr>
        <a:xfrm>
          <a:off x="13987780" y="975233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59</xdr:row>
      <xdr:rowOff>101600</xdr:rowOff>
    </xdr:from>
    <xdr:to>
      <xdr:col>73</xdr:col>
      <xdr:colOff>180975</xdr:colOff>
      <xdr:row>59</xdr:row>
      <xdr:rowOff>147320</xdr:rowOff>
    </xdr:to>
    <xdr:cxnSp macro="">
      <xdr:nvCxnSpPr>
        <xdr:cNvPr id="250" name="直線コネクタ 249">
          <a:extLst>
            <a:ext uri="{FF2B5EF4-FFF2-40B4-BE49-F238E27FC236}">
              <a16:creationId xmlns:a16="http://schemas.microsoft.com/office/drawing/2014/main" id="{00000000-0008-0000-0400-0000FA000000}"/>
            </a:ext>
          </a:extLst>
        </xdr:cNvPr>
        <xdr:cNvCxnSpPr/>
      </xdr:nvCxnSpPr>
      <xdr:spPr>
        <a:xfrm flipV="1">
          <a:off x="12710795" y="10217150"/>
          <a:ext cx="82042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58</xdr:row>
      <xdr:rowOff>76200</xdr:rowOff>
    </xdr:from>
    <xdr:to>
      <xdr:col>74</xdr:col>
      <xdr:colOff>31750</xdr:colOff>
      <xdr:row>59</xdr:row>
      <xdr:rowOff>6350</xdr:rowOff>
    </xdr:to>
    <xdr:sp macro="" textlink="">
      <xdr:nvSpPr>
        <xdr:cNvPr id="251" name="フローチャート: 判断 250">
          <a:extLst>
            <a:ext uri="{FF2B5EF4-FFF2-40B4-BE49-F238E27FC236}">
              <a16:creationId xmlns:a16="http://schemas.microsoft.com/office/drawing/2014/main" id="{00000000-0008-0000-0400-0000FB000000}"/>
            </a:ext>
          </a:extLst>
        </xdr:cNvPr>
        <xdr:cNvSpPr/>
      </xdr:nvSpPr>
      <xdr:spPr>
        <a:xfrm>
          <a:off x="13480415" y="1002030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57</xdr:row>
      <xdr:rowOff>16510</xdr:rowOff>
    </xdr:from>
    <xdr:ext cx="762000" cy="259080"/>
    <xdr:sp macro="" textlink="">
      <xdr:nvSpPr>
        <xdr:cNvPr id="252" name="テキスト ボックス 251">
          <a:extLst>
            <a:ext uri="{FF2B5EF4-FFF2-40B4-BE49-F238E27FC236}">
              <a16:creationId xmlns:a16="http://schemas.microsoft.com/office/drawing/2014/main" id="{00000000-0008-0000-0400-0000FC000000}"/>
            </a:ext>
          </a:extLst>
        </xdr:cNvPr>
        <xdr:cNvSpPr txBox="1"/>
      </xdr:nvSpPr>
      <xdr:spPr>
        <a:xfrm>
          <a:off x="13167360" y="97891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10.0</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58</xdr:row>
      <xdr:rowOff>163830</xdr:rowOff>
    </xdr:from>
    <xdr:to>
      <xdr:col>69</xdr:col>
      <xdr:colOff>92075</xdr:colOff>
      <xdr:row>59</xdr:row>
      <xdr:rowOff>147320</xdr:rowOff>
    </xdr:to>
    <xdr:cxnSp macro="">
      <xdr:nvCxnSpPr>
        <xdr:cNvPr id="253" name="直線コネクタ 252">
          <a:extLst>
            <a:ext uri="{FF2B5EF4-FFF2-40B4-BE49-F238E27FC236}">
              <a16:creationId xmlns:a16="http://schemas.microsoft.com/office/drawing/2014/main" id="{00000000-0008-0000-0400-0000FD000000}"/>
            </a:ext>
          </a:extLst>
        </xdr:cNvPr>
        <xdr:cNvCxnSpPr/>
      </xdr:nvCxnSpPr>
      <xdr:spPr>
        <a:xfrm>
          <a:off x="11890375" y="10107930"/>
          <a:ext cx="820420" cy="154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58</xdr:row>
      <xdr:rowOff>103505</xdr:rowOff>
    </xdr:from>
    <xdr:to>
      <xdr:col>69</xdr:col>
      <xdr:colOff>142875</xdr:colOff>
      <xdr:row>59</xdr:row>
      <xdr:rowOff>33655</xdr:rowOff>
    </xdr:to>
    <xdr:sp macro="" textlink="">
      <xdr:nvSpPr>
        <xdr:cNvPr id="254" name="フローチャート: 判断 253">
          <a:extLst>
            <a:ext uri="{FF2B5EF4-FFF2-40B4-BE49-F238E27FC236}">
              <a16:creationId xmlns:a16="http://schemas.microsoft.com/office/drawing/2014/main" id="{00000000-0008-0000-0400-0000FE000000}"/>
            </a:ext>
          </a:extLst>
        </xdr:cNvPr>
        <xdr:cNvSpPr/>
      </xdr:nvSpPr>
      <xdr:spPr>
        <a:xfrm>
          <a:off x="12659995" y="10047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57</xdr:row>
      <xdr:rowOff>43815</xdr:rowOff>
    </xdr:from>
    <xdr:ext cx="761365" cy="25717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2364085" y="9816465"/>
          <a:ext cx="761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10.3</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59</xdr:row>
      <xdr:rowOff>23495</xdr:rowOff>
    </xdr:from>
    <xdr:to>
      <xdr:col>65</xdr:col>
      <xdr:colOff>53975</xdr:colOff>
      <xdr:row>59</xdr:row>
      <xdr:rowOff>125095</xdr:rowOff>
    </xdr:to>
    <xdr:sp macro="" textlink="">
      <xdr:nvSpPr>
        <xdr:cNvPr id="256" name="フローチャート: 判断 255">
          <a:extLst>
            <a:ext uri="{FF2B5EF4-FFF2-40B4-BE49-F238E27FC236}">
              <a16:creationId xmlns:a16="http://schemas.microsoft.com/office/drawing/2014/main" id="{00000000-0008-0000-0400-000000010000}"/>
            </a:ext>
          </a:extLst>
        </xdr:cNvPr>
        <xdr:cNvSpPr/>
      </xdr:nvSpPr>
      <xdr:spPr>
        <a:xfrm>
          <a:off x="11856720" y="10139045"/>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59</xdr:row>
      <xdr:rowOff>109855</xdr:rowOff>
    </xdr:from>
    <xdr:ext cx="760730" cy="25717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1543665" y="10225405"/>
          <a:ext cx="76073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11.3</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64</xdr:row>
      <xdr:rowOff>10160</xdr:rowOff>
    </xdr:from>
    <xdr:ext cx="760730" cy="259080"/>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4905355"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77</xdr:col>
      <xdr:colOff>53975</xdr:colOff>
      <xdr:row>64</xdr:row>
      <xdr:rowOff>10160</xdr:rowOff>
    </xdr:from>
    <xdr:ext cx="761365" cy="259080"/>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4135735"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72</xdr:col>
      <xdr:colOff>165100</xdr:colOff>
      <xdr:row>64</xdr:row>
      <xdr:rowOff>10160</xdr:rowOff>
    </xdr:from>
    <xdr:ext cx="761365" cy="259080"/>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3332460"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68</xdr:col>
      <xdr:colOff>76200</xdr:colOff>
      <xdr:row>64</xdr:row>
      <xdr:rowOff>10160</xdr:rowOff>
    </xdr:from>
    <xdr:ext cx="760730" cy="259080"/>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2512040"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182880</xdr:colOff>
      <xdr:row>64</xdr:row>
      <xdr:rowOff>10160</xdr:rowOff>
    </xdr:from>
    <xdr:ext cx="761365" cy="259080"/>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1704320"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82</xdr:col>
      <xdr:colOff>57150</xdr:colOff>
      <xdr:row>57</xdr:row>
      <xdr:rowOff>55880</xdr:rowOff>
    </xdr:from>
    <xdr:to>
      <xdr:col>82</xdr:col>
      <xdr:colOff>158750</xdr:colOff>
      <xdr:row>57</xdr:row>
      <xdr:rowOff>157480</xdr:rowOff>
    </xdr:to>
    <xdr:sp macro="" textlink="">
      <xdr:nvSpPr>
        <xdr:cNvPr id="263" name="楕円 262">
          <a:extLst>
            <a:ext uri="{FF2B5EF4-FFF2-40B4-BE49-F238E27FC236}">
              <a16:creationId xmlns:a16="http://schemas.microsoft.com/office/drawing/2014/main" id="{00000000-0008-0000-0400-000007010000}"/>
            </a:ext>
          </a:extLst>
        </xdr:cNvPr>
        <xdr:cNvSpPr/>
      </xdr:nvSpPr>
      <xdr:spPr>
        <a:xfrm>
          <a:off x="15053310" y="9828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182880</xdr:colOff>
      <xdr:row>56</xdr:row>
      <xdr:rowOff>72390</xdr:rowOff>
    </xdr:from>
    <xdr:ext cx="761365" cy="259080"/>
    <xdr:sp macro="" textlink="">
      <xdr:nvSpPr>
        <xdr:cNvPr id="264" name="その他該当値テキスト">
          <a:extLst>
            <a:ext uri="{FF2B5EF4-FFF2-40B4-BE49-F238E27FC236}">
              <a16:creationId xmlns:a16="http://schemas.microsoft.com/office/drawing/2014/main" id="{00000000-0008-0000-0400-000008010000}"/>
            </a:ext>
          </a:extLst>
        </xdr:cNvPr>
        <xdr:cNvSpPr txBox="1"/>
      </xdr:nvSpPr>
      <xdr:spPr>
        <a:xfrm>
          <a:off x="15179040" y="967359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7.9</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59</xdr:row>
      <xdr:rowOff>96520</xdr:rowOff>
    </xdr:from>
    <xdr:to>
      <xdr:col>78</xdr:col>
      <xdr:colOff>120650</xdr:colOff>
      <xdr:row>60</xdr:row>
      <xdr:rowOff>26670</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4283690" y="10212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60</xdr:row>
      <xdr:rowOff>11430</xdr:rowOff>
    </xdr:from>
    <xdr:ext cx="735330" cy="259080"/>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3987780" y="1029843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12.1</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59</xdr:row>
      <xdr:rowOff>50800</xdr:rowOff>
    </xdr:from>
    <xdr:to>
      <xdr:col>74</xdr:col>
      <xdr:colOff>31750</xdr:colOff>
      <xdr:row>59</xdr:row>
      <xdr:rowOff>152400</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3480415" y="1016635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59</xdr:row>
      <xdr:rowOff>137160</xdr:rowOff>
    </xdr:from>
    <xdr:ext cx="762000" cy="259080"/>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3167360" y="102527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11.6</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59</xdr:row>
      <xdr:rowOff>96520</xdr:rowOff>
    </xdr:from>
    <xdr:to>
      <xdr:col>69</xdr:col>
      <xdr:colOff>142875</xdr:colOff>
      <xdr:row>60</xdr:row>
      <xdr:rowOff>26670</xdr:rowOff>
    </xdr:to>
    <xdr:sp macro="" textlink="">
      <xdr:nvSpPr>
        <xdr:cNvPr id="269" name="楕円 268">
          <a:extLst>
            <a:ext uri="{FF2B5EF4-FFF2-40B4-BE49-F238E27FC236}">
              <a16:creationId xmlns:a16="http://schemas.microsoft.com/office/drawing/2014/main" id="{00000000-0008-0000-0400-00000D010000}"/>
            </a:ext>
          </a:extLst>
        </xdr:cNvPr>
        <xdr:cNvSpPr/>
      </xdr:nvSpPr>
      <xdr:spPr>
        <a:xfrm>
          <a:off x="12659995" y="10212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60</xdr:row>
      <xdr:rowOff>11430</xdr:rowOff>
    </xdr:from>
    <xdr:ext cx="761365" cy="259080"/>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2364085" y="1029843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12.1</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58</xdr:row>
      <xdr:rowOff>113030</xdr:rowOff>
    </xdr:from>
    <xdr:to>
      <xdr:col>65</xdr:col>
      <xdr:colOff>53975</xdr:colOff>
      <xdr:row>59</xdr:row>
      <xdr:rowOff>43180</xdr:rowOff>
    </xdr:to>
    <xdr:sp macro="" textlink="">
      <xdr:nvSpPr>
        <xdr:cNvPr id="271" name="楕円 270">
          <a:extLst>
            <a:ext uri="{FF2B5EF4-FFF2-40B4-BE49-F238E27FC236}">
              <a16:creationId xmlns:a16="http://schemas.microsoft.com/office/drawing/2014/main" id="{00000000-0008-0000-0400-00000F010000}"/>
            </a:ext>
          </a:extLst>
        </xdr:cNvPr>
        <xdr:cNvSpPr/>
      </xdr:nvSpPr>
      <xdr:spPr>
        <a:xfrm>
          <a:off x="11856720" y="1005713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57</xdr:row>
      <xdr:rowOff>53340</xdr:rowOff>
    </xdr:from>
    <xdr:ext cx="760730" cy="257175"/>
    <xdr:sp macro="" textlink="">
      <xdr:nvSpPr>
        <xdr:cNvPr id="272" name="テキスト ボックス 271">
          <a:extLst>
            <a:ext uri="{FF2B5EF4-FFF2-40B4-BE49-F238E27FC236}">
              <a16:creationId xmlns:a16="http://schemas.microsoft.com/office/drawing/2014/main" id="{00000000-0008-0000-0400-000010010000}"/>
            </a:ext>
          </a:extLst>
        </xdr:cNvPr>
        <xdr:cNvSpPr txBox="1"/>
      </xdr:nvSpPr>
      <xdr:spPr>
        <a:xfrm>
          <a:off x="11543665" y="9825990"/>
          <a:ext cx="76073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10.4</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1383010" y="4699000"/>
          <a:ext cx="422846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5624175" y="47625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5624175" y="49530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91/94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7176115" y="4762500"/>
          <a:ext cx="12769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7176115" y="4953000"/>
          <a:ext cx="12769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8651855" y="47625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8651855" y="49530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11.1</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1383010" y="5270500"/>
          <a:ext cx="422846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182880</xdr:colOff>
      <xdr:row>30</xdr:row>
      <xdr:rowOff>127000</xdr:rowOff>
    </xdr:from>
    <xdr:to>
      <xdr:col>113</xdr:col>
      <xdr:colOff>130175</xdr:colOff>
      <xdr:row>44</xdr:row>
      <xdr:rowOff>12700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5910560" y="5270500"/>
          <a:ext cx="4885055"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5970885" y="5270500"/>
          <a:ext cx="348424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3" name="テキスト ボックス 282">
          <a:extLst>
            <a:ext uri="{FF2B5EF4-FFF2-40B4-BE49-F238E27FC236}">
              <a16:creationId xmlns:a16="http://schemas.microsoft.com/office/drawing/2014/main" id="{00000000-0008-0000-0400-00001B010000}"/>
            </a:ext>
          </a:extLst>
        </xdr:cNvPr>
        <xdr:cNvSpPr txBox="1"/>
      </xdr:nvSpPr>
      <xdr:spPr>
        <a:xfrm>
          <a:off x="16008985" y="5588000"/>
          <a:ext cx="4651375"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補助費等に係る経常収支比率は類似団体平均を上回っているのは、保健福祉費・衛生費・清掃費・消防費等の、広域連合・一部事務組合への負担金が要因である。</a:t>
          </a:r>
          <a:endParaRPr lang="ja-JP" altLang="ja-JP" sz="1400">
            <a:effectLst/>
          </a:endParaRPr>
        </a:p>
        <a:p>
          <a:r>
            <a:rPr kumimoji="1" lang="ja-JP" altLang="ja-JP" sz="1100">
              <a:solidFill>
                <a:schemeClr val="dk1"/>
              </a:solidFill>
              <a:effectLst/>
              <a:latin typeface="+mn-lt"/>
              <a:ea typeface="+mn-ea"/>
              <a:cs typeface="+mn-cs"/>
            </a:rPr>
            <a:t>　一部事務組合等のほか、各種団体等への補助金について適正な管理を行う。</a:t>
          </a:r>
          <a:endParaRPr lang="ja-JP" altLang="ja-JP" sz="1400">
            <a:effectLst/>
          </a:endParaRPr>
        </a:p>
      </xdr:txBody>
    </xdr:sp>
    <xdr:clientData/>
  </xdr:twoCellAnchor>
  <xdr:oneCellAnchor>
    <xdr:from>
      <xdr:col>62</xdr:col>
      <xdr:colOff>6350</xdr:colOff>
      <xdr:row>29</xdr:row>
      <xdr:rowOff>107950</xdr:rowOff>
    </xdr:from>
    <xdr:ext cx="297815" cy="225425"/>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1344910" y="5080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5" name="直線コネクタ 284">
          <a:extLst>
            <a:ext uri="{FF2B5EF4-FFF2-40B4-BE49-F238E27FC236}">
              <a16:creationId xmlns:a16="http://schemas.microsoft.com/office/drawing/2014/main" id="{00000000-0008-0000-0400-00001D010000}"/>
            </a:ext>
          </a:extLst>
        </xdr:cNvPr>
        <xdr:cNvCxnSpPr/>
      </xdr:nvCxnSpPr>
      <xdr:spPr>
        <a:xfrm>
          <a:off x="11383010" y="75565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41910</xdr:rowOff>
    </xdr:from>
    <xdr:ext cx="507365" cy="257175"/>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0926445" y="74142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1383010" y="70993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99060</xdr:rowOff>
    </xdr:from>
    <xdr:ext cx="507365" cy="25717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0926445" y="69570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1383010" y="66421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156210</xdr:rowOff>
    </xdr:from>
    <xdr:ext cx="507365" cy="25717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0926445" y="64998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1383010" y="61849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41910</xdr:rowOff>
    </xdr:from>
    <xdr:ext cx="507365" cy="257175"/>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0926445" y="60426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1383010" y="57277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99060</xdr:rowOff>
    </xdr:from>
    <xdr:ext cx="507365" cy="257175"/>
    <xdr:sp macro="" textlink="">
      <xdr:nvSpPr>
        <xdr:cNvPr id="294" name="テキスト ボックス 293">
          <a:extLst>
            <a:ext uri="{FF2B5EF4-FFF2-40B4-BE49-F238E27FC236}">
              <a16:creationId xmlns:a16="http://schemas.microsoft.com/office/drawing/2014/main" id="{00000000-0008-0000-0400-000026010000}"/>
            </a:ext>
          </a:extLst>
        </xdr:cNvPr>
        <xdr:cNvSpPr txBox="1"/>
      </xdr:nvSpPr>
      <xdr:spPr>
        <a:xfrm>
          <a:off x="10926445" y="55854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1383010" y="52705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6" name="補助費等グラフ枠">
          <a:extLst>
            <a:ext uri="{FF2B5EF4-FFF2-40B4-BE49-F238E27FC236}">
              <a16:creationId xmlns:a16="http://schemas.microsoft.com/office/drawing/2014/main" id="{00000000-0008-0000-0400-000028010000}"/>
            </a:ext>
          </a:extLst>
        </xdr:cNvPr>
        <xdr:cNvSpPr/>
      </xdr:nvSpPr>
      <xdr:spPr>
        <a:xfrm>
          <a:off x="11383010" y="5270500"/>
          <a:ext cx="422846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40640</xdr:rowOff>
    </xdr:from>
    <xdr:to>
      <xdr:col>82</xdr:col>
      <xdr:colOff>107950</xdr:colOff>
      <xdr:row>41</xdr:row>
      <xdr:rowOff>161290</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flipV="1">
          <a:off x="15104110" y="5869940"/>
          <a:ext cx="0" cy="13208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182880</xdr:colOff>
      <xdr:row>41</xdr:row>
      <xdr:rowOff>133350</xdr:rowOff>
    </xdr:from>
    <xdr:ext cx="761365" cy="257175"/>
    <xdr:sp macro="" textlink="">
      <xdr:nvSpPr>
        <xdr:cNvPr id="298" name="補助費等最小値テキスト">
          <a:extLst>
            <a:ext uri="{FF2B5EF4-FFF2-40B4-BE49-F238E27FC236}">
              <a16:creationId xmlns:a16="http://schemas.microsoft.com/office/drawing/2014/main" id="{00000000-0008-0000-0400-00002A010000}"/>
            </a:ext>
          </a:extLst>
        </xdr:cNvPr>
        <xdr:cNvSpPr txBox="1"/>
      </xdr:nvSpPr>
      <xdr:spPr>
        <a:xfrm>
          <a:off x="15179040" y="7162800"/>
          <a:ext cx="761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32.0</a:t>
          </a:r>
          <a:endParaRPr kumimoji="1" lang="ja-JP" altLang="en-US" sz="1000" b="1">
            <a:latin typeface="ＭＳ Ｐゴシック"/>
            <a:ea typeface="ＭＳ Ｐゴシック"/>
          </a:endParaRPr>
        </a:p>
      </xdr:txBody>
    </xdr:sp>
    <xdr:clientData/>
  </xdr:oneCellAnchor>
  <xdr:twoCellAnchor>
    <xdr:from>
      <xdr:col>82</xdr:col>
      <xdr:colOff>19050</xdr:colOff>
      <xdr:row>41</xdr:row>
      <xdr:rowOff>161290</xdr:rowOff>
    </xdr:from>
    <xdr:to>
      <xdr:col>82</xdr:col>
      <xdr:colOff>182880</xdr:colOff>
      <xdr:row>41</xdr:row>
      <xdr:rowOff>161290</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a:off x="15015210" y="7190740"/>
          <a:ext cx="16383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182880</xdr:colOff>
      <xdr:row>32</xdr:row>
      <xdr:rowOff>126365</xdr:rowOff>
    </xdr:from>
    <xdr:ext cx="761365" cy="259080"/>
    <xdr:sp macro="" textlink="">
      <xdr:nvSpPr>
        <xdr:cNvPr id="300" name="補助費等最大値テキスト">
          <a:extLst>
            <a:ext uri="{FF2B5EF4-FFF2-40B4-BE49-F238E27FC236}">
              <a16:creationId xmlns:a16="http://schemas.microsoft.com/office/drawing/2014/main" id="{00000000-0008-0000-0400-00002C010000}"/>
            </a:ext>
          </a:extLst>
        </xdr:cNvPr>
        <xdr:cNvSpPr txBox="1"/>
      </xdr:nvSpPr>
      <xdr:spPr>
        <a:xfrm>
          <a:off x="15179040" y="5612765"/>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3.1</a:t>
          </a:r>
          <a:endParaRPr kumimoji="1" lang="ja-JP" altLang="en-US" sz="1000" b="1">
            <a:latin typeface="ＭＳ Ｐゴシック"/>
            <a:ea typeface="ＭＳ Ｐゴシック"/>
          </a:endParaRPr>
        </a:p>
      </xdr:txBody>
    </xdr:sp>
    <xdr:clientData/>
  </xdr:oneCellAnchor>
  <xdr:twoCellAnchor>
    <xdr:from>
      <xdr:col>82</xdr:col>
      <xdr:colOff>19050</xdr:colOff>
      <xdr:row>34</xdr:row>
      <xdr:rowOff>40640</xdr:rowOff>
    </xdr:from>
    <xdr:to>
      <xdr:col>82</xdr:col>
      <xdr:colOff>182880</xdr:colOff>
      <xdr:row>34</xdr:row>
      <xdr:rowOff>40640</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a:off x="15015210" y="5869940"/>
          <a:ext cx="16383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39</xdr:row>
      <xdr:rowOff>170180</xdr:rowOff>
    </xdr:from>
    <xdr:to>
      <xdr:col>82</xdr:col>
      <xdr:colOff>107950</xdr:colOff>
      <xdr:row>40</xdr:row>
      <xdr:rowOff>86360</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4334490" y="6856730"/>
          <a:ext cx="769620" cy="876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182880</xdr:colOff>
      <xdr:row>36</xdr:row>
      <xdr:rowOff>31115</xdr:rowOff>
    </xdr:from>
    <xdr:ext cx="761365" cy="257175"/>
    <xdr:sp macro="" textlink="">
      <xdr:nvSpPr>
        <xdr:cNvPr id="303" name="補助費等平均値テキスト">
          <a:extLst>
            <a:ext uri="{FF2B5EF4-FFF2-40B4-BE49-F238E27FC236}">
              <a16:creationId xmlns:a16="http://schemas.microsoft.com/office/drawing/2014/main" id="{00000000-0008-0000-0400-00002F010000}"/>
            </a:ext>
          </a:extLst>
        </xdr:cNvPr>
        <xdr:cNvSpPr txBox="1"/>
      </xdr:nvSpPr>
      <xdr:spPr>
        <a:xfrm>
          <a:off x="15179040" y="6203315"/>
          <a:ext cx="76136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14.9</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37</xdr:row>
      <xdr:rowOff>14605</xdr:rowOff>
    </xdr:from>
    <xdr:to>
      <xdr:col>82</xdr:col>
      <xdr:colOff>158750</xdr:colOff>
      <xdr:row>37</xdr:row>
      <xdr:rowOff>116205</xdr:rowOff>
    </xdr:to>
    <xdr:sp macro="" textlink="">
      <xdr:nvSpPr>
        <xdr:cNvPr id="304" name="フローチャート: 判断 303">
          <a:extLst>
            <a:ext uri="{FF2B5EF4-FFF2-40B4-BE49-F238E27FC236}">
              <a16:creationId xmlns:a16="http://schemas.microsoft.com/office/drawing/2014/main" id="{00000000-0008-0000-0400-000030010000}"/>
            </a:ext>
          </a:extLst>
        </xdr:cNvPr>
        <xdr:cNvSpPr/>
      </xdr:nvSpPr>
      <xdr:spPr>
        <a:xfrm>
          <a:off x="15053310" y="6358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39</xdr:row>
      <xdr:rowOff>111125</xdr:rowOff>
    </xdr:from>
    <xdr:to>
      <xdr:col>78</xdr:col>
      <xdr:colOff>69850</xdr:colOff>
      <xdr:row>39</xdr:row>
      <xdr:rowOff>170180</xdr:rowOff>
    </xdr:to>
    <xdr:cxnSp macro="">
      <xdr:nvCxnSpPr>
        <xdr:cNvPr id="305" name="直線コネクタ 304">
          <a:extLst>
            <a:ext uri="{FF2B5EF4-FFF2-40B4-BE49-F238E27FC236}">
              <a16:creationId xmlns:a16="http://schemas.microsoft.com/office/drawing/2014/main" id="{00000000-0008-0000-0400-000031010000}"/>
            </a:ext>
          </a:extLst>
        </xdr:cNvPr>
        <xdr:cNvCxnSpPr/>
      </xdr:nvCxnSpPr>
      <xdr:spPr>
        <a:xfrm>
          <a:off x="13531215" y="6797675"/>
          <a:ext cx="803275" cy="590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107950</xdr:rowOff>
    </xdr:from>
    <xdr:to>
      <xdr:col>78</xdr:col>
      <xdr:colOff>120650</xdr:colOff>
      <xdr:row>37</xdr:row>
      <xdr:rowOff>38100</xdr:rowOff>
    </xdr:to>
    <xdr:sp macro="" textlink="">
      <xdr:nvSpPr>
        <xdr:cNvPr id="306" name="フローチャート: 判断 305">
          <a:extLst>
            <a:ext uri="{FF2B5EF4-FFF2-40B4-BE49-F238E27FC236}">
              <a16:creationId xmlns:a16="http://schemas.microsoft.com/office/drawing/2014/main" id="{00000000-0008-0000-0400-000032010000}"/>
            </a:ext>
          </a:extLst>
        </xdr:cNvPr>
        <xdr:cNvSpPr/>
      </xdr:nvSpPr>
      <xdr:spPr>
        <a:xfrm>
          <a:off x="14283690" y="6280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48260</xdr:rowOff>
    </xdr:from>
    <xdr:ext cx="735330" cy="259080"/>
    <xdr:sp macro="" textlink="">
      <xdr:nvSpPr>
        <xdr:cNvPr id="307" name="テキスト ボックス 306">
          <a:extLst>
            <a:ext uri="{FF2B5EF4-FFF2-40B4-BE49-F238E27FC236}">
              <a16:creationId xmlns:a16="http://schemas.microsoft.com/office/drawing/2014/main" id="{00000000-0008-0000-0400-000033010000}"/>
            </a:ext>
          </a:extLst>
        </xdr:cNvPr>
        <xdr:cNvSpPr txBox="1"/>
      </xdr:nvSpPr>
      <xdr:spPr>
        <a:xfrm>
          <a:off x="13987780" y="604901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13.2</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38</xdr:row>
      <xdr:rowOff>154940</xdr:rowOff>
    </xdr:from>
    <xdr:to>
      <xdr:col>73</xdr:col>
      <xdr:colOff>180975</xdr:colOff>
      <xdr:row>39</xdr:row>
      <xdr:rowOff>111125</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a:off x="12710795" y="6670040"/>
          <a:ext cx="820420" cy="127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80645</xdr:rowOff>
    </xdr:from>
    <xdr:to>
      <xdr:col>74</xdr:col>
      <xdr:colOff>31750</xdr:colOff>
      <xdr:row>37</xdr:row>
      <xdr:rowOff>10795</xdr:rowOff>
    </xdr:to>
    <xdr:sp macro="" textlink="">
      <xdr:nvSpPr>
        <xdr:cNvPr id="309" name="フローチャート: 判断 308">
          <a:extLst>
            <a:ext uri="{FF2B5EF4-FFF2-40B4-BE49-F238E27FC236}">
              <a16:creationId xmlns:a16="http://schemas.microsoft.com/office/drawing/2014/main" id="{00000000-0008-0000-0400-000035010000}"/>
            </a:ext>
          </a:extLst>
        </xdr:cNvPr>
        <xdr:cNvSpPr/>
      </xdr:nvSpPr>
      <xdr:spPr>
        <a:xfrm>
          <a:off x="13480415" y="6252845"/>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20955</xdr:rowOff>
    </xdr:from>
    <xdr:ext cx="762000" cy="257175"/>
    <xdr:sp macro="" textlink="">
      <xdr:nvSpPr>
        <xdr:cNvPr id="310" name="テキスト ボックス 309">
          <a:extLst>
            <a:ext uri="{FF2B5EF4-FFF2-40B4-BE49-F238E27FC236}">
              <a16:creationId xmlns:a16="http://schemas.microsoft.com/office/drawing/2014/main" id="{00000000-0008-0000-0400-000036010000}"/>
            </a:ext>
          </a:extLst>
        </xdr:cNvPr>
        <xdr:cNvSpPr txBox="1"/>
      </xdr:nvSpPr>
      <xdr:spPr>
        <a:xfrm>
          <a:off x="13167360" y="602170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12.6</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38</xdr:row>
      <xdr:rowOff>154940</xdr:rowOff>
    </xdr:from>
    <xdr:to>
      <xdr:col>69</xdr:col>
      <xdr:colOff>92075</xdr:colOff>
      <xdr:row>39</xdr:row>
      <xdr:rowOff>83820</xdr:rowOff>
    </xdr:to>
    <xdr:cxnSp macro="">
      <xdr:nvCxnSpPr>
        <xdr:cNvPr id="311" name="直線コネクタ 310">
          <a:extLst>
            <a:ext uri="{FF2B5EF4-FFF2-40B4-BE49-F238E27FC236}">
              <a16:creationId xmlns:a16="http://schemas.microsoft.com/office/drawing/2014/main" id="{00000000-0008-0000-0400-000037010000}"/>
            </a:ext>
          </a:extLst>
        </xdr:cNvPr>
        <xdr:cNvCxnSpPr/>
      </xdr:nvCxnSpPr>
      <xdr:spPr>
        <a:xfrm flipV="1">
          <a:off x="11890375" y="6670040"/>
          <a:ext cx="820420" cy="1003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57785</xdr:rowOff>
    </xdr:from>
    <xdr:to>
      <xdr:col>69</xdr:col>
      <xdr:colOff>142875</xdr:colOff>
      <xdr:row>36</xdr:row>
      <xdr:rowOff>159385</xdr:rowOff>
    </xdr:to>
    <xdr:sp macro="" textlink="">
      <xdr:nvSpPr>
        <xdr:cNvPr id="312" name="フローチャート: 判断 311">
          <a:extLst>
            <a:ext uri="{FF2B5EF4-FFF2-40B4-BE49-F238E27FC236}">
              <a16:creationId xmlns:a16="http://schemas.microsoft.com/office/drawing/2014/main" id="{00000000-0008-0000-0400-000038010000}"/>
            </a:ext>
          </a:extLst>
        </xdr:cNvPr>
        <xdr:cNvSpPr/>
      </xdr:nvSpPr>
      <xdr:spPr>
        <a:xfrm>
          <a:off x="12659995" y="6229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169545</xdr:rowOff>
    </xdr:from>
    <xdr:ext cx="761365" cy="25717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2364085" y="5998845"/>
          <a:ext cx="761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12.1</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36</xdr:row>
      <xdr:rowOff>85090</xdr:rowOff>
    </xdr:from>
    <xdr:to>
      <xdr:col>65</xdr:col>
      <xdr:colOff>53975</xdr:colOff>
      <xdr:row>37</xdr:row>
      <xdr:rowOff>15240</xdr:rowOff>
    </xdr:to>
    <xdr:sp macro="" textlink="">
      <xdr:nvSpPr>
        <xdr:cNvPr id="314" name="フローチャート: 判断 313">
          <a:extLst>
            <a:ext uri="{FF2B5EF4-FFF2-40B4-BE49-F238E27FC236}">
              <a16:creationId xmlns:a16="http://schemas.microsoft.com/office/drawing/2014/main" id="{00000000-0008-0000-0400-00003A010000}"/>
            </a:ext>
          </a:extLst>
        </xdr:cNvPr>
        <xdr:cNvSpPr/>
      </xdr:nvSpPr>
      <xdr:spPr>
        <a:xfrm>
          <a:off x="11856720" y="625729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25400</xdr:rowOff>
    </xdr:from>
    <xdr:ext cx="760730" cy="259080"/>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1543665" y="602615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12.7</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44</xdr:row>
      <xdr:rowOff>10160</xdr:rowOff>
    </xdr:from>
    <xdr:ext cx="760730" cy="259080"/>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4905355"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77</xdr:col>
      <xdr:colOff>53975</xdr:colOff>
      <xdr:row>44</xdr:row>
      <xdr:rowOff>10160</xdr:rowOff>
    </xdr:from>
    <xdr:ext cx="761365" cy="259080"/>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4135735"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72</xdr:col>
      <xdr:colOff>165100</xdr:colOff>
      <xdr:row>44</xdr:row>
      <xdr:rowOff>10160</xdr:rowOff>
    </xdr:from>
    <xdr:ext cx="761365" cy="259080"/>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3332460"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68</xdr:col>
      <xdr:colOff>76200</xdr:colOff>
      <xdr:row>44</xdr:row>
      <xdr:rowOff>10160</xdr:rowOff>
    </xdr:from>
    <xdr:ext cx="760730" cy="259080"/>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2512040"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182880</xdr:colOff>
      <xdr:row>44</xdr:row>
      <xdr:rowOff>10160</xdr:rowOff>
    </xdr:from>
    <xdr:ext cx="761365" cy="259080"/>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1704320"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82</xdr:col>
      <xdr:colOff>57150</xdr:colOff>
      <xdr:row>40</xdr:row>
      <xdr:rowOff>34925</xdr:rowOff>
    </xdr:from>
    <xdr:to>
      <xdr:col>82</xdr:col>
      <xdr:colOff>158750</xdr:colOff>
      <xdr:row>40</xdr:row>
      <xdr:rowOff>136525</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5053310" y="6892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182880</xdr:colOff>
      <xdr:row>40</xdr:row>
      <xdr:rowOff>6985</xdr:rowOff>
    </xdr:from>
    <xdr:ext cx="761365" cy="257175"/>
    <xdr:sp macro="" textlink="">
      <xdr:nvSpPr>
        <xdr:cNvPr id="322" name="補助費等該当値テキスト">
          <a:extLst>
            <a:ext uri="{FF2B5EF4-FFF2-40B4-BE49-F238E27FC236}">
              <a16:creationId xmlns:a16="http://schemas.microsoft.com/office/drawing/2014/main" id="{00000000-0008-0000-0400-000042010000}"/>
            </a:ext>
          </a:extLst>
        </xdr:cNvPr>
        <xdr:cNvSpPr txBox="1"/>
      </xdr:nvSpPr>
      <xdr:spPr>
        <a:xfrm>
          <a:off x="15179040" y="6864985"/>
          <a:ext cx="761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26.6</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39</xdr:row>
      <xdr:rowOff>119380</xdr:rowOff>
    </xdr:from>
    <xdr:to>
      <xdr:col>78</xdr:col>
      <xdr:colOff>120650</xdr:colOff>
      <xdr:row>40</xdr:row>
      <xdr:rowOff>49530</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4283690" y="6805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40</xdr:row>
      <xdr:rowOff>34290</xdr:rowOff>
    </xdr:from>
    <xdr:ext cx="735330" cy="259080"/>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3987780" y="689229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24.7</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39</xdr:row>
      <xdr:rowOff>60325</xdr:rowOff>
    </xdr:from>
    <xdr:to>
      <xdr:col>74</xdr:col>
      <xdr:colOff>31750</xdr:colOff>
      <xdr:row>39</xdr:row>
      <xdr:rowOff>161925</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3480415" y="6746875"/>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39</xdr:row>
      <xdr:rowOff>146685</xdr:rowOff>
    </xdr:from>
    <xdr:ext cx="762000" cy="25717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3167360" y="683323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23.4</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38</xdr:row>
      <xdr:rowOff>103505</xdr:rowOff>
    </xdr:from>
    <xdr:to>
      <xdr:col>69</xdr:col>
      <xdr:colOff>142875</xdr:colOff>
      <xdr:row>39</xdr:row>
      <xdr:rowOff>33655</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2659995" y="6618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39</xdr:row>
      <xdr:rowOff>18415</xdr:rowOff>
    </xdr:from>
    <xdr:ext cx="761365" cy="25717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2364085" y="6704965"/>
          <a:ext cx="761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20.6</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39</xdr:row>
      <xdr:rowOff>33020</xdr:rowOff>
    </xdr:from>
    <xdr:to>
      <xdr:col>65</xdr:col>
      <xdr:colOff>53975</xdr:colOff>
      <xdr:row>39</xdr:row>
      <xdr:rowOff>134620</xdr:rowOff>
    </xdr:to>
    <xdr:sp macro="" textlink="">
      <xdr:nvSpPr>
        <xdr:cNvPr id="329" name="楕円 328">
          <a:extLst>
            <a:ext uri="{FF2B5EF4-FFF2-40B4-BE49-F238E27FC236}">
              <a16:creationId xmlns:a16="http://schemas.microsoft.com/office/drawing/2014/main" id="{00000000-0008-0000-0400-000049010000}"/>
            </a:ext>
          </a:extLst>
        </xdr:cNvPr>
        <xdr:cNvSpPr/>
      </xdr:nvSpPr>
      <xdr:spPr>
        <a:xfrm>
          <a:off x="11856720" y="671957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39</xdr:row>
      <xdr:rowOff>119380</xdr:rowOff>
    </xdr:from>
    <xdr:ext cx="760730" cy="259080"/>
    <xdr:sp macro=""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1543665" y="680593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22.8</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161925</xdr:colOff>
      <xdr:row>67</xdr:row>
      <xdr:rowOff>69850</xdr:rowOff>
    </xdr:from>
    <xdr:to>
      <xdr:col>26</xdr:col>
      <xdr:colOff>182880</xdr:colOff>
      <xdr:row>69</xdr:row>
      <xdr:rowOff>44450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710565" y="11557000"/>
          <a:ext cx="422719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26</xdr:col>
      <xdr:colOff>182880</xdr:colOff>
      <xdr:row>67</xdr:row>
      <xdr:rowOff>133350</xdr:rowOff>
    </xdr:from>
    <xdr:to>
      <xdr:col>34</xdr:col>
      <xdr:colOff>120650</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4937760" y="11620500"/>
          <a:ext cx="140081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182880</xdr:colOff>
      <xdr:row>68</xdr:row>
      <xdr:rowOff>152400</xdr:rowOff>
    </xdr:from>
    <xdr:to>
      <xdr:col>34</xdr:col>
      <xdr:colOff>120650</xdr:colOff>
      <xdr:row>70</xdr:row>
      <xdr:rowOff>63500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4937760" y="11811000"/>
          <a:ext cx="140081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57/94</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6486525" y="11620500"/>
          <a:ext cx="12769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6486525" y="11811000"/>
          <a:ext cx="12769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15.0</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962265" y="116205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7962265" y="118110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19.7</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70</xdr:row>
      <xdr:rowOff>127000</xdr:rowOff>
    </xdr:from>
    <xdr:to>
      <xdr:col>26</xdr:col>
      <xdr:colOff>182880</xdr:colOff>
      <xdr:row>84</xdr:row>
      <xdr:rowOff>12700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710565" y="12128500"/>
          <a:ext cx="422719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5234940" y="12128500"/>
          <a:ext cx="4871085"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182880</xdr:colOff>
      <xdr:row>72</xdr:row>
      <xdr:rowOff>38100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5298440" y="12128500"/>
          <a:ext cx="34798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1" name="テキスト ボックス 340">
          <a:extLst>
            <a:ext uri="{FF2B5EF4-FFF2-40B4-BE49-F238E27FC236}">
              <a16:creationId xmlns:a16="http://schemas.microsoft.com/office/drawing/2014/main" id="{00000000-0008-0000-0400-000055010000}"/>
            </a:ext>
          </a:extLst>
        </xdr:cNvPr>
        <xdr:cNvSpPr txBox="1"/>
      </xdr:nvSpPr>
      <xdr:spPr>
        <a:xfrm>
          <a:off x="5319395" y="12446000"/>
          <a:ext cx="4651375"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公債費について、令和</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年度においては、対前年度比</a:t>
          </a:r>
          <a:r>
            <a:rPr kumimoji="1" lang="ja-JP" altLang="en-US" sz="1100">
              <a:solidFill>
                <a:schemeClr val="dk1"/>
              </a:solidFill>
              <a:effectLst/>
              <a:latin typeface="+mn-lt"/>
              <a:ea typeface="+mn-ea"/>
              <a:cs typeface="+mn-cs"/>
            </a:rPr>
            <a:t>１．９</a:t>
          </a:r>
          <a:r>
            <a:rPr kumimoji="1" lang="ja-JP" altLang="ja-JP" sz="1100">
              <a:solidFill>
                <a:schemeClr val="dk1"/>
              </a:solidFill>
              <a:effectLst/>
              <a:latin typeface="+mn-lt"/>
              <a:ea typeface="+mn-ea"/>
              <a:cs typeface="+mn-cs"/>
            </a:rPr>
            <a:t>ポイントの増となっている。今後は、公共施設に係る投資事業の実施等による地方債の発行増に伴い、公債費の増加が見込まれるため、公債費削減の取組みと、総合計画に基づいた計画的な事業実施により、適正な数値に抑える。</a:t>
          </a:r>
          <a:endParaRPr kumimoji="1" lang="ja-JP" altLang="en-US" sz="1300">
            <a:latin typeface="ＭＳ Ｐゴシック"/>
            <a:ea typeface="ＭＳ Ｐゴシック"/>
          </a:endParaRPr>
        </a:p>
      </xdr:txBody>
    </xdr:sp>
    <xdr:clientData/>
  </xdr:twoCellAnchor>
  <xdr:oneCellAnchor>
    <xdr:from>
      <xdr:col>3</xdr:col>
      <xdr:colOff>123825</xdr:colOff>
      <xdr:row>69</xdr:row>
      <xdr:rowOff>107950</xdr:rowOff>
    </xdr:from>
    <xdr:ext cx="297815" cy="225425"/>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672465" y="11938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84</xdr:row>
      <xdr:rowOff>12700</xdr:rowOff>
    </xdr:from>
    <xdr:to>
      <xdr:col>26</xdr:col>
      <xdr:colOff>182880</xdr:colOff>
      <xdr:row>84</xdr:row>
      <xdr:rowOff>12700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10565" y="14414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41910</xdr:rowOff>
    </xdr:from>
    <xdr:ext cx="507365" cy="25717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36855" y="142722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3</xdr:col>
      <xdr:colOff>161925</xdr:colOff>
      <xdr:row>81</xdr:row>
      <xdr:rowOff>146050</xdr:rowOff>
    </xdr:from>
    <xdr:to>
      <xdr:col>26</xdr:col>
      <xdr:colOff>182880</xdr:colOff>
      <xdr:row>81</xdr:row>
      <xdr:rowOff>146050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10565" y="14033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3810</xdr:rowOff>
    </xdr:from>
    <xdr:ext cx="507365" cy="259080"/>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36855" y="13891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3</xdr:col>
      <xdr:colOff>161925</xdr:colOff>
      <xdr:row>79</xdr:row>
      <xdr:rowOff>107950</xdr:rowOff>
    </xdr:from>
    <xdr:to>
      <xdr:col>26</xdr:col>
      <xdr:colOff>182880</xdr:colOff>
      <xdr:row>79</xdr:row>
      <xdr:rowOff>107950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10565" y="13652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137160</xdr:rowOff>
    </xdr:from>
    <xdr:ext cx="507365" cy="259080"/>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36855" y="13510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3</xdr:col>
      <xdr:colOff>161925</xdr:colOff>
      <xdr:row>77</xdr:row>
      <xdr:rowOff>69850</xdr:rowOff>
    </xdr:from>
    <xdr:to>
      <xdr:col>26</xdr:col>
      <xdr:colOff>182880</xdr:colOff>
      <xdr:row>77</xdr:row>
      <xdr:rowOff>69850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10565" y="13271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99060</xdr:rowOff>
    </xdr:from>
    <xdr:ext cx="507365" cy="25717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36855" y="131292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161925</xdr:colOff>
      <xdr:row>75</xdr:row>
      <xdr:rowOff>31750</xdr:rowOff>
    </xdr:from>
    <xdr:to>
      <xdr:col>26</xdr:col>
      <xdr:colOff>182880</xdr:colOff>
      <xdr:row>75</xdr:row>
      <xdr:rowOff>31750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10565" y="12890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60960</xdr:rowOff>
    </xdr:from>
    <xdr:ext cx="507365" cy="259080"/>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36855" y="12748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72</xdr:row>
      <xdr:rowOff>165100</xdr:rowOff>
    </xdr:from>
    <xdr:to>
      <xdr:col>26</xdr:col>
      <xdr:colOff>182880</xdr:colOff>
      <xdr:row>72</xdr:row>
      <xdr:rowOff>165100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10565" y="12509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22860</xdr:rowOff>
    </xdr:from>
    <xdr:ext cx="507365" cy="259080"/>
    <xdr:sp macro="" textlink="">
      <xdr:nvSpPr>
        <xdr:cNvPr id="354" name="テキスト ボックス 353">
          <a:extLst>
            <a:ext uri="{FF2B5EF4-FFF2-40B4-BE49-F238E27FC236}">
              <a16:creationId xmlns:a16="http://schemas.microsoft.com/office/drawing/2014/main" id="{00000000-0008-0000-0400-000062010000}"/>
            </a:ext>
          </a:extLst>
        </xdr:cNvPr>
        <xdr:cNvSpPr txBox="1"/>
      </xdr:nvSpPr>
      <xdr:spPr>
        <a:xfrm>
          <a:off x="236855" y="12367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70</xdr:row>
      <xdr:rowOff>127000</xdr:rowOff>
    </xdr:from>
    <xdr:to>
      <xdr:col>26</xdr:col>
      <xdr:colOff>182880</xdr:colOff>
      <xdr:row>70</xdr:row>
      <xdr:rowOff>127000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710565" y="12128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182880</xdr:colOff>
      <xdr:row>84</xdr:row>
      <xdr:rowOff>12700</xdr:rowOff>
    </xdr:to>
    <xdr:sp macro="" textlink="">
      <xdr:nvSpPr>
        <xdr:cNvPr id="356" name="公債費グラフ枠">
          <a:extLst>
            <a:ext uri="{FF2B5EF4-FFF2-40B4-BE49-F238E27FC236}">
              <a16:creationId xmlns:a16="http://schemas.microsoft.com/office/drawing/2014/main" id="{00000000-0008-0000-0400-000064010000}"/>
            </a:ext>
          </a:extLst>
        </xdr:cNvPr>
        <xdr:cNvSpPr/>
      </xdr:nvSpPr>
      <xdr:spPr>
        <a:xfrm>
          <a:off x="710565" y="12128500"/>
          <a:ext cx="422719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165100</xdr:rowOff>
    </xdr:from>
    <xdr:to>
      <xdr:col>24</xdr:col>
      <xdr:colOff>25400</xdr:colOff>
      <xdr:row>80</xdr:row>
      <xdr:rowOff>149860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flipV="1">
          <a:off x="4414520" y="12509500"/>
          <a:ext cx="0" cy="13563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121920</xdr:rowOff>
    </xdr:from>
    <xdr:ext cx="760730" cy="257175"/>
    <xdr:sp macro="" textlink="">
      <xdr:nvSpPr>
        <xdr:cNvPr id="358" name="公債費最小値テキスト">
          <a:extLst>
            <a:ext uri="{FF2B5EF4-FFF2-40B4-BE49-F238E27FC236}">
              <a16:creationId xmlns:a16="http://schemas.microsoft.com/office/drawing/2014/main" id="{00000000-0008-0000-0400-000066010000}"/>
            </a:ext>
          </a:extLst>
        </xdr:cNvPr>
        <xdr:cNvSpPr txBox="1"/>
      </xdr:nvSpPr>
      <xdr:spPr>
        <a:xfrm>
          <a:off x="4503420" y="13837920"/>
          <a:ext cx="76073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35.6</a:t>
          </a:r>
          <a:endParaRPr kumimoji="1" lang="ja-JP" altLang="en-US" sz="1000" b="1">
            <a:latin typeface="ＭＳ Ｐゴシック"/>
            <a:ea typeface="ＭＳ Ｐゴシック"/>
          </a:endParaRPr>
        </a:p>
      </xdr:txBody>
    </xdr:sp>
    <xdr:clientData/>
  </xdr:oneCellAnchor>
  <xdr:twoCellAnchor>
    <xdr:from>
      <xdr:col>23</xdr:col>
      <xdr:colOff>136525</xdr:colOff>
      <xdr:row>80</xdr:row>
      <xdr:rowOff>149860</xdr:rowOff>
    </xdr:from>
    <xdr:to>
      <xdr:col>24</xdr:col>
      <xdr:colOff>114300</xdr:colOff>
      <xdr:row>80</xdr:row>
      <xdr:rowOff>149860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4342765" y="13865860"/>
          <a:ext cx="16065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80010</xdr:rowOff>
    </xdr:from>
    <xdr:ext cx="760730" cy="259080"/>
    <xdr:sp macro="" textlink="">
      <xdr:nvSpPr>
        <xdr:cNvPr id="360" name="公債費最大値テキスト">
          <a:extLst>
            <a:ext uri="{FF2B5EF4-FFF2-40B4-BE49-F238E27FC236}">
              <a16:creationId xmlns:a16="http://schemas.microsoft.com/office/drawing/2014/main" id="{00000000-0008-0000-0400-000068010000}"/>
            </a:ext>
          </a:extLst>
        </xdr:cNvPr>
        <xdr:cNvSpPr txBox="1"/>
      </xdr:nvSpPr>
      <xdr:spPr>
        <a:xfrm>
          <a:off x="4503420" y="1225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23</xdr:col>
      <xdr:colOff>136525</xdr:colOff>
      <xdr:row>72</xdr:row>
      <xdr:rowOff>165100</xdr:rowOff>
    </xdr:from>
    <xdr:to>
      <xdr:col>24</xdr:col>
      <xdr:colOff>114300</xdr:colOff>
      <xdr:row>72</xdr:row>
      <xdr:rowOff>165100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4342765" y="12509500"/>
          <a:ext cx="16065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182880</xdr:colOff>
      <xdr:row>76</xdr:row>
      <xdr:rowOff>157480</xdr:rowOff>
    </xdr:from>
    <xdr:to>
      <xdr:col>24</xdr:col>
      <xdr:colOff>25400</xdr:colOff>
      <xdr:row>77</xdr:row>
      <xdr:rowOff>58420</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a:off x="3657600" y="13187680"/>
          <a:ext cx="756920" cy="723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130810</xdr:rowOff>
    </xdr:from>
    <xdr:ext cx="760730" cy="259080"/>
    <xdr:sp macro="" textlink="">
      <xdr:nvSpPr>
        <xdr:cNvPr id="363" name="公債費平均値テキスト">
          <a:extLst>
            <a:ext uri="{FF2B5EF4-FFF2-40B4-BE49-F238E27FC236}">
              <a16:creationId xmlns:a16="http://schemas.microsoft.com/office/drawing/2014/main" id="{00000000-0008-0000-0400-00006B010000}"/>
            </a:ext>
          </a:extLst>
        </xdr:cNvPr>
        <xdr:cNvSpPr txBox="1"/>
      </xdr:nvSpPr>
      <xdr:spPr>
        <a:xfrm>
          <a:off x="4503420" y="12989560"/>
          <a:ext cx="7607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18.0</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76</xdr:row>
      <xdr:rowOff>114300</xdr:rowOff>
    </xdr:from>
    <xdr:to>
      <xdr:col>24</xdr:col>
      <xdr:colOff>76200</xdr:colOff>
      <xdr:row>77</xdr:row>
      <xdr:rowOff>44450</xdr:rowOff>
    </xdr:to>
    <xdr:sp macro="" textlink="">
      <xdr:nvSpPr>
        <xdr:cNvPr id="364" name="フローチャート: 判断 363">
          <a:extLst>
            <a:ext uri="{FF2B5EF4-FFF2-40B4-BE49-F238E27FC236}">
              <a16:creationId xmlns:a16="http://schemas.microsoft.com/office/drawing/2014/main" id="{00000000-0008-0000-0400-00006C010000}"/>
            </a:ext>
          </a:extLst>
        </xdr:cNvPr>
        <xdr:cNvSpPr/>
      </xdr:nvSpPr>
      <xdr:spPr>
        <a:xfrm>
          <a:off x="4380865" y="1314450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76</xdr:row>
      <xdr:rowOff>100330</xdr:rowOff>
    </xdr:from>
    <xdr:to>
      <xdr:col>19</xdr:col>
      <xdr:colOff>182880</xdr:colOff>
      <xdr:row>76</xdr:row>
      <xdr:rowOff>157480</xdr:rowOff>
    </xdr:to>
    <xdr:cxnSp macro="">
      <xdr:nvCxnSpPr>
        <xdr:cNvPr id="365" name="直線コネクタ 364">
          <a:extLst>
            <a:ext uri="{FF2B5EF4-FFF2-40B4-BE49-F238E27FC236}">
              <a16:creationId xmlns:a16="http://schemas.microsoft.com/office/drawing/2014/main" id="{00000000-0008-0000-0400-00006D010000}"/>
            </a:ext>
          </a:extLst>
        </xdr:cNvPr>
        <xdr:cNvCxnSpPr/>
      </xdr:nvCxnSpPr>
      <xdr:spPr>
        <a:xfrm>
          <a:off x="2841625" y="13130530"/>
          <a:ext cx="815975"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140970</xdr:rowOff>
    </xdr:from>
    <xdr:to>
      <xdr:col>20</xdr:col>
      <xdr:colOff>38100</xdr:colOff>
      <xdr:row>77</xdr:row>
      <xdr:rowOff>71120</xdr:rowOff>
    </xdr:to>
    <xdr:sp macro="" textlink="">
      <xdr:nvSpPr>
        <xdr:cNvPr id="366" name="フローチャート: 判断 365">
          <a:extLst>
            <a:ext uri="{FF2B5EF4-FFF2-40B4-BE49-F238E27FC236}">
              <a16:creationId xmlns:a16="http://schemas.microsoft.com/office/drawing/2014/main" id="{00000000-0008-0000-0400-00006E010000}"/>
            </a:ext>
          </a:extLst>
        </xdr:cNvPr>
        <xdr:cNvSpPr/>
      </xdr:nvSpPr>
      <xdr:spPr>
        <a:xfrm>
          <a:off x="3611245" y="1317117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55880</xdr:rowOff>
    </xdr:from>
    <xdr:ext cx="735965" cy="259080"/>
    <xdr:sp macro="" textlink="">
      <xdr:nvSpPr>
        <xdr:cNvPr id="367" name="テキスト ボックス 366">
          <a:extLst>
            <a:ext uri="{FF2B5EF4-FFF2-40B4-BE49-F238E27FC236}">
              <a16:creationId xmlns:a16="http://schemas.microsoft.com/office/drawing/2014/main" id="{00000000-0008-0000-0400-00006F010000}"/>
            </a:ext>
          </a:extLst>
        </xdr:cNvPr>
        <xdr:cNvSpPr txBox="1"/>
      </xdr:nvSpPr>
      <xdr:spPr>
        <a:xfrm>
          <a:off x="3298190" y="13257530"/>
          <a:ext cx="7359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18.7</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76</xdr:row>
      <xdr:rowOff>50800</xdr:rowOff>
    </xdr:from>
    <xdr:to>
      <xdr:col>15</xdr:col>
      <xdr:colOff>98425</xdr:colOff>
      <xdr:row>76</xdr:row>
      <xdr:rowOff>100330</xdr:rowOff>
    </xdr:to>
    <xdr:cxnSp macro="">
      <xdr:nvCxnSpPr>
        <xdr:cNvPr id="368" name="直線コネクタ 367">
          <a:extLst>
            <a:ext uri="{FF2B5EF4-FFF2-40B4-BE49-F238E27FC236}">
              <a16:creationId xmlns:a16="http://schemas.microsoft.com/office/drawing/2014/main" id="{00000000-0008-0000-0400-000070010000}"/>
            </a:ext>
          </a:extLst>
        </xdr:cNvPr>
        <xdr:cNvCxnSpPr/>
      </xdr:nvCxnSpPr>
      <xdr:spPr>
        <a:xfrm>
          <a:off x="2021205" y="13081000"/>
          <a:ext cx="820420" cy="495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102870</xdr:rowOff>
    </xdr:from>
    <xdr:to>
      <xdr:col>15</xdr:col>
      <xdr:colOff>149225</xdr:colOff>
      <xdr:row>77</xdr:row>
      <xdr:rowOff>33020</xdr:rowOff>
    </xdr:to>
    <xdr:sp macro="" textlink="">
      <xdr:nvSpPr>
        <xdr:cNvPr id="369" name="フローチャート: 判断 368">
          <a:extLst>
            <a:ext uri="{FF2B5EF4-FFF2-40B4-BE49-F238E27FC236}">
              <a16:creationId xmlns:a16="http://schemas.microsoft.com/office/drawing/2014/main" id="{00000000-0008-0000-0400-000071010000}"/>
            </a:ext>
          </a:extLst>
        </xdr:cNvPr>
        <xdr:cNvSpPr/>
      </xdr:nvSpPr>
      <xdr:spPr>
        <a:xfrm>
          <a:off x="2790825" y="13133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17780</xdr:rowOff>
    </xdr:from>
    <xdr:ext cx="760730" cy="257175"/>
    <xdr:sp macro="" textlink="">
      <xdr:nvSpPr>
        <xdr:cNvPr id="370" name="テキスト ボックス 369">
          <a:extLst>
            <a:ext uri="{FF2B5EF4-FFF2-40B4-BE49-F238E27FC236}">
              <a16:creationId xmlns:a16="http://schemas.microsoft.com/office/drawing/2014/main" id="{00000000-0008-0000-0400-000072010000}"/>
            </a:ext>
          </a:extLst>
        </xdr:cNvPr>
        <xdr:cNvSpPr txBox="1"/>
      </xdr:nvSpPr>
      <xdr:spPr>
        <a:xfrm>
          <a:off x="2494915" y="13219430"/>
          <a:ext cx="76073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17.7</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76</xdr:row>
      <xdr:rowOff>50800</xdr:rowOff>
    </xdr:from>
    <xdr:to>
      <xdr:col>11</xdr:col>
      <xdr:colOff>9525</xdr:colOff>
      <xdr:row>76</xdr:row>
      <xdr:rowOff>96520</xdr:rowOff>
    </xdr:to>
    <xdr:cxnSp macro="">
      <xdr:nvCxnSpPr>
        <xdr:cNvPr id="371" name="直線コネクタ 370">
          <a:extLst>
            <a:ext uri="{FF2B5EF4-FFF2-40B4-BE49-F238E27FC236}">
              <a16:creationId xmlns:a16="http://schemas.microsoft.com/office/drawing/2014/main" id="{00000000-0008-0000-0400-000073010000}"/>
            </a:ext>
          </a:extLst>
        </xdr:cNvPr>
        <xdr:cNvCxnSpPr/>
      </xdr:nvCxnSpPr>
      <xdr:spPr>
        <a:xfrm flipV="1">
          <a:off x="1217930" y="13081000"/>
          <a:ext cx="803275"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60960</xdr:rowOff>
    </xdr:from>
    <xdr:to>
      <xdr:col>11</xdr:col>
      <xdr:colOff>60325</xdr:colOff>
      <xdr:row>76</xdr:row>
      <xdr:rowOff>162560</xdr:rowOff>
    </xdr:to>
    <xdr:sp macro="" textlink="">
      <xdr:nvSpPr>
        <xdr:cNvPr id="372" name="フローチャート: 判断 371">
          <a:extLst>
            <a:ext uri="{FF2B5EF4-FFF2-40B4-BE49-F238E27FC236}">
              <a16:creationId xmlns:a16="http://schemas.microsoft.com/office/drawing/2014/main" id="{00000000-0008-0000-0400-000074010000}"/>
            </a:ext>
          </a:extLst>
        </xdr:cNvPr>
        <xdr:cNvSpPr/>
      </xdr:nvSpPr>
      <xdr:spPr>
        <a:xfrm>
          <a:off x="1987550" y="1309116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76</xdr:row>
      <xdr:rowOff>147320</xdr:rowOff>
    </xdr:from>
    <xdr:ext cx="761365" cy="259080"/>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1674495" y="1317752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16.6</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76</xdr:row>
      <xdr:rowOff>110490</xdr:rowOff>
    </xdr:from>
    <xdr:to>
      <xdr:col>6</xdr:col>
      <xdr:colOff>171450</xdr:colOff>
      <xdr:row>77</xdr:row>
      <xdr:rowOff>40640</xdr:rowOff>
    </xdr:to>
    <xdr:sp macro="" textlink="">
      <xdr:nvSpPr>
        <xdr:cNvPr id="374" name="フローチャート: 判断 373">
          <a:extLst>
            <a:ext uri="{FF2B5EF4-FFF2-40B4-BE49-F238E27FC236}">
              <a16:creationId xmlns:a16="http://schemas.microsoft.com/office/drawing/2014/main" id="{00000000-0008-0000-0400-000076010000}"/>
            </a:ext>
          </a:extLst>
        </xdr:cNvPr>
        <xdr:cNvSpPr/>
      </xdr:nvSpPr>
      <xdr:spPr>
        <a:xfrm>
          <a:off x="1167130" y="13140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25400</xdr:rowOff>
    </xdr:from>
    <xdr:ext cx="760095" cy="259080"/>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871220" y="1322705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17.9</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84</xdr:row>
      <xdr:rowOff>10160</xdr:rowOff>
    </xdr:from>
    <xdr:ext cx="760730" cy="259080"/>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4215765"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171450</xdr:colOff>
      <xdr:row>84</xdr:row>
      <xdr:rowOff>10160</xdr:rowOff>
    </xdr:from>
    <xdr:ext cx="760730" cy="259080"/>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3463290"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82550</xdr:colOff>
      <xdr:row>84</xdr:row>
      <xdr:rowOff>10160</xdr:rowOff>
    </xdr:from>
    <xdr:ext cx="761365" cy="259080"/>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2642870"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182880</xdr:colOff>
      <xdr:row>84</xdr:row>
      <xdr:rowOff>10160</xdr:rowOff>
    </xdr:from>
    <xdr:ext cx="761365" cy="259080"/>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1828800"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5</xdr:col>
      <xdr:colOff>104775</xdr:colOff>
      <xdr:row>84</xdr:row>
      <xdr:rowOff>10160</xdr:rowOff>
    </xdr:from>
    <xdr:ext cx="760730" cy="259080"/>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1019175"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23</xdr:col>
      <xdr:colOff>174625</xdr:colOff>
      <xdr:row>77</xdr:row>
      <xdr:rowOff>7620</xdr:rowOff>
    </xdr:from>
    <xdr:to>
      <xdr:col>24</xdr:col>
      <xdr:colOff>76200</xdr:colOff>
      <xdr:row>77</xdr:row>
      <xdr:rowOff>109220</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4380865" y="1320927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151130</xdr:rowOff>
    </xdr:from>
    <xdr:ext cx="760730" cy="259080"/>
    <xdr:sp macro="" textlink="">
      <xdr:nvSpPr>
        <xdr:cNvPr id="382" name="公債費該当値テキスト">
          <a:extLst>
            <a:ext uri="{FF2B5EF4-FFF2-40B4-BE49-F238E27FC236}">
              <a16:creationId xmlns:a16="http://schemas.microsoft.com/office/drawing/2014/main" id="{00000000-0008-0000-0400-00007E010000}"/>
            </a:ext>
          </a:extLst>
        </xdr:cNvPr>
        <xdr:cNvSpPr txBox="1"/>
      </xdr:nvSpPr>
      <xdr:spPr>
        <a:xfrm>
          <a:off x="4503420" y="1318133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19.7</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76</xdr:row>
      <xdr:rowOff>106680</xdr:rowOff>
    </xdr:from>
    <xdr:to>
      <xdr:col>20</xdr:col>
      <xdr:colOff>38100</xdr:colOff>
      <xdr:row>77</xdr:row>
      <xdr:rowOff>36830</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3611245" y="1313688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46990</xdr:rowOff>
    </xdr:from>
    <xdr:ext cx="735965" cy="259080"/>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3298190" y="12905740"/>
          <a:ext cx="7359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17.8</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76</xdr:row>
      <xdr:rowOff>49530</xdr:rowOff>
    </xdr:from>
    <xdr:to>
      <xdr:col>15</xdr:col>
      <xdr:colOff>149225</xdr:colOff>
      <xdr:row>76</xdr:row>
      <xdr:rowOff>151130</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2790825" y="13079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161290</xdr:rowOff>
    </xdr:from>
    <xdr:ext cx="760730" cy="259080"/>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2494915" y="1284859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16.3</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76</xdr:row>
      <xdr:rowOff>0</xdr:rowOff>
    </xdr:from>
    <xdr:to>
      <xdr:col>11</xdr:col>
      <xdr:colOff>60325</xdr:colOff>
      <xdr:row>76</xdr:row>
      <xdr:rowOff>101600</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1987550" y="1303020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111760</xdr:rowOff>
    </xdr:from>
    <xdr:ext cx="761365" cy="25717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1674495" y="12799060"/>
          <a:ext cx="761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15.0</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76</xdr:row>
      <xdr:rowOff>45720</xdr:rowOff>
    </xdr:from>
    <xdr:to>
      <xdr:col>6</xdr:col>
      <xdr:colOff>171450</xdr:colOff>
      <xdr:row>76</xdr:row>
      <xdr:rowOff>147320</xdr:rowOff>
    </xdr:to>
    <xdr:sp macro="" textlink="">
      <xdr:nvSpPr>
        <xdr:cNvPr id="389" name="楕円 388">
          <a:extLst>
            <a:ext uri="{FF2B5EF4-FFF2-40B4-BE49-F238E27FC236}">
              <a16:creationId xmlns:a16="http://schemas.microsoft.com/office/drawing/2014/main" id="{00000000-0008-0000-0400-000085010000}"/>
            </a:ext>
          </a:extLst>
        </xdr:cNvPr>
        <xdr:cNvSpPr/>
      </xdr:nvSpPr>
      <xdr:spPr>
        <a:xfrm>
          <a:off x="1167130" y="13075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157480</xdr:rowOff>
    </xdr:from>
    <xdr:ext cx="760095" cy="257175"/>
    <xdr:sp macro="" textlink="">
      <xdr:nvSpPr>
        <xdr:cNvPr id="390" name="テキスト ボックス 389">
          <a:extLst>
            <a:ext uri="{FF2B5EF4-FFF2-40B4-BE49-F238E27FC236}">
              <a16:creationId xmlns:a16="http://schemas.microsoft.com/office/drawing/2014/main" id="{00000000-0008-0000-0400-000086010000}"/>
            </a:ext>
          </a:extLst>
        </xdr:cNvPr>
        <xdr:cNvSpPr txBox="1"/>
      </xdr:nvSpPr>
      <xdr:spPr>
        <a:xfrm>
          <a:off x="871220" y="12844780"/>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16.2</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1383010" y="11557000"/>
          <a:ext cx="422846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5624175" y="116205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5624175" y="118110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78/94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7176115" y="11620500"/>
          <a:ext cx="12769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7176115" y="11811000"/>
          <a:ext cx="12769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78.8</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8651855" y="116205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8651855" y="118110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74.6</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1383010" y="12128500"/>
          <a:ext cx="422846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182880</xdr:colOff>
      <xdr:row>70</xdr:row>
      <xdr:rowOff>127000</xdr:rowOff>
    </xdr:from>
    <xdr:to>
      <xdr:col>113</xdr:col>
      <xdr:colOff>130175</xdr:colOff>
      <xdr:row>84</xdr:row>
      <xdr:rowOff>12700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5910560" y="12128500"/>
          <a:ext cx="4885055"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5970885" y="12128500"/>
          <a:ext cx="348424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1" name="テキスト ボックス 400">
          <a:extLst>
            <a:ext uri="{FF2B5EF4-FFF2-40B4-BE49-F238E27FC236}">
              <a16:creationId xmlns:a16="http://schemas.microsoft.com/office/drawing/2014/main" id="{00000000-0008-0000-0400-000091010000}"/>
            </a:ext>
          </a:extLst>
        </xdr:cNvPr>
        <xdr:cNvSpPr txBox="1"/>
      </xdr:nvSpPr>
      <xdr:spPr>
        <a:xfrm>
          <a:off x="16008985" y="12446000"/>
          <a:ext cx="4651375"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公債費以外の経常収支比率は前年度比</a:t>
          </a:r>
          <a:r>
            <a:rPr kumimoji="1" lang="ja-JP" altLang="en-US" sz="1100">
              <a:solidFill>
                <a:schemeClr val="dk1"/>
              </a:solidFill>
              <a:effectLst/>
              <a:latin typeface="+mn-lt"/>
              <a:ea typeface="+mn-ea"/>
              <a:cs typeface="+mn-cs"/>
            </a:rPr>
            <a:t>２．１</a:t>
          </a:r>
          <a:r>
            <a:rPr kumimoji="1" lang="ja-JP" altLang="ja-JP" sz="1100">
              <a:solidFill>
                <a:schemeClr val="dk1"/>
              </a:solidFill>
              <a:effectLst/>
              <a:latin typeface="+mn-lt"/>
              <a:ea typeface="+mn-ea"/>
              <a:cs typeface="+mn-cs"/>
            </a:rPr>
            <a:t>ポイント増加となっており、類似団体平均を８．</a:t>
          </a:r>
          <a:r>
            <a:rPr kumimoji="1" lang="ja-JP" altLang="en-US" sz="1100">
              <a:solidFill>
                <a:schemeClr val="dk1"/>
              </a:solidFill>
              <a:effectLst/>
              <a:latin typeface="+mn-lt"/>
              <a:ea typeface="+mn-ea"/>
              <a:cs typeface="+mn-cs"/>
            </a:rPr>
            <a:t>５</a:t>
          </a:r>
          <a:r>
            <a:rPr kumimoji="1" lang="ja-JP" altLang="ja-JP" sz="1100">
              <a:solidFill>
                <a:schemeClr val="dk1"/>
              </a:solidFill>
              <a:effectLst/>
              <a:latin typeface="+mn-lt"/>
              <a:ea typeface="+mn-ea"/>
              <a:cs typeface="+mn-cs"/>
            </a:rPr>
            <a:t>ポイント上回っている。</a:t>
          </a:r>
          <a:endParaRPr lang="ja-JP" altLang="ja-JP" sz="1400">
            <a:effectLst/>
          </a:endParaRPr>
        </a:p>
        <a:p>
          <a:r>
            <a:rPr kumimoji="1" lang="ja-JP" altLang="ja-JP" sz="1100">
              <a:solidFill>
                <a:schemeClr val="dk1"/>
              </a:solidFill>
              <a:effectLst/>
              <a:latin typeface="+mn-lt"/>
              <a:ea typeface="+mn-ea"/>
              <a:cs typeface="+mn-cs"/>
            </a:rPr>
            <a:t>　物件費や補助費の経常収支比率が主な要因であり、当該経常収支比率は今後も増加傾向にあるため、各特別会計内の運営の適正化を図ることにより、普通会計の負担額を減少するよう努める。</a:t>
          </a:r>
          <a:endParaRPr lang="ja-JP" altLang="ja-JP" sz="1400">
            <a:effectLst/>
          </a:endParaRPr>
        </a:p>
      </xdr:txBody>
    </xdr:sp>
    <xdr:clientData/>
  </xdr:twoCellAnchor>
  <xdr:oneCellAnchor>
    <xdr:from>
      <xdr:col>62</xdr:col>
      <xdr:colOff>6350</xdr:colOff>
      <xdr:row>69</xdr:row>
      <xdr:rowOff>107950</xdr:rowOff>
    </xdr:from>
    <xdr:ext cx="297815" cy="225425"/>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1344910" y="11938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1383010" y="144145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41910</xdr:rowOff>
    </xdr:from>
    <xdr:ext cx="507365" cy="257175"/>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0926445" y="142722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1383010" y="140335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3810</xdr:rowOff>
    </xdr:from>
    <xdr:ext cx="507365" cy="259080"/>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0926445" y="13891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1383010" y="136525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137160</xdr:rowOff>
    </xdr:from>
    <xdr:ext cx="507365" cy="259080"/>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0926445" y="13510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1383010" y="132715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99060</xdr:rowOff>
    </xdr:from>
    <xdr:ext cx="507365" cy="25717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0926445" y="131292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1383010" y="128905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60960</xdr:rowOff>
    </xdr:from>
    <xdr:ext cx="507365" cy="259080"/>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0926445" y="12748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1383010" y="125095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22860</xdr:rowOff>
    </xdr:from>
    <xdr:ext cx="507365" cy="259080"/>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0926445" y="12367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5" name="直線コネクタ 414">
          <a:extLst>
            <a:ext uri="{FF2B5EF4-FFF2-40B4-BE49-F238E27FC236}">
              <a16:creationId xmlns:a16="http://schemas.microsoft.com/office/drawing/2014/main" id="{00000000-0008-0000-0400-00009F010000}"/>
            </a:ext>
          </a:extLst>
        </xdr:cNvPr>
        <xdr:cNvCxnSpPr/>
      </xdr:nvCxnSpPr>
      <xdr:spPr>
        <a:xfrm>
          <a:off x="11383010" y="121285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156210</xdr:rowOff>
    </xdr:from>
    <xdr:ext cx="507365" cy="257175"/>
    <xdr:sp macro="" textlink="">
      <xdr:nvSpPr>
        <xdr:cNvPr id="416" name="テキスト ボックス 415">
          <a:extLst>
            <a:ext uri="{FF2B5EF4-FFF2-40B4-BE49-F238E27FC236}">
              <a16:creationId xmlns:a16="http://schemas.microsoft.com/office/drawing/2014/main" id="{00000000-0008-0000-0400-0000A0010000}"/>
            </a:ext>
          </a:extLst>
        </xdr:cNvPr>
        <xdr:cNvSpPr txBox="1"/>
      </xdr:nvSpPr>
      <xdr:spPr>
        <a:xfrm>
          <a:off x="10926445" y="119862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7" name="公債費以外グラフ枠">
          <a:extLst>
            <a:ext uri="{FF2B5EF4-FFF2-40B4-BE49-F238E27FC236}">
              <a16:creationId xmlns:a16="http://schemas.microsoft.com/office/drawing/2014/main" id="{00000000-0008-0000-0400-0000A1010000}"/>
            </a:ext>
          </a:extLst>
        </xdr:cNvPr>
        <xdr:cNvSpPr/>
      </xdr:nvSpPr>
      <xdr:spPr>
        <a:xfrm>
          <a:off x="11383010" y="12128500"/>
          <a:ext cx="422846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72</xdr:row>
      <xdr:rowOff>81280</xdr:rowOff>
    </xdr:from>
    <xdr:to>
      <xdr:col>82</xdr:col>
      <xdr:colOff>107950</xdr:colOff>
      <xdr:row>81</xdr:row>
      <xdr:rowOff>153670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flipV="1">
          <a:off x="15104110" y="12425680"/>
          <a:ext cx="0" cy="16154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182880</xdr:colOff>
      <xdr:row>81</xdr:row>
      <xdr:rowOff>125730</xdr:rowOff>
    </xdr:from>
    <xdr:ext cx="761365" cy="259080"/>
    <xdr:sp macro="" textlink="">
      <xdr:nvSpPr>
        <xdr:cNvPr id="419" name="公債費以外最小値テキスト">
          <a:extLst>
            <a:ext uri="{FF2B5EF4-FFF2-40B4-BE49-F238E27FC236}">
              <a16:creationId xmlns:a16="http://schemas.microsoft.com/office/drawing/2014/main" id="{00000000-0008-0000-0400-0000A3010000}"/>
            </a:ext>
          </a:extLst>
        </xdr:cNvPr>
        <xdr:cNvSpPr txBox="1"/>
      </xdr:nvSpPr>
      <xdr:spPr>
        <a:xfrm>
          <a:off x="15179040" y="1401318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90.2</a:t>
          </a:r>
          <a:endParaRPr kumimoji="1" lang="ja-JP" altLang="en-US" sz="1000" b="1">
            <a:latin typeface="ＭＳ Ｐゴシック"/>
            <a:ea typeface="ＭＳ Ｐゴシック"/>
          </a:endParaRPr>
        </a:p>
      </xdr:txBody>
    </xdr:sp>
    <xdr:clientData/>
  </xdr:oneCellAnchor>
  <xdr:twoCellAnchor>
    <xdr:from>
      <xdr:col>82</xdr:col>
      <xdr:colOff>19050</xdr:colOff>
      <xdr:row>81</xdr:row>
      <xdr:rowOff>153670</xdr:rowOff>
    </xdr:from>
    <xdr:to>
      <xdr:col>82</xdr:col>
      <xdr:colOff>182880</xdr:colOff>
      <xdr:row>81</xdr:row>
      <xdr:rowOff>153670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5015210" y="14041120"/>
          <a:ext cx="16383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182880</xdr:colOff>
      <xdr:row>70</xdr:row>
      <xdr:rowOff>167640</xdr:rowOff>
    </xdr:from>
    <xdr:ext cx="761365" cy="257175"/>
    <xdr:sp macro="" textlink="">
      <xdr:nvSpPr>
        <xdr:cNvPr id="421" name="公債費以外最大値テキスト">
          <a:extLst>
            <a:ext uri="{FF2B5EF4-FFF2-40B4-BE49-F238E27FC236}">
              <a16:creationId xmlns:a16="http://schemas.microsoft.com/office/drawing/2014/main" id="{00000000-0008-0000-0400-0000A5010000}"/>
            </a:ext>
          </a:extLst>
        </xdr:cNvPr>
        <xdr:cNvSpPr txBox="1"/>
      </xdr:nvSpPr>
      <xdr:spPr>
        <a:xfrm>
          <a:off x="15179040" y="12169140"/>
          <a:ext cx="761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47.8</a:t>
          </a:r>
          <a:endParaRPr kumimoji="1" lang="ja-JP" altLang="en-US" sz="1000" b="1">
            <a:latin typeface="ＭＳ Ｐゴシック"/>
            <a:ea typeface="ＭＳ Ｐゴシック"/>
          </a:endParaRPr>
        </a:p>
      </xdr:txBody>
    </xdr:sp>
    <xdr:clientData/>
  </xdr:oneCellAnchor>
  <xdr:twoCellAnchor>
    <xdr:from>
      <xdr:col>82</xdr:col>
      <xdr:colOff>19050</xdr:colOff>
      <xdr:row>72</xdr:row>
      <xdr:rowOff>81280</xdr:rowOff>
    </xdr:from>
    <xdr:to>
      <xdr:col>82</xdr:col>
      <xdr:colOff>182880</xdr:colOff>
      <xdr:row>72</xdr:row>
      <xdr:rowOff>81280</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a:off x="15015210" y="12425680"/>
          <a:ext cx="16383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78</xdr:row>
      <xdr:rowOff>77470</xdr:rowOff>
    </xdr:from>
    <xdr:to>
      <xdr:col>82</xdr:col>
      <xdr:colOff>107950</xdr:colOff>
      <xdr:row>78</xdr:row>
      <xdr:rowOff>157480</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a:off x="14334490" y="13450570"/>
          <a:ext cx="769620" cy="800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182880</xdr:colOff>
      <xdr:row>75</xdr:row>
      <xdr:rowOff>142240</xdr:rowOff>
    </xdr:from>
    <xdr:ext cx="761365" cy="259080"/>
    <xdr:sp macro="" textlink="">
      <xdr:nvSpPr>
        <xdr:cNvPr id="424" name="公債費以外平均値テキスト">
          <a:extLst>
            <a:ext uri="{FF2B5EF4-FFF2-40B4-BE49-F238E27FC236}">
              <a16:creationId xmlns:a16="http://schemas.microsoft.com/office/drawing/2014/main" id="{00000000-0008-0000-0400-0000A8010000}"/>
            </a:ext>
          </a:extLst>
        </xdr:cNvPr>
        <xdr:cNvSpPr txBox="1"/>
      </xdr:nvSpPr>
      <xdr:spPr>
        <a:xfrm>
          <a:off x="15179040" y="13000990"/>
          <a:ext cx="76136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68.3</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76</xdr:row>
      <xdr:rowOff>125730</xdr:rowOff>
    </xdr:from>
    <xdr:to>
      <xdr:col>82</xdr:col>
      <xdr:colOff>158750</xdr:colOff>
      <xdr:row>77</xdr:row>
      <xdr:rowOff>55880</xdr:rowOff>
    </xdr:to>
    <xdr:sp macro="" textlink="">
      <xdr:nvSpPr>
        <xdr:cNvPr id="425" name="フローチャート: 判断 424">
          <a:extLst>
            <a:ext uri="{FF2B5EF4-FFF2-40B4-BE49-F238E27FC236}">
              <a16:creationId xmlns:a16="http://schemas.microsoft.com/office/drawing/2014/main" id="{00000000-0008-0000-0400-0000A9010000}"/>
            </a:ext>
          </a:extLst>
        </xdr:cNvPr>
        <xdr:cNvSpPr/>
      </xdr:nvSpPr>
      <xdr:spPr>
        <a:xfrm>
          <a:off x="15053310" y="13155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78</xdr:row>
      <xdr:rowOff>39370</xdr:rowOff>
    </xdr:from>
    <xdr:to>
      <xdr:col>78</xdr:col>
      <xdr:colOff>69850</xdr:colOff>
      <xdr:row>78</xdr:row>
      <xdr:rowOff>77470</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3531215" y="13412470"/>
          <a:ext cx="803275"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64770</xdr:rowOff>
    </xdr:from>
    <xdr:to>
      <xdr:col>78</xdr:col>
      <xdr:colOff>120650</xdr:colOff>
      <xdr:row>76</xdr:row>
      <xdr:rowOff>166370</xdr:rowOff>
    </xdr:to>
    <xdr:sp macro="" textlink="">
      <xdr:nvSpPr>
        <xdr:cNvPr id="427" name="フローチャート: 判断 426">
          <a:extLst>
            <a:ext uri="{FF2B5EF4-FFF2-40B4-BE49-F238E27FC236}">
              <a16:creationId xmlns:a16="http://schemas.microsoft.com/office/drawing/2014/main" id="{00000000-0008-0000-0400-0000AB010000}"/>
            </a:ext>
          </a:extLst>
        </xdr:cNvPr>
        <xdr:cNvSpPr/>
      </xdr:nvSpPr>
      <xdr:spPr>
        <a:xfrm>
          <a:off x="14283690" y="13094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5080</xdr:rowOff>
    </xdr:from>
    <xdr:ext cx="735330" cy="259080"/>
    <xdr:sp macro="" textlink="">
      <xdr:nvSpPr>
        <xdr:cNvPr id="428" name="テキスト ボックス 427">
          <a:extLst>
            <a:ext uri="{FF2B5EF4-FFF2-40B4-BE49-F238E27FC236}">
              <a16:creationId xmlns:a16="http://schemas.microsoft.com/office/drawing/2014/main" id="{00000000-0008-0000-0400-0000AC010000}"/>
            </a:ext>
          </a:extLst>
        </xdr:cNvPr>
        <xdr:cNvSpPr txBox="1"/>
      </xdr:nvSpPr>
      <xdr:spPr>
        <a:xfrm>
          <a:off x="13987780" y="1286383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66.7</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76</xdr:row>
      <xdr:rowOff>77470</xdr:rowOff>
    </xdr:from>
    <xdr:to>
      <xdr:col>73</xdr:col>
      <xdr:colOff>180975</xdr:colOff>
      <xdr:row>78</xdr:row>
      <xdr:rowOff>39370</xdr:rowOff>
    </xdr:to>
    <xdr:cxnSp macro="">
      <xdr:nvCxnSpPr>
        <xdr:cNvPr id="429" name="直線コネクタ 428">
          <a:extLst>
            <a:ext uri="{FF2B5EF4-FFF2-40B4-BE49-F238E27FC236}">
              <a16:creationId xmlns:a16="http://schemas.microsoft.com/office/drawing/2014/main" id="{00000000-0008-0000-0400-0000AD010000}"/>
            </a:ext>
          </a:extLst>
        </xdr:cNvPr>
        <xdr:cNvCxnSpPr/>
      </xdr:nvCxnSpPr>
      <xdr:spPr>
        <a:xfrm>
          <a:off x="12710795" y="13107670"/>
          <a:ext cx="820420" cy="3048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7620</xdr:rowOff>
    </xdr:from>
    <xdr:to>
      <xdr:col>74</xdr:col>
      <xdr:colOff>31750</xdr:colOff>
      <xdr:row>76</xdr:row>
      <xdr:rowOff>109220</xdr:rowOff>
    </xdr:to>
    <xdr:sp macro="" textlink="">
      <xdr:nvSpPr>
        <xdr:cNvPr id="430" name="フローチャート: 判断 429">
          <a:extLst>
            <a:ext uri="{FF2B5EF4-FFF2-40B4-BE49-F238E27FC236}">
              <a16:creationId xmlns:a16="http://schemas.microsoft.com/office/drawing/2014/main" id="{00000000-0008-0000-0400-0000AE010000}"/>
            </a:ext>
          </a:extLst>
        </xdr:cNvPr>
        <xdr:cNvSpPr/>
      </xdr:nvSpPr>
      <xdr:spPr>
        <a:xfrm>
          <a:off x="13480415" y="1303782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119380</xdr:rowOff>
    </xdr:from>
    <xdr:ext cx="762000" cy="259080"/>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3167360" y="128066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65.2</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76</xdr:row>
      <xdr:rowOff>77470</xdr:rowOff>
    </xdr:from>
    <xdr:to>
      <xdr:col>69</xdr:col>
      <xdr:colOff>92075</xdr:colOff>
      <xdr:row>77</xdr:row>
      <xdr:rowOff>138430</xdr:rowOff>
    </xdr:to>
    <xdr:cxnSp macro="">
      <xdr:nvCxnSpPr>
        <xdr:cNvPr id="432" name="直線コネクタ 431">
          <a:extLst>
            <a:ext uri="{FF2B5EF4-FFF2-40B4-BE49-F238E27FC236}">
              <a16:creationId xmlns:a16="http://schemas.microsoft.com/office/drawing/2014/main" id="{00000000-0008-0000-0400-0000B0010000}"/>
            </a:ext>
          </a:extLst>
        </xdr:cNvPr>
        <xdr:cNvCxnSpPr/>
      </xdr:nvCxnSpPr>
      <xdr:spPr>
        <a:xfrm flipV="1">
          <a:off x="11890375" y="13107670"/>
          <a:ext cx="820420" cy="2324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75</xdr:row>
      <xdr:rowOff>99060</xdr:rowOff>
    </xdr:from>
    <xdr:to>
      <xdr:col>69</xdr:col>
      <xdr:colOff>142875</xdr:colOff>
      <xdr:row>76</xdr:row>
      <xdr:rowOff>29210</xdr:rowOff>
    </xdr:to>
    <xdr:sp macro="" textlink="">
      <xdr:nvSpPr>
        <xdr:cNvPr id="433" name="フローチャート: 判断 432">
          <a:extLst>
            <a:ext uri="{FF2B5EF4-FFF2-40B4-BE49-F238E27FC236}">
              <a16:creationId xmlns:a16="http://schemas.microsoft.com/office/drawing/2014/main" id="{00000000-0008-0000-0400-0000B1010000}"/>
            </a:ext>
          </a:extLst>
        </xdr:cNvPr>
        <xdr:cNvSpPr/>
      </xdr:nvSpPr>
      <xdr:spPr>
        <a:xfrm>
          <a:off x="12659995" y="12957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39370</xdr:rowOff>
    </xdr:from>
    <xdr:ext cx="761365" cy="259080"/>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2364085" y="1272667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63.1</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76</xdr:row>
      <xdr:rowOff>49530</xdr:rowOff>
    </xdr:from>
    <xdr:to>
      <xdr:col>65</xdr:col>
      <xdr:colOff>53975</xdr:colOff>
      <xdr:row>76</xdr:row>
      <xdr:rowOff>151130</xdr:rowOff>
    </xdr:to>
    <xdr:sp macro="" textlink="">
      <xdr:nvSpPr>
        <xdr:cNvPr id="435" name="フローチャート: 判断 434">
          <a:extLst>
            <a:ext uri="{FF2B5EF4-FFF2-40B4-BE49-F238E27FC236}">
              <a16:creationId xmlns:a16="http://schemas.microsoft.com/office/drawing/2014/main" id="{00000000-0008-0000-0400-0000B3010000}"/>
            </a:ext>
          </a:extLst>
        </xdr:cNvPr>
        <xdr:cNvSpPr/>
      </xdr:nvSpPr>
      <xdr:spPr>
        <a:xfrm>
          <a:off x="11856720" y="1307973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74</xdr:row>
      <xdr:rowOff>161290</xdr:rowOff>
    </xdr:from>
    <xdr:ext cx="760730" cy="259080"/>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1543665" y="1284859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66.3</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84</xdr:row>
      <xdr:rowOff>10160</xdr:rowOff>
    </xdr:from>
    <xdr:ext cx="760730" cy="259080"/>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4905355"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77</xdr:col>
      <xdr:colOff>53975</xdr:colOff>
      <xdr:row>84</xdr:row>
      <xdr:rowOff>10160</xdr:rowOff>
    </xdr:from>
    <xdr:ext cx="761365" cy="259080"/>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4135735"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72</xdr:col>
      <xdr:colOff>165100</xdr:colOff>
      <xdr:row>84</xdr:row>
      <xdr:rowOff>10160</xdr:rowOff>
    </xdr:from>
    <xdr:ext cx="761365" cy="259080"/>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3332460"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68</xdr:col>
      <xdr:colOff>76200</xdr:colOff>
      <xdr:row>84</xdr:row>
      <xdr:rowOff>10160</xdr:rowOff>
    </xdr:from>
    <xdr:ext cx="760730" cy="259080"/>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2512040"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182880</xdr:colOff>
      <xdr:row>84</xdr:row>
      <xdr:rowOff>10160</xdr:rowOff>
    </xdr:from>
    <xdr:ext cx="761365" cy="259080"/>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1704320"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82</xdr:col>
      <xdr:colOff>57150</xdr:colOff>
      <xdr:row>78</xdr:row>
      <xdr:rowOff>106680</xdr:rowOff>
    </xdr:from>
    <xdr:to>
      <xdr:col>82</xdr:col>
      <xdr:colOff>158750</xdr:colOff>
      <xdr:row>79</xdr:row>
      <xdr:rowOff>36830</xdr:rowOff>
    </xdr:to>
    <xdr:sp macro="" textlink="">
      <xdr:nvSpPr>
        <xdr:cNvPr id="442" name="楕円 441">
          <a:extLst>
            <a:ext uri="{FF2B5EF4-FFF2-40B4-BE49-F238E27FC236}">
              <a16:creationId xmlns:a16="http://schemas.microsoft.com/office/drawing/2014/main" id="{00000000-0008-0000-0400-0000BA010000}"/>
            </a:ext>
          </a:extLst>
        </xdr:cNvPr>
        <xdr:cNvSpPr/>
      </xdr:nvSpPr>
      <xdr:spPr>
        <a:xfrm>
          <a:off x="15053310" y="13479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182880</xdr:colOff>
      <xdr:row>78</xdr:row>
      <xdr:rowOff>78740</xdr:rowOff>
    </xdr:from>
    <xdr:ext cx="761365" cy="259080"/>
    <xdr:sp macro="" textlink="">
      <xdr:nvSpPr>
        <xdr:cNvPr id="443" name="公債費以外該当値テキスト">
          <a:extLst>
            <a:ext uri="{FF2B5EF4-FFF2-40B4-BE49-F238E27FC236}">
              <a16:creationId xmlns:a16="http://schemas.microsoft.com/office/drawing/2014/main" id="{00000000-0008-0000-0400-0000BB010000}"/>
            </a:ext>
          </a:extLst>
        </xdr:cNvPr>
        <xdr:cNvSpPr txBox="1"/>
      </xdr:nvSpPr>
      <xdr:spPr>
        <a:xfrm>
          <a:off x="15179040" y="1345184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76.8</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78</xdr:row>
      <xdr:rowOff>26670</xdr:rowOff>
    </xdr:from>
    <xdr:to>
      <xdr:col>78</xdr:col>
      <xdr:colOff>120650</xdr:colOff>
      <xdr:row>78</xdr:row>
      <xdr:rowOff>128270</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4283690" y="13399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113030</xdr:rowOff>
    </xdr:from>
    <xdr:ext cx="735330" cy="259080"/>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3987780" y="1348613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74.7</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77</xdr:row>
      <xdr:rowOff>160020</xdr:rowOff>
    </xdr:from>
    <xdr:to>
      <xdr:col>74</xdr:col>
      <xdr:colOff>31750</xdr:colOff>
      <xdr:row>78</xdr:row>
      <xdr:rowOff>90170</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3480415" y="1336167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78</xdr:row>
      <xdr:rowOff>74930</xdr:rowOff>
    </xdr:from>
    <xdr:ext cx="762000" cy="25717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3167360" y="1344803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73.7</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76</xdr:row>
      <xdr:rowOff>26670</xdr:rowOff>
    </xdr:from>
    <xdr:to>
      <xdr:col>69</xdr:col>
      <xdr:colOff>142875</xdr:colOff>
      <xdr:row>76</xdr:row>
      <xdr:rowOff>128270</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2659995" y="13056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113030</xdr:rowOff>
    </xdr:from>
    <xdr:ext cx="761365" cy="259080"/>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2364085" y="1314323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65.7</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77</xdr:row>
      <xdr:rowOff>87630</xdr:rowOff>
    </xdr:from>
    <xdr:to>
      <xdr:col>65</xdr:col>
      <xdr:colOff>53975</xdr:colOff>
      <xdr:row>78</xdr:row>
      <xdr:rowOff>17780</xdr:rowOff>
    </xdr:to>
    <xdr:sp macro="" textlink="">
      <xdr:nvSpPr>
        <xdr:cNvPr id="450" name="楕円 449">
          <a:extLst>
            <a:ext uri="{FF2B5EF4-FFF2-40B4-BE49-F238E27FC236}">
              <a16:creationId xmlns:a16="http://schemas.microsoft.com/office/drawing/2014/main" id="{00000000-0008-0000-0400-0000C2010000}"/>
            </a:ext>
          </a:extLst>
        </xdr:cNvPr>
        <xdr:cNvSpPr/>
      </xdr:nvSpPr>
      <xdr:spPr>
        <a:xfrm>
          <a:off x="11856720" y="1328928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78</xdr:row>
      <xdr:rowOff>2540</xdr:rowOff>
    </xdr:from>
    <xdr:ext cx="760730" cy="259080"/>
    <xdr:sp macro="" textlink="">
      <xdr:nvSpPr>
        <xdr:cNvPr id="451" name="テキスト ボックス 450">
          <a:extLst>
            <a:ext uri="{FF2B5EF4-FFF2-40B4-BE49-F238E27FC236}">
              <a16:creationId xmlns:a16="http://schemas.microsoft.com/office/drawing/2014/main" id="{00000000-0008-0000-0400-0000C3010000}"/>
            </a:ext>
          </a:extLst>
        </xdr:cNvPr>
        <xdr:cNvSpPr txBox="1"/>
      </xdr:nvSpPr>
      <xdr:spPr>
        <a:xfrm>
          <a:off x="11543665" y="1337564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71.8</a:t>
          </a:r>
          <a:endParaRPr kumimoji="1" lang="ja-JP" altLang="en-US" sz="1000" b="1">
            <a:solidFill>
              <a:srgbClr val="FF0000"/>
            </a:solidFill>
            <a:latin typeface="ＭＳ Ｐゴシック"/>
            <a:ea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280035</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a:xfrm>
          <a:off x="0" y="88900"/>
          <a:ext cx="11316335" cy="4445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2500" b="1">
              <a:latin typeface="ＭＳ Ｐゴシック"/>
              <a:ea typeface="ＭＳ Ｐゴシック"/>
            </a:rPr>
            <a:t>（</a:t>
          </a:r>
          <a:r>
            <a:rPr kumimoji="1" lang="en-US" altLang="ja-JP" sz="2500" b="1">
              <a:latin typeface="ＭＳ Ｐゴシック"/>
              <a:ea typeface="ＭＳ Ｐゴシック"/>
            </a:rPr>
            <a:t>4</a:t>
          </a:r>
          <a:r>
            <a:rPr kumimoji="1" lang="ja-JP" altLang="en-US" sz="2500" b="1">
              <a:latin typeface="ＭＳ Ｐゴシック"/>
              <a:ea typeface="ＭＳ Ｐゴシック"/>
            </a:rPr>
            <a:t>）</a:t>
          </a:r>
          <a:r>
            <a:rPr kumimoji="1" lang="en-US" altLang="ja-JP" sz="2500" b="1">
              <a:latin typeface="ＭＳ Ｐゴシック"/>
              <a:ea typeface="ＭＳ Ｐゴシック"/>
            </a:rPr>
            <a:t>-2 </a:t>
          </a:r>
          <a:r>
            <a:rPr kumimoji="1" lang="ja-JP" altLang="en-US" sz="2500" b="1">
              <a:latin typeface="ＭＳ Ｐゴシック"/>
              <a:ea typeface="ＭＳ Ｐゴシック"/>
            </a:rPr>
            <a:t>市町村経常経費分析表</a:t>
          </a:r>
          <a:r>
            <a:rPr kumimoji="1" lang="en-US" altLang="ja-JP" sz="2500" b="1">
              <a:latin typeface="ＭＳ Ｐゴシック"/>
              <a:ea typeface="ＭＳ Ｐゴシック"/>
            </a:rPr>
            <a:t>(</a:t>
          </a:r>
          <a:r>
            <a:rPr kumimoji="1" lang="ja-JP" altLang="en-US" sz="2500" b="1">
              <a:latin typeface="ＭＳ Ｐゴシック"/>
              <a:ea typeface="ＭＳ Ｐゴシック"/>
            </a:rPr>
            <a:t>普通会計決算</a:t>
          </a:r>
          <a:r>
            <a:rPr kumimoji="1" lang="en-US" altLang="ja-JP" sz="2500" b="1">
              <a:latin typeface="ＭＳ Ｐゴシック"/>
              <a:ea typeface="ＭＳ Ｐゴシック"/>
            </a:rPr>
            <a:t>)</a:t>
          </a:r>
          <a:endParaRPr kumimoji="1" lang="ja-JP" altLang="en-US" sz="2500" b="1">
            <a:latin typeface="ＭＳ Ｐゴシック"/>
            <a:ea typeface="ＭＳ Ｐゴシック"/>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a:xfrm>
          <a:off x="12922250" y="0"/>
          <a:ext cx="27686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a:xfrm>
          <a:off x="12931775" y="12700"/>
          <a:ext cx="2743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1056005</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a:xfrm>
          <a:off x="12944475" y="31750"/>
          <a:ext cx="2710180"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高知県奈半利町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a:xfrm>
          <a:off x="10915650" y="0"/>
          <a:ext cx="18097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a:xfrm>
          <a:off x="10941050" y="12700"/>
          <a:ext cx="17653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450215</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a:xfrm>
          <a:off x="10966450" y="31750"/>
          <a:ext cx="1707515"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令和</a:t>
          </a:r>
          <a:r>
            <a:rPr kumimoji="1" lang="en-US" altLang="ja-JP" sz="1250" b="1">
              <a:solidFill>
                <a:srgbClr val="FFFFFF"/>
              </a:solidFill>
              <a:latin typeface="ＭＳ ゴシック"/>
              <a:ea typeface="ＭＳ ゴシック"/>
            </a:rPr>
            <a:t>6</a:t>
          </a:r>
          <a:r>
            <a:rPr kumimoji="1" lang="ja-JP" altLang="en-US" sz="1250" b="1">
              <a:solidFill>
                <a:srgbClr val="FFFFFF"/>
              </a:solidFill>
              <a:latin typeface="ＭＳ ゴシック"/>
              <a:ea typeface="ＭＳ ゴシック"/>
            </a:rPr>
            <a:t>年度</a:t>
          </a:r>
        </a:p>
      </xdr:txBody>
    </xdr:sp>
    <xdr:clientData/>
  </xdr:twoCellAnchor>
  <xdr:twoCellAnchor>
    <xdr:from>
      <xdr:col>11</xdr:col>
      <xdr:colOff>63500</xdr:colOff>
      <xdr:row>63</xdr:row>
      <xdr:rowOff>29210</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a:xfrm>
          <a:off x="1984375" y="12002135"/>
          <a:ext cx="3892550" cy="253365"/>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a:xfrm>
          <a:off x="2508250" y="12039600"/>
          <a:ext cx="1158875"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a:xfrm>
          <a:off x="2222500" y="12128500"/>
          <a:ext cx="2603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a:xfrm>
          <a:off x="2308225"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a:xfrm>
          <a:off x="4117975" y="12077700"/>
          <a:ext cx="85725"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a:xfrm>
          <a:off x="4330700" y="12039600"/>
          <a:ext cx="1158875"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類似団体内平均値</a:t>
          </a:r>
        </a:p>
      </xdr:txBody>
    </xdr:sp>
    <xdr:clientData/>
  </xdr:twoCellAnchor>
  <xdr:twoCellAnchor>
    <xdr:from>
      <xdr:col>11</xdr:col>
      <xdr:colOff>63500</xdr:colOff>
      <xdr:row>6</xdr:row>
      <xdr:rowOff>3175</xdr:rowOff>
    </xdr:from>
    <xdr:to>
      <xdr:col>33</xdr:col>
      <xdr:colOff>114300</xdr:colOff>
      <xdr:row>7</xdr:row>
      <xdr:rowOff>86360</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a:xfrm>
          <a:off x="1984375" y="1079500"/>
          <a:ext cx="3892550" cy="25463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a:xfrm>
          <a:off x="127000" y="1079500"/>
          <a:ext cx="1222375"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29210</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a:xfrm>
          <a:off x="425450" y="1193800"/>
          <a:ext cx="1158875"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a:xfrm>
          <a:off x="425450" y="1460500"/>
          <a:ext cx="1158875"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a:xfrm>
          <a:off x="425450" y="1765300"/>
          <a:ext cx="1158875"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dr:col>1</xdr:col>
      <xdr:colOff>6350</xdr:colOff>
      <xdr:row>7</xdr:row>
      <xdr:rowOff>9525</xdr:rowOff>
    </xdr:from>
    <xdr:to>
      <xdr:col>1</xdr:col>
      <xdr:colOff>174625</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a:xfrm flipH="1">
          <a:off x="180975" y="1257300"/>
          <a:ext cx="168275"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a:xfrm>
          <a:off x="266700" y="1714500"/>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174625</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a:xfrm flipH="1">
          <a:off x="180975" y="1714500"/>
          <a:ext cx="168275"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a:xfrm flipV="1">
          <a:off x="266700" y="1952625"/>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174625</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a:xfrm flipH="1">
          <a:off x="180975" y="2095500"/>
          <a:ext cx="168275"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a:xfrm>
          <a:off x="215900"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a:xfrm>
          <a:off x="215900"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a:xfrm>
          <a:off x="1984375" y="1651000"/>
          <a:ext cx="3892550" cy="2286000"/>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0845" cy="273685"/>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549400" y="1270000"/>
          <a:ext cx="410845" cy="2736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a:xfrm>
          <a:off x="1984375" y="3937000"/>
          <a:ext cx="389255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a:xfrm>
          <a:off x="1984375" y="3556000"/>
          <a:ext cx="389255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109220</xdr:rowOff>
    </xdr:from>
    <xdr:ext cx="762000" cy="25717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273175" y="341439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a:xfrm>
          <a:off x="1984375" y="3175000"/>
          <a:ext cx="389255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70485</xdr:rowOff>
    </xdr:from>
    <xdr:ext cx="762000" cy="259080"/>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273175" y="303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a:xfrm>
          <a:off x="1984375" y="2794000"/>
          <a:ext cx="389255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32385</xdr:rowOff>
    </xdr:from>
    <xdr:ext cx="762000" cy="25717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273175" y="26517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a:xfrm>
          <a:off x="1984375" y="2413000"/>
          <a:ext cx="389255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166370</xdr:rowOff>
    </xdr:from>
    <xdr:ext cx="762000" cy="25717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273175" y="227139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a:xfrm>
          <a:off x="1984375" y="2032000"/>
          <a:ext cx="389255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127635</xdr:rowOff>
    </xdr:from>
    <xdr:ext cx="762000" cy="259080"/>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273175" y="1889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a:xfrm>
          <a:off x="1984375" y="1651000"/>
          <a:ext cx="389255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89535</xdr:rowOff>
    </xdr:from>
    <xdr:ext cx="762000" cy="257175"/>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273175" y="15087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a16="http://schemas.microsoft.com/office/drawing/2014/main" id="{00000000-0008-0000-0500-00002B000000}"/>
            </a:ext>
          </a:extLst>
        </xdr:cNvPr>
        <xdr:cNvSpPr/>
      </xdr:nvSpPr>
      <xdr:spPr>
        <a:xfrm>
          <a:off x="1984375" y="1651000"/>
          <a:ext cx="3892550" cy="2286000"/>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124460</xdr:rowOff>
    </xdr:from>
    <xdr:to>
      <xdr:col>29</xdr:col>
      <xdr:colOff>127000</xdr:colOff>
      <xdr:row>19</xdr:row>
      <xdr:rowOff>93345</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a:xfrm flipV="1">
          <a:off x="5191125" y="2058035"/>
          <a:ext cx="0" cy="134048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65405</xdr:rowOff>
    </xdr:from>
    <xdr:ext cx="761365" cy="257175"/>
    <xdr:sp macro="" textlink="">
      <xdr:nvSpPr>
        <xdr:cNvPr id="45" name="人口1人当たり決算額の推移最小値テキスト130">
          <a:extLst>
            <a:ext uri="{FF2B5EF4-FFF2-40B4-BE49-F238E27FC236}">
              <a16:creationId xmlns:a16="http://schemas.microsoft.com/office/drawing/2014/main" id="{00000000-0008-0000-0500-00002D000000}"/>
            </a:ext>
          </a:extLst>
        </xdr:cNvPr>
        <xdr:cNvSpPr txBox="1"/>
      </xdr:nvSpPr>
      <xdr:spPr>
        <a:xfrm>
          <a:off x="5264150" y="3370580"/>
          <a:ext cx="761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123,814</a:t>
          </a:r>
          <a:endParaRPr kumimoji="1" lang="ja-JP" altLang="en-US" sz="1000" b="1">
            <a:latin typeface="ＭＳ Ｐゴシック"/>
            <a:ea typeface="ＭＳ Ｐゴシック"/>
          </a:endParaRPr>
        </a:p>
      </xdr:txBody>
    </xdr:sp>
    <xdr:clientData/>
  </xdr:oneCellAnchor>
  <xdr:twoCellAnchor>
    <xdr:from>
      <xdr:col>29</xdr:col>
      <xdr:colOff>38100</xdr:colOff>
      <xdr:row>19</xdr:row>
      <xdr:rowOff>93345</xdr:rowOff>
    </xdr:from>
    <xdr:to>
      <xdr:col>30</xdr:col>
      <xdr:colOff>25400</xdr:colOff>
      <xdr:row>19</xdr:row>
      <xdr:rowOff>93345</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a:xfrm>
          <a:off x="5102225" y="3398520"/>
          <a:ext cx="161925"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39370</xdr:rowOff>
    </xdr:from>
    <xdr:ext cx="761365" cy="259080"/>
    <xdr:sp macro="" textlink="">
      <xdr:nvSpPr>
        <xdr:cNvPr id="47" name="人口1人当たり決算額の推移最大値テキスト130">
          <a:extLst>
            <a:ext uri="{FF2B5EF4-FFF2-40B4-BE49-F238E27FC236}">
              <a16:creationId xmlns:a16="http://schemas.microsoft.com/office/drawing/2014/main" id="{00000000-0008-0000-0500-00002F000000}"/>
            </a:ext>
          </a:extLst>
        </xdr:cNvPr>
        <xdr:cNvSpPr txBox="1"/>
      </xdr:nvSpPr>
      <xdr:spPr>
        <a:xfrm>
          <a:off x="5264150" y="1801495"/>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1,179,522</a:t>
          </a:r>
          <a:endParaRPr kumimoji="1" lang="ja-JP" altLang="en-US" sz="1000" b="1">
            <a:latin typeface="ＭＳ Ｐゴシック"/>
            <a:ea typeface="ＭＳ Ｐゴシック"/>
          </a:endParaRPr>
        </a:p>
      </xdr:txBody>
    </xdr:sp>
    <xdr:clientData/>
  </xdr:oneCellAnchor>
  <xdr:twoCellAnchor>
    <xdr:from>
      <xdr:col>29</xdr:col>
      <xdr:colOff>38100</xdr:colOff>
      <xdr:row>11</xdr:row>
      <xdr:rowOff>124460</xdr:rowOff>
    </xdr:from>
    <xdr:to>
      <xdr:col>30</xdr:col>
      <xdr:colOff>25400</xdr:colOff>
      <xdr:row>11</xdr:row>
      <xdr:rowOff>124460</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a:xfrm>
          <a:off x="5102225" y="2058035"/>
          <a:ext cx="161925"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18</xdr:row>
      <xdr:rowOff>93345</xdr:rowOff>
    </xdr:from>
    <xdr:to>
      <xdr:col>29</xdr:col>
      <xdr:colOff>127000</xdr:colOff>
      <xdr:row>18</xdr:row>
      <xdr:rowOff>116205</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a:xfrm flipV="1">
          <a:off x="4591050" y="3227070"/>
          <a:ext cx="600075" cy="2286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148590</xdr:rowOff>
    </xdr:from>
    <xdr:ext cx="761365" cy="259080"/>
    <xdr:sp macro="" textlink="">
      <xdr:nvSpPr>
        <xdr:cNvPr id="50" name="人口1人当たり決算額の推移平均値テキスト130">
          <a:extLst>
            <a:ext uri="{FF2B5EF4-FFF2-40B4-BE49-F238E27FC236}">
              <a16:creationId xmlns:a16="http://schemas.microsoft.com/office/drawing/2014/main" id="{00000000-0008-0000-0500-000032000000}"/>
            </a:ext>
          </a:extLst>
        </xdr:cNvPr>
        <xdr:cNvSpPr txBox="1"/>
      </xdr:nvSpPr>
      <xdr:spPr>
        <a:xfrm>
          <a:off x="5264150" y="2939415"/>
          <a:ext cx="76136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323,504</a:t>
          </a:r>
          <a:endParaRPr kumimoji="1" lang="ja-JP" altLang="en-US" sz="1000" b="1">
            <a:solidFill>
              <a:srgbClr val="000080"/>
            </a:solidFill>
            <a:latin typeface="ＭＳ Ｐゴシック"/>
            <a:ea typeface="ＭＳ Ｐゴシック"/>
          </a:endParaRPr>
        </a:p>
      </xdr:txBody>
    </xdr:sp>
    <xdr:clientData/>
  </xdr:oneCellAnchor>
  <xdr:twoCellAnchor>
    <xdr:from>
      <xdr:col>29</xdr:col>
      <xdr:colOff>76200</xdr:colOff>
      <xdr:row>17</xdr:row>
      <xdr:rowOff>132080</xdr:rowOff>
    </xdr:from>
    <xdr:to>
      <xdr:col>29</xdr:col>
      <xdr:colOff>174625</xdr:colOff>
      <xdr:row>18</xdr:row>
      <xdr:rowOff>62230</xdr:rowOff>
    </xdr:to>
    <xdr:sp macro="" textlink="">
      <xdr:nvSpPr>
        <xdr:cNvPr id="51" name="フローチャート: 判断 50">
          <a:extLst>
            <a:ext uri="{FF2B5EF4-FFF2-40B4-BE49-F238E27FC236}">
              <a16:creationId xmlns:a16="http://schemas.microsoft.com/office/drawing/2014/main" id="{00000000-0008-0000-0500-000033000000}"/>
            </a:ext>
          </a:extLst>
        </xdr:cNvPr>
        <xdr:cNvSpPr/>
      </xdr:nvSpPr>
      <xdr:spPr>
        <a:xfrm>
          <a:off x="5140325" y="3094355"/>
          <a:ext cx="98425"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18</xdr:row>
      <xdr:rowOff>116205</xdr:rowOff>
    </xdr:from>
    <xdr:to>
      <xdr:col>26</xdr:col>
      <xdr:colOff>50800</xdr:colOff>
      <xdr:row>18</xdr:row>
      <xdr:rowOff>144780</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a:xfrm flipV="1">
          <a:off x="3956050" y="3249930"/>
          <a:ext cx="635000" cy="2857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154940</xdr:rowOff>
    </xdr:from>
    <xdr:to>
      <xdr:col>26</xdr:col>
      <xdr:colOff>101600</xdr:colOff>
      <xdr:row>18</xdr:row>
      <xdr:rowOff>84455</xdr:rowOff>
    </xdr:to>
    <xdr:sp macro="" textlink="">
      <xdr:nvSpPr>
        <xdr:cNvPr id="53" name="フローチャート: 判断 52">
          <a:extLst>
            <a:ext uri="{FF2B5EF4-FFF2-40B4-BE49-F238E27FC236}">
              <a16:creationId xmlns:a16="http://schemas.microsoft.com/office/drawing/2014/main" id="{00000000-0008-0000-0500-000035000000}"/>
            </a:ext>
          </a:extLst>
        </xdr:cNvPr>
        <xdr:cNvSpPr/>
      </xdr:nvSpPr>
      <xdr:spPr>
        <a:xfrm>
          <a:off x="4540250" y="3117215"/>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95250</xdr:rowOff>
    </xdr:from>
    <xdr:ext cx="736600" cy="259080"/>
    <xdr:sp macro="" textlink="">
      <xdr:nvSpPr>
        <xdr:cNvPr id="54" name="テキスト ボックス 53">
          <a:extLst>
            <a:ext uri="{FF2B5EF4-FFF2-40B4-BE49-F238E27FC236}">
              <a16:creationId xmlns:a16="http://schemas.microsoft.com/office/drawing/2014/main" id="{00000000-0008-0000-0500-000036000000}"/>
            </a:ext>
          </a:extLst>
        </xdr:cNvPr>
        <xdr:cNvSpPr txBox="1"/>
      </xdr:nvSpPr>
      <xdr:spPr>
        <a:xfrm>
          <a:off x="4241800" y="288607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305,754</a:t>
          </a:r>
          <a:endParaRPr kumimoji="1" lang="ja-JP" altLang="en-US" sz="1000" b="1">
            <a:solidFill>
              <a:srgbClr val="000080"/>
            </a:solidFill>
            <a:latin typeface="ＭＳ Ｐゴシック"/>
            <a:ea typeface="ＭＳ Ｐゴシック"/>
          </a:endParaRPr>
        </a:p>
      </xdr:txBody>
    </xdr:sp>
    <xdr:clientData/>
  </xdr:oneCellAnchor>
  <xdr:twoCellAnchor>
    <xdr:from>
      <xdr:col>18</xdr:col>
      <xdr:colOff>174625</xdr:colOff>
      <xdr:row>18</xdr:row>
      <xdr:rowOff>144780</xdr:rowOff>
    </xdr:from>
    <xdr:to>
      <xdr:col>22</xdr:col>
      <xdr:colOff>114300</xdr:colOff>
      <xdr:row>18</xdr:row>
      <xdr:rowOff>154940</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a:xfrm flipV="1">
          <a:off x="3317875" y="3278505"/>
          <a:ext cx="638175" cy="1016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18</xdr:row>
      <xdr:rowOff>10160</xdr:rowOff>
    </xdr:from>
    <xdr:to>
      <xdr:col>22</xdr:col>
      <xdr:colOff>165100</xdr:colOff>
      <xdr:row>18</xdr:row>
      <xdr:rowOff>111760</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a:xfrm>
          <a:off x="3905250" y="314388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16</xdr:row>
      <xdr:rowOff>121920</xdr:rowOff>
    </xdr:from>
    <xdr:ext cx="762000" cy="25717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3606800" y="291274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284,598</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50800</xdr:colOff>
      <xdr:row>18</xdr:row>
      <xdr:rowOff>143510</xdr:rowOff>
    </xdr:from>
    <xdr:to>
      <xdr:col>18</xdr:col>
      <xdr:colOff>174625</xdr:colOff>
      <xdr:row>18</xdr:row>
      <xdr:rowOff>154940</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a:xfrm>
          <a:off x="2670175" y="3277235"/>
          <a:ext cx="647700" cy="1143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18</xdr:row>
      <xdr:rowOff>29845</xdr:rowOff>
    </xdr:from>
    <xdr:to>
      <xdr:col>19</xdr:col>
      <xdr:colOff>38100</xdr:colOff>
      <xdr:row>18</xdr:row>
      <xdr:rowOff>132080</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a:xfrm>
          <a:off x="3270250" y="3163570"/>
          <a:ext cx="85725"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174625</xdr:colOff>
      <xdr:row>16</xdr:row>
      <xdr:rowOff>141605</xdr:rowOff>
    </xdr:from>
    <xdr:ext cx="762000" cy="259080"/>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2968625" y="29324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269,124</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0</xdr:colOff>
      <xdr:row>18</xdr:row>
      <xdr:rowOff>43180</xdr:rowOff>
    </xdr:from>
    <xdr:to>
      <xdr:col>15</xdr:col>
      <xdr:colOff>101600</xdr:colOff>
      <xdr:row>18</xdr:row>
      <xdr:rowOff>144780</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a:xfrm>
          <a:off x="2619375" y="317690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155575</xdr:rowOff>
    </xdr:from>
    <xdr:ext cx="762000" cy="25717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2320925" y="294640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258,255</a:t>
          </a:r>
          <a:endParaRPr kumimoji="1" lang="ja-JP" altLang="en-US" sz="1000" b="1">
            <a:solidFill>
              <a:srgbClr val="000080"/>
            </a:solidFill>
            <a:latin typeface="ＭＳ Ｐゴシック"/>
            <a:ea typeface="ＭＳ Ｐゴシック"/>
          </a:endParaRPr>
        </a:p>
      </xdr:txBody>
    </xdr:sp>
    <xdr:clientData/>
  </xdr:oneCellAnchor>
  <xdr:oneCellAnchor>
    <xdr:from>
      <xdr:col>28</xdr:col>
      <xdr:colOff>139700</xdr:colOff>
      <xdr:row>22</xdr:row>
      <xdr:rowOff>140335</xdr:rowOff>
    </xdr:from>
    <xdr:ext cx="760095" cy="259080"/>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5029200" y="39598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25</xdr:col>
      <xdr:colOff>63500</xdr:colOff>
      <xdr:row>22</xdr:row>
      <xdr:rowOff>140335</xdr:rowOff>
    </xdr:from>
    <xdr:ext cx="762000" cy="259080"/>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429125"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21</xdr:col>
      <xdr:colOff>127000</xdr:colOff>
      <xdr:row>22</xdr:row>
      <xdr:rowOff>140335</xdr:rowOff>
    </xdr:from>
    <xdr:ext cx="762000" cy="259080"/>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3794125"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18</xdr:col>
      <xdr:colOff>0</xdr:colOff>
      <xdr:row>22</xdr:row>
      <xdr:rowOff>140335</xdr:rowOff>
    </xdr:from>
    <xdr:ext cx="762000" cy="259080"/>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314325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14</xdr:col>
      <xdr:colOff>63500</xdr:colOff>
      <xdr:row>22</xdr:row>
      <xdr:rowOff>140335</xdr:rowOff>
    </xdr:from>
    <xdr:ext cx="762000" cy="259080"/>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50825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29</xdr:col>
      <xdr:colOff>76200</xdr:colOff>
      <xdr:row>18</xdr:row>
      <xdr:rowOff>42545</xdr:rowOff>
    </xdr:from>
    <xdr:to>
      <xdr:col>29</xdr:col>
      <xdr:colOff>174625</xdr:colOff>
      <xdr:row>18</xdr:row>
      <xdr:rowOff>144145</xdr:rowOff>
    </xdr:to>
    <xdr:sp macro="" textlink="">
      <xdr:nvSpPr>
        <xdr:cNvPr id="68" name="楕円 67">
          <a:extLst>
            <a:ext uri="{FF2B5EF4-FFF2-40B4-BE49-F238E27FC236}">
              <a16:creationId xmlns:a16="http://schemas.microsoft.com/office/drawing/2014/main" id="{00000000-0008-0000-0500-000044000000}"/>
            </a:ext>
          </a:extLst>
        </xdr:cNvPr>
        <xdr:cNvSpPr/>
      </xdr:nvSpPr>
      <xdr:spPr>
        <a:xfrm>
          <a:off x="5140325" y="3176270"/>
          <a:ext cx="98425"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18</xdr:row>
      <xdr:rowOff>14605</xdr:rowOff>
    </xdr:from>
    <xdr:ext cx="761365" cy="259080"/>
    <xdr:sp macro="" textlink="">
      <xdr:nvSpPr>
        <xdr:cNvPr id="69" name="人口1人当たり決算額の推移該当値テキスト130">
          <a:extLst>
            <a:ext uri="{FF2B5EF4-FFF2-40B4-BE49-F238E27FC236}">
              <a16:creationId xmlns:a16="http://schemas.microsoft.com/office/drawing/2014/main" id="{00000000-0008-0000-0500-000045000000}"/>
            </a:ext>
          </a:extLst>
        </xdr:cNvPr>
        <xdr:cNvSpPr txBox="1"/>
      </xdr:nvSpPr>
      <xdr:spPr>
        <a:xfrm>
          <a:off x="5264150" y="314833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259,122</a:t>
          </a:r>
          <a:endParaRPr kumimoji="1" lang="ja-JP" altLang="en-US" sz="1000" b="1">
            <a:solidFill>
              <a:srgbClr val="FF0000"/>
            </a:solidFill>
            <a:latin typeface="ＭＳ Ｐゴシック"/>
            <a:ea typeface="ＭＳ Ｐゴシック"/>
          </a:endParaRPr>
        </a:p>
      </xdr:txBody>
    </xdr:sp>
    <xdr:clientData/>
  </xdr:oneCellAnchor>
  <xdr:twoCellAnchor>
    <xdr:from>
      <xdr:col>26</xdr:col>
      <xdr:colOff>0</xdr:colOff>
      <xdr:row>18</xdr:row>
      <xdr:rowOff>65405</xdr:rowOff>
    </xdr:from>
    <xdr:to>
      <xdr:col>26</xdr:col>
      <xdr:colOff>101600</xdr:colOff>
      <xdr:row>18</xdr:row>
      <xdr:rowOff>167005</xdr:rowOff>
    </xdr:to>
    <xdr:sp macro="" textlink="">
      <xdr:nvSpPr>
        <xdr:cNvPr id="70" name="楕円 69">
          <a:extLst>
            <a:ext uri="{FF2B5EF4-FFF2-40B4-BE49-F238E27FC236}">
              <a16:creationId xmlns:a16="http://schemas.microsoft.com/office/drawing/2014/main" id="{00000000-0008-0000-0500-000046000000}"/>
            </a:ext>
          </a:extLst>
        </xdr:cNvPr>
        <xdr:cNvSpPr/>
      </xdr:nvSpPr>
      <xdr:spPr>
        <a:xfrm>
          <a:off x="4540250" y="319913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151765</xdr:rowOff>
    </xdr:from>
    <xdr:ext cx="736600" cy="259080"/>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4241800" y="328549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241,168</a:t>
          </a:r>
          <a:endParaRPr kumimoji="1" lang="ja-JP" altLang="en-US" sz="1000" b="1">
            <a:solidFill>
              <a:srgbClr val="FF0000"/>
            </a:solidFill>
            <a:latin typeface="ＭＳ Ｐゴシック"/>
            <a:ea typeface="ＭＳ Ｐゴシック"/>
          </a:endParaRPr>
        </a:p>
      </xdr:txBody>
    </xdr:sp>
    <xdr:clientData/>
  </xdr:oneCellAnchor>
  <xdr:twoCellAnchor>
    <xdr:from>
      <xdr:col>22</xdr:col>
      <xdr:colOff>63500</xdr:colOff>
      <xdr:row>18</xdr:row>
      <xdr:rowOff>93980</xdr:rowOff>
    </xdr:from>
    <xdr:to>
      <xdr:col>22</xdr:col>
      <xdr:colOff>165100</xdr:colOff>
      <xdr:row>19</xdr:row>
      <xdr:rowOff>24130</xdr:rowOff>
    </xdr:to>
    <xdr:sp macro="" textlink="">
      <xdr:nvSpPr>
        <xdr:cNvPr id="72" name="楕円 71">
          <a:extLst>
            <a:ext uri="{FF2B5EF4-FFF2-40B4-BE49-F238E27FC236}">
              <a16:creationId xmlns:a16="http://schemas.microsoft.com/office/drawing/2014/main" id="{00000000-0008-0000-0500-000048000000}"/>
            </a:ext>
          </a:extLst>
        </xdr:cNvPr>
        <xdr:cNvSpPr/>
      </xdr:nvSpPr>
      <xdr:spPr>
        <a:xfrm>
          <a:off x="3905250" y="322770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19</xdr:row>
      <xdr:rowOff>8890</xdr:rowOff>
    </xdr:from>
    <xdr:ext cx="762000" cy="25717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606800" y="331406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218,639</a:t>
          </a:r>
          <a:endParaRPr kumimoji="1" lang="ja-JP" altLang="en-US" sz="1000" b="1">
            <a:solidFill>
              <a:srgbClr val="FF0000"/>
            </a:solidFill>
            <a:latin typeface="ＭＳ Ｐゴシック"/>
            <a:ea typeface="ＭＳ Ｐゴシック"/>
          </a:endParaRPr>
        </a:p>
      </xdr:txBody>
    </xdr:sp>
    <xdr:clientData/>
  </xdr:oneCellAnchor>
  <xdr:twoCellAnchor>
    <xdr:from>
      <xdr:col>18</xdr:col>
      <xdr:colOff>127000</xdr:colOff>
      <xdr:row>18</xdr:row>
      <xdr:rowOff>103505</xdr:rowOff>
    </xdr:from>
    <xdr:to>
      <xdr:col>19</xdr:col>
      <xdr:colOff>38100</xdr:colOff>
      <xdr:row>19</xdr:row>
      <xdr:rowOff>33655</xdr:rowOff>
    </xdr:to>
    <xdr:sp macro="" textlink="">
      <xdr:nvSpPr>
        <xdr:cNvPr id="74" name="楕円 73">
          <a:extLst>
            <a:ext uri="{FF2B5EF4-FFF2-40B4-BE49-F238E27FC236}">
              <a16:creationId xmlns:a16="http://schemas.microsoft.com/office/drawing/2014/main" id="{00000000-0008-0000-0500-00004A000000}"/>
            </a:ext>
          </a:extLst>
        </xdr:cNvPr>
        <xdr:cNvSpPr/>
      </xdr:nvSpPr>
      <xdr:spPr>
        <a:xfrm>
          <a:off x="3270250" y="3237230"/>
          <a:ext cx="85725"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174625</xdr:colOff>
      <xdr:row>19</xdr:row>
      <xdr:rowOff>18415</xdr:rowOff>
    </xdr:from>
    <xdr:ext cx="762000" cy="25717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2968625" y="332359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210,931</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18</xdr:row>
      <xdr:rowOff>92710</xdr:rowOff>
    </xdr:from>
    <xdr:to>
      <xdr:col>15</xdr:col>
      <xdr:colOff>101600</xdr:colOff>
      <xdr:row>19</xdr:row>
      <xdr:rowOff>22860</xdr:rowOff>
    </xdr:to>
    <xdr:sp macro="" textlink="">
      <xdr:nvSpPr>
        <xdr:cNvPr id="76" name="楕円 75">
          <a:extLst>
            <a:ext uri="{FF2B5EF4-FFF2-40B4-BE49-F238E27FC236}">
              <a16:creationId xmlns:a16="http://schemas.microsoft.com/office/drawing/2014/main" id="{00000000-0008-0000-0500-00004C000000}"/>
            </a:ext>
          </a:extLst>
        </xdr:cNvPr>
        <xdr:cNvSpPr/>
      </xdr:nvSpPr>
      <xdr:spPr>
        <a:xfrm>
          <a:off x="2619375" y="322643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19</xdr:row>
      <xdr:rowOff>7620</xdr:rowOff>
    </xdr:from>
    <xdr:ext cx="762000" cy="257175"/>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2320925" y="331279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219,747</a:t>
          </a:r>
          <a:endParaRPr kumimoji="1" lang="ja-JP" altLang="en-US" sz="1000" b="1">
            <a:solidFill>
              <a:srgbClr val="FF0000"/>
            </a:solidFill>
            <a:latin typeface="ＭＳ Ｐゴシック"/>
            <a:ea typeface="ＭＳ Ｐゴシック"/>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a:xfrm>
          <a:off x="1984375" y="5080000"/>
          <a:ext cx="389255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a16="http://schemas.microsoft.com/office/drawing/2014/main" id="{00000000-0008-0000-0500-00004F000000}"/>
            </a:ext>
          </a:extLst>
        </xdr:cNvPr>
        <xdr:cNvSpPr/>
      </xdr:nvSpPr>
      <xdr:spPr>
        <a:xfrm>
          <a:off x="127000" y="5080000"/>
          <a:ext cx="1222375"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37465</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a:xfrm>
          <a:off x="425450" y="5194300"/>
          <a:ext cx="1158875" cy="25336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dr:col>2</xdr:col>
      <xdr:colOff>76200</xdr:colOff>
      <xdr:row>31</xdr:row>
      <xdr:rowOff>50800</xdr:rowOff>
    </xdr:from>
    <xdr:to>
      <xdr:col>9</xdr:col>
      <xdr:colOff>12700</xdr:colOff>
      <xdr:row>31</xdr:row>
      <xdr:rowOff>305435</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a:xfrm>
          <a:off x="425450" y="5461000"/>
          <a:ext cx="1158875"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a:xfrm>
          <a:off x="425450" y="5765800"/>
          <a:ext cx="1158875"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dr:col>1</xdr:col>
      <xdr:colOff>6350</xdr:colOff>
      <xdr:row>30</xdr:row>
      <xdr:rowOff>19050</xdr:rowOff>
    </xdr:from>
    <xdr:to>
      <xdr:col>1</xdr:col>
      <xdr:colOff>174625</xdr:colOff>
      <xdr:row>30</xdr:row>
      <xdr:rowOff>19050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a:xfrm flipH="1">
          <a:off x="180975" y="5257800"/>
          <a:ext cx="168275"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305435</xdr:rowOff>
    </xdr:from>
    <xdr:to>
      <xdr:col>1</xdr:col>
      <xdr:colOff>92075</xdr:colOff>
      <xdr:row>32</xdr:row>
      <xdr:rowOff>101600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a:xfrm>
          <a:off x="266700" y="5715635"/>
          <a:ext cx="0" cy="13906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305435</xdr:rowOff>
    </xdr:from>
    <xdr:to>
      <xdr:col>1</xdr:col>
      <xdr:colOff>174625</xdr:colOff>
      <xdr:row>31</xdr:row>
      <xdr:rowOff>305435</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a:xfrm flipH="1">
          <a:off x="180975" y="5715635"/>
          <a:ext cx="168275"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27940</xdr:rowOff>
    </xdr:from>
    <xdr:to>
      <xdr:col>1</xdr:col>
      <xdr:colOff>92075</xdr:colOff>
      <xdr:row>33</xdr:row>
      <xdr:rowOff>168275</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a:xfrm flipV="1">
          <a:off x="266700" y="5952490"/>
          <a:ext cx="0" cy="14033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172085</xdr:rowOff>
    </xdr:from>
    <xdr:to>
      <xdr:col>1</xdr:col>
      <xdr:colOff>174625</xdr:colOff>
      <xdr:row>33</xdr:row>
      <xdr:rowOff>172085</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a:xfrm flipH="1">
          <a:off x="180975" y="6096635"/>
          <a:ext cx="168275"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a16="http://schemas.microsoft.com/office/drawing/2014/main" id="{00000000-0008-0000-0500-000058000000}"/>
            </a:ext>
          </a:extLst>
        </xdr:cNvPr>
        <xdr:cNvSpPr/>
      </xdr:nvSpPr>
      <xdr:spPr>
        <a:xfrm>
          <a:off x="215900"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a16="http://schemas.microsoft.com/office/drawing/2014/main" id="{00000000-0008-0000-0500-000059000000}"/>
            </a:ext>
          </a:extLst>
        </xdr:cNvPr>
        <xdr:cNvSpPr/>
      </xdr:nvSpPr>
      <xdr:spPr>
        <a:xfrm>
          <a:off x="215900"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240665</xdr:rowOff>
    </xdr:from>
    <xdr:to>
      <xdr:col>33</xdr:col>
      <xdr:colOff>114300</xdr:colOff>
      <xdr:row>39</xdr:row>
      <xdr:rowOff>298450</xdr:rowOff>
    </xdr:to>
    <xdr:sp macro="" textlink="">
      <xdr:nvSpPr>
        <xdr:cNvPr id="90" name="正方形/長方形 89">
          <a:extLst>
            <a:ext uri="{FF2B5EF4-FFF2-40B4-BE49-F238E27FC236}">
              <a16:creationId xmlns:a16="http://schemas.microsoft.com/office/drawing/2014/main" id="{00000000-0008-0000-0500-00005A000000}"/>
            </a:ext>
          </a:extLst>
        </xdr:cNvPr>
        <xdr:cNvSpPr/>
      </xdr:nvSpPr>
      <xdr:spPr>
        <a:xfrm>
          <a:off x="1984375" y="5650865"/>
          <a:ext cx="3892550" cy="2286635"/>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0845" cy="275590"/>
    <xdr:sp macro="" textlink="">
      <xdr:nvSpPr>
        <xdr:cNvPr id="91" name="テキスト ボックス 90">
          <a:extLst>
            <a:ext uri="{FF2B5EF4-FFF2-40B4-BE49-F238E27FC236}">
              <a16:creationId xmlns:a16="http://schemas.microsoft.com/office/drawing/2014/main" id="{00000000-0008-0000-0500-00005B000000}"/>
            </a:ext>
          </a:extLst>
        </xdr:cNvPr>
        <xdr:cNvSpPr txBox="1"/>
      </xdr:nvSpPr>
      <xdr:spPr>
        <a:xfrm>
          <a:off x="1549400" y="5270500"/>
          <a:ext cx="410845" cy="2755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a:xfrm>
          <a:off x="1984375" y="7937500"/>
          <a:ext cx="389255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a:xfrm>
          <a:off x="1984375" y="7556500"/>
          <a:ext cx="389255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a:xfrm>
          <a:off x="1984375" y="7175500"/>
          <a:ext cx="389255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80010</xdr:rowOff>
    </xdr:from>
    <xdr:ext cx="762000" cy="25971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273175" y="703326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a:xfrm>
          <a:off x="1984375" y="6794500"/>
          <a:ext cx="389255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41910</xdr:rowOff>
    </xdr:from>
    <xdr:ext cx="762000" cy="255270"/>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273175" y="66522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11</xdr:col>
      <xdr:colOff>63500</xdr:colOff>
      <xdr:row>34</xdr:row>
      <xdr:rowOff>146685</xdr:rowOff>
    </xdr:from>
    <xdr:to>
      <xdr:col>33</xdr:col>
      <xdr:colOff>114300</xdr:colOff>
      <xdr:row>34</xdr:row>
      <xdr:rowOff>146685</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a:xfrm>
          <a:off x="1984375" y="6414135"/>
          <a:ext cx="389255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3810</xdr:rowOff>
    </xdr:from>
    <xdr:ext cx="762000" cy="25971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273175" y="627126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11</xdr:col>
      <xdr:colOff>63500</xdr:colOff>
      <xdr:row>33</xdr:row>
      <xdr:rowOff>107315</xdr:rowOff>
    </xdr:from>
    <xdr:to>
      <xdr:col>33</xdr:col>
      <xdr:colOff>114300</xdr:colOff>
      <xdr:row>33</xdr:row>
      <xdr:rowOff>107315</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a:xfrm>
          <a:off x="1984375" y="6031865"/>
          <a:ext cx="389255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137160</xdr:rowOff>
    </xdr:from>
    <xdr:ext cx="762000" cy="259080"/>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273175" y="5890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11</xdr:col>
      <xdr:colOff>63500</xdr:colOff>
      <xdr:row>31</xdr:row>
      <xdr:rowOff>240665</xdr:rowOff>
    </xdr:from>
    <xdr:to>
      <xdr:col>33</xdr:col>
      <xdr:colOff>114300</xdr:colOff>
      <xdr:row>31</xdr:row>
      <xdr:rowOff>240665</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a:xfrm>
          <a:off x="1984375" y="5650865"/>
          <a:ext cx="389255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99695</xdr:rowOff>
    </xdr:from>
    <xdr:ext cx="762000" cy="257175"/>
    <xdr:sp macro="" textlink="">
      <xdr:nvSpPr>
        <xdr:cNvPr id="103" name="テキスト ボックス 102">
          <a:extLst>
            <a:ext uri="{FF2B5EF4-FFF2-40B4-BE49-F238E27FC236}">
              <a16:creationId xmlns:a16="http://schemas.microsoft.com/office/drawing/2014/main" id="{00000000-0008-0000-0500-000067000000}"/>
            </a:ext>
          </a:extLst>
        </xdr:cNvPr>
        <xdr:cNvSpPr txBox="1"/>
      </xdr:nvSpPr>
      <xdr:spPr>
        <a:xfrm>
          <a:off x="1273175" y="550989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11</xdr:col>
      <xdr:colOff>63500</xdr:colOff>
      <xdr:row>31</xdr:row>
      <xdr:rowOff>240665</xdr:rowOff>
    </xdr:from>
    <xdr:to>
      <xdr:col>33</xdr:col>
      <xdr:colOff>114300</xdr:colOff>
      <xdr:row>39</xdr:row>
      <xdr:rowOff>298450</xdr:rowOff>
    </xdr:to>
    <xdr:sp macro="" textlink="">
      <xdr:nvSpPr>
        <xdr:cNvPr id="104" name="人口1人当たり決算額の推移グラフ枠445">
          <a:extLst>
            <a:ext uri="{FF2B5EF4-FFF2-40B4-BE49-F238E27FC236}">
              <a16:creationId xmlns:a16="http://schemas.microsoft.com/office/drawing/2014/main" id="{00000000-0008-0000-0500-000068000000}"/>
            </a:ext>
          </a:extLst>
        </xdr:cNvPr>
        <xdr:cNvSpPr/>
      </xdr:nvSpPr>
      <xdr:spPr>
        <a:xfrm>
          <a:off x="1984375" y="5650865"/>
          <a:ext cx="3892550" cy="2286635"/>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333375</xdr:rowOff>
    </xdr:from>
    <xdr:to>
      <xdr:col>29</xdr:col>
      <xdr:colOff>127000</xdr:colOff>
      <xdr:row>37</xdr:row>
      <xdr:rowOff>189865</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a:xfrm flipV="1">
          <a:off x="5191125" y="6257925"/>
          <a:ext cx="0" cy="105664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161290</xdr:rowOff>
    </xdr:from>
    <xdr:ext cx="761365" cy="259080"/>
    <xdr:sp macro="" textlink="">
      <xdr:nvSpPr>
        <xdr:cNvPr id="106" name="人口1人当たり決算額の推移最小値テキスト445">
          <a:extLst>
            <a:ext uri="{FF2B5EF4-FFF2-40B4-BE49-F238E27FC236}">
              <a16:creationId xmlns:a16="http://schemas.microsoft.com/office/drawing/2014/main" id="{00000000-0008-0000-0500-00006A000000}"/>
            </a:ext>
          </a:extLst>
        </xdr:cNvPr>
        <xdr:cNvSpPr txBox="1"/>
      </xdr:nvSpPr>
      <xdr:spPr>
        <a:xfrm>
          <a:off x="5264150" y="728599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-36,438</a:t>
          </a:r>
          <a:endParaRPr kumimoji="1" lang="ja-JP" altLang="en-US" sz="1000" b="1">
            <a:latin typeface="ＭＳ Ｐゴシック"/>
            <a:ea typeface="ＭＳ Ｐゴシック"/>
          </a:endParaRPr>
        </a:p>
      </xdr:txBody>
    </xdr:sp>
    <xdr:clientData/>
  </xdr:oneCellAnchor>
  <xdr:twoCellAnchor>
    <xdr:from>
      <xdr:col>29</xdr:col>
      <xdr:colOff>38100</xdr:colOff>
      <xdr:row>37</xdr:row>
      <xdr:rowOff>189865</xdr:rowOff>
    </xdr:from>
    <xdr:to>
      <xdr:col>30</xdr:col>
      <xdr:colOff>25400</xdr:colOff>
      <xdr:row>37</xdr:row>
      <xdr:rowOff>189865</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a:xfrm>
          <a:off x="5102225" y="7314565"/>
          <a:ext cx="161925"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33</xdr:row>
      <xdr:rowOff>78105</xdr:rowOff>
    </xdr:from>
    <xdr:ext cx="761365" cy="255270"/>
    <xdr:sp macro="" textlink="">
      <xdr:nvSpPr>
        <xdr:cNvPr id="108" name="人口1人当たり決算額の推移最大値テキスト445">
          <a:extLst>
            <a:ext uri="{FF2B5EF4-FFF2-40B4-BE49-F238E27FC236}">
              <a16:creationId xmlns:a16="http://schemas.microsoft.com/office/drawing/2014/main" id="{00000000-0008-0000-0500-00006C000000}"/>
            </a:ext>
          </a:extLst>
        </xdr:cNvPr>
        <xdr:cNvSpPr txBox="1"/>
      </xdr:nvSpPr>
      <xdr:spPr>
        <a:xfrm>
          <a:off x="5264150" y="6002655"/>
          <a:ext cx="76136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240,753</a:t>
          </a:r>
          <a:endParaRPr kumimoji="1" lang="ja-JP" altLang="en-US" sz="1000" b="1">
            <a:latin typeface="ＭＳ Ｐゴシック"/>
            <a:ea typeface="ＭＳ Ｐゴシック"/>
          </a:endParaRPr>
        </a:p>
      </xdr:txBody>
    </xdr:sp>
    <xdr:clientData/>
  </xdr:oneCellAnchor>
  <xdr:twoCellAnchor>
    <xdr:from>
      <xdr:col>29</xdr:col>
      <xdr:colOff>38100</xdr:colOff>
      <xdr:row>33</xdr:row>
      <xdr:rowOff>333375</xdr:rowOff>
    </xdr:from>
    <xdr:to>
      <xdr:col>30</xdr:col>
      <xdr:colOff>25400</xdr:colOff>
      <xdr:row>33</xdr:row>
      <xdr:rowOff>333375</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a:xfrm>
          <a:off x="5102225" y="6257925"/>
          <a:ext cx="161925"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36</xdr:row>
      <xdr:rowOff>84455</xdr:rowOff>
    </xdr:from>
    <xdr:to>
      <xdr:col>29</xdr:col>
      <xdr:colOff>127000</xdr:colOff>
      <xdr:row>36</xdr:row>
      <xdr:rowOff>99060</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a:xfrm>
          <a:off x="4591050" y="7037705"/>
          <a:ext cx="600075" cy="1460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151765</xdr:rowOff>
    </xdr:from>
    <xdr:ext cx="761365" cy="259080"/>
    <xdr:sp macro="" textlink="">
      <xdr:nvSpPr>
        <xdr:cNvPr id="111" name="人口1人当たり決算額の推移平均値テキスト445">
          <a:extLst>
            <a:ext uri="{FF2B5EF4-FFF2-40B4-BE49-F238E27FC236}">
              <a16:creationId xmlns:a16="http://schemas.microsoft.com/office/drawing/2014/main" id="{00000000-0008-0000-0500-00006F000000}"/>
            </a:ext>
          </a:extLst>
        </xdr:cNvPr>
        <xdr:cNvSpPr txBox="1"/>
      </xdr:nvSpPr>
      <xdr:spPr>
        <a:xfrm>
          <a:off x="5264150" y="6762115"/>
          <a:ext cx="76136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54,333</a:t>
          </a:r>
          <a:endParaRPr kumimoji="1" lang="ja-JP" altLang="en-US" sz="1000" b="1">
            <a:solidFill>
              <a:srgbClr val="000080"/>
            </a:solidFill>
            <a:latin typeface="ＭＳ Ｐゴシック"/>
            <a:ea typeface="ＭＳ Ｐゴシック"/>
          </a:endParaRPr>
        </a:p>
      </xdr:txBody>
    </xdr:sp>
    <xdr:clientData/>
  </xdr:oneCellAnchor>
  <xdr:twoCellAnchor>
    <xdr:from>
      <xdr:col>29</xdr:col>
      <xdr:colOff>76200</xdr:colOff>
      <xdr:row>35</xdr:row>
      <xdr:rowOff>307975</xdr:rowOff>
    </xdr:from>
    <xdr:to>
      <xdr:col>29</xdr:col>
      <xdr:colOff>174625</xdr:colOff>
      <xdr:row>36</xdr:row>
      <xdr:rowOff>66040</xdr:rowOff>
    </xdr:to>
    <xdr:sp macro="" textlink="">
      <xdr:nvSpPr>
        <xdr:cNvPr id="112" name="フローチャート: 判断 111">
          <a:extLst>
            <a:ext uri="{FF2B5EF4-FFF2-40B4-BE49-F238E27FC236}">
              <a16:creationId xmlns:a16="http://schemas.microsoft.com/office/drawing/2014/main" id="{00000000-0008-0000-0500-000070000000}"/>
            </a:ext>
          </a:extLst>
        </xdr:cNvPr>
        <xdr:cNvSpPr/>
      </xdr:nvSpPr>
      <xdr:spPr>
        <a:xfrm>
          <a:off x="5140325" y="6918325"/>
          <a:ext cx="98425"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36</xdr:row>
      <xdr:rowOff>84455</xdr:rowOff>
    </xdr:from>
    <xdr:to>
      <xdr:col>26</xdr:col>
      <xdr:colOff>50800</xdr:colOff>
      <xdr:row>36</xdr:row>
      <xdr:rowOff>163830</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a:xfrm flipV="1">
          <a:off x="3956050" y="7037705"/>
          <a:ext cx="635000" cy="7937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297180</xdr:rowOff>
    </xdr:from>
    <xdr:to>
      <xdr:col>26</xdr:col>
      <xdr:colOff>101600</xdr:colOff>
      <xdr:row>36</xdr:row>
      <xdr:rowOff>55880</xdr:rowOff>
    </xdr:to>
    <xdr:sp macro="" textlink="">
      <xdr:nvSpPr>
        <xdr:cNvPr id="114" name="フローチャート: 判断 113">
          <a:extLst>
            <a:ext uri="{FF2B5EF4-FFF2-40B4-BE49-F238E27FC236}">
              <a16:creationId xmlns:a16="http://schemas.microsoft.com/office/drawing/2014/main" id="{00000000-0008-0000-0500-000072000000}"/>
            </a:ext>
          </a:extLst>
        </xdr:cNvPr>
        <xdr:cNvSpPr/>
      </xdr:nvSpPr>
      <xdr:spPr>
        <a:xfrm>
          <a:off x="4540250" y="690753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66040</xdr:rowOff>
    </xdr:from>
    <xdr:ext cx="736600" cy="255270"/>
    <xdr:sp macro="" textlink="">
      <xdr:nvSpPr>
        <xdr:cNvPr id="115" name="テキスト ボックス 114">
          <a:extLst>
            <a:ext uri="{FF2B5EF4-FFF2-40B4-BE49-F238E27FC236}">
              <a16:creationId xmlns:a16="http://schemas.microsoft.com/office/drawing/2014/main" id="{00000000-0008-0000-0500-000073000000}"/>
            </a:ext>
          </a:extLst>
        </xdr:cNvPr>
        <xdr:cNvSpPr txBox="1"/>
      </xdr:nvSpPr>
      <xdr:spPr>
        <a:xfrm>
          <a:off x="4241800" y="6676390"/>
          <a:ext cx="7366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56,989</a:t>
          </a:r>
          <a:endParaRPr kumimoji="1" lang="ja-JP" altLang="en-US" sz="1000" b="1">
            <a:solidFill>
              <a:srgbClr val="000080"/>
            </a:solidFill>
            <a:latin typeface="ＭＳ Ｐゴシック"/>
            <a:ea typeface="ＭＳ Ｐゴシック"/>
          </a:endParaRPr>
        </a:p>
      </xdr:txBody>
    </xdr:sp>
    <xdr:clientData/>
  </xdr:oneCellAnchor>
  <xdr:twoCellAnchor>
    <xdr:from>
      <xdr:col>18</xdr:col>
      <xdr:colOff>174625</xdr:colOff>
      <xdr:row>36</xdr:row>
      <xdr:rowOff>163830</xdr:rowOff>
    </xdr:from>
    <xdr:to>
      <xdr:col>22</xdr:col>
      <xdr:colOff>114300</xdr:colOff>
      <xdr:row>37</xdr:row>
      <xdr:rowOff>34925</xdr:rowOff>
    </xdr:to>
    <xdr:cxnSp macro="">
      <xdr:nvCxnSpPr>
        <xdr:cNvPr id="116" name="直線コネクタ 115">
          <a:extLst>
            <a:ext uri="{FF2B5EF4-FFF2-40B4-BE49-F238E27FC236}">
              <a16:creationId xmlns:a16="http://schemas.microsoft.com/office/drawing/2014/main" id="{00000000-0008-0000-0500-000074000000}"/>
            </a:ext>
          </a:extLst>
        </xdr:cNvPr>
        <xdr:cNvCxnSpPr/>
      </xdr:nvCxnSpPr>
      <xdr:spPr>
        <a:xfrm flipV="1">
          <a:off x="3317875" y="7117080"/>
          <a:ext cx="638175" cy="4254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322580</xdr:rowOff>
    </xdr:from>
    <xdr:to>
      <xdr:col>22</xdr:col>
      <xdr:colOff>165100</xdr:colOff>
      <xdr:row>36</xdr:row>
      <xdr:rowOff>81915</xdr:rowOff>
    </xdr:to>
    <xdr:sp macro="" textlink="">
      <xdr:nvSpPr>
        <xdr:cNvPr id="117" name="フローチャート: 判断 116">
          <a:extLst>
            <a:ext uri="{FF2B5EF4-FFF2-40B4-BE49-F238E27FC236}">
              <a16:creationId xmlns:a16="http://schemas.microsoft.com/office/drawing/2014/main" id="{00000000-0008-0000-0500-000075000000}"/>
            </a:ext>
          </a:extLst>
        </xdr:cNvPr>
        <xdr:cNvSpPr/>
      </xdr:nvSpPr>
      <xdr:spPr>
        <a:xfrm>
          <a:off x="3905250" y="6932930"/>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91440</xdr:rowOff>
    </xdr:from>
    <xdr:ext cx="762000" cy="259080"/>
    <xdr:sp macro="" textlink="">
      <xdr:nvSpPr>
        <xdr:cNvPr id="118" name="テキスト ボックス 117">
          <a:extLst>
            <a:ext uri="{FF2B5EF4-FFF2-40B4-BE49-F238E27FC236}">
              <a16:creationId xmlns:a16="http://schemas.microsoft.com/office/drawing/2014/main" id="{00000000-0008-0000-0500-000076000000}"/>
            </a:ext>
          </a:extLst>
        </xdr:cNvPr>
        <xdr:cNvSpPr txBox="1"/>
      </xdr:nvSpPr>
      <xdr:spPr>
        <a:xfrm>
          <a:off x="3606800" y="67017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50,246</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50800</xdr:colOff>
      <xdr:row>37</xdr:row>
      <xdr:rowOff>25400</xdr:rowOff>
    </xdr:from>
    <xdr:to>
      <xdr:col>18</xdr:col>
      <xdr:colOff>174625</xdr:colOff>
      <xdr:row>37</xdr:row>
      <xdr:rowOff>34925</xdr:rowOff>
    </xdr:to>
    <xdr:cxnSp macro="">
      <xdr:nvCxnSpPr>
        <xdr:cNvPr id="119" name="直線コネクタ 118">
          <a:extLst>
            <a:ext uri="{FF2B5EF4-FFF2-40B4-BE49-F238E27FC236}">
              <a16:creationId xmlns:a16="http://schemas.microsoft.com/office/drawing/2014/main" id="{00000000-0008-0000-0500-000077000000}"/>
            </a:ext>
          </a:extLst>
        </xdr:cNvPr>
        <xdr:cNvCxnSpPr/>
      </xdr:nvCxnSpPr>
      <xdr:spPr>
        <a:xfrm>
          <a:off x="2670175" y="7150100"/>
          <a:ext cx="647700" cy="952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36</xdr:row>
      <xdr:rowOff>3810</xdr:rowOff>
    </xdr:from>
    <xdr:to>
      <xdr:col>19</xdr:col>
      <xdr:colOff>38100</xdr:colOff>
      <xdr:row>36</xdr:row>
      <xdr:rowOff>105410</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a:xfrm>
          <a:off x="3270250" y="6957060"/>
          <a:ext cx="85725"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174625</xdr:colOff>
      <xdr:row>35</xdr:row>
      <xdr:rowOff>115570</xdr:rowOff>
    </xdr:from>
    <xdr:ext cx="762000" cy="259080"/>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2968625" y="67259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44,005</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0</xdr:colOff>
      <xdr:row>35</xdr:row>
      <xdr:rowOff>333375</xdr:rowOff>
    </xdr:from>
    <xdr:to>
      <xdr:col>15</xdr:col>
      <xdr:colOff>101600</xdr:colOff>
      <xdr:row>36</xdr:row>
      <xdr:rowOff>92710</xdr:rowOff>
    </xdr:to>
    <xdr:sp macro="" textlink="">
      <xdr:nvSpPr>
        <xdr:cNvPr id="122" name="フローチャート: 判断 121">
          <a:extLst>
            <a:ext uri="{FF2B5EF4-FFF2-40B4-BE49-F238E27FC236}">
              <a16:creationId xmlns:a16="http://schemas.microsoft.com/office/drawing/2014/main" id="{00000000-0008-0000-0500-00007A000000}"/>
            </a:ext>
          </a:extLst>
        </xdr:cNvPr>
        <xdr:cNvSpPr/>
      </xdr:nvSpPr>
      <xdr:spPr>
        <a:xfrm>
          <a:off x="2619375" y="6943725"/>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103505</xdr:rowOff>
    </xdr:from>
    <xdr:ext cx="762000" cy="259080"/>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2320925" y="67138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47,285</a:t>
          </a:r>
          <a:endParaRPr kumimoji="1" lang="ja-JP" altLang="en-US" sz="1000" b="1">
            <a:solidFill>
              <a:srgbClr val="000080"/>
            </a:solidFill>
            <a:latin typeface="ＭＳ Ｐゴシック"/>
            <a:ea typeface="ＭＳ Ｐゴシック"/>
          </a:endParaRPr>
        </a:p>
      </xdr:txBody>
    </xdr:sp>
    <xdr:clientData/>
  </xdr:oneCellAnchor>
  <xdr:oneCellAnchor>
    <xdr:from>
      <xdr:col>28</xdr:col>
      <xdr:colOff>139700</xdr:colOff>
      <xdr:row>39</xdr:row>
      <xdr:rowOff>321310</xdr:rowOff>
    </xdr:from>
    <xdr:ext cx="760095" cy="259080"/>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5029200" y="79603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25</xdr:col>
      <xdr:colOff>63500</xdr:colOff>
      <xdr:row>39</xdr:row>
      <xdr:rowOff>321310</xdr:rowOff>
    </xdr:from>
    <xdr:ext cx="762000" cy="259080"/>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4429125"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21</xdr:col>
      <xdr:colOff>127000</xdr:colOff>
      <xdr:row>39</xdr:row>
      <xdr:rowOff>321310</xdr:rowOff>
    </xdr:from>
    <xdr:ext cx="762000" cy="259080"/>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3794125"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18</xdr:col>
      <xdr:colOff>0</xdr:colOff>
      <xdr:row>39</xdr:row>
      <xdr:rowOff>321310</xdr:rowOff>
    </xdr:from>
    <xdr:ext cx="762000" cy="259080"/>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314325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14</xdr:col>
      <xdr:colOff>63500</xdr:colOff>
      <xdr:row>39</xdr:row>
      <xdr:rowOff>321310</xdr:rowOff>
    </xdr:from>
    <xdr:ext cx="762000" cy="259080"/>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250825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29</xdr:col>
      <xdr:colOff>76200</xdr:colOff>
      <xdr:row>36</xdr:row>
      <xdr:rowOff>48260</xdr:rowOff>
    </xdr:from>
    <xdr:to>
      <xdr:col>29</xdr:col>
      <xdr:colOff>174625</xdr:colOff>
      <xdr:row>36</xdr:row>
      <xdr:rowOff>149860</xdr:rowOff>
    </xdr:to>
    <xdr:sp macro="" textlink="">
      <xdr:nvSpPr>
        <xdr:cNvPr id="129" name="楕円 128">
          <a:extLst>
            <a:ext uri="{FF2B5EF4-FFF2-40B4-BE49-F238E27FC236}">
              <a16:creationId xmlns:a16="http://schemas.microsoft.com/office/drawing/2014/main" id="{00000000-0008-0000-0500-000081000000}"/>
            </a:ext>
          </a:extLst>
        </xdr:cNvPr>
        <xdr:cNvSpPr/>
      </xdr:nvSpPr>
      <xdr:spPr>
        <a:xfrm>
          <a:off x="5140325" y="7001510"/>
          <a:ext cx="98425"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36</xdr:row>
      <xdr:rowOff>20955</xdr:rowOff>
    </xdr:from>
    <xdr:ext cx="761365" cy="255270"/>
    <xdr:sp macro="" textlink="">
      <xdr:nvSpPr>
        <xdr:cNvPr id="130" name="人口1人当たり決算額の推移該当値テキスト445">
          <a:extLst>
            <a:ext uri="{FF2B5EF4-FFF2-40B4-BE49-F238E27FC236}">
              <a16:creationId xmlns:a16="http://schemas.microsoft.com/office/drawing/2014/main" id="{00000000-0008-0000-0500-000082000000}"/>
            </a:ext>
          </a:extLst>
        </xdr:cNvPr>
        <xdr:cNvSpPr txBox="1"/>
      </xdr:nvSpPr>
      <xdr:spPr>
        <a:xfrm>
          <a:off x="5264150" y="6974205"/>
          <a:ext cx="76136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32,254</a:t>
          </a:r>
          <a:endParaRPr kumimoji="1" lang="ja-JP" altLang="en-US" sz="1000" b="1">
            <a:solidFill>
              <a:srgbClr val="FF0000"/>
            </a:solidFill>
            <a:latin typeface="ＭＳ Ｐゴシック"/>
            <a:ea typeface="ＭＳ Ｐゴシック"/>
          </a:endParaRPr>
        </a:p>
      </xdr:txBody>
    </xdr:sp>
    <xdr:clientData/>
  </xdr:oneCellAnchor>
  <xdr:twoCellAnchor>
    <xdr:from>
      <xdr:col>26</xdr:col>
      <xdr:colOff>0</xdr:colOff>
      <xdr:row>36</xdr:row>
      <xdr:rowOff>33655</xdr:rowOff>
    </xdr:from>
    <xdr:to>
      <xdr:col>26</xdr:col>
      <xdr:colOff>101600</xdr:colOff>
      <xdr:row>36</xdr:row>
      <xdr:rowOff>135255</xdr:rowOff>
    </xdr:to>
    <xdr:sp macro="" textlink="">
      <xdr:nvSpPr>
        <xdr:cNvPr id="131" name="楕円 130">
          <a:extLst>
            <a:ext uri="{FF2B5EF4-FFF2-40B4-BE49-F238E27FC236}">
              <a16:creationId xmlns:a16="http://schemas.microsoft.com/office/drawing/2014/main" id="{00000000-0008-0000-0500-000083000000}"/>
            </a:ext>
          </a:extLst>
        </xdr:cNvPr>
        <xdr:cNvSpPr/>
      </xdr:nvSpPr>
      <xdr:spPr>
        <a:xfrm>
          <a:off x="4540250" y="698690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120650</xdr:rowOff>
    </xdr:from>
    <xdr:ext cx="736600" cy="256540"/>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4241800" y="7073900"/>
          <a:ext cx="7366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36,223</a:t>
          </a:r>
          <a:endParaRPr kumimoji="1" lang="ja-JP" altLang="en-US" sz="1000" b="1">
            <a:solidFill>
              <a:srgbClr val="FF0000"/>
            </a:solidFill>
            <a:latin typeface="ＭＳ Ｐゴシック"/>
            <a:ea typeface="ＭＳ Ｐゴシック"/>
          </a:endParaRPr>
        </a:p>
      </xdr:txBody>
    </xdr:sp>
    <xdr:clientData/>
  </xdr:oneCellAnchor>
  <xdr:twoCellAnchor>
    <xdr:from>
      <xdr:col>22</xdr:col>
      <xdr:colOff>63500</xdr:colOff>
      <xdr:row>36</xdr:row>
      <xdr:rowOff>113030</xdr:rowOff>
    </xdr:from>
    <xdr:to>
      <xdr:col>22</xdr:col>
      <xdr:colOff>165100</xdr:colOff>
      <xdr:row>37</xdr:row>
      <xdr:rowOff>43180</xdr:rowOff>
    </xdr:to>
    <xdr:sp macro="" textlink="">
      <xdr:nvSpPr>
        <xdr:cNvPr id="133" name="楕円 132">
          <a:extLst>
            <a:ext uri="{FF2B5EF4-FFF2-40B4-BE49-F238E27FC236}">
              <a16:creationId xmlns:a16="http://schemas.microsoft.com/office/drawing/2014/main" id="{00000000-0008-0000-0500-000085000000}"/>
            </a:ext>
          </a:extLst>
        </xdr:cNvPr>
        <xdr:cNvSpPr/>
      </xdr:nvSpPr>
      <xdr:spPr>
        <a:xfrm>
          <a:off x="3905250" y="706628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27940</xdr:rowOff>
    </xdr:from>
    <xdr:ext cx="762000" cy="2584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3606800" y="715264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15,390</a:t>
          </a:r>
          <a:endParaRPr kumimoji="1" lang="ja-JP" altLang="en-US" sz="1000" b="1">
            <a:solidFill>
              <a:srgbClr val="FF0000"/>
            </a:solidFill>
            <a:latin typeface="ＭＳ Ｐゴシック"/>
            <a:ea typeface="ＭＳ Ｐゴシック"/>
          </a:endParaRPr>
        </a:p>
      </xdr:txBody>
    </xdr:sp>
    <xdr:clientData/>
  </xdr:oneCellAnchor>
  <xdr:twoCellAnchor>
    <xdr:from>
      <xdr:col>18</xdr:col>
      <xdr:colOff>127000</xdr:colOff>
      <xdr:row>36</xdr:row>
      <xdr:rowOff>154940</xdr:rowOff>
    </xdr:from>
    <xdr:to>
      <xdr:col>19</xdr:col>
      <xdr:colOff>38100</xdr:colOff>
      <xdr:row>37</xdr:row>
      <xdr:rowOff>84455</xdr:rowOff>
    </xdr:to>
    <xdr:sp macro="" textlink="">
      <xdr:nvSpPr>
        <xdr:cNvPr id="135" name="楕円 134">
          <a:extLst>
            <a:ext uri="{FF2B5EF4-FFF2-40B4-BE49-F238E27FC236}">
              <a16:creationId xmlns:a16="http://schemas.microsoft.com/office/drawing/2014/main" id="{00000000-0008-0000-0500-000087000000}"/>
            </a:ext>
          </a:extLst>
        </xdr:cNvPr>
        <xdr:cNvSpPr/>
      </xdr:nvSpPr>
      <xdr:spPr>
        <a:xfrm>
          <a:off x="3270250" y="7108190"/>
          <a:ext cx="85725"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174625</xdr:colOff>
      <xdr:row>37</xdr:row>
      <xdr:rowOff>69850</xdr:rowOff>
    </xdr:from>
    <xdr:ext cx="762000" cy="25971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2968625" y="719455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4,272</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36</xdr:row>
      <xdr:rowOff>146050</xdr:rowOff>
    </xdr:from>
    <xdr:to>
      <xdr:col>15</xdr:col>
      <xdr:colOff>101600</xdr:colOff>
      <xdr:row>37</xdr:row>
      <xdr:rowOff>76835</xdr:rowOff>
    </xdr:to>
    <xdr:sp macro="" textlink="">
      <xdr:nvSpPr>
        <xdr:cNvPr id="137" name="楕円 136">
          <a:extLst>
            <a:ext uri="{FF2B5EF4-FFF2-40B4-BE49-F238E27FC236}">
              <a16:creationId xmlns:a16="http://schemas.microsoft.com/office/drawing/2014/main" id="{00000000-0008-0000-0500-000089000000}"/>
            </a:ext>
          </a:extLst>
        </xdr:cNvPr>
        <xdr:cNvSpPr/>
      </xdr:nvSpPr>
      <xdr:spPr>
        <a:xfrm>
          <a:off x="2619375" y="7099300"/>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60325</xdr:rowOff>
    </xdr:from>
    <xdr:ext cx="762000" cy="259715"/>
    <xdr:sp macro="" textlink="">
      <xdr:nvSpPr>
        <xdr:cNvPr id="138" name="テキスト ボックス 137">
          <a:extLst>
            <a:ext uri="{FF2B5EF4-FFF2-40B4-BE49-F238E27FC236}">
              <a16:creationId xmlns:a16="http://schemas.microsoft.com/office/drawing/2014/main" id="{00000000-0008-0000-0500-00008A000000}"/>
            </a:ext>
          </a:extLst>
        </xdr:cNvPr>
        <xdr:cNvSpPr txBox="1"/>
      </xdr:nvSpPr>
      <xdr:spPr>
        <a:xfrm>
          <a:off x="2320925" y="7185025"/>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6,628</a:t>
          </a:r>
          <a:endParaRPr kumimoji="1" lang="ja-JP" altLang="en-US" sz="1000" b="1">
            <a:solidFill>
              <a:srgbClr val="FF0000"/>
            </a:solidFill>
            <a:latin typeface="ＭＳ Ｐゴシック"/>
            <a:ea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0.17425</cdr:x>
      <cdr:y>0.02575</cdr:y>
    </cdr:from>
    <cdr:to>
      <cdr:x>0.981</cdr:x>
      <cdr:y>0.114</cdr:y>
    </cdr:to>
    <cdr:sp macro="" textlink="">
      <cdr:nvSpPr>
        <cdr:cNvPr id="117761" name="Rectangle 1"/>
        <cdr:cNvSpPr>
          <a:spLocks xmlns:a="http://schemas.openxmlformats.org/drawingml/2006/main" noChangeArrowheads="1"/>
        </cdr:cNvSpPr>
      </cdr:nvSpPr>
      <cdr:spPr>
        <a:xfrm xmlns:a="http://schemas.openxmlformats.org/drawingml/2006/main">
          <a:off x="842036" y="75052"/>
          <a:ext cx="3898498" cy="257217"/>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horzOverflow="overflow"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587375" y="127000"/>
          <a:ext cx="11636375"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5</a:t>
          </a:r>
          <a:r>
            <a:rPr kumimoji="1" lang="ja-JP" altLang="en-US" sz="3200" b="1">
              <a:solidFill>
                <a:sysClr val="windowText" lastClr="000000"/>
              </a:solidFill>
              <a:latin typeface="ＭＳ Ｐゴシック"/>
              <a:ea typeface="ＭＳ Ｐゴシック"/>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7462500" y="190500"/>
          <a:ext cx="36068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7481550" y="215900"/>
          <a:ext cx="35623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7506950" y="241300"/>
          <a:ext cx="35052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4906625" y="190500"/>
          <a:ext cx="2438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4932025" y="215900"/>
          <a:ext cx="2393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4957425" y="241300"/>
          <a:ext cx="233680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698500" y="889000"/>
          <a:ext cx="9255125"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25500" y="9207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047875" y="920750"/>
          <a:ext cx="1295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2,858
2,822
28.37
3,395,825
3,277,442
36,932
1,858,269
4,231,852</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27025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4667250" y="939800"/>
          <a:ext cx="1857375"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6524625" y="939800"/>
          <a:ext cx="1158875"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5.2
-</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7747000" y="952500"/>
          <a:ext cx="587375"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4667250" y="1714500"/>
          <a:ext cx="1857375"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6588125" y="1714500"/>
          <a:ext cx="3492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0153650" y="889000"/>
          <a:ext cx="1397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0398125" y="9525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0398125" y="12192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0398125" y="1549400"/>
          <a:ext cx="1333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0236200" y="1066800"/>
          <a:ext cx="19367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0290175" y="10160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0290175" y="128270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0320655"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0255250" y="1524000"/>
          <a:ext cx="155575"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0320655"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0255250" y="1905000"/>
          <a:ext cx="155575"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350" cy="259080"/>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50875"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470" cy="25717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50875" y="3175000"/>
          <a:ext cx="60464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63500</xdr:rowOff>
    </xdr:from>
    <xdr:ext cx="8231505" cy="25717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50875" y="3492500"/>
          <a:ext cx="82315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698500" y="4000500"/>
          <a:ext cx="4305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2550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2550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75/94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74625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74625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87,425</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279400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279400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122,711</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698500" y="4826000"/>
          <a:ext cx="4305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250" cy="223520"/>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676275" y="4635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698500" y="7112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698500" y="6731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38</xdr:row>
      <xdr:rowOff>73660</xdr:rowOff>
    </xdr:from>
    <xdr:ext cx="248285" cy="259080"/>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481330" y="6588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698500" y="6350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36</xdr:row>
      <xdr:rowOff>35560</xdr:rowOff>
    </xdr:from>
    <xdr:ext cx="594995" cy="259080"/>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370" y="6207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698500" y="5969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33</xdr:row>
      <xdr:rowOff>168910</xdr:rowOff>
    </xdr:from>
    <xdr:ext cx="594995" cy="25717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370" y="5826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698500" y="5588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31</xdr:row>
      <xdr:rowOff>130810</xdr:rowOff>
    </xdr:from>
    <xdr:ext cx="594995" cy="259080"/>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370" y="544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698500" y="5207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29</xdr:row>
      <xdr:rowOff>92710</xdr:rowOff>
    </xdr:from>
    <xdr:ext cx="683895" cy="259080"/>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76200" y="5064760"/>
          <a:ext cx="683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698500" y="4826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27</xdr:row>
      <xdr:rowOff>54610</xdr:rowOff>
    </xdr:from>
    <xdr:ext cx="683895" cy="25717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200" y="4683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人件費グラフ枠">
          <a:extLst>
            <a:ext uri="{FF2B5EF4-FFF2-40B4-BE49-F238E27FC236}">
              <a16:creationId xmlns:a16="http://schemas.microsoft.com/office/drawing/2014/main" id="{00000000-0008-0000-0600-000036000000}"/>
            </a:ext>
          </a:extLst>
        </xdr:cNvPr>
        <xdr:cNvSpPr/>
      </xdr:nvSpPr>
      <xdr:spPr>
        <a:xfrm>
          <a:off x="698500" y="4826000"/>
          <a:ext cx="4305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109855</xdr:rowOff>
    </xdr:from>
    <xdr:to>
      <xdr:col>24</xdr:col>
      <xdr:colOff>62865</xdr:colOff>
      <xdr:row>38</xdr:row>
      <xdr:rowOff>76200</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flipV="1">
          <a:off x="4252595" y="5253355"/>
          <a:ext cx="1270" cy="13379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80010</xdr:rowOff>
    </xdr:from>
    <xdr:ext cx="598805" cy="259080"/>
    <xdr:sp macro="" textlink="">
      <xdr:nvSpPr>
        <xdr:cNvPr id="56" name="人件費最小値テキスト">
          <a:extLst>
            <a:ext uri="{FF2B5EF4-FFF2-40B4-BE49-F238E27FC236}">
              <a16:creationId xmlns:a16="http://schemas.microsoft.com/office/drawing/2014/main" id="{00000000-0008-0000-0600-000038000000}"/>
            </a:ext>
          </a:extLst>
        </xdr:cNvPr>
        <xdr:cNvSpPr txBox="1"/>
      </xdr:nvSpPr>
      <xdr:spPr>
        <a:xfrm>
          <a:off x="4305300" y="659511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109,836</a:t>
          </a:r>
          <a:endParaRPr kumimoji="1" lang="ja-JP" altLang="en-US" sz="1000" b="1">
            <a:latin typeface="ＭＳ Ｐゴシック"/>
            <a:ea typeface="ＭＳ Ｐゴシック"/>
          </a:endParaRPr>
        </a:p>
      </xdr:txBody>
    </xdr:sp>
    <xdr:clientData/>
  </xdr:oneCellAnchor>
  <xdr:twoCellAnchor>
    <xdr:from>
      <xdr:col>23</xdr:col>
      <xdr:colOff>165100</xdr:colOff>
      <xdr:row>38</xdr:row>
      <xdr:rowOff>76200</xdr:rowOff>
    </xdr:from>
    <xdr:to>
      <xdr:col>24</xdr:col>
      <xdr:colOff>152400</xdr:colOff>
      <xdr:row>38</xdr:row>
      <xdr:rowOff>76200</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181475" y="65913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57150</xdr:rowOff>
    </xdr:from>
    <xdr:ext cx="690245" cy="259080"/>
    <xdr:sp macro="" textlink="">
      <xdr:nvSpPr>
        <xdr:cNvPr id="58" name="人件費最大値テキスト">
          <a:extLst>
            <a:ext uri="{FF2B5EF4-FFF2-40B4-BE49-F238E27FC236}">
              <a16:creationId xmlns:a16="http://schemas.microsoft.com/office/drawing/2014/main" id="{00000000-0008-0000-0600-00003A000000}"/>
            </a:ext>
          </a:extLst>
        </xdr:cNvPr>
        <xdr:cNvSpPr txBox="1"/>
      </xdr:nvSpPr>
      <xdr:spPr>
        <a:xfrm>
          <a:off x="4305300" y="502920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1,163,256</a:t>
          </a:r>
          <a:endParaRPr kumimoji="1" lang="ja-JP" altLang="en-US" sz="1000" b="1">
            <a:latin typeface="ＭＳ Ｐゴシック"/>
            <a:ea typeface="ＭＳ Ｐゴシック"/>
          </a:endParaRPr>
        </a:p>
      </xdr:txBody>
    </xdr:sp>
    <xdr:clientData/>
  </xdr:oneCellAnchor>
  <xdr:twoCellAnchor>
    <xdr:from>
      <xdr:col>23</xdr:col>
      <xdr:colOff>165100</xdr:colOff>
      <xdr:row>30</xdr:row>
      <xdr:rowOff>109855</xdr:rowOff>
    </xdr:from>
    <xdr:to>
      <xdr:col>24</xdr:col>
      <xdr:colOff>152400</xdr:colOff>
      <xdr:row>30</xdr:row>
      <xdr:rowOff>109855</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181475" y="5253355"/>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174625</xdr:colOff>
      <xdr:row>37</xdr:row>
      <xdr:rowOff>99695</xdr:rowOff>
    </xdr:from>
    <xdr:to>
      <xdr:col>24</xdr:col>
      <xdr:colOff>63500</xdr:colOff>
      <xdr:row>37</xdr:row>
      <xdr:rowOff>123190</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flipV="1">
          <a:off x="3492500" y="6443345"/>
          <a:ext cx="762000" cy="23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163195</xdr:rowOff>
    </xdr:from>
    <xdr:ext cx="598805" cy="259080"/>
    <xdr:sp macro="" textlink="">
      <xdr:nvSpPr>
        <xdr:cNvPr id="61" name="人件費平均値テキスト">
          <a:extLst>
            <a:ext uri="{FF2B5EF4-FFF2-40B4-BE49-F238E27FC236}">
              <a16:creationId xmlns:a16="http://schemas.microsoft.com/office/drawing/2014/main" id="{00000000-0008-0000-0600-00003D000000}"/>
            </a:ext>
          </a:extLst>
        </xdr:cNvPr>
        <xdr:cNvSpPr txBox="1"/>
      </xdr:nvSpPr>
      <xdr:spPr>
        <a:xfrm>
          <a:off x="4305300" y="616394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289,558</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36</xdr:row>
      <xdr:rowOff>140335</xdr:rowOff>
    </xdr:from>
    <xdr:to>
      <xdr:col>24</xdr:col>
      <xdr:colOff>114300</xdr:colOff>
      <xdr:row>37</xdr:row>
      <xdr:rowOff>70485</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4203700" y="6312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123190</xdr:rowOff>
    </xdr:from>
    <xdr:to>
      <xdr:col>19</xdr:col>
      <xdr:colOff>174625</xdr:colOff>
      <xdr:row>37</xdr:row>
      <xdr:rowOff>148590</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2670175" y="6466840"/>
          <a:ext cx="822325" cy="25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160655</xdr:rowOff>
    </xdr:from>
    <xdr:to>
      <xdr:col>20</xdr:col>
      <xdr:colOff>38100</xdr:colOff>
      <xdr:row>37</xdr:row>
      <xdr:rowOff>90805</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3444875" y="633285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35</xdr:row>
      <xdr:rowOff>107315</xdr:rowOff>
    </xdr:from>
    <xdr:ext cx="598170" cy="259080"/>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3211830" y="610806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273,733</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37</xdr:row>
      <xdr:rowOff>148590</xdr:rowOff>
    </xdr:from>
    <xdr:to>
      <xdr:col>15</xdr:col>
      <xdr:colOff>50800</xdr:colOff>
      <xdr:row>37</xdr:row>
      <xdr:rowOff>149860</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1860550" y="6492240"/>
          <a:ext cx="809625"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12065</xdr:rowOff>
    </xdr:from>
    <xdr:to>
      <xdr:col>15</xdr:col>
      <xdr:colOff>101600</xdr:colOff>
      <xdr:row>37</xdr:row>
      <xdr:rowOff>113665</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2619375" y="6355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35</xdr:row>
      <xdr:rowOff>130175</xdr:rowOff>
    </xdr:from>
    <xdr:ext cx="598170" cy="259080"/>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2402205" y="613092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255,467</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174625</xdr:colOff>
      <xdr:row>37</xdr:row>
      <xdr:rowOff>140970</xdr:rowOff>
    </xdr:from>
    <xdr:to>
      <xdr:col>10</xdr:col>
      <xdr:colOff>114300</xdr:colOff>
      <xdr:row>37</xdr:row>
      <xdr:rowOff>149860</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a:off x="1047750" y="6484620"/>
          <a:ext cx="8128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29210</xdr:rowOff>
    </xdr:from>
    <xdr:to>
      <xdr:col>10</xdr:col>
      <xdr:colOff>165100</xdr:colOff>
      <xdr:row>37</xdr:row>
      <xdr:rowOff>130175</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809750" y="637286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35</xdr:row>
      <xdr:rowOff>146685</xdr:rowOff>
    </xdr:from>
    <xdr:ext cx="598170" cy="25717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1576705" y="614743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242,692</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37</xdr:row>
      <xdr:rowOff>52070</xdr:rowOff>
    </xdr:from>
    <xdr:to>
      <xdr:col>6</xdr:col>
      <xdr:colOff>38100</xdr:colOff>
      <xdr:row>37</xdr:row>
      <xdr:rowOff>153670</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000125" y="639572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35</xdr:row>
      <xdr:rowOff>170180</xdr:rowOff>
    </xdr:from>
    <xdr:ext cx="598170" cy="259080"/>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767080" y="61709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224,098</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41</xdr:row>
      <xdr:rowOff>80010</xdr:rowOff>
    </xdr:from>
    <xdr:ext cx="762000" cy="259080"/>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407987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174625</xdr:colOff>
      <xdr:row>41</xdr:row>
      <xdr:rowOff>80010</xdr:rowOff>
    </xdr:from>
    <xdr:ext cx="762000" cy="259080"/>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331787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41</xdr:row>
      <xdr:rowOff>80010</xdr:rowOff>
    </xdr:from>
    <xdr:ext cx="762000" cy="259080"/>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249555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41</xdr:row>
      <xdr:rowOff>80010</xdr:rowOff>
    </xdr:from>
    <xdr:ext cx="762000" cy="259080"/>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168592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174625</xdr:colOff>
      <xdr:row>41</xdr:row>
      <xdr:rowOff>80010</xdr:rowOff>
    </xdr:from>
    <xdr:ext cx="762000" cy="259080"/>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87312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37</xdr:row>
      <xdr:rowOff>48895</xdr:rowOff>
    </xdr:from>
    <xdr:to>
      <xdr:col>24</xdr:col>
      <xdr:colOff>114300</xdr:colOff>
      <xdr:row>37</xdr:row>
      <xdr:rowOff>150495</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4203700" y="6392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27305</xdr:rowOff>
    </xdr:from>
    <xdr:ext cx="598805" cy="259080"/>
    <xdr:sp macro="" textlink="">
      <xdr:nvSpPr>
        <xdr:cNvPr id="80" name="人件費該当値テキスト">
          <a:extLst>
            <a:ext uri="{FF2B5EF4-FFF2-40B4-BE49-F238E27FC236}">
              <a16:creationId xmlns:a16="http://schemas.microsoft.com/office/drawing/2014/main" id="{00000000-0008-0000-0600-000050000000}"/>
            </a:ext>
          </a:extLst>
        </xdr:cNvPr>
        <xdr:cNvSpPr txBox="1"/>
      </xdr:nvSpPr>
      <xdr:spPr>
        <a:xfrm>
          <a:off x="4305300" y="637095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226,618</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37</xdr:row>
      <xdr:rowOff>72390</xdr:rowOff>
    </xdr:from>
    <xdr:to>
      <xdr:col>20</xdr:col>
      <xdr:colOff>38100</xdr:colOff>
      <xdr:row>38</xdr:row>
      <xdr:rowOff>2540</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3444875" y="641604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37</xdr:row>
      <xdr:rowOff>165100</xdr:rowOff>
    </xdr:from>
    <xdr:ext cx="598170" cy="259080"/>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3211830" y="650875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207,914</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37</xdr:row>
      <xdr:rowOff>97790</xdr:rowOff>
    </xdr:from>
    <xdr:to>
      <xdr:col>15</xdr:col>
      <xdr:colOff>101600</xdr:colOff>
      <xdr:row>38</xdr:row>
      <xdr:rowOff>27940</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2619375" y="6441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38</xdr:row>
      <xdr:rowOff>19050</xdr:rowOff>
    </xdr:from>
    <xdr:ext cx="598170" cy="25717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2402205" y="653415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188,181</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37</xdr:row>
      <xdr:rowOff>99060</xdr:rowOff>
    </xdr:from>
    <xdr:to>
      <xdr:col>10</xdr:col>
      <xdr:colOff>165100</xdr:colOff>
      <xdr:row>38</xdr:row>
      <xdr:rowOff>29210</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809750" y="6442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38</xdr:row>
      <xdr:rowOff>20320</xdr:rowOff>
    </xdr:from>
    <xdr:ext cx="598170" cy="25717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1576705" y="653542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186,905</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37</xdr:row>
      <xdr:rowOff>90170</xdr:rowOff>
    </xdr:from>
    <xdr:to>
      <xdr:col>6</xdr:col>
      <xdr:colOff>38100</xdr:colOff>
      <xdr:row>38</xdr:row>
      <xdr:rowOff>20320</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000125" y="643382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38</xdr:row>
      <xdr:rowOff>11430</xdr:rowOff>
    </xdr:from>
    <xdr:ext cx="598170" cy="259080"/>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767080" y="65265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194,132</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698500" y="7429500"/>
          <a:ext cx="4305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82550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2550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91/94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174625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74625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78,673</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279400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279400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97,562</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698500" y="8255000"/>
          <a:ext cx="4305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250" cy="223520"/>
    <xdr:sp macro="" textlink="">
      <xdr:nvSpPr>
        <xdr:cNvPr id="97" name="テキスト ボックス 96">
          <a:extLst>
            <a:ext uri="{FF2B5EF4-FFF2-40B4-BE49-F238E27FC236}">
              <a16:creationId xmlns:a16="http://schemas.microsoft.com/office/drawing/2014/main" id="{00000000-0008-0000-0600-000061000000}"/>
            </a:ext>
          </a:extLst>
        </xdr:cNvPr>
        <xdr:cNvSpPr txBox="1"/>
      </xdr:nvSpPr>
      <xdr:spPr>
        <a:xfrm>
          <a:off x="676275" y="8064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600-000062000000}"/>
            </a:ext>
          </a:extLst>
        </xdr:cNvPr>
        <xdr:cNvCxnSpPr/>
      </xdr:nvCxnSpPr>
      <xdr:spPr>
        <a:xfrm>
          <a:off x="698500" y="10541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698500" y="100838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57</xdr:row>
      <xdr:rowOff>168910</xdr:rowOff>
    </xdr:from>
    <xdr:ext cx="248285" cy="25717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481330" y="994156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698500" y="96266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55</xdr:row>
      <xdr:rowOff>54610</xdr:rowOff>
    </xdr:from>
    <xdr:ext cx="683895" cy="25717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76200" y="94843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698500" y="91694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52</xdr:row>
      <xdr:rowOff>111760</xdr:rowOff>
    </xdr:from>
    <xdr:ext cx="683895" cy="25717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76200" y="90271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698500" y="87122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49</xdr:row>
      <xdr:rowOff>168910</xdr:rowOff>
    </xdr:from>
    <xdr:ext cx="683895" cy="25717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76200" y="85699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698500" y="8255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47</xdr:row>
      <xdr:rowOff>54610</xdr:rowOff>
    </xdr:from>
    <xdr:ext cx="683895" cy="25717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76200" y="8112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物件費グラフ枠">
          <a:extLst>
            <a:ext uri="{FF2B5EF4-FFF2-40B4-BE49-F238E27FC236}">
              <a16:creationId xmlns:a16="http://schemas.microsoft.com/office/drawing/2014/main" id="{00000000-0008-0000-0600-00006D000000}"/>
            </a:ext>
          </a:extLst>
        </xdr:cNvPr>
        <xdr:cNvSpPr/>
      </xdr:nvSpPr>
      <xdr:spPr>
        <a:xfrm>
          <a:off x="698500" y="8255000"/>
          <a:ext cx="4305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52</xdr:row>
      <xdr:rowOff>13970</xdr:rowOff>
    </xdr:from>
    <xdr:to>
      <xdr:col>24</xdr:col>
      <xdr:colOff>62865</xdr:colOff>
      <xdr:row>58</xdr:row>
      <xdr:rowOff>86360</xdr:rowOff>
    </xdr:to>
    <xdr:cxnSp macro="">
      <xdr:nvCxnSpPr>
        <xdr:cNvPr id="110" name="直線コネクタ 109">
          <a:extLst>
            <a:ext uri="{FF2B5EF4-FFF2-40B4-BE49-F238E27FC236}">
              <a16:creationId xmlns:a16="http://schemas.microsoft.com/office/drawing/2014/main" id="{00000000-0008-0000-0600-00006E000000}"/>
            </a:ext>
          </a:extLst>
        </xdr:cNvPr>
        <xdr:cNvCxnSpPr/>
      </xdr:nvCxnSpPr>
      <xdr:spPr>
        <a:xfrm flipV="1">
          <a:off x="4252595" y="8929370"/>
          <a:ext cx="1270" cy="11010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89535</xdr:rowOff>
    </xdr:from>
    <xdr:ext cx="598805" cy="257175"/>
    <xdr:sp macro="" textlink="">
      <xdr:nvSpPr>
        <xdr:cNvPr id="111" name="物件費最小値テキスト">
          <a:extLst>
            <a:ext uri="{FF2B5EF4-FFF2-40B4-BE49-F238E27FC236}">
              <a16:creationId xmlns:a16="http://schemas.microsoft.com/office/drawing/2014/main" id="{00000000-0008-0000-0600-00006F000000}"/>
            </a:ext>
          </a:extLst>
        </xdr:cNvPr>
        <xdr:cNvSpPr txBox="1"/>
      </xdr:nvSpPr>
      <xdr:spPr>
        <a:xfrm>
          <a:off x="4305300" y="10033635"/>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117,498</a:t>
          </a:r>
          <a:endParaRPr kumimoji="1" lang="ja-JP" altLang="en-US" sz="1000" b="1">
            <a:latin typeface="ＭＳ Ｐゴシック"/>
            <a:ea typeface="ＭＳ Ｐゴシック"/>
          </a:endParaRPr>
        </a:p>
      </xdr:txBody>
    </xdr:sp>
    <xdr:clientData/>
  </xdr:oneCellAnchor>
  <xdr:twoCellAnchor>
    <xdr:from>
      <xdr:col>23</xdr:col>
      <xdr:colOff>165100</xdr:colOff>
      <xdr:row>58</xdr:row>
      <xdr:rowOff>86360</xdr:rowOff>
    </xdr:from>
    <xdr:to>
      <xdr:col>24</xdr:col>
      <xdr:colOff>152400</xdr:colOff>
      <xdr:row>58</xdr:row>
      <xdr:rowOff>86360</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a:off x="4181475" y="1003046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132080</xdr:rowOff>
    </xdr:from>
    <xdr:ext cx="690245" cy="257175"/>
    <xdr:sp macro="" textlink="">
      <xdr:nvSpPr>
        <xdr:cNvPr id="113" name="物件費最大値テキスト">
          <a:extLst>
            <a:ext uri="{FF2B5EF4-FFF2-40B4-BE49-F238E27FC236}">
              <a16:creationId xmlns:a16="http://schemas.microsoft.com/office/drawing/2014/main" id="{00000000-0008-0000-0600-000071000000}"/>
            </a:ext>
          </a:extLst>
        </xdr:cNvPr>
        <xdr:cNvSpPr txBox="1"/>
      </xdr:nvSpPr>
      <xdr:spPr>
        <a:xfrm>
          <a:off x="4305300" y="8704580"/>
          <a:ext cx="69024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2,525,467</a:t>
          </a:r>
          <a:endParaRPr kumimoji="1" lang="ja-JP" altLang="en-US" sz="1000" b="1">
            <a:latin typeface="ＭＳ Ｐゴシック"/>
            <a:ea typeface="ＭＳ Ｐゴシック"/>
          </a:endParaRPr>
        </a:p>
      </xdr:txBody>
    </xdr:sp>
    <xdr:clientData/>
  </xdr:oneCellAnchor>
  <xdr:twoCellAnchor>
    <xdr:from>
      <xdr:col>23</xdr:col>
      <xdr:colOff>165100</xdr:colOff>
      <xdr:row>52</xdr:row>
      <xdr:rowOff>13970</xdr:rowOff>
    </xdr:from>
    <xdr:to>
      <xdr:col>24</xdr:col>
      <xdr:colOff>152400</xdr:colOff>
      <xdr:row>52</xdr:row>
      <xdr:rowOff>13970</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a:off x="4181475" y="892937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174625</xdr:colOff>
      <xdr:row>58</xdr:row>
      <xdr:rowOff>73025</xdr:rowOff>
    </xdr:from>
    <xdr:to>
      <xdr:col>24</xdr:col>
      <xdr:colOff>63500</xdr:colOff>
      <xdr:row>58</xdr:row>
      <xdr:rowOff>87630</xdr:rowOff>
    </xdr:to>
    <xdr:cxnSp macro="">
      <xdr:nvCxnSpPr>
        <xdr:cNvPr id="115" name="直線コネクタ 114">
          <a:extLst>
            <a:ext uri="{FF2B5EF4-FFF2-40B4-BE49-F238E27FC236}">
              <a16:creationId xmlns:a16="http://schemas.microsoft.com/office/drawing/2014/main" id="{00000000-0008-0000-0600-000073000000}"/>
            </a:ext>
          </a:extLst>
        </xdr:cNvPr>
        <xdr:cNvCxnSpPr/>
      </xdr:nvCxnSpPr>
      <xdr:spPr>
        <a:xfrm flipV="1">
          <a:off x="3492500" y="10017125"/>
          <a:ext cx="762000" cy="14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132080</xdr:rowOff>
    </xdr:from>
    <xdr:ext cx="598805" cy="257175"/>
    <xdr:sp macro="" textlink="">
      <xdr:nvSpPr>
        <xdr:cNvPr id="116" name="物件費平均値テキスト">
          <a:extLst>
            <a:ext uri="{FF2B5EF4-FFF2-40B4-BE49-F238E27FC236}">
              <a16:creationId xmlns:a16="http://schemas.microsoft.com/office/drawing/2014/main" id="{00000000-0008-0000-0600-000074000000}"/>
            </a:ext>
          </a:extLst>
        </xdr:cNvPr>
        <xdr:cNvSpPr txBox="1"/>
      </xdr:nvSpPr>
      <xdr:spPr>
        <a:xfrm>
          <a:off x="4305300" y="9733280"/>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332,237</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57</xdr:row>
      <xdr:rowOff>109220</xdr:rowOff>
    </xdr:from>
    <xdr:to>
      <xdr:col>24</xdr:col>
      <xdr:colOff>114300</xdr:colOff>
      <xdr:row>58</xdr:row>
      <xdr:rowOff>38735</xdr:rowOff>
    </xdr:to>
    <xdr:sp macro="" textlink="">
      <xdr:nvSpPr>
        <xdr:cNvPr id="117" name="フローチャート: 判断 116">
          <a:extLst>
            <a:ext uri="{FF2B5EF4-FFF2-40B4-BE49-F238E27FC236}">
              <a16:creationId xmlns:a16="http://schemas.microsoft.com/office/drawing/2014/main" id="{00000000-0008-0000-0600-000075000000}"/>
            </a:ext>
          </a:extLst>
        </xdr:cNvPr>
        <xdr:cNvSpPr/>
      </xdr:nvSpPr>
      <xdr:spPr>
        <a:xfrm>
          <a:off x="4203700" y="988187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73660</xdr:rowOff>
    </xdr:from>
    <xdr:to>
      <xdr:col>19</xdr:col>
      <xdr:colOff>174625</xdr:colOff>
      <xdr:row>58</xdr:row>
      <xdr:rowOff>87630</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2670175" y="10017760"/>
          <a:ext cx="822325"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122555</xdr:rowOff>
    </xdr:from>
    <xdr:to>
      <xdr:col>20</xdr:col>
      <xdr:colOff>38100</xdr:colOff>
      <xdr:row>58</xdr:row>
      <xdr:rowOff>52705</xdr:rowOff>
    </xdr:to>
    <xdr:sp macro="" textlink="">
      <xdr:nvSpPr>
        <xdr:cNvPr id="119" name="フローチャート: 判断 118">
          <a:extLst>
            <a:ext uri="{FF2B5EF4-FFF2-40B4-BE49-F238E27FC236}">
              <a16:creationId xmlns:a16="http://schemas.microsoft.com/office/drawing/2014/main" id="{00000000-0008-0000-0600-000077000000}"/>
            </a:ext>
          </a:extLst>
        </xdr:cNvPr>
        <xdr:cNvSpPr/>
      </xdr:nvSpPr>
      <xdr:spPr>
        <a:xfrm>
          <a:off x="3444875" y="989520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56</xdr:row>
      <xdr:rowOff>69215</xdr:rowOff>
    </xdr:from>
    <xdr:ext cx="598170" cy="259080"/>
    <xdr:sp macro="" textlink="">
      <xdr:nvSpPr>
        <xdr:cNvPr id="120" name="テキスト ボックス 119">
          <a:extLst>
            <a:ext uri="{FF2B5EF4-FFF2-40B4-BE49-F238E27FC236}">
              <a16:creationId xmlns:a16="http://schemas.microsoft.com/office/drawing/2014/main" id="{00000000-0008-0000-0600-000078000000}"/>
            </a:ext>
          </a:extLst>
        </xdr:cNvPr>
        <xdr:cNvSpPr txBox="1"/>
      </xdr:nvSpPr>
      <xdr:spPr>
        <a:xfrm>
          <a:off x="3211830" y="967041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301,744</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58</xdr:row>
      <xdr:rowOff>73660</xdr:rowOff>
    </xdr:from>
    <xdr:to>
      <xdr:col>15</xdr:col>
      <xdr:colOff>50800</xdr:colOff>
      <xdr:row>58</xdr:row>
      <xdr:rowOff>92710</xdr:rowOff>
    </xdr:to>
    <xdr:cxnSp macro="">
      <xdr:nvCxnSpPr>
        <xdr:cNvPr id="121" name="直線コネクタ 120">
          <a:extLst>
            <a:ext uri="{FF2B5EF4-FFF2-40B4-BE49-F238E27FC236}">
              <a16:creationId xmlns:a16="http://schemas.microsoft.com/office/drawing/2014/main" id="{00000000-0008-0000-0600-000079000000}"/>
            </a:ext>
          </a:extLst>
        </xdr:cNvPr>
        <xdr:cNvCxnSpPr/>
      </xdr:nvCxnSpPr>
      <xdr:spPr>
        <a:xfrm flipV="1">
          <a:off x="1860550" y="10017760"/>
          <a:ext cx="809625"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130175</xdr:rowOff>
    </xdr:from>
    <xdr:to>
      <xdr:col>15</xdr:col>
      <xdr:colOff>101600</xdr:colOff>
      <xdr:row>58</xdr:row>
      <xdr:rowOff>60325</xdr:rowOff>
    </xdr:to>
    <xdr:sp macro="" textlink="">
      <xdr:nvSpPr>
        <xdr:cNvPr id="122" name="フローチャート: 判断 121">
          <a:extLst>
            <a:ext uri="{FF2B5EF4-FFF2-40B4-BE49-F238E27FC236}">
              <a16:creationId xmlns:a16="http://schemas.microsoft.com/office/drawing/2014/main" id="{00000000-0008-0000-0600-00007A000000}"/>
            </a:ext>
          </a:extLst>
        </xdr:cNvPr>
        <xdr:cNvSpPr/>
      </xdr:nvSpPr>
      <xdr:spPr>
        <a:xfrm>
          <a:off x="2619375" y="9902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56</xdr:row>
      <xdr:rowOff>76835</xdr:rowOff>
    </xdr:from>
    <xdr:ext cx="598170" cy="257175"/>
    <xdr:sp macro="" textlink="">
      <xdr:nvSpPr>
        <xdr:cNvPr id="123" name="テキスト ボックス 122">
          <a:extLst>
            <a:ext uri="{FF2B5EF4-FFF2-40B4-BE49-F238E27FC236}">
              <a16:creationId xmlns:a16="http://schemas.microsoft.com/office/drawing/2014/main" id="{00000000-0008-0000-0600-00007B000000}"/>
            </a:ext>
          </a:extLst>
        </xdr:cNvPr>
        <xdr:cNvSpPr txBox="1"/>
      </xdr:nvSpPr>
      <xdr:spPr>
        <a:xfrm>
          <a:off x="2402205" y="967803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284,624</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174625</xdr:colOff>
      <xdr:row>58</xdr:row>
      <xdr:rowOff>83820</xdr:rowOff>
    </xdr:from>
    <xdr:to>
      <xdr:col>10</xdr:col>
      <xdr:colOff>114300</xdr:colOff>
      <xdr:row>58</xdr:row>
      <xdr:rowOff>92710</xdr:rowOff>
    </xdr:to>
    <xdr:cxnSp macro="">
      <xdr:nvCxnSpPr>
        <xdr:cNvPr id="124" name="直線コネクタ 123">
          <a:extLst>
            <a:ext uri="{FF2B5EF4-FFF2-40B4-BE49-F238E27FC236}">
              <a16:creationId xmlns:a16="http://schemas.microsoft.com/office/drawing/2014/main" id="{00000000-0008-0000-0600-00007C000000}"/>
            </a:ext>
          </a:extLst>
        </xdr:cNvPr>
        <xdr:cNvCxnSpPr/>
      </xdr:nvCxnSpPr>
      <xdr:spPr>
        <a:xfrm>
          <a:off x="1047750" y="10027920"/>
          <a:ext cx="8128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146050</xdr:rowOff>
    </xdr:from>
    <xdr:to>
      <xdr:col>10</xdr:col>
      <xdr:colOff>165100</xdr:colOff>
      <xdr:row>58</xdr:row>
      <xdr:rowOff>76200</xdr:rowOff>
    </xdr:to>
    <xdr:sp macro="" textlink="">
      <xdr:nvSpPr>
        <xdr:cNvPr id="125" name="フローチャート: 判断 124">
          <a:extLst>
            <a:ext uri="{FF2B5EF4-FFF2-40B4-BE49-F238E27FC236}">
              <a16:creationId xmlns:a16="http://schemas.microsoft.com/office/drawing/2014/main" id="{00000000-0008-0000-0600-00007D000000}"/>
            </a:ext>
          </a:extLst>
        </xdr:cNvPr>
        <xdr:cNvSpPr/>
      </xdr:nvSpPr>
      <xdr:spPr>
        <a:xfrm>
          <a:off x="180975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56</xdr:row>
      <xdr:rowOff>92710</xdr:rowOff>
    </xdr:from>
    <xdr:ext cx="598170" cy="259080"/>
    <xdr:sp macro="" textlink="">
      <xdr:nvSpPr>
        <xdr:cNvPr id="126" name="テキスト ボックス 125">
          <a:extLst>
            <a:ext uri="{FF2B5EF4-FFF2-40B4-BE49-F238E27FC236}">
              <a16:creationId xmlns:a16="http://schemas.microsoft.com/office/drawing/2014/main" id="{00000000-0008-0000-0600-00007E000000}"/>
            </a:ext>
          </a:extLst>
        </xdr:cNvPr>
        <xdr:cNvSpPr txBox="1"/>
      </xdr:nvSpPr>
      <xdr:spPr>
        <a:xfrm>
          <a:off x="1576705" y="969391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249,375</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57</xdr:row>
      <xdr:rowOff>158115</xdr:rowOff>
    </xdr:from>
    <xdr:to>
      <xdr:col>6</xdr:col>
      <xdr:colOff>38100</xdr:colOff>
      <xdr:row>58</xdr:row>
      <xdr:rowOff>88265</xdr:rowOff>
    </xdr:to>
    <xdr:sp macro=""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1000125" y="993076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56</xdr:row>
      <xdr:rowOff>104775</xdr:rowOff>
    </xdr:from>
    <xdr:ext cx="598170" cy="259080"/>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767080" y="970597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223,807</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61</xdr:row>
      <xdr:rowOff>80010</xdr:rowOff>
    </xdr:from>
    <xdr:ext cx="762000" cy="259080"/>
    <xdr:sp macro="" textlink="">
      <xdr:nvSpPr>
        <xdr:cNvPr id="129" name="テキスト ボックス 128">
          <a:extLst>
            <a:ext uri="{FF2B5EF4-FFF2-40B4-BE49-F238E27FC236}">
              <a16:creationId xmlns:a16="http://schemas.microsoft.com/office/drawing/2014/main" id="{00000000-0008-0000-0600-000081000000}"/>
            </a:ext>
          </a:extLst>
        </xdr:cNvPr>
        <xdr:cNvSpPr txBox="1"/>
      </xdr:nvSpPr>
      <xdr:spPr>
        <a:xfrm>
          <a:off x="407987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174625</xdr:colOff>
      <xdr:row>61</xdr:row>
      <xdr:rowOff>80010</xdr:rowOff>
    </xdr:from>
    <xdr:ext cx="762000" cy="259080"/>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331787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61</xdr:row>
      <xdr:rowOff>80010</xdr:rowOff>
    </xdr:from>
    <xdr:ext cx="762000" cy="259080"/>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249555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61</xdr:row>
      <xdr:rowOff>80010</xdr:rowOff>
    </xdr:from>
    <xdr:ext cx="762000" cy="259080"/>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168592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174625</xdr:colOff>
      <xdr:row>61</xdr:row>
      <xdr:rowOff>80010</xdr:rowOff>
    </xdr:from>
    <xdr:ext cx="762000" cy="259080"/>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87312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58</xdr:row>
      <xdr:rowOff>22225</xdr:rowOff>
    </xdr:from>
    <xdr:to>
      <xdr:col>24</xdr:col>
      <xdr:colOff>114300</xdr:colOff>
      <xdr:row>58</xdr:row>
      <xdr:rowOff>123825</xdr:rowOff>
    </xdr:to>
    <xdr:sp macro="" textlink="">
      <xdr:nvSpPr>
        <xdr:cNvPr id="134" name="楕円 133">
          <a:extLst>
            <a:ext uri="{FF2B5EF4-FFF2-40B4-BE49-F238E27FC236}">
              <a16:creationId xmlns:a16="http://schemas.microsoft.com/office/drawing/2014/main" id="{00000000-0008-0000-0600-000086000000}"/>
            </a:ext>
          </a:extLst>
        </xdr:cNvPr>
        <xdr:cNvSpPr/>
      </xdr:nvSpPr>
      <xdr:spPr>
        <a:xfrm>
          <a:off x="4203700" y="9966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109220</xdr:rowOff>
    </xdr:from>
    <xdr:ext cx="598805" cy="257175"/>
    <xdr:sp macro="" textlink="">
      <xdr:nvSpPr>
        <xdr:cNvPr id="135" name="物件費該当値テキスト">
          <a:extLst>
            <a:ext uri="{FF2B5EF4-FFF2-40B4-BE49-F238E27FC236}">
              <a16:creationId xmlns:a16="http://schemas.microsoft.com/office/drawing/2014/main" id="{00000000-0008-0000-0600-000087000000}"/>
            </a:ext>
          </a:extLst>
        </xdr:cNvPr>
        <xdr:cNvSpPr txBox="1"/>
      </xdr:nvSpPr>
      <xdr:spPr>
        <a:xfrm>
          <a:off x="4305300" y="988187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145,201</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58</xdr:row>
      <xdr:rowOff>36830</xdr:rowOff>
    </xdr:from>
    <xdr:to>
      <xdr:col>20</xdr:col>
      <xdr:colOff>38100</xdr:colOff>
      <xdr:row>58</xdr:row>
      <xdr:rowOff>138430</xdr:rowOff>
    </xdr:to>
    <xdr:sp macro="" textlink="">
      <xdr:nvSpPr>
        <xdr:cNvPr id="136" name="楕円 135">
          <a:extLst>
            <a:ext uri="{FF2B5EF4-FFF2-40B4-BE49-F238E27FC236}">
              <a16:creationId xmlns:a16="http://schemas.microsoft.com/office/drawing/2014/main" id="{00000000-0008-0000-0600-000088000000}"/>
            </a:ext>
          </a:extLst>
        </xdr:cNvPr>
        <xdr:cNvSpPr/>
      </xdr:nvSpPr>
      <xdr:spPr>
        <a:xfrm>
          <a:off x="3444875" y="998093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58</xdr:row>
      <xdr:rowOff>129540</xdr:rowOff>
    </xdr:from>
    <xdr:ext cx="598170" cy="259080"/>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3211830" y="1007364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113,716</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58</xdr:row>
      <xdr:rowOff>22860</xdr:rowOff>
    </xdr:from>
    <xdr:to>
      <xdr:col>15</xdr:col>
      <xdr:colOff>101600</xdr:colOff>
      <xdr:row>58</xdr:row>
      <xdr:rowOff>124460</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2619375" y="9966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58</xdr:row>
      <xdr:rowOff>115570</xdr:rowOff>
    </xdr:from>
    <xdr:ext cx="598170" cy="259080"/>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2402205" y="1005967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145,061</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58</xdr:row>
      <xdr:rowOff>41910</xdr:rowOff>
    </xdr:from>
    <xdr:to>
      <xdr:col>10</xdr:col>
      <xdr:colOff>165100</xdr:colOff>
      <xdr:row>58</xdr:row>
      <xdr:rowOff>143510</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1809750" y="9986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58</xdr:row>
      <xdr:rowOff>134620</xdr:rowOff>
    </xdr:from>
    <xdr:ext cx="598170" cy="25717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1576705" y="1007872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103,291</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58</xdr:row>
      <xdr:rowOff>33020</xdr:rowOff>
    </xdr:from>
    <xdr:to>
      <xdr:col>6</xdr:col>
      <xdr:colOff>38100</xdr:colOff>
      <xdr:row>58</xdr:row>
      <xdr:rowOff>134620</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1000125" y="997712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58</xdr:row>
      <xdr:rowOff>125730</xdr:rowOff>
    </xdr:from>
    <xdr:ext cx="598170" cy="259080"/>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767080" y="100698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122,601</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600-000090000000}"/>
            </a:ext>
          </a:extLst>
        </xdr:cNvPr>
        <xdr:cNvSpPr/>
      </xdr:nvSpPr>
      <xdr:spPr>
        <a:xfrm>
          <a:off x="698500" y="10858500"/>
          <a:ext cx="4305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600-000091000000}"/>
            </a:ext>
          </a:extLst>
        </xdr:cNvPr>
        <xdr:cNvSpPr/>
      </xdr:nvSpPr>
      <xdr:spPr>
        <a:xfrm>
          <a:off x="82550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600-000092000000}"/>
            </a:ext>
          </a:extLst>
        </xdr:cNvPr>
        <xdr:cNvSpPr/>
      </xdr:nvSpPr>
      <xdr:spPr>
        <a:xfrm>
          <a:off x="82550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61/94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174625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174625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6,837</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279400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279400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5,365</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698500" y="11684000"/>
          <a:ext cx="4305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250" cy="223520"/>
    <xdr:sp macro="" textlink="">
      <xdr:nvSpPr>
        <xdr:cNvPr id="152" name="テキスト ボックス 151">
          <a:extLst>
            <a:ext uri="{FF2B5EF4-FFF2-40B4-BE49-F238E27FC236}">
              <a16:creationId xmlns:a16="http://schemas.microsoft.com/office/drawing/2014/main" id="{00000000-0008-0000-0600-000098000000}"/>
            </a:ext>
          </a:extLst>
        </xdr:cNvPr>
        <xdr:cNvSpPr txBox="1"/>
      </xdr:nvSpPr>
      <xdr:spPr>
        <a:xfrm>
          <a:off x="676275" y="11493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600-000099000000}"/>
            </a:ext>
          </a:extLst>
        </xdr:cNvPr>
        <xdr:cNvCxnSpPr/>
      </xdr:nvCxnSpPr>
      <xdr:spPr>
        <a:xfrm>
          <a:off x="698500" y="13970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4" name="直線コネクタ 153">
          <a:extLst>
            <a:ext uri="{FF2B5EF4-FFF2-40B4-BE49-F238E27FC236}">
              <a16:creationId xmlns:a16="http://schemas.microsoft.com/office/drawing/2014/main" id="{00000000-0008-0000-0600-00009A000000}"/>
            </a:ext>
          </a:extLst>
        </xdr:cNvPr>
        <xdr:cNvCxnSpPr/>
      </xdr:nvCxnSpPr>
      <xdr:spPr>
        <a:xfrm>
          <a:off x="698500" y="13589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78</xdr:row>
      <xdr:rowOff>73660</xdr:rowOff>
    </xdr:from>
    <xdr:ext cx="248285" cy="259080"/>
    <xdr:sp macro="" textlink="">
      <xdr:nvSpPr>
        <xdr:cNvPr id="155" name="テキスト ボックス 154">
          <a:extLst>
            <a:ext uri="{FF2B5EF4-FFF2-40B4-BE49-F238E27FC236}">
              <a16:creationId xmlns:a16="http://schemas.microsoft.com/office/drawing/2014/main" id="{00000000-0008-0000-0600-00009B000000}"/>
            </a:ext>
          </a:extLst>
        </xdr:cNvPr>
        <xdr:cNvSpPr txBox="1"/>
      </xdr:nvSpPr>
      <xdr:spPr>
        <a:xfrm>
          <a:off x="481330" y="13446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698500" y="13208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76</xdr:row>
      <xdr:rowOff>35560</xdr:rowOff>
    </xdr:from>
    <xdr:ext cx="594995" cy="259080"/>
    <xdr:sp macro="" textlink="">
      <xdr:nvSpPr>
        <xdr:cNvPr id="157" name="テキスト ボックス 156">
          <a:extLst>
            <a:ext uri="{FF2B5EF4-FFF2-40B4-BE49-F238E27FC236}">
              <a16:creationId xmlns:a16="http://schemas.microsoft.com/office/drawing/2014/main" id="{00000000-0008-0000-0600-00009D000000}"/>
            </a:ext>
          </a:extLst>
        </xdr:cNvPr>
        <xdr:cNvSpPr txBox="1"/>
      </xdr:nvSpPr>
      <xdr:spPr>
        <a:xfrm>
          <a:off x="166370" y="1306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698500" y="12827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73</xdr:row>
      <xdr:rowOff>168910</xdr:rowOff>
    </xdr:from>
    <xdr:ext cx="594995" cy="25717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166370" y="12684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698500" y="12446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71</xdr:row>
      <xdr:rowOff>130810</xdr:rowOff>
    </xdr:from>
    <xdr:ext cx="594995" cy="259080"/>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370" y="1230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698500" y="12065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69</xdr:row>
      <xdr:rowOff>92710</xdr:rowOff>
    </xdr:from>
    <xdr:ext cx="594995" cy="259080"/>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370" y="1192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698500" y="11684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67</xdr:row>
      <xdr:rowOff>54610</xdr:rowOff>
    </xdr:from>
    <xdr:ext cx="594995" cy="25717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370" y="11541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6" name="維持補修費グラフ枠">
          <a:extLst>
            <a:ext uri="{FF2B5EF4-FFF2-40B4-BE49-F238E27FC236}">
              <a16:creationId xmlns:a16="http://schemas.microsoft.com/office/drawing/2014/main" id="{00000000-0008-0000-0600-0000A6000000}"/>
            </a:ext>
          </a:extLst>
        </xdr:cNvPr>
        <xdr:cNvSpPr/>
      </xdr:nvSpPr>
      <xdr:spPr>
        <a:xfrm>
          <a:off x="698500" y="11684000"/>
          <a:ext cx="4305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96520</xdr:rowOff>
    </xdr:from>
    <xdr:to>
      <xdr:col>24</xdr:col>
      <xdr:colOff>62865</xdr:colOff>
      <xdr:row>79</xdr:row>
      <xdr:rowOff>38100</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flipV="1">
          <a:off x="4252595" y="12269470"/>
          <a:ext cx="1270" cy="13131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41910</xdr:rowOff>
    </xdr:from>
    <xdr:ext cx="469900" cy="257175"/>
    <xdr:sp macro="" textlink="">
      <xdr:nvSpPr>
        <xdr:cNvPr id="168" name="維持補修費最小値テキスト">
          <a:extLst>
            <a:ext uri="{FF2B5EF4-FFF2-40B4-BE49-F238E27FC236}">
              <a16:creationId xmlns:a16="http://schemas.microsoft.com/office/drawing/2014/main" id="{00000000-0008-0000-0600-0000A8000000}"/>
            </a:ext>
          </a:extLst>
        </xdr:cNvPr>
        <xdr:cNvSpPr txBox="1"/>
      </xdr:nvSpPr>
      <xdr:spPr>
        <a:xfrm>
          <a:off x="4305300" y="13586460"/>
          <a:ext cx="469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1,613</a:t>
          </a:r>
          <a:endParaRPr kumimoji="1" lang="ja-JP" altLang="en-US" sz="1000" b="1">
            <a:latin typeface="ＭＳ Ｐゴシック"/>
            <a:ea typeface="ＭＳ Ｐゴシック"/>
          </a:endParaRPr>
        </a:p>
      </xdr:txBody>
    </xdr:sp>
    <xdr:clientData/>
  </xdr:oneCellAnchor>
  <xdr:twoCellAnchor>
    <xdr:from>
      <xdr:col>23</xdr:col>
      <xdr:colOff>165100</xdr:colOff>
      <xdr:row>79</xdr:row>
      <xdr:rowOff>38100</xdr:rowOff>
    </xdr:from>
    <xdr:to>
      <xdr:col>24</xdr:col>
      <xdr:colOff>152400</xdr:colOff>
      <xdr:row>79</xdr:row>
      <xdr:rowOff>38100</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a:off x="4181475" y="1358265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43180</xdr:rowOff>
    </xdr:from>
    <xdr:ext cx="598805" cy="257175"/>
    <xdr:sp macro="" textlink="">
      <xdr:nvSpPr>
        <xdr:cNvPr id="170" name="維持補修費最大値テキスト">
          <a:extLst>
            <a:ext uri="{FF2B5EF4-FFF2-40B4-BE49-F238E27FC236}">
              <a16:creationId xmlns:a16="http://schemas.microsoft.com/office/drawing/2014/main" id="{00000000-0008-0000-0600-0000AA000000}"/>
            </a:ext>
          </a:extLst>
        </xdr:cNvPr>
        <xdr:cNvSpPr txBox="1"/>
      </xdr:nvSpPr>
      <xdr:spPr>
        <a:xfrm>
          <a:off x="4305300" y="1204468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346,332</a:t>
          </a:r>
          <a:endParaRPr kumimoji="1" lang="ja-JP" altLang="en-US" sz="1000" b="1">
            <a:latin typeface="ＭＳ Ｐゴシック"/>
            <a:ea typeface="ＭＳ Ｐゴシック"/>
          </a:endParaRPr>
        </a:p>
      </xdr:txBody>
    </xdr:sp>
    <xdr:clientData/>
  </xdr:oneCellAnchor>
  <xdr:twoCellAnchor>
    <xdr:from>
      <xdr:col>23</xdr:col>
      <xdr:colOff>165100</xdr:colOff>
      <xdr:row>71</xdr:row>
      <xdr:rowOff>96520</xdr:rowOff>
    </xdr:from>
    <xdr:to>
      <xdr:col>24</xdr:col>
      <xdr:colOff>152400</xdr:colOff>
      <xdr:row>71</xdr:row>
      <xdr:rowOff>96520</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181475" y="1226947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174625</xdr:colOff>
      <xdr:row>78</xdr:row>
      <xdr:rowOff>126365</xdr:rowOff>
    </xdr:from>
    <xdr:to>
      <xdr:col>24</xdr:col>
      <xdr:colOff>63500</xdr:colOff>
      <xdr:row>78</xdr:row>
      <xdr:rowOff>140970</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flipV="1">
          <a:off x="3492500" y="13499465"/>
          <a:ext cx="762000" cy="14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49530</xdr:rowOff>
    </xdr:from>
    <xdr:ext cx="534670" cy="259080"/>
    <xdr:sp macro="" textlink="">
      <xdr:nvSpPr>
        <xdr:cNvPr id="173" name="維持補修費平均値テキスト">
          <a:extLst>
            <a:ext uri="{FF2B5EF4-FFF2-40B4-BE49-F238E27FC236}">
              <a16:creationId xmlns:a16="http://schemas.microsoft.com/office/drawing/2014/main" id="{00000000-0008-0000-0600-0000AD000000}"/>
            </a:ext>
          </a:extLst>
        </xdr:cNvPr>
        <xdr:cNvSpPr txBox="1"/>
      </xdr:nvSpPr>
      <xdr:spPr>
        <a:xfrm>
          <a:off x="4305300" y="1325118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36,302</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78</xdr:row>
      <xdr:rowOff>26670</xdr:rowOff>
    </xdr:from>
    <xdr:to>
      <xdr:col>24</xdr:col>
      <xdr:colOff>114300</xdr:colOff>
      <xdr:row>78</xdr:row>
      <xdr:rowOff>128270</xdr:rowOff>
    </xdr:to>
    <xdr:sp macro="" textlink="">
      <xdr:nvSpPr>
        <xdr:cNvPr id="174" name="フローチャート: 判断 173">
          <a:extLst>
            <a:ext uri="{FF2B5EF4-FFF2-40B4-BE49-F238E27FC236}">
              <a16:creationId xmlns:a16="http://schemas.microsoft.com/office/drawing/2014/main" id="{00000000-0008-0000-0600-0000AE000000}"/>
            </a:ext>
          </a:extLst>
        </xdr:cNvPr>
        <xdr:cNvSpPr/>
      </xdr:nvSpPr>
      <xdr:spPr>
        <a:xfrm>
          <a:off x="4203700" y="13399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140970</xdr:rowOff>
    </xdr:from>
    <xdr:to>
      <xdr:col>19</xdr:col>
      <xdr:colOff>174625</xdr:colOff>
      <xdr:row>78</xdr:row>
      <xdr:rowOff>149225</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flipV="1">
          <a:off x="2670175" y="13514070"/>
          <a:ext cx="822325"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78</xdr:row>
      <xdr:rowOff>56515</xdr:rowOff>
    </xdr:from>
    <xdr:to>
      <xdr:col>20</xdr:col>
      <xdr:colOff>38100</xdr:colOff>
      <xdr:row>78</xdr:row>
      <xdr:rowOff>158115</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3444875" y="1342961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77</xdr:row>
      <xdr:rowOff>3175</xdr:rowOff>
    </xdr:from>
    <xdr:ext cx="532765" cy="259080"/>
    <xdr:sp macro="" textlink="">
      <xdr:nvSpPr>
        <xdr:cNvPr id="177" name="テキスト ボックス 176">
          <a:extLst>
            <a:ext uri="{FF2B5EF4-FFF2-40B4-BE49-F238E27FC236}">
              <a16:creationId xmlns:a16="http://schemas.microsoft.com/office/drawing/2014/main" id="{00000000-0008-0000-0600-0000B1000000}"/>
            </a:ext>
          </a:extLst>
        </xdr:cNvPr>
        <xdr:cNvSpPr txBox="1"/>
      </xdr:nvSpPr>
      <xdr:spPr>
        <a:xfrm>
          <a:off x="3244215" y="1320482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28,559</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78</xdr:row>
      <xdr:rowOff>149225</xdr:rowOff>
    </xdr:from>
    <xdr:to>
      <xdr:col>15</xdr:col>
      <xdr:colOff>50800</xdr:colOff>
      <xdr:row>78</xdr:row>
      <xdr:rowOff>170180</xdr:rowOff>
    </xdr:to>
    <xdr:cxnSp macro="">
      <xdr:nvCxnSpPr>
        <xdr:cNvPr id="178" name="直線コネクタ 177">
          <a:extLst>
            <a:ext uri="{FF2B5EF4-FFF2-40B4-BE49-F238E27FC236}">
              <a16:creationId xmlns:a16="http://schemas.microsoft.com/office/drawing/2014/main" id="{00000000-0008-0000-0600-0000B2000000}"/>
            </a:ext>
          </a:extLst>
        </xdr:cNvPr>
        <xdr:cNvCxnSpPr/>
      </xdr:nvCxnSpPr>
      <xdr:spPr>
        <a:xfrm flipV="1">
          <a:off x="1860550" y="13522325"/>
          <a:ext cx="809625" cy="209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78</xdr:row>
      <xdr:rowOff>57150</xdr:rowOff>
    </xdr:from>
    <xdr:to>
      <xdr:col>15</xdr:col>
      <xdr:colOff>101600</xdr:colOff>
      <xdr:row>78</xdr:row>
      <xdr:rowOff>158750</xdr:rowOff>
    </xdr:to>
    <xdr:sp macro="" textlink="">
      <xdr:nvSpPr>
        <xdr:cNvPr id="179" name="フローチャート: 判断 178">
          <a:extLst>
            <a:ext uri="{FF2B5EF4-FFF2-40B4-BE49-F238E27FC236}">
              <a16:creationId xmlns:a16="http://schemas.microsoft.com/office/drawing/2014/main" id="{00000000-0008-0000-0600-0000B3000000}"/>
            </a:ext>
          </a:extLst>
        </xdr:cNvPr>
        <xdr:cNvSpPr/>
      </xdr:nvSpPr>
      <xdr:spPr>
        <a:xfrm>
          <a:off x="2619375" y="13430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77</xdr:row>
      <xdr:rowOff>3810</xdr:rowOff>
    </xdr:from>
    <xdr:ext cx="532765" cy="259080"/>
    <xdr:sp macro="" textlink="">
      <xdr:nvSpPr>
        <xdr:cNvPr id="180" name="テキスト ボックス 179">
          <a:extLst>
            <a:ext uri="{FF2B5EF4-FFF2-40B4-BE49-F238E27FC236}">
              <a16:creationId xmlns:a16="http://schemas.microsoft.com/office/drawing/2014/main" id="{00000000-0008-0000-0600-0000B4000000}"/>
            </a:ext>
          </a:extLst>
        </xdr:cNvPr>
        <xdr:cNvSpPr txBox="1"/>
      </xdr:nvSpPr>
      <xdr:spPr>
        <a:xfrm>
          <a:off x="2434590" y="1320546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28,358</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174625</xdr:colOff>
      <xdr:row>78</xdr:row>
      <xdr:rowOff>170180</xdr:rowOff>
    </xdr:from>
    <xdr:to>
      <xdr:col>10</xdr:col>
      <xdr:colOff>114300</xdr:colOff>
      <xdr:row>79</xdr:row>
      <xdr:rowOff>7620</xdr:rowOff>
    </xdr:to>
    <xdr:cxnSp macro="">
      <xdr:nvCxnSpPr>
        <xdr:cNvPr id="181" name="直線コネクタ 180">
          <a:extLst>
            <a:ext uri="{FF2B5EF4-FFF2-40B4-BE49-F238E27FC236}">
              <a16:creationId xmlns:a16="http://schemas.microsoft.com/office/drawing/2014/main" id="{00000000-0008-0000-0600-0000B5000000}"/>
            </a:ext>
          </a:extLst>
        </xdr:cNvPr>
        <xdr:cNvCxnSpPr/>
      </xdr:nvCxnSpPr>
      <xdr:spPr>
        <a:xfrm flipV="1">
          <a:off x="1047750" y="13543280"/>
          <a:ext cx="8128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78</xdr:row>
      <xdr:rowOff>62230</xdr:rowOff>
    </xdr:from>
    <xdr:to>
      <xdr:col>10</xdr:col>
      <xdr:colOff>165100</xdr:colOff>
      <xdr:row>78</xdr:row>
      <xdr:rowOff>163830</xdr:rowOff>
    </xdr:to>
    <xdr:sp macro="" textlink="">
      <xdr:nvSpPr>
        <xdr:cNvPr id="182" name="フローチャート: 判断 181">
          <a:extLst>
            <a:ext uri="{FF2B5EF4-FFF2-40B4-BE49-F238E27FC236}">
              <a16:creationId xmlns:a16="http://schemas.microsoft.com/office/drawing/2014/main" id="{00000000-0008-0000-0600-0000B6000000}"/>
            </a:ext>
          </a:extLst>
        </xdr:cNvPr>
        <xdr:cNvSpPr/>
      </xdr:nvSpPr>
      <xdr:spPr>
        <a:xfrm>
          <a:off x="1809750" y="13435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77</xdr:row>
      <xdr:rowOff>9525</xdr:rowOff>
    </xdr:from>
    <xdr:ext cx="532765" cy="257175"/>
    <xdr:sp macro="" textlink="">
      <xdr:nvSpPr>
        <xdr:cNvPr id="183" name="テキスト ボックス 182">
          <a:extLst>
            <a:ext uri="{FF2B5EF4-FFF2-40B4-BE49-F238E27FC236}">
              <a16:creationId xmlns:a16="http://schemas.microsoft.com/office/drawing/2014/main" id="{00000000-0008-0000-0600-0000B7000000}"/>
            </a:ext>
          </a:extLst>
        </xdr:cNvPr>
        <xdr:cNvSpPr txBox="1"/>
      </xdr:nvSpPr>
      <xdr:spPr>
        <a:xfrm>
          <a:off x="1609090" y="1321117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26,918</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78</xdr:row>
      <xdr:rowOff>40640</xdr:rowOff>
    </xdr:from>
    <xdr:to>
      <xdr:col>6</xdr:col>
      <xdr:colOff>38100</xdr:colOff>
      <xdr:row>78</xdr:row>
      <xdr:rowOff>142240</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000125" y="1341374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76</xdr:row>
      <xdr:rowOff>158750</xdr:rowOff>
    </xdr:from>
    <xdr:ext cx="532765" cy="259080"/>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799465" y="1318895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32,703</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81</xdr:row>
      <xdr:rowOff>80010</xdr:rowOff>
    </xdr:from>
    <xdr:ext cx="762000" cy="259080"/>
    <xdr:sp macro=""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407987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174625</xdr:colOff>
      <xdr:row>81</xdr:row>
      <xdr:rowOff>80010</xdr:rowOff>
    </xdr:from>
    <xdr:ext cx="762000" cy="259080"/>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331787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81</xdr:row>
      <xdr:rowOff>80010</xdr:rowOff>
    </xdr:from>
    <xdr:ext cx="762000" cy="259080"/>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249555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81</xdr:row>
      <xdr:rowOff>80010</xdr:rowOff>
    </xdr:from>
    <xdr:ext cx="762000" cy="259080"/>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168592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174625</xdr:colOff>
      <xdr:row>81</xdr:row>
      <xdr:rowOff>80010</xdr:rowOff>
    </xdr:from>
    <xdr:ext cx="762000" cy="259080"/>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87312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78</xdr:row>
      <xdr:rowOff>75565</xdr:rowOff>
    </xdr:from>
    <xdr:to>
      <xdr:col>24</xdr:col>
      <xdr:colOff>114300</xdr:colOff>
      <xdr:row>79</xdr:row>
      <xdr:rowOff>6350</xdr:rowOff>
    </xdr:to>
    <xdr:sp macro="" textlink="">
      <xdr:nvSpPr>
        <xdr:cNvPr id="191" name="楕円 190">
          <a:extLst>
            <a:ext uri="{FF2B5EF4-FFF2-40B4-BE49-F238E27FC236}">
              <a16:creationId xmlns:a16="http://schemas.microsoft.com/office/drawing/2014/main" id="{00000000-0008-0000-0600-0000BF000000}"/>
            </a:ext>
          </a:extLst>
        </xdr:cNvPr>
        <xdr:cNvSpPr/>
      </xdr:nvSpPr>
      <xdr:spPr>
        <a:xfrm>
          <a:off x="4203700" y="1344866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78</xdr:row>
      <xdr:rowOff>5080</xdr:rowOff>
    </xdr:from>
    <xdr:ext cx="534670" cy="259080"/>
    <xdr:sp macro="" textlink="">
      <xdr:nvSpPr>
        <xdr:cNvPr id="192" name="維持補修費該当値テキスト">
          <a:extLst>
            <a:ext uri="{FF2B5EF4-FFF2-40B4-BE49-F238E27FC236}">
              <a16:creationId xmlns:a16="http://schemas.microsoft.com/office/drawing/2014/main" id="{00000000-0008-0000-0600-0000C0000000}"/>
            </a:ext>
          </a:extLst>
        </xdr:cNvPr>
        <xdr:cNvSpPr txBox="1"/>
      </xdr:nvSpPr>
      <xdr:spPr>
        <a:xfrm>
          <a:off x="4305300" y="1337818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23,523</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78</xdr:row>
      <xdr:rowOff>90170</xdr:rowOff>
    </xdr:from>
    <xdr:to>
      <xdr:col>20</xdr:col>
      <xdr:colOff>38100</xdr:colOff>
      <xdr:row>79</xdr:row>
      <xdr:rowOff>20320</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3444875" y="1346327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79</xdr:row>
      <xdr:rowOff>11430</xdr:rowOff>
    </xdr:from>
    <xdr:ext cx="532765" cy="259080"/>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3244215" y="1355598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19,705</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78</xdr:row>
      <xdr:rowOff>98425</xdr:rowOff>
    </xdr:from>
    <xdr:to>
      <xdr:col>15</xdr:col>
      <xdr:colOff>101600</xdr:colOff>
      <xdr:row>79</xdr:row>
      <xdr:rowOff>29210</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2619375" y="1347152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79</xdr:row>
      <xdr:rowOff>19685</xdr:rowOff>
    </xdr:from>
    <xdr:ext cx="532765" cy="25717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2434590" y="1356423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17,500</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78</xdr:row>
      <xdr:rowOff>119380</xdr:rowOff>
    </xdr:from>
    <xdr:to>
      <xdr:col>10</xdr:col>
      <xdr:colOff>165100</xdr:colOff>
      <xdr:row>79</xdr:row>
      <xdr:rowOff>49530</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1809750" y="13492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79</xdr:row>
      <xdr:rowOff>40640</xdr:rowOff>
    </xdr:from>
    <xdr:ext cx="532765" cy="25717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1609090" y="1358519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12,027</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78</xdr:row>
      <xdr:rowOff>128270</xdr:rowOff>
    </xdr:from>
    <xdr:to>
      <xdr:col>6</xdr:col>
      <xdr:colOff>38100</xdr:colOff>
      <xdr:row>79</xdr:row>
      <xdr:rowOff>58420</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000125" y="1350137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133350</xdr:colOff>
      <xdr:row>79</xdr:row>
      <xdr:rowOff>49530</xdr:rowOff>
    </xdr:from>
    <xdr:ext cx="467995" cy="259080"/>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831850" y="1359408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9,695</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1" name="正方形/長方形 200">
          <a:extLst>
            <a:ext uri="{FF2B5EF4-FFF2-40B4-BE49-F238E27FC236}">
              <a16:creationId xmlns:a16="http://schemas.microsoft.com/office/drawing/2014/main" id="{00000000-0008-0000-0600-0000C9000000}"/>
            </a:ext>
          </a:extLst>
        </xdr:cNvPr>
        <xdr:cNvSpPr/>
      </xdr:nvSpPr>
      <xdr:spPr>
        <a:xfrm>
          <a:off x="698500" y="14287500"/>
          <a:ext cx="4305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2" name="正方形/長方形 201">
          <a:extLst>
            <a:ext uri="{FF2B5EF4-FFF2-40B4-BE49-F238E27FC236}">
              <a16:creationId xmlns:a16="http://schemas.microsoft.com/office/drawing/2014/main" id="{00000000-0008-0000-0600-0000CA000000}"/>
            </a:ext>
          </a:extLst>
        </xdr:cNvPr>
        <xdr:cNvSpPr/>
      </xdr:nvSpPr>
      <xdr:spPr>
        <a:xfrm>
          <a:off x="82550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82550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91/94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174625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174625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143,965</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279400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279400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149,562</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698500" y="15113000"/>
          <a:ext cx="4305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250" cy="223520"/>
    <xdr:sp macro="" textlink="">
      <xdr:nvSpPr>
        <xdr:cNvPr id="209" name="テキスト ボックス 208">
          <a:extLst>
            <a:ext uri="{FF2B5EF4-FFF2-40B4-BE49-F238E27FC236}">
              <a16:creationId xmlns:a16="http://schemas.microsoft.com/office/drawing/2014/main" id="{00000000-0008-0000-0600-0000D1000000}"/>
            </a:ext>
          </a:extLst>
        </xdr:cNvPr>
        <xdr:cNvSpPr txBox="1"/>
      </xdr:nvSpPr>
      <xdr:spPr>
        <a:xfrm>
          <a:off x="676275" y="14922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0" name="直線コネクタ 209">
          <a:extLst>
            <a:ext uri="{FF2B5EF4-FFF2-40B4-BE49-F238E27FC236}">
              <a16:creationId xmlns:a16="http://schemas.microsoft.com/office/drawing/2014/main" id="{00000000-0008-0000-0600-0000D2000000}"/>
            </a:ext>
          </a:extLst>
        </xdr:cNvPr>
        <xdr:cNvCxnSpPr/>
      </xdr:nvCxnSpPr>
      <xdr:spPr>
        <a:xfrm>
          <a:off x="698500" y="17399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1" name="直線コネクタ 210">
          <a:extLst>
            <a:ext uri="{FF2B5EF4-FFF2-40B4-BE49-F238E27FC236}">
              <a16:creationId xmlns:a16="http://schemas.microsoft.com/office/drawing/2014/main" id="{00000000-0008-0000-0600-0000D3000000}"/>
            </a:ext>
          </a:extLst>
        </xdr:cNvPr>
        <xdr:cNvCxnSpPr/>
      </xdr:nvCxnSpPr>
      <xdr:spPr>
        <a:xfrm>
          <a:off x="698500" y="17018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98</xdr:row>
      <xdr:rowOff>73660</xdr:rowOff>
    </xdr:from>
    <xdr:ext cx="248285" cy="259080"/>
    <xdr:sp macro="" textlink="">
      <xdr:nvSpPr>
        <xdr:cNvPr id="212" name="テキスト ボックス 211">
          <a:extLst>
            <a:ext uri="{FF2B5EF4-FFF2-40B4-BE49-F238E27FC236}">
              <a16:creationId xmlns:a16="http://schemas.microsoft.com/office/drawing/2014/main" id="{00000000-0008-0000-0600-0000D4000000}"/>
            </a:ext>
          </a:extLst>
        </xdr:cNvPr>
        <xdr:cNvSpPr txBox="1"/>
      </xdr:nvSpPr>
      <xdr:spPr>
        <a:xfrm>
          <a:off x="481330" y="16875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698500" y="16637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96</xdr:row>
      <xdr:rowOff>35560</xdr:rowOff>
    </xdr:from>
    <xdr:ext cx="530225" cy="259080"/>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214630" y="1649476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698500" y="16256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93</xdr:row>
      <xdr:rowOff>168910</xdr:rowOff>
    </xdr:from>
    <xdr:ext cx="594995" cy="25717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166370" y="16113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698500" y="15875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91</xdr:row>
      <xdr:rowOff>130810</xdr:rowOff>
    </xdr:from>
    <xdr:ext cx="594995" cy="259080"/>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370" y="1573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698500" y="15494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89</xdr:row>
      <xdr:rowOff>92710</xdr:rowOff>
    </xdr:from>
    <xdr:ext cx="594995" cy="259080"/>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370" y="15351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698500" y="15113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87</xdr:row>
      <xdr:rowOff>54610</xdr:rowOff>
    </xdr:from>
    <xdr:ext cx="594995" cy="25717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370" y="14970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3" name="扶助費グラフ枠">
          <a:extLst>
            <a:ext uri="{FF2B5EF4-FFF2-40B4-BE49-F238E27FC236}">
              <a16:creationId xmlns:a16="http://schemas.microsoft.com/office/drawing/2014/main" id="{00000000-0008-0000-0600-0000DF000000}"/>
            </a:ext>
          </a:extLst>
        </xdr:cNvPr>
        <xdr:cNvSpPr/>
      </xdr:nvSpPr>
      <xdr:spPr>
        <a:xfrm>
          <a:off x="698500" y="15113000"/>
          <a:ext cx="4305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40640</xdr:rowOff>
    </xdr:from>
    <xdr:to>
      <xdr:col>24</xdr:col>
      <xdr:colOff>62865</xdr:colOff>
      <xdr:row>98</xdr:row>
      <xdr:rowOff>71120</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flipV="1">
          <a:off x="4252595" y="15471140"/>
          <a:ext cx="1270" cy="14020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74930</xdr:rowOff>
    </xdr:from>
    <xdr:ext cx="534670" cy="257175"/>
    <xdr:sp macro="" textlink="">
      <xdr:nvSpPr>
        <xdr:cNvPr id="225" name="扶助費最小値テキスト">
          <a:extLst>
            <a:ext uri="{FF2B5EF4-FFF2-40B4-BE49-F238E27FC236}">
              <a16:creationId xmlns:a16="http://schemas.microsoft.com/office/drawing/2014/main" id="{00000000-0008-0000-0600-0000E1000000}"/>
            </a:ext>
          </a:extLst>
        </xdr:cNvPr>
        <xdr:cNvSpPr txBox="1"/>
      </xdr:nvSpPr>
      <xdr:spPr>
        <a:xfrm>
          <a:off x="4305300" y="16877030"/>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18,988</a:t>
          </a:r>
          <a:endParaRPr kumimoji="1" lang="ja-JP" altLang="en-US" sz="1000" b="1">
            <a:latin typeface="ＭＳ Ｐゴシック"/>
            <a:ea typeface="ＭＳ Ｐゴシック"/>
          </a:endParaRPr>
        </a:p>
      </xdr:txBody>
    </xdr:sp>
    <xdr:clientData/>
  </xdr:oneCellAnchor>
  <xdr:twoCellAnchor>
    <xdr:from>
      <xdr:col>23</xdr:col>
      <xdr:colOff>165100</xdr:colOff>
      <xdr:row>98</xdr:row>
      <xdr:rowOff>71120</xdr:rowOff>
    </xdr:from>
    <xdr:to>
      <xdr:col>24</xdr:col>
      <xdr:colOff>152400</xdr:colOff>
      <xdr:row>98</xdr:row>
      <xdr:rowOff>71120</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4181475" y="1687322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158750</xdr:rowOff>
    </xdr:from>
    <xdr:ext cx="598805" cy="259080"/>
    <xdr:sp macro="" textlink="">
      <xdr:nvSpPr>
        <xdr:cNvPr id="227" name="扶助費最大値テキスト">
          <a:extLst>
            <a:ext uri="{FF2B5EF4-FFF2-40B4-BE49-F238E27FC236}">
              <a16:creationId xmlns:a16="http://schemas.microsoft.com/office/drawing/2014/main" id="{00000000-0008-0000-0600-0000E3000000}"/>
            </a:ext>
          </a:extLst>
        </xdr:cNvPr>
        <xdr:cNvSpPr txBox="1"/>
      </xdr:nvSpPr>
      <xdr:spPr>
        <a:xfrm>
          <a:off x="4305300" y="152463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202,962</a:t>
          </a:r>
          <a:endParaRPr kumimoji="1" lang="ja-JP" altLang="en-US" sz="1000" b="1">
            <a:latin typeface="ＭＳ Ｐゴシック"/>
            <a:ea typeface="ＭＳ Ｐゴシック"/>
          </a:endParaRPr>
        </a:p>
      </xdr:txBody>
    </xdr:sp>
    <xdr:clientData/>
  </xdr:oneCellAnchor>
  <xdr:twoCellAnchor>
    <xdr:from>
      <xdr:col>23</xdr:col>
      <xdr:colOff>165100</xdr:colOff>
      <xdr:row>90</xdr:row>
      <xdr:rowOff>40640</xdr:rowOff>
    </xdr:from>
    <xdr:to>
      <xdr:col>24</xdr:col>
      <xdr:colOff>152400</xdr:colOff>
      <xdr:row>90</xdr:row>
      <xdr:rowOff>40640</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181475" y="1547114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174625</xdr:colOff>
      <xdr:row>97</xdr:row>
      <xdr:rowOff>50165</xdr:rowOff>
    </xdr:from>
    <xdr:to>
      <xdr:col>24</xdr:col>
      <xdr:colOff>63500</xdr:colOff>
      <xdr:row>97</xdr:row>
      <xdr:rowOff>153035</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a:off x="3492500" y="16680815"/>
          <a:ext cx="762000" cy="1028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93</xdr:row>
      <xdr:rowOff>148590</xdr:rowOff>
    </xdr:from>
    <xdr:ext cx="534670" cy="259080"/>
    <xdr:sp macro="" textlink="">
      <xdr:nvSpPr>
        <xdr:cNvPr id="230" name="扶助費平均値テキスト">
          <a:extLst>
            <a:ext uri="{FF2B5EF4-FFF2-40B4-BE49-F238E27FC236}">
              <a16:creationId xmlns:a16="http://schemas.microsoft.com/office/drawing/2014/main" id="{00000000-0008-0000-0600-0000E6000000}"/>
            </a:ext>
          </a:extLst>
        </xdr:cNvPr>
        <xdr:cNvSpPr txBox="1"/>
      </xdr:nvSpPr>
      <xdr:spPr>
        <a:xfrm>
          <a:off x="4305300" y="1609344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95,171</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94</xdr:row>
      <xdr:rowOff>125730</xdr:rowOff>
    </xdr:from>
    <xdr:to>
      <xdr:col>24</xdr:col>
      <xdr:colOff>114300</xdr:colOff>
      <xdr:row>95</xdr:row>
      <xdr:rowOff>55880</xdr:rowOff>
    </xdr:to>
    <xdr:sp macro="" textlink="">
      <xdr:nvSpPr>
        <xdr:cNvPr id="231" name="フローチャート: 判断 230">
          <a:extLst>
            <a:ext uri="{FF2B5EF4-FFF2-40B4-BE49-F238E27FC236}">
              <a16:creationId xmlns:a16="http://schemas.microsoft.com/office/drawing/2014/main" id="{00000000-0008-0000-0600-0000E7000000}"/>
            </a:ext>
          </a:extLst>
        </xdr:cNvPr>
        <xdr:cNvSpPr/>
      </xdr:nvSpPr>
      <xdr:spPr>
        <a:xfrm>
          <a:off x="4203700" y="16242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50165</xdr:rowOff>
    </xdr:from>
    <xdr:to>
      <xdr:col>19</xdr:col>
      <xdr:colOff>174625</xdr:colOff>
      <xdr:row>98</xdr:row>
      <xdr:rowOff>635</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flipV="1">
          <a:off x="2670175" y="16680815"/>
          <a:ext cx="822325" cy="1219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94</xdr:row>
      <xdr:rowOff>154940</xdr:rowOff>
    </xdr:from>
    <xdr:to>
      <xdr:col>20</xdr:col>
      <xdr:colOff>38100</xdr:colOff>
      <xdr:row>95</xdr:row>
      <xdr:rowOff>84455</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3444875" y="16271240"/>
          <a:ext cx="85725"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93</xdr:row>
      <xdr:rowOff>100965</xdr:rowOff>
    </xdr:from>
    <xdr:ext cx="532765" cy="257175"/>
    <xdr:sp macro="" textlink="">
      <xdr:nvSpPr>
        <xdr:cNvPr id="234" name="テキスト ボックス 233">
          <a:extLst>
            <a:ext uri="{FF2B5EF4-FFF2-40B4-BE49-F238E27FC236}">
              <a16:creationId xmlns:a16="http://schemas.microsoft.com/office/drawing/2014/main" id="{00000000-0008-0000-0600-0000EA000000}"/>
            </a:ext>
          </a:extLst>
        </xdr:cNvPr>
        <xdr:cNvSpPr txBox="1"/>
      </xdr:nvSpPr>
      <xdr:spPr>
        <a:xfrm>
          <a:off x="3244215" y="1604581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91,439</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96</xdr:row>
      <xdr:rowOff>60325</xdr:rowOff>
    </xdr:from>
    <xdr:to>
      <xdr:col>15</xdr:col>
      <xdr:colOff>50800</xdr:colOff>
      <xdr:row>98</xdr:row>
      <xdr:rowOff>635</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a:off x="1860550" y="16519525"/>
          <a:ext cx="809625" cy="283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31750</xdr:rowOff>
    </xdr:from>
    <xdr:to>
      <xdr:col>15</xdr:col>
      <xdr:colOff>101600</xdr:colOff>
      <xdr:row>95</xdr:row>
      <xdr:rowOff>133350</xdr:rowOff>
    </xdr:to>
    <xdr:sp macro="" textlink="">
      <xdr:nvSpPr>
        <xdr:cNvPr id="236" name="フローチャート: 判断 235">
          <a:extLst>
            <a:ext uri="{FF2B5EF4-FFF2-40B4-BE49-F238E27FC236}">
              <a16:creationId xmlns:a16="http://schemas.microsoft.com/office/drawing/2014/main" id="{00000000-0008-0000-0600-0000EC000000}"/>
            </a:ext>
          </a:extLst>
        </xdr:cNvPr>
        <xdr:cNvSpPr/>
      </xdr:nvSpPr>
      <xdr:spPr>
        <a:xfrm>
          <a:off x="2619375" y="16319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93</xdr:row>
      <xdr:rowOff>149860</xdr:rowOff>
    </xdr:from>
    <xdr:ext cx="532765" cy="259080"/>
    <xdr:sp macro="" textlink="">
      <xdr:nvSpPr>
        <xdr:cNvPr id="237" name="テキスト ボックス 236">
          <a:extLst>
            <a:ext uri="{FF2B5EF4-FFF2-40B4-BE49-F238E27FC236}">
              <a16:creationId xmlns:a16="http://schemas.microsoft.com/office/drawing/2014/main" id="{00000000-0008-0000-0600-0000ED000000}"/>
            </a:ext>
          </a:extLst>
        </xdr:cNvPr>
        <xdr:cNvSpPr txBox="1"/>
      </xdr:nvSpPr>
      <xdr:spPr>
        <a:xfrm>
          <a:off x="2434590" y="1609471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85,027</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174625</xdr:colOff>
      <xdr:row>96</xdr:row>
      <xdr:rowOff>60325</xdr:rowOff>
    </xdr:from>
    <xdr:to>
      <xdr:col>10</xdr:col>
      <xdr:colOff>114300</xdr:colOff>
      <xdr:row>98</xdr:row>
      <xdr:rowOff>1270</xdr:rowOff>
    </xdr:to>
    <xdr:cxnSp macro="">
      <xdr:nvCxnSpPr>
        <xdr:cNvPr id="238" name="直線コネクタ 237">
          <a:extLst>
            <a:ext uri="{FF2B5EF4-FFF2-40B4-BE49-F238E27FC236}">
              <a16:creationId xmlns:a16="http://schemas.microsoft.com/office/drawing/2014/main" id="{00000000-0008-0000-0600-0000EE000000}"/>
            </a:ext>
          </a:extLst>
        </xdr:cNvPr>
        <xdr:cNvCxnSpPr/>
      </xdr:nvCxnSpPr>
      <xdr:spPr>
        <a:xfrm flipV="1">
          <a:off x="1047750" y="16519525"/>
          <a:ext cx="812800" cy="2838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94</xdr:row>
      <xdr:rowOff>143510</xdr:rowOff>
    </xdr:from>
    <xdr:to>
      <xdr:col>10</xdr:col>
      <xdr:colOff>165100</xdr:colOff>
      <xdr:row>95</xdr:row>
      <xdr:rowOff>73660</xdr:rowOff>
    </xdr:to>
    <xdr:sp macro="" textlink="">
      <xdr:nvSpPr>
        <xdr:cNvPr id="239" name="フローチャート: 判断 238">
          <a:extLst>
            <a:ext uri="{FF2B5EF4-FFF2-40B4-BE49-F238E27FC236}">
              <a16:creationId xmlns:a16="http://schemas.microsoft.com/office/drawing/2014/main" id="{00000000-0008-0000-0600-0000EF000000}"/>
            </a:ext>
          </a:extLst>
        </xdr:cNvPr>
        <xdr:cNvSpPr/>
      </xdr:nvSpPr>
      <xdr:spPr>
        <a:xfrm>
          <a:off x="1809750" y="16259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93</xdr:row>
      <xdr:rowOff>90170</xdr:rowOff>
    </xdr:from>
    <xdr:ext cx="532765" cy="259080"/>
    <xdr:sp macro="" textlink="">
      <xdr:nvSpPr>
        <xdr:cNvPr id="240" name="テキスト ボックス 239">
          <a:extLst>
            <a:ext uri="{FF2B5EF4-FFF2-40B4-BE49-F238E27FC236}">
              <a16:creationId xmlns:a16="http://schemas.microsoft.com/office/drawing/2014/main" id="{00000000-0008-0000-0600-0000F0000000}"/>
            </a:ext>
          </a:extLst>
        </xdr:cNvPr>
        <xdr:cNvSpPr txBox="1"/>
      </xdr:nvSpPr>
      <xdr:spPr>
        <a:xfrm>
          <a:off x="1609090" y="1603502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92,844</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95</xdr:row>
      <xdr:rowOff>133985</xdr:rowOff>
    </xdr:from>
    <xdr:to>
      <xdr:col>6</xdr:col>
      <xdr:colOff>38100</xdr:colOff>
      <xdr:row>96</xdr:row>
      <xdr:rowOff>64135</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000125" y="1642173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94</xdr:row>
      <xdr:rowOff>80645</xdr:rowOff>
    </xdr:from>
    <xdr:ext cx="532765" cy="259080"/>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799465" y="1619694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71,620</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101</xdr:row>
      <xdr:rowOff>80010</xdr:rowOff>
    </xdr:from>
    <xdr:ext cx="762000" cy="259080"/>
    <xdr:sp macro=""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407987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174625</xdr:colOff>
      <xdr:row>101</xdr:row>
      <xdr:rowOff>80010</xdr:rowOff>
    </xdr:from>
    <xdr:ext cx="762000" cy="259080"/>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331787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101</xdr:row>
      <xdr:rowOff>80010</xdr:rowOff>
    </xdr:from>
    <xdr:ext cx="762000" cy="259080"/>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24955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101</xdr:row>
      <xdr:rowOff>80010</xdr:rowOff>
    </xdr:from>
    <xdr:ext cx="762000" cy="259080"/>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168592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174625</xdr:colOff>
      <xdr:row>101</xdr:row>
      <xdr:rowOff>80010</xdr:rowOff>
    </xdr:from>
    <xdr:ext cx="762000" cy="259080"/>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87312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97</xdr:row>
      <xdr:rowOff>102235</xdr:rowOff>
    </xdr:from>
    <xdr:to>
      <xdr:col>24</xdr:col>
      <xdr:colOff>114300</xdr:colOff>
      <xdr:row>98</xdr:row>
      <xdr:rowOff>32385</xdr:rowOff>
    </xdr:to>
    <xdr:sp macro="" textlink="">
      <xdr:nvSpPr>
        <xdr:cNvPr id="248" name="楕円 247">
          <a:extLst>
            <a:ext uri="{FF2B5EF4-FFF2-40B4-BE49-F238E27FC236}">
              <a16:creationId xmlns:a16="http://schemas.microsoft.com/office/drawing/2014/main" id="{00000000-0008-0000-0600-0000F8000000}"/>
            </a:ext>
          </a:extLst>
        </xdr:cNvPr>
        <xdr:cNvSpPr/>
      </xdr:nvSpPr>
      <xdr:spPr>
        <a:xfrm>
          <a:off x="4203700" y="16732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17780</xdr:rowOff>
    </xdr:from>
    <xdr:ext cx="534670" cy="257175"/>
    <xdr:sp macro="" textlink="">
      <xdr:nvSpPr>
        <xdr:cNvPr id="249" name="扶助費該当値テキスト">
          <a:extLst>
            <a:ext uri="{FF2B5EF4-FFF2-40B4-BE49-F238E27FC236}">
              <a16:creationId xmlns:a16="http://schemas.microsoft.com/office/drawing/2014/main" id="{00000000-0008-0000-0600-0000F9000000}"/>
            </a:ext>
          </a:extLst>
        </xdr:cNvPr>
        <xdr:cNvSpPr txBox="1"/>
      </xdr:nvSpPr>
      <xdr:spPr>
        <a:xfrm>
          <a:off x="4305300" y="16648430"/>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30,770</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96</xdr:row>
      <xdr:rowOff>170815</xdr:rowOff>
    </xdr:from>
    <xdr:to>
      <xdr:col>20</xdr:col>
      <xdr:colOff>38100</xdr:colOff>
      <xdr:row>97</xdr:row>
      <xdr:rowOff>100965</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3444875" y="16630015"/>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97</xdr:row>
      <xdr:rowOff>92075</xdr:rowOff>
    </xdr:from>
    <xdr:ext cx="532765" cy="259080"/>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3244215" y="1672272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44,267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97</xdr:row>
      <xdr:rowOff>121285</xdr:rowOff>
    </xdr:from>
    <xdr:to>
      <xdr:col>15</xdr:col>
      <xdr:colOff>101600</xdr:colOff>
      <xdr:row>98</xdr:row>
      <xdr:rowOff>52070</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2619375" y="1675193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98</xdr:row>
      <xdr:rowOff>42545</xdr:rowOff>
    </xdr:from>
    <xdr:ext cx="532765" cy="25717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2434590" y="1684464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28,224</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96</xdr:row>
      <xdr:rowOff>9525</xdr:rowOff>
    </xdr:from>
    <xdr:to>
      <xdr:col>10</xdr:col>
      <xdr:colOff>165100</xdr:colOff>
      <xdr:row>96</xdr:row>
      <xdr:rowOff>111125</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1809750" y="16468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96</xdr:row>
      <xdr:rowOff>102235</xdr:rowOff>
    </xdr:from>
    <xdr:ext cx="532765" cy="2584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1609090" y="1656143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65,414</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97</xdr:row>
      <xdr:rowOff>121920</xdr:rowOff>
    </xdr:from>
    <xdr:to>
      <xdr:col>6</xdr:col>
      <xdr:colOff>38100</xdr:colOff>
      <xdr:row>98</xdr:row>
      <xdr:rowOff>52070</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000125" y="1675257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98</xdr:row>
      <xdr:rowOff>43180</xdr:rowOff>
    </xdr:from>
    <xdr:ext cx="532765" cy="25717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799465" y="1684528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28,154</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8" name="正方形/長方形 257">
          <a:extLst>
            <a:ext uri="{FF2B5EF4-FFF2-40B4-BE49-F238E27FC236}">
              <a16:creationId xmlns:a16="http://schemas.microsoft.com/office/drawing/2014/main" id="{00000000-0008-0000-0600-000002010000}"/>
            </a:ext>
          </a:extLst>
        </xdr:cNvPr>
        <xdr:cNvSpPr/>
      </xdr:nvSpPr>
      <xdr:spPr>
        <a:xfrm>
          <a:off x="6064250" y="4000500"/>
          <a:ext cx="42894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9" name="正方形/長方形 258">
          <a:extLst>
            <a:ext uri="{FF2B5EF4-FFF2-40B4-BE49-F238E27FC236}">
              <a16:creationId xmlns:a16="http://schemas.microsoft.com/office/drawing/2014/main" id="{00000000-0008-0000-0600-000003010000}"/>
            </a:ext>
          </a:extLst>
        </xdr:cNvPr>
        <xdr:cNvSpPr/>
      </xdr:nvSpPr>
      <xdr:spPr>
        <a:xfrm>
          <a:off x="6175375"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175375"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71/94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711200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711200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54,682</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815975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815975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79,065</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064250" y="4826000"/>
          <a:ext cx="42894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250" cy="223520"/>
    <xdr:sp macro="" textlink="">
      <xdr:nvSpPr>
        <xdr:cNvPr id="266" name="テキスト ボックス 265">
          <a:extLst>
            <a:ext uri="{FF2B5EF4-FFF2-40B4-BE49-F238E27FC236}">
              <a16:creationId xmlns:a16="http://schemas.microsoft.com/office/drawing/2014/main" id="{00000000-0008-0000-0600-00000A010000}"/>
            </a:ext>
          </a:extLst>
        </xdr:cNvPr>
        <xdr:cNvSpPr txBox="1"/>
      </xdr:nvSpPr>
      <xdr:spPr>
        <a:xfrm>
          <a:off x="6026150" y="4635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7" name="直線コネクタ 266">
          <a:extLst>
            <a:ext uri="{FF2B5EF4-FFF2-40B4-BE49-F238E27FC236}">
              <a16:creationId xmlns:a16="http://schemas.microsoft.com/office/drawing/2014/main" id="{00000000-0008-0000-0600-00000B010000}"/>
            </a:ext>
          </a:extLst>
        </xdr:cNvPr>
        <xdr:cNvCxnSpPr/>
      </xdr:nvCxnSpPr>
      <xdr:spPr>
        <a:xfrm>
          <a:off x="6064250" y="7112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99060</xdr:rowOff>
    </xdr:from>
    <xdr:to>
      <xdr:col>59</xdr:col>
      <xdr:colOff>50800</xdr:colOff>
      <xdr:row>39</xdr:row>
      <xdr:rowOff>99060</xdr:rowOff>
    </xdr:to>
    <xdr:cxnSp macro="">
      <xdr:nvCxnSpPr>
        <xdr:cNvPr id="268" name="直線コネクタ 267">
          <a:extLst>
            <a:ext uri="{FF2B5EF4-FFF2-40B4-BE49-F238E27FC236}">
              <a16:creationId xmlns:a16="http://schemas.microsoft.com/office/drawing/2014/main" id="{00000000-0008-0000-0600-00000C010000}"/>
            </a:ext>
          </a:extLst>
        </xdr:cNvPr>
        <xdr:cNvCxnSpPr/>
      </xdr:nvCxnSpPr>
      <xdr:spPr>
        <a:xfrm>
          <a:off x="6064250" y="678561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38</xdr:row>
      <xdr:rowOff>128270</xdr:rowOff>
    </xdr:from>
    <xdr:ext cx="248285" cy="259080"/>
    <xdr:sp macro="" textlink="">
      <xdr:nvSpPr>
        <xdr:cNvPr id="269" name="テキスト ボックス 268">
          <a:extLst>
            <a:ext uri="{FF2B5EF4-FFF2-40B4-BE49-F238E27FC236}">
              <a16:creationId xmlns:a16="http://schemas.microsoft.com/office/drawing/2014/main" id="{00000000-0008-0000-0600-00000D010000}"/>
            </a:ext>
          </a:extLst>
        </xdr:cNvPr>
        <xdr:cNvSpPr txBox="1"/>
      </xdr:nvSpPr>
      <xdr:spPr>
        <a:xfrm>
          <a:off x="5831205" y="6643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37</xdr:row>
      <xdr:rowOff>114935</xdr:rowOff>
    </xdr:from>
    <xdr:to>
      <xdr:col>59</xdr:col>
      <xdr:colOff>50800</xdr:colOff>
      <xdr:row>37</xdr:row>
      <xdr:rowOff>114935</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064250" y="6458585"/>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36</xdr:row>
      <xdr:rowOff>144145</xdr:rowOff>
    </xdr:from>
    <xdr:ext cx="594995" cy="25717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5516245" y="6316345"/>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35</xdr:row>
      <xdr:rowOff>132080</xdr:rowOff>
    </xdr:from>
    <xdr:to>
      <xdr:col>59</xdr:col>
      <xdr:colOff>50800</xdr:colOff>
      <xdr:row>35</xdr:row>
      <xdr:rowOff>132080</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064250" y="613283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34</xdr:row>
      <xdr:rowOff>160655</xdr:rowOff>
    </xdr:from>
    <xdr:ext cx="594995" cy="259080"/>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5516245" y="598995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33</xdr:row>
      <xdr:rowOff>147955</xdr:rowOff>
    </xdr:from>
    <xdr:to>
      <xdr:col>59</xdr:col>
      <xdr:colOff>50800</xdr:colOff>
      <xdr:row>33</xdr:row>
      <xdr:rowOff>147955</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064250" y="5805805"/>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33</xdr:row>
      <xdr:rowOff>6350</xdr:rowOff>
    </xdr:from>
    <xdr:ext cx="594995" cy="25717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5516245" y="566420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dr:col>34</xdr:col>
      <xdr:colOff>127000</xdr:colOff>
      <xdr:row>31</xdr:row>
      <xdr:rowOff>164465</xdr:rowOff>
    </xdr:from>
    <xdr:to>
      <xdr:col>59</xdr:col>
      <xdr:colOff>50800</xdr:colOff>
      <xdr:row>31</xdr:row>
      <xdr:rowOff>164465</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064250" y="5479415"/>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31</xdr:row>
      <xdr:rowOff>22225</xdr:rowOff>
    </xdr:from>
    <xdr:ext cx="683895" cy="2584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5426075" y="5337175"/>
          <a:ext cx="6838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34</xdr:col>
      <xdr:colOff>127000</xdr:colOff>
      <xdr:row>30</xdr:row>
      <xdr:rowOff>8890</xdr:rowOff>
    </xdr:from>
    <xdr:to>
      <xdr:col>59</xdr:col>
      <xdr:colOff>50800</xdr:colOff>
      <xdr:row>30</xdr:row>
      <xdr:rowOff>8890</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064250" y="515239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29</xdr:row>
      <xdr:rowOff>38100</xdr:rowOff>
    </xdr:from>
    <xdr:ext cx="683895" cy="259080"/>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5426075" y="5010150"/>
          <a:ext cx="683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064250" y="4826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27</xdr:row>
      <xdr:rowOff>54610</xdr:rowOff>
    </xdr:from>
    <xdr:ext cx="683895" cy="25717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5426075" y="4683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2" name="補助費等グラフ枠">
          <a:extLst>
            <a:ext uri="{FF2B5EF4-FFF2-40B4-BE49-F238E27FC236}">
              <a16:creationId xmlns:a16="http://schemas.microsoft.com/office/drawing/2014/main" id="{00000000-0008-0000-0600-00001A010000}"/>
            </a:ext>
          </a:extLst>
        </xdr:cNvPr>
        <xdr:cNvSpPr/>
      </xdr:nvSpPr>
      <xdr:spPr>
        <a:xfrm>
          <a:off x="6064250" y="4826000"/>
          <a:ext cx="42894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174625</xdr:colOff>
      <xdr:row>30</xdr:row>
      <xdr:rowOff>78105</xdr:rowOff>
    </xdr:from>
    <xdr:to>
      <xdr:col>54</xdr:col>
      <xdr:colOff>174625</xdr:colOff>
      <xdr:row>39</xdr:row>
      <xdr:rowOff>10160</xdr:rowOff>
    </xdr:to>
    <xdr:cxnSp macro="">
      <xdr:nvCxnSpPr>
        <xdr:cNvPr id="283" name="直線コネクタ 282">
          <a:extLst>
            <a:ext uri="{FF2B5EF4-FFF2-40B4-BE49-F238E27FC236}">
              <a16:creationId xmlns:a16="http://schemas.microsoft.com/office/drawing/2014/main" id="{00000000-0008-0000-0600-00001B010000}"/>
            </a:ext>
          </a:extLst>
        </xdr:cNvPr>
        <xdr:cNvCxnSpPr/>
      </xdr:nvCxnSpPr>
      <xdr:spPr>
        <a:xfrm flipV="1">
          <a:off x="9604375" y="5221605"/>
          <a:ext cx="0" cy="14751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13970</xdr:rowOff>
    </xdr:from>
    <xdr:ext cx="534670" cy="259080"/>
    <xdr:sp macro="" textlink="">
      <xdr:nvSpPr>
        <xdr:cNvPr id="284" name="補助費等最小値テキスト">
          <a:extLst>
            <a:ext uri="{FF2B5EF4-FFF2-40B4-BE49-F238E27FC236}">
              <a16:creationId xmlns:a16="http://schemas.microsoft.com/office/drawing/2014/main" id="{00000000-0008-0000-0600-00001C010000}"/>
            </a:ext>
          </a:extLst>
        </xdr:cNvPr>
        <xdr:cNvSpPr txBox="1"/>
      </xdr:nvSpPr>
      <xdr:spPr>
        <a:xfrm>
          <a:off x="9655175" y="670052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81,544</a:t>
          </a:r>
          <a:endParaRPr kumimoji="1" lang="ja-JP" altLang="en-US" sz="1000" b="1">
            <a:latin typeface="ＭＳ Ｐゴシック"/>
            <a:ea typeface="ＭＳ Ｐゴシック"/>
          </a:endParaRPr>
        </a:p>
      </xdr:txBody>
    </xdr:sp>
    <xdr:clientData/>
  </xdr:oneCellAnchor>
  <xdr:twoCellAnchor>
    <xdr:from>
      <xdr:col>54</xdr:col>
      <xdr:colOff>101600</xdr:colOff>
      <xdr:row>39</xdr:row>
      <xdr:rowOff>10160</xdr:rowOff>
    </xdr:from>
    <xdr:to>
      <xdr:col>55</xdr:col>
      <xdr:colOff>88900</xdr:colOff>
      <xdr:row>39</xdr:row>
      <xdr:rowOff>10160</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a:off x="9531350" y="669671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24765</xdr:rowOff>
    </xdr:from>
    <xdr:ext cx="690245" cy="259080"/>
    <xdr:sp macro="" textlink="">
      <xdr:nvSpPr>
        <xdr:cNvPr id="286" name="補助費等最大値テキスト">
          <a:extLst>
            <a:ext uri="{FF2B5EF4-FFF2-40B4-BE49-F238E27FC236}">
              <a16:creationId xmlns:a16="http://schemas.microsoft.com/office/drawing/2014/main" id="{00000000-0008-0000-0600-00001E010000}"/>
            </a:ext>
          </a:extLst>
        </xdr:cNvPr>
        <xdr:cNvSpPr txBox="1"/>
      </xdr:nvSpPr>
      <xdr:spPr>
        <a:xfrm>
          <a:off x="9655175" y="4996815"/>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1,436,609</a:t>
          </a:r>
          <a:endParaRPr kumimoji="1" lang="ja-JP" altLang="en-US" sz="1000" b="1">
            <a:latin typeface="ＭＳ Ｐゴシック"/>
            <a:ea typeface="ＭＳ Ｐゴシック"/>
          </a:endParaRPr>
        </a:p>
      </xdr:txBody>
    </xdr:sp>
    <xdr:clientData/>
  </xdr:oneCellAnchor>
  <xdr:twoCellAnchor>
    <xdr:from>
      <xdr:col>54</xdr:col>
      <xdr:colOff>101600</xdr:colOff>
      <xdr:row>30</xdr:row>
      <xdr:rowOff>78105</xdr:rowOff>
    </xdr:from>
    <xdr:to>
      <xdr:col>55</xdr:col>
      <xdr:colOff>88900</xdr:colOff>
      <xdr:row>30</xdr:row>
      <xdr:rowOff>78105</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a:off x="9531350" y="5221605"/>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15875</xdr:rowOff>
    </xdr:from>
    <xdr:to>
      <xdr:col>55</xdr:col>
      <xdr:colOff>0</xdr:colOff>
      <xdr:row>38</xdr:row>
      <xdr:rowOff>29210</xdr:rowOff>
    </xdr:to>
    <xdr:cxnSp macro="">
      <xdr:nvCxnSpPr>
        <xdr:cNvPr id="288" name="直線コネクタ 287">
          <a:extLst>
            <a:ext uri="{FF2B5EF4-FFF2-40B4-BE49-F238E27FC236}">
              <a16:creationId xmlns:a16="http://schemas.microsoft.com/office/drawing/2014/main" id="{00000000-0008-0000-0600-000020010000}"/>
            </a:ext>
          </a:extLst>
        </xdr:cNvPr>
        <xdr:cNvCxnSpPr/>
      </xdr:nvCxnSpPr>
      <xdr:spPr>
        <a:xfrm flipV="1">
          <a:off x="8845550" y="6530975"/>
          <a:ext cx="758825"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97790</xdr:rowOff>
    </xdr:from>
    <xdr:ext cx="598805" cy="257175"/>
    <xdr:sp macro="" textlink="">
      <xdr:nvSpPr>
        <xdr:cNvPr id="289" name="補助費等平均値テキスト">
          <a:extLst>
            <a:ext uri="{FF2B5EF4-FFF2-40B4-BE49-F238E27FC236}">
              <a16:creationId xmlns:a16="http://schemas.microsoft.com/office/drawing/2014/main" id="{00000000-0008-0000-0600-000021010000}"/>
            </a:ext>
          </a:extLst>
        </xdr:cNvPr>
        <xdr:cNvSpPr txBox="1"/>
      </xdr:nvSpPr>
      <xdr:spPr>
        <a:xfrm>
          <a:off x="9655175" y="6269990"/>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290,554</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37</xdr:row>
      <xdr:rowOff>74930</xdr:rowOff>
    </xdr:from>
    <xdr:to>
      <xdr:col>55</xdr:col>
      <xdr:colOff>50800</xdr:colOff>
      <xdr:row>38</xdr:row>
      <xdr:rowOff>5080</xdr:rowOff>
    </xdr:to>
    <xdr:sp macro="" textlink="">
      <xdr:nvSpPr>
        <xdr:cNvPr id="290" name="フローチャート: 判断 289">
          <a:extLst>
            <a:ext uri="{FF2B5EF4-FFF2-40B4-BE49-F238E27FC236}">
              <a16:creationId xmlns:a16="http://schemas.microsoft.com/office/drawing/2014/main" id="{00000000-0008-0000-0600-000022010000}"/>
            </a:ext>
          </a:extLst>
        </xdr:cNvPr>
        <xdr:cNvSpPr/>
      </xdr:nvSpPr>
      <xdr:spPr>
        <a:xfrm>
          <a:off x="9569450" y="641858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174625</xdr:colOff>
      <xdr:row>37</xdr:row>
      <xdr:rowOff>163830</xdr:rowOff>
    </xdr:from>
    <xdr:to>
      <xdr:col>50</xdr:col>
      <xdr:colOff>114300</xdr:colOff>
      <xdr:row>38</xdr:row>
      <xdr:rowOff>29210</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a:off x="8032750" y="6507480"/>
          <a:ext cx="812800" cy="368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127635</xdr:rowOff>
    </xdr:from>
    <xdr:to>
      <xdr:col>50</xdr:col>
      <xdr:colOff>165100</xdr:colOff>
      <xdr:row>38</xdr:row>
      <xdr:rowOff>57785</xdr:rowOff>
    </xdr:to>
    <xdr:sp macro="" textlink="">
      <xdr:nvSpPr>
        <xdr:cNvPr id="292" name="フローチャート: 判断 291">
          <a:extLst>
            <a:ext uri="{FF2B5EF4-FFF2-40B4-BE49-F238E27FC236}">
              <a16:creationId xmlns:a16="http://schemas.microsoft.com/office/drawing/2014/main" id="{00000000-0008-0000-0600-000024010000}"/>
            </a:ext>
          </a:extLst>
        </xdr:cNvPr>
        <xdr:cNvSpPr/>
      </xdr:nvSpPr>
      <xdr:spPr>
        <a:xfrm>
          <a:off x="8794750" y="6471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36</xdr:row>
      <xdr:rowOff>74930</xdr:rowOff>
    </xdr:from>
    <xdr:ext cx="598170" cy="257175"/>
    <xdr:sp macro="" textlink="">
      <xdr:nvSpPr>
        <xdr:cNvPr id="293" name="テキスト ボックス 292">
          <a:extLst>
            <a:ext uri="{FF2B5EF4-FFF2-40B4-BE49-F238E27FC236}">
              <a16:creationId xmlns:a16="http://schemas.microsoft.com/office/drawing/2014/main" id="{00000000-0008-0000-0600-000025010000}"/>
            </a:ext>
          </a:extLst>
        </xdr:cNvPr>
        <xdr:cNvSpPr txBox="1"/>
      </xdr:nvSpPr>
      <xdr:spPr>
        <a:xfrm>
          <a:off x="8561705" y="624713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242,130</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37</xdr:row>
      <xdr:rowOff>163830</xdr:rowOff>
    </xdr:from>
    <xdr:to>
      <xdr:col>45</xdr:col>
      <xdr:colOff>174625</xdr:colOff>
      <xdr:row>38</xdr:row>
      <xdr:rowOff>71120</xdr:rowOff>
    </xdr:to>
    <xdr:cxnSp macro="">
      <xdr:nvCxnSpPr>
        <xdr:cNvPr id="294" name="直線コネクタ 293">
          <a:extLst>
            <a:ext uri="{FF2B5EF4-FFF2-40B4-BE49-F238E27FC236}">
              <a16:creationId xmlns:a16="http://schemas.microsoft.com/office/drawing/2014/main" id="{00000000-0008-0000-0600-000026010000}"/>
            </a:ext>
          </a:extLst>
        </xdr:cNvPr>
        <xdr:cNvCxnSpPr/>
      </xdr:nvCxnSpPr>
      <xdr:spPr>
        <a:xfrm flipV="1">
          <a:off x="7210425" y="6507480"/>
          <a:ext cx="822325" cy="787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139065</xdr:rowOff>
    </xdr:from>
    <xdr:to>
      <xdr:col>46</xdr:col>
      <xdr:colOff>38100</xdr:colOff>
      <xdr:row>38</xdr:row>
      <xdr:rowOff>69215</xdr:rowOff>
    </xdr:to>
    <xdr:sp macro="" textlink="">
      <xdr:nvSpPr>
        <xdr:cNvPr id="295" name="フローチャート: 判断 294">
          <a:extLst>
            <a:ext uri="{FF2B5EF4-FFF2-40B4-BE49-F238E27FC236}">
              <a16:creationId xmlns:a16="http://schemas.microsoft.com/office/drawing/2014/main" id="{00000000-0008-0000-0600-000027010000}"/>
            </a:ext>
          </a:extLst>
        </xdr:cNvPr>
        <xdr:cNvSpPr/>
      </xdr:nvSpPr>
      <xdr:spPr>
        <a:xfrm>
          <a:off x="7985125" y="648271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38</xdr:row>
      <xdr:rowOff>60325</xdr:rowOff>
    </xdr:from>
    <xdr:ext cx="598170" cy="259080"/>
    <xdr:sp macro="" textlink="">
      <xdr:nvSpPr>
        <xdr:cNvPr id="296" name="テキスト ボックス 295">
          <a:extLst>
            <a:ext uri="{FF2B5EF4-FFF2-40B4-BE49-F238E27FC236}">
              <a16:creationId xmlns:a16="http://schemas.microsoft.com/office/drawing/2014/main" id="{00000000-0008-0000-0600-000028010000}"/>
            </a:ext>
          </a:extLst>
        </xdr:cNvPr>
        <xdr:cNvSpPr txBox="1"/>
      </xdr:nvSpPr>
      <xdr:spPr>
        <a:xfrm>
          <a:off x="7752080" y="657542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231,612</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37</xdr:row>
      <xdr:rowOff>106680</xdr:rowOff>
    </xdr:from>
    <xdr:to>
      <xdr:col>41</xdr:col>
      <xdr:colOff>50800</xdr:colOff>
      <xdr:row>38</xdr:row>
      <xdr:rowOff>71120</xdr:rowOff>
    </xdr:to>
    <xdr:cxnSp macro="">
      <xdr:nvCxnSpPr>
        <xdr:cNvPr id="297" name="直線コネクタ 296">
          <a:extLst>
            <a:ext uri="{FF2B5EF4-FFF2-40B4-BE49-F238E27FC236}">
              <a16:creationId xmlns:a16="http://schemas.microsoft.com/office/drawing/2014/main" id="{00000000-0008-0000-0600-000029010000}"/>
            </a:ext>
          </a:extLst>
        </xdr:cNvPr>
        <xdr:cNvCxnSpPr/>
      </xdr:nvCxnSpPr>
      <xdr:spPr>
        <a:xfrm>
          <a:off x="6400800" y="6450330"/>
          <a:ext cx="809625" cy="135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156210</xdr:rowOff>
    </xdr:from>
    <xdr:to>
      <xdr:col>41</xdr:col>
      <xdr:colOff>101600</xdr:colOff>
      <xdr:row>38</xdr:row>
      <xdr:rowOff>86360</xdr:rowOff>
    </xdr:to>
    <xdr:sp macro="" textlink="">
      <xdr:nvSpPr>
        <xdr:cNvPr id="298" name="フローチャート: 判断 297">
          <a:extLst>
            <a:ext uri="{FF2B5EF4-FFF2-40B4-BE49-F238E27FC236}">
              <a16:creationId xmlns:a16="http://schemas.microsoft.com/office/drawing/2014/main" id="{00000000-0008-0000-0600-00002A010000}"/>
            </a:ext>
          </a:extLst>
        </xdr:cNvPr>
        <xdr:cNvSpPr/>
      </xdr:nvSpPr>
      <xdr:spPr>
        <a:xfrm>
          <a:off x="7159625" y="6499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36</xdr:row>
      <xdr:rowOff>102870</xdr:rowOff>
    </xdr:from>
    <xdr:ext cx="598170" cy="259080"/>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6942455" y="627507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215,753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37</xdr:row>
      <xdr:rowOff>24130</xdr:rowOff>
    </xdr:from>
    <xdr:to>
      <xdr:col>36</xdr:col>
      <xdr:colOff>165100</xdr:colOff>
      <xdr:row>37</xdr:row>
      <xdr:rowOff>125730</xdr:rowOff>
    </xdr:to>
    <xdr:sp macro="" textlink="">
      <xdr:nvSpPr>
        <xdr:cNvPr id="300" name="フローチャート: 判断 299">
          <a:extLst>
            <a:ext uri="{FF2B5EF4-FFF2-40B4-BE49-F238E27FC236}">
              <a16:creationId xmlns:a16="http://schemas.microsoft.com/office/drawing/2014/main" id="{00000000-0008-0000-0600-00002C010000}"/>
            </a:ext>
          </a:extLst>
        </xdr:cNvPr>
        <xdr:cNvSpPr/>
      </xdr:nvSpPr>
      <xdr:spPr>
        <a:xfrm>
          <a:off x="6350000" y="6367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35</xdr:row>
      <xdr:rowOff>142240</xdr:rowOff>
    </xdr:from>
    <xdr:ext cx="598170" cy="259080"/>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6116955" y="614299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337,137</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41</xdr:row>
      <xdr:rowOff>80010</xdr:rowOff>
    </xdr:from>
    <xdr:ext cx="762000" cy="259080"/>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942975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41</xdr:row>
      <xdr:rowOff>80010</xdr:rowOff>
    </xdr:from>
    <xdr:ext cx="762000" cy="259080"/>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867092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174625</xdr:colOff>
      <xdr:row>41</xdr:row>
      <xdr:rowOff>80010</xdr:rowOff>
    </xdr:from>
    <xdr:ext cx="762000" cy="259080"/>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785812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41</xdr:row>
      <xdr:rowOff>80010</xdr:rowOff>
    </xdr:from>
    <xdr:ext cx="762000" cy="259080"/>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703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41</xdr:row>
      <xdr:rowOff>80010</xdr:rowOff>
    </xdr:from>
    <xdr:ext cx="762000" cy="259080"/>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622617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37</xdr:row>
      <xdr:rowOff>136525</xdr:rowOff>
    </xdr:from>
    <xdr:to>
      <xdr:col>55</xdr:col>
      <xdr:colOff>50800</xdr:colOff>
      <xdr:row>38</xdr:row>
      <xdr:rowOff>66675</xdr:rowOff>
    </xdr:to>
    <xdr:sp macro="" textlink="">
      <xdr:nvSpPr>
        <xdr:cNvPr id="307" name="楕円 306">
          <a:extLst>
            <a:ext uri="{FF2B5EF4-FFF2-40B4-BE49-F238E27FC236}">
              <a16:creationId xmlns:a16="http://schemas.microsoft.com/office/drawing/2014/main" id="{00000000-0008-0000-0600-000033010000}"/>
            </a:ext>
          </a:extLst>
        </xdr:cNvPr>
        <xdr:cNvSpPr/>
      </xdr:nvSpPr>
      <xdr:spPr>
        <a:xfrm>
          <a:off x="9569450" y="6480175"/>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114935</xdr:rowOff>
    </xdr:from>
    <xdr:ext cx="598805" cy="259080"/>
    <xdr:sp macro="" textlink="">
      <xdr:nvSpPr>
        <xdr:cNvPr id="308" name="補助費等該当値テキスト">
          <a:extLst>
            <a:ext uri="{FF2B5EF4-FFF2-40B4-BE49-F238E27FC236}">
              <a16:creationId xmlns:a16="http://schemas.microsoft.com/office/drawing/2014/main" id="{00000000-0008-0000-0600-000034010000}"/>
            </a:ext>
          </a:extLst>
        </xdr:cNvPr>
        <xdr:cNvSpPr txBox="1"/>
      </xdr:nvSpPr>
      <xdr:spPr>
        <a:xfrm>
          <a:off x="9655175" y="64585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233,487</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37</xdr:row>
      <xdr:rowOff>149225</xdr:rowOff>
    </xdr:from>
    <xdr:to>
      <xdr:col>50</xdr:col>
      <xdr:colOff>165100</xdr:colOff>
      <xdr:row>38</xdr:row>
      <xdr:rowOff>79375</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8794750" y="6492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38</xdr:row>
      <xdr:rowOff>70485</xdr:rowOff>
    </xdr:from>
    <xdr:ext cx="598170" cy="259080"/>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8561705" y="658558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222,338</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37</xdr:row>
      <xdr:rowOff>113030</xdr:rowOff>
    </xdr:from>
    <xdr:to>
      <xdr:col>46</xdr:col>
      <xdr:colOff>38100</xdr:colOff>
      <xdr:row>38</xdr:row>
      <xdr:rowOff>43180</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7985125" y="645668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36</xdr:row>
      <xdr:rowOff>59690</xdr:rowOff>
    </xdr:from>
    <xdr:ext cx="598170" cy="259080"/>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7752080" y="623189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255,240</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38</xdr:row>
      <xdr:rowOff>20320</xdr:rowOff>
    </xdr:from>
    <xdr:to>
      <xdr:col>41</xdr:col>
      <xdr:colOff>101600</xdr:colOff>
      <xdr:row>38</xdr:row>
      <xdr:rowOff>121920</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7159625" y="6535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38</xdr:row>
      <xdr:rowOff>113030</xdr:rowOff>
    </xdr:from>
    <xdr:ext cx="598170" cy="259080"/>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6942455" y="66281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182,870</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37</xdr:row>
      <xdr:rowOff>55880</xdr:rowOff>
    </xdr:from>
    <xdr:to>
      <xdr:col>36</xdr:col>
      <xdr:colOff>165100</xdr:colOff>
      <xdr:row>37</xdr:row>
      <xdr:rowOff>157480</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6350000" y="6399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37</xdr:row>
      <xdr:rowOff>148590</xdr:rowOff>
    </xdr:from>
    <xdr:ext cx="598170" cy="259080"/>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6116955" y="649224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307,965</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7" name="正方形/長方形 316">
          <a:extLst>
            <a:ext uri="{FF2B5EF4-FFF2-40B4-BE49-F238E27FC236}">
              <a16:creationId xmlns:a16="http://schemas.microsoft.com/office/drawing/2014/main" id="{00000000-0008-0000-0600-00003D010000}"/>
            </a:ext>
          </a:extLst>
        </xdr:cNvPr>
        <xdr:cNvSpPr/>
      </xdr:nvSpPr>
      <xdr:spPr>
        <a:xfrm>
          <a:off x="6064250" y="7429500"/>
          <a:ext cx="42894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8" name="正方形/長方形 317">
          <a:extLst>
            <a:ext uri="{FF2B5EF4-FFF2-40B4-BE49-F238E27FC236}">
              <a16:creationId xmlns:a16="http://schemas.microsoft.com/office/drawing/2014/main" id="{00000000-0008-0000-0600-00003E010000}"/>
            </a:ext>
          </a:extLst>
        </xdr:cNvPr>
        <xdr:cNvSpPr/>
      </xdr:nvSpPr>
      <xdr:spPr>
        <a:xfrm>
          <a:off x="6175375"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175375"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73/94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711200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711200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65,020</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815975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815975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100,806</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6064250" y="8255000"/>
          <a:ext cx="42894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250" cy="223520"/>
    <xdr:sp macro="" textlink="">
      <xdr:nvSpPr>
        <xdr:cNvPr id="325" name="テキスト ボックス 324">
          <a:extLst>
            <a:ext uri="{FF2B5EF4-FFF2-40B4-BE49-F238E27FC236}">
              <a16:creationId xmlns:a16="http://schemas.microsoft.com/office/drawing/2014/main" id="{00000000-0008-0000-0600-000045010000}"/>
            </a:ext>
          </a:extLst>
        </xdr:cNvPr>
        <xdr:cNvSpPr txBox="1"/>
      </xdr:nvSpPr>
      <xdr:spPr>
        <a:xfrm>
          <a:off x="6026150" y="8064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6" name="直線コネクタ 325">
          <a:extLst>
            <a:ext uri="{FF2B5EF4-FFF2-40B4-BE49-F238E27FC236}">
              <a16:creationId xmlns:a16="http://schemas.microsoft.com/office/drawing/2014/main" id="{00000000-0008-0000-0600-000046010000}"/>
            </a:ext>
          </a:extLst>
        </xdr:cNvPr>
        <xdr:cNvCxnSpPr/>
      </xdr:nvCxnSpPr>
      <xdr:spPr>
        <a:xfrm>
          <a:off x="6064250" y="10541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99060</xdr:rowOff>
    </xdr:from>
    <xdr:to>
      <xdr:col>59</xdr:col>
      <xdr:colOff>50800</xdr:colOff>
      <xdr:row>59</xdr:row>
      <xdr:rowOff>99060</xdr:rowOff>
    </xdr:to>
    <xdr:cxnSp macro="">
      <xdr:nvCxnSpPr>
        <xdr:cNvPr id="327" name="直線コネクタ 326">
          <a:extLst>
            <a:ext uri="{FF2B5EF4-FFF2-40B4-BE49-F238E27FC236}">
              <a16:creationId xmlns:a16="http://schemas.microsoft.com/office/drawing/2014/main" id="{00000000-0008-0000-0600-000047010000}"/>
            </a:ext>
          </a:extLst>
        </xdr:cNvPr>
        <xdr:cNvCxnSpPr/>
      </xdr:nvCxnSpPr>
      <xdr:spPr>
        <a:xfrm>
          <a:off x="6064250" y="1021461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58</xdr:row>
      <xdr:rowOff>128270</xdr:rowOff>
    </xdr:from>
    <xdr:ext cx="248285" cy="259080"/>
    <xdr:sp macro="" textlink="">
      <xdr:nvSpPr>
        <xdr:cNvPr id="328" name="テキスト ボックス 327">
          <a:extLst>
            <a:ext uri="{FF2B5EF4-FFF2-40B4-BE49-F238E27FC236}">
              <a16:creationId xmlns:a16="http://schemas.microsoft.com/office/drawing/2014/main" id="{00000000-0008-0000-0600-000048010000}"/>
            </a:ext>
          </a:extLst>
        </xdr:cNvPr>
        <xdr:cNvSpPr txBox="1"/>
      </xdr:nvSpPr>
      <xdr:spPr>
        <a:xfrm>
          <a:off x="5831205" y="10072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57</xdr:row>
      <xdr:rowOff>114935</xdr:rowOff>
    </xdr:from>
    <xdr:to>
      <xdr:col>59</xdr:col>
      <xdr:colOff>50800</xdr:colOff>
      <xdr:row>57</xdr:row>
      <xdr:rowOff>114935</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064250" y="9887585"/>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56</xdr:row>
      <xdr:rowOff>144145</xdr:rowOff>
    </xdr:from>
    <xdr:ext cx="683895" cy="25717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5426075" y="9745345"/>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55</xdr:row>
      <xdr:rowOff>132080</xdr:rowOff>
    </xdr:from>
    <xdr:to>
      <xdr:col>59</xdr:col>
      <xdr:colOff>50800</xdr:colOff>
      <xdr:row>55</xdr:row>
      <xdr:rowOff>132080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064250" y="956183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54</xdr:row>
      <xdr:rowOff>160655</xdr:rowOff>
    </xdr:from>
    <xdr:ext cx="683895" cy="259080"/>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5426075" y="9418955"/>
          <a:ext cx="683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34</xdr:col>
      <xdr:colOff>127000</xdr:colOff>
      <xdr:row>53</xdr:row>
      <xdr:rowOff>147955</xdr:rowOff>
    </xdr:from>
    <xdr:to>
      <xdr:col>59</xdr:col>
      <xdr:colOff>50800</xdr:colOff>
      <xdr:row>53</xdr:row>
      <xdr:rowOff>147955</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064250" y="9234805"/>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53</xdr:row>
      <xdr:rowOff>6350</xdr:rowOff>
    </xdr:from>
    <xdr:ext cx="683895" cy="25717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426075" y="909320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34</xdr:col>
      <xdr:colOff>127000</xdr:colOff>
      <xdr:row>51</xdr:row>
      <xdr:rowOff>164465</xdr:rowOff>
    </xdr:from>
    <xdr:to>
      <xdr:col>59</xdr:col>
      <xdr:colOff>50800</xdr:colOff>
      <xdr:row>51</xdr:row>
      <xdr:rowOff>164465</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064250" y="8908415"/>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51</xdr:row>
      <xdr:rowOff>22225</xdr:rowOff>
    </xdr:from>
    <xdr:ext cx="683895" cy="2584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426075" y="8766175"/>
          <a:ext cx="6838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34</xdr:col>
      <xdr:colOff>127000</xdr:colOff>
      <xdr:row>50</xdr:row>
      <xdr:rowOff>8890</xdr:rowOff>
    </xdr:from>
    <xdr:to>
      <xdr:col>59</xdr:col>
      <xdr:colOff>50800</xdr:colOff>
      <xdr:row>50</xdr:row>
      <xdr:rowOff>8890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064250" y="858139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49</xdr:row>
      <xdr:rowOff>38100</xdr:rowOff>
    </xdr:from>
    <xdr:ext cx="683895" cy="259080"/>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5426075" y="8439150"/>
          <a:ext cx="683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064250" y="8255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47</xdr:row>
      <xdr:rowOff>54610</xdr:rowOff>
    </xdr:from>
    <xdr:ext cx="683895" cy="25717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5426075" y="8112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a:extLst>
            <a:ext uri="{FF2B5EF4-FFF2-40B4-BE49-F238E27FC236}">
              <a16:creationId xmlns:a16="http://schemas.microsoft.com/office/drawing/2014/main" id="{00000000-0008-0000-0600-000055010000}"/>
            </a:ext>
          </a:extLst>
        </xdr:cNvPr>
        <xdr:cNvSpPr/>
      </xdr:nvSpPr>
      <xdr:spPr>
        <a:xfrm>
          <a:off x="6064250" y="8255000"/>
          <a:ext cx="42894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174625</xdr:colOff>
      <xdr:row>51</xdr:row>
      <xdr:rowOff>26035</xdr:rowOff>
    </xdr:from>
    <xdr:to>
      <xdr:col>54</xdr:col>
      <xdr:colOff>174625</xdr:colOff>
      <xdr:row>59</xdr:row>
      <xdr:rowOff>92710</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flipV="1">
          <a:off x="9604375" y="8769985"/>
          <a:ext cx="0" cy="14382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96520</xdr:rowOff>
    </xdr:from>
    <xdr:ext cx="534670" cy="259080"/>
    <xdr:sp macro="" textlink="">
      <xdr:nvSpPr>
        <xdr:cNvPr id="343" name="普通建設事業費最小値テキスト">
          <a:extLst>
            <a:ext uri="{FF2B5EF4-FFF2-40B4-BE49-F238E27FC236}">
              <a16:creationId xmlns:a16="http://schemas.microsoft.com/office/drawing/2014/main" id="{00000000-0008-0000-0600-000057010000}"/>
            </a:ext>
          </a:extLst>
        </xdr:cNvPr>
        <xdr:cNvSpPr txBox="1"/>
      </xdr:nvSpPr>
      <xdr:spPr>
        <a:xfrm>
          <a:off x="9655175" y="1021207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18,191</a:t>
          </a:r>
          <a:endParaRPr kumimoji="1" lang="ja-JP" altLang="en-US" sz="1000" b="1">
            <a:latin typeface="ＭＳ Ｐゴシック"/>
            <a:ea typeface="ＭＳ Ｐゴシック"/>
          </a:endParaRPr>
        </a:p>
      </xdr:txBody>
    </xdr:sp>
    <xdr:clientData/>
  </xdr:oneCellAnchor>
  <xdr:twoCellAnchor>
    <xdr:from>
      <xdr:col>54</xdr:col>
      <xdr:colOff>101600</xdr:colOff>
      <xdr:row>59</xdr:row>
      <xdr:rowOff>92710</xdr:rowOff>
    </xdr:from>
    <xdr:to>
      <xdr:col>55</xdr:col>
      <xdr:colOff>88900</xdr:colOff>
      <xdr:row>59</xdr:row>
      <xdr:rowOff>92710</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9531350" y="1020826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144145</xdr:rowOff>
    </xdr:from>
    <xdr:ext cx="690245" cy="257175"/>
    <xdr:sp macro="" textlink="">
      <xdr:nvSpPr>
        <xdr:cNvPr id="345" name="普通建設事業費最大値テキスト">
          <a:extLst>
            <a:ext uri="{FF2B5EF4-FFF2-40B4-BE49-F238E27FC236}">
              <a16:creationId xmlns:a16="http://schemas.microsoft.com/office/drawing/2014/main" id="{00000000-0008-0000-0600-000059010000}"/>
            </a:ext>
          </a:extLst>
        </xdr:cNvPr>
        <xdr:cNvSpPr txBox="1"/>
      </xdr:nvSpPr>
      <xdr:spPr>
        <a:xfrm>
          <a:off x="9655175" y="8545195"/>
          <a:ext cx="69024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4,423,658</a:t>
          </a:r>
          <a:endParaRPr kumimoji="1" lang="ja-JP" altLang="en-US" sz="1000" b="1">
            <a:latin typeface="ＭＳ Ｐゴシック"/>
            <a:ea typeface="ＭＳ Ｐゴシック"/>
          </a:endParaRPr>
        </a:p>
      </xdr:txBody>
    </xdr:sp>
    <xdr:clientData/>
  </xdr:oneCellAnchor>
  <xdr:twoCellAnchor>
    <xdr:from>
      <xdr:col>54</xdr:col>
      <xdr:colOff>101600</xdr:colOff>
      <xdr:row>51</xdr:row>
      <xdr:rowOff>26035</xdr:rowOff>
    </xdr:from>
    <xdr:to>
      <xdr:col>55</xdr:col>
      <xdr:colOff>88900</xdr:colOff>
      <xdr:row>51</xdr:row>
      <xdr:rowOff>26035</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9531350" y="8769985"/>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59</xdr:row>
      <xdr:rowOff>32385</xdr:rowOff>
    </xdr:from>
    <xdr:to>
      <xdr:col>55</xdr:col>
      <xdr:colOff>0</xdr:colOff>
      <xdr:row>59</xdr:row>
      <xdr:rowOff>41275</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a:off x="8845550" y="10147935"/>
          <a:ext cx="758825"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135890</xdr:rowOff>
    </xdr:from>
    <xdr:ext cx="598805" cy="259080"/>
    <xdr:sp macro="" textlink="">
      <xdr:nvSpPr>
        <xdr:cNvPr id="348" name="普通建設事業費平均値テキスト">
          <a:extLst>
            <a:ext uri="{FF2B5EF4-FFF2-40B4-BE49-F238E27FC236}">
              <a16:creationId xmlns:a16="http://schemas.microsoft.com/office/drawing/2014/main" id="{00000000-0008-0000-0600-00005C010000}"/>
            </a:ext>
          </a:extLst>
        </xdr:cNvPr>
        <xdr:cNvSpPr txBox="1"/>
      </xdr:nvSpPr>
      <xdr:spPr>
        <a:xfrm>
          <a:off x="9655175" y="990854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325,476</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58</xdr:row>
      <xdr:rowOff>113030</xdr:rowOff>
    </xdr:from>
    <xdr:to>
      <xdr:col>55</xdr:col>
      <xdr:colOff>50800</xdr:colOff>
      <xdr:row>59</xdr:row>
      <xdr:rowOff>43180</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9569450" y="1005713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174625</xdr:colOff>
      <xdr:row>59</xdr:row>
      <xdr:rowOff>29210</xdr:rowOff>
    </xdr:from>
    <xdr:to>
      <xdr:col>50</xdr:col>
      <xdr:colOff>114300</xdr:colOff>
      <xdr:row>59</xdr:row>
      <xdr:rowOff>32385</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a:off x="8032750" y="10144760"/>
          <a:ext cx="8128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118745</xdr:rowOff>
    </xdr:from>
    <xdr:to>
      <xdr:col>50</xdr:col>
      <xdr:colOff>165100</xdr:colOff>
      <xdr:row>59</xdr:row>
      <xdr:rowOff>48895</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8794750" y="10062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57</xdr:row>
      <xdr:rowOff>65405</xdr:rowOff>
    </xdr:from>
    <xdr:ext cx="598170" cy="25717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8561705" y="983805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308,655</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59</xdr:row>
      <xdr:rowOff>24130</xdr:rowOff>
    </xdr:from>
    <xdr:to>
      <xdr:col>45</xdr:col>
      <xdr:colOff>174625</xdr:colOff>
      <xdr:row>59</xdr:row>
      <xdr:rowOff>29210</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a:off x="7210425" y="10139680"/>
          <a:ext cx="822325"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122555</xdr:rowOff>
    </xdr:from>
    <xdr:to>
      <xdr:col>46</xdr:col>
      <xdr:colOff>38100</xdr:colOff>
      <xdr:row>59</xdr:row>
      <xdr:rowOff>52705</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7985125" y="1006665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57</xdr:row>
      <xdr:rowOff>69215</xdr:rowOff>
    </xdr:from>
    <xdr:ext cx="598170" cy="259080"/>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7752080" y="984186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296,093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59</xdr:row>
      <xdr:rowOff>24130</xdr:rowOff>
    </xdr:from>
    <xdr:to>
      <xdr:col>41</xdr:col>
      <xdr:colOff>50800</xdr:colOff>
      <xdr:row>59</xdr:row>
      <xdr:rowOff>33020</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flipV="1">
          <a:off x="6400800" y="10139680"/>
          <a:ext cx="809625"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100965</xdr:rowOff>
    </xdr:from>
    <xdr:to>
      <xdr:col>41</xdr:col>
      <xdr:colOff>101600</xdr:colOff>
      <xdr:row>59</xdr:row>
      <xdr:rowOff>31115</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7159625" y="100450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57</xdr:row>
      <xdr:rowOff>47625</xdr:rowOff>
    </xdr:from>
    <xdr:ext cx="598170" cy="259080"/>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6942455" y="982027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362,690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58</xdr:row>
      <xdr:rowOff>121285</xdr:rowOff>
    </xdr:from>
    <xdr:to>
      <xdr:col>36</xdr:col>
      <xdr:colOff>165100</xdr:colOff>
      <xdr:row>59</xdr:row>
      <xdr:rowOff>52070</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6350000" y="1006538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57</xdr:row>
      <xdr:rowOff>67945</xdr:rowOff>
    </xdr:from>
    <xdr:ext cx="598170" cy="2584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6116955" y="984059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301,035</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61</xdr:row>
      <xdr:rowOff>80010</xdr:rowOff>
    </xdr:from>
    <xdr:ext cx="762000" cy="259080"/>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942975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61</xdr:row>
      <xdr:rowOff>80010</xdr:rowOff>
    </xdr:from>
    <xdr:ext cx="762000" cy="259080"/>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867092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174625</xdr:colOff>
      <xdr:row>61</xdr:row>
      <xdr:rowOff>80010</xdr:rowOff>
    </xdr:from>
    <xdr:ext cx="762000" cy="259080"/>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785812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61</xdr:row>
      <xdr:rowOff>80010</xdr:rowOff>
    </xdr:from>
    <xdr:ext cx="762000" cy="259080"/>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703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61</xdr:row>
      <xdr:rowOff>80010</xdr:rowOff>
    </xdr:from>
    <xdr:ext cx="762000" cy="259080"/>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22617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58</xdr:row>
      <xdr:rowOff>161925</xdr:rowOff>
    </xdr:from>
    <xdr:to>
      <xdr:col>55</xdr:col>
      <xdr:colOff>50800</xdr:colOff>
      <xdr:row>59</xdr:row>
      <xdr:rowOff>92075</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9569450" y="10106025"/>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58</xdr:row>
      <xdr:rowOff>91440</xdr:rowOff>
    </xdr:from>
    <xdr:ext cx="598805" cy="259080"/>
    <xdr:sp macro="" textlink="">
      <xdr:nvSpPr>
        <xdr:cNvPr id="367" name="普通建設事業費該当値テキスト">
          <a:extLst>
            <a:ext uri="{FF2B5EF4-FFF2-40B4-BE49-F238E27FC236}">
              <a16:creationId xmlns:a16="http://schemas.microsoft.com/office/drawing/2014/main" id="{00000000-0008-0000-0600-00006F010000}"/>
            </a:ext>
          </a:extLst>
        </xdr:cNvPr>
        <xdr:cNvSpPr txBox="1"/>
      </xdr:nvSpPr>
      <xdr:spPr>
        <a:xfrm>
          <a:off x="9655175" y="100355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177,274</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58</xdr:row>
      <xdr:rowOff>153035</xdr:rowOff>
    </xdr:from>
    <xdr:to>
      <xdr:col>50</xdr:col>
      <xdr:colOff>165100</xdr:colOff>
      <xdr:row>59</xdr:row>
      <xdr:rowOff>83185</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8794750" y="10097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59</xdr:row>
      <xdr:rowOff>74930</xdr:rowOff>
    </xdr:from>
    <xdr:ext cx="598170" cy="25717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8561705" y="1019048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202,989</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58</xdr:row>
      <xdr:rowOff>149225</xdr:rowOff>
    </xdr:from>
    <xdr:to>
      <xdr:col>46</xdr:col>
      <xdr:colOff>38100</xdr:colOff>
      <xdr:row>59</xdr:row>
      <xdr:rowOff>79375</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7985125" y="10093325"/>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59</xdr:row>
      <xdr:rowOff>70485</xdr:rowOff>
    </xdr:from>
    <xdr:ext cx="598170" cy="259080"/>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7752080" y="1018603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215,762</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58</xdr:row>
      <xdr:rowOff>144780</xdr:rowOff>
    </xdr:from>
    <xdr:to>
      <xdr:col>41</xdr:col>
      <xdr:colOff>101600</xdr:colOff>
      <xdr:row>59</xdr:row>
      <xdr:rowOff>74930</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7159625" y="10088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59</xdr:row>
      <xdr:rowOff>66040</xdr:rowOff>
    </xdr:from>
    <xdr:ext cx="598170" cy="25717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6942455" y="1018159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229,640</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58</xdr:row>
      <xdr:rowOff>153670</xdr:rowOff>
    </xdr:from>
    <xdr:to>
      <xdr:col>36</xdr:col>
      <xdr:colOff>165100</xdr:colOff>
      <xdr:row>59</xdr:row>
      <xdr:rowOff>83820</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6350000" y="10097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59</xdr:row>
      <xdr:rowOff>74930</xdr:rowOff>
    </xdr:from>
    <xdr:ext cx="598170" cy="25717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6116955" y="1019048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202,032</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064250" y="10858500"/>
          <a:ext cx="42894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175375"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175375"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87/94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11200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11200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14,865</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15975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15975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18,626</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064250" y="11684000"/>
          <a:ext cx="42894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250" cy="223520"/>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026150" y="11493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064250" y="13970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064250" y="13589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78</xdr:row>
      <xdr:rowOff>73660</xdr:rowOff>
    </xdr:from>
    <xdr:ext cx="248285" cy="259080"/>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5831205" y="13446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064250" y="13208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76</xdr:row>
      <xdr:rowOff>35560</xdr:rowOff>
    </xdr:from>
    <xdr:ext cx="594995" cy="259080"/>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5516245" y="1306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064250" y="12827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73</xdr:row>
      <xdr:rowOff>168910</xdr:rowOff>
    </xdr:from>
    <xdr:ext cx="594995" cy="25717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5516245" y="12684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064250" y="12446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71</xdr:row>
      <xdr:rowOff>130810</xdr:rowOff>
    </xdr:from>
    <xdr:ext cx="594995" cy="259080"/>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5516245" y="1230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064250" y="12065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69</xdr:row>
      <xdr:rowOff>92710</xdr:rowOff>
    </xdr:from>
    <xdr:ext cx="683895" cy="259080"/>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5426075" y="11922760"/>
          <a:ext cx="683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064250" y="11684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67</xdr:row>
      <xdr:rowOff>54610</xdr:rowOff>
    </xdr:from>
    <xdr:ext cx="683895" cy="25717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5426075" y="11541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普通建設事業費 （ うち新規整備　）グラフ枠">
          <a:extLst>
            <a:ext uri="{FF2B5EF4-FFF2-40B4-BE49-F238E27FC236}">
              <a16:creationId xmlns:a16="http://schemas.microsoft.com/office/drawing/2014/main" id="{00000000-0008-0000-0600-00008E010000}"/>
            </a:ext>
          </a:extLst>
        </xdr:cNvPr>
        <xdr:cNvSpPr/>
      </xdr:nvSpPr>
      <xdr:spPr>
        <a:xfrm>
          <a:off x="6064250" y="11684000"/>
          <a:ext cx="42894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174625</xdr:colOff>
      <xdr:row>69</xdr:row>
      <xdr:rowOff>129540</xdr:rowOff>
    </xdr:from>
    <xdr:to>
      <xdr:col>54</xdr:col>
      <xdr:colOff>174625</xdr:colOff>
      <xdr:row>79</xdr:row>
      <xdr:rowOff>44450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flipV="1">
          <a:off x="9604375" y="11959590"/>
          <a:ext cx="0" cy="16294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48260</xdr:rowOff>
    </xdr:from>
    <xdr:ext cx="249555" cy="259080"/>
    <xdr:sp macro="" textlink="">
      <xdr:nvSpPr>
        <xdr:cNvPr id="400" name="普通建設事業費 （ うち新規整備　）最小値テキスト">
          <a:extLst>
            <a:ext uri="{FF2B5EF4-FFF2-40B4-BE49-F238E27FC236}">
              <a16:creationId xmlns:a16="http://schemas.microsoft.com/office/drawing/2014/main" id="{00000000-0008-0000-0600-000090010000}"/>
            </a:ext>
          </a:extLst>
        </xdr:cNvPr>
        <xdr:cNvSpPr txBox="1"/>
      </xdr:nvSpPr>
      <xdr:spPr>
        <a:xfrm>
          <a:off x="9655175" y="13592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9531350" y="135890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76200</xdr:rowOff>
    </xdr:from>
    <xdr:ext cx="690245" cy="257175"/>
    <xdr:sp macro="" textlink="">
      <xdr:nvSpPr>
        <xdr:cNvPr id="402" name="普通建設事業費 （ うち新規整備　）最大値テキスト">
          <a:extLst>
            <a:ext uri="{FF2B5EF4-FFF2-40B4-BE49-F238E27FC236}">
              <a16:creationId xmlns:a16="http://schemas.microsoft.com/office/drawing/2014/main" id="{00000000-0008-0000-0600-000092010000}"/>
            </a:ext>
          </a:extLst>
        </xdr:cNvPr>
        <xdr:cNvSpPr txBox="1"/>
      </xdr:nvSpPr>
      <xdr:spPr>
        <a:xfrm>
          <a:off x="9655175" y="11734800"/>
          <a:ext cx="69024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1,283,083</a:t>
          </a:r>
          <a:endParaRPr kumimoji="1" lang="ja-JP" altLang="en-US" sz="1000" b="1">
            <a:latin typeface="ＭＳ Ｐゴシック"/>
            <a:ea typeface="ＭＳ Ｐゴシック"/>
          </a:endParaRPr>
        </a:p>
      </xdr:txBody>
    </xdr:sp>
    <xdr:clientData/>
  </xdr:oneCellAnchor>
  <xdr:twoCellAnchor>
    <xdr:from>
      <xdr:col>54</xdr:col>
      <xdr:colOff>101600</xdr:colOff>
      <xdr:row>69</xdr:row>
      <xdr:rowOff>129540</xdr:rowOff>
    </xdr:from>
    <xdr:to>
      <xdr:col>55</xdr:col>
      <xdr:colOff>88900</xdr:colOff>
      <xdr:row>69</xdr:row>
      <xdr:rowOff>129540</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9531350" y="1195959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44450</xdr:rowOff>
    </xdr:from>
    <xdr:to>
      <xdr:col>55</xdr:col>
      <xdr:colOff>0</xdr:colOff>
      <xdr:row>79</xdr:row>
      <xdr:rowOff>44450</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a:off x="8845550" y="13589000"/>
          <a:ext cx="7588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31115</xdr:rowOff>
    </xdr:from>
    <xdr:ext cx="598805" cy="257175"/>
    <xdr:sp macro="" textlink="">
      <xdr:nvSpPr>
        <xdr:cNvPr id="405" name="普通建設事業費 （ うち新規整備　）平均値テキスト">
          <a:extLst>
            <a:ext uri="{FF2B5EF4-FFF2-40B4-BE49-F238E27FC236}">
              <a16:creationId xmlns:a16="http://schemas.microsoft.com/office/drawing/2014/main" id="{00000000-0008-0000-0600-000095010000}"/>
            </a:ext>
          </a:extLst>
        </xdr:cNvPr>
        <xdr:cNvSpPr txBox="1"/>
      </xdr:nvSpPr>
      <xdr:spPr>
        <a:xfrm>
          <a:off x="9655175" y="13232765"/>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123,340</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78</xdr:row>
      <xdr:rowOff>8255</xdr:rowOff>
    </xdr:from>
    <xdr:to>
      <xdr:col>55</xdr:col>
      <xdr:colOff>50800</xdr:colOff>
      <xdr:row>78</xdr:row>
      <xdr:rowOff>109855</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9569450" y="1338135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174625</xdr:colOff>
      <xdr:row>79</xdr:row>
      <xdr:rowOff>44450</xdr:rowOff>
    </xdr:from>
    <xdr:to>
      <xdr:col>50</xdr:col>
      <xdr:colOff>114300</xdr:colOff>
      <xdr:row>79</xdr:row>
      <xdr:rowOff>44450</xdr:rowOff>
    </xdr:to>
    <xdr:cxnSp macro="">
      <xdr:nvCxnSpPr>
        <xdr:cNvPr id="407" name="直線コネクタ 406">
          <a:extLst>
            <a:ext uri="{FF2B5EF4-FFF2-40B4-BE49-F238E27FC236}">
              <a16:creationId xmlns:a16="http://schemas.microsoft.com/office/drawing/2014/main" id="{00000000-0008-0000-0600-000097010000}"/>
            </a:ext>
          </a:extLst>
        </xdr:cNvPr>
        <xdr:cNvCxnSpPr/>
      </xdr:nvCxnSpPr>
      <xdr:spPr>
        <a:xfrm>
          <a:off x="8032750" y="13589000"/>
          <a:ext cx="8128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15875</xdr:rowOff>
    </xdr:from>
    <xdr:to>
      <xdr:col>50</xdr:col>
      <xdr:colOff>165100</xdr:colOff>
      <xdr:row>78</xdr:row>
      <xdr:rowOff>117475</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8794750" y="13388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76</xdr:row>
      <xdr:rowOff>133985</xdr:rowOff>
    </xdr:from>
    <xdr:ext cx="598170" cy="257175"/>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8561705" y="1316418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117,302</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79</xdr:row>
      <xdr:rowOff>1270</xdr:rowOff>
    </xdr:from>
    <xdr:to>
      <xdr:col>45</xdr:col>
      <xdr:colOff>174625</xdr:colOff>
      <xdr:row>79</xdr:row>
      <xdr:rowOff>44450</xdr:rowOff>
    </xdr:to>
    <xdr:cxnSp macro="">
      <xdr:nvCxnSpPr>
        <xdr:cNvPr id="410" name="直線コネクタ 409">
          <a:extLst>
            <a:ext uri="{FF2B5EF4-FFF2-40B4-BE49-F238E27FC236}">
              <a16:creationId xmlns:a16="http://schemas.microsoft.com/office/drawing/2014/main" id="{00000000-0008-0000-0600-00009A010000}"/>
            </a:ext>
          </a:extLst>
        </xdr:cNvPr>
        <xdr:cNvCxnSpPr/>
      </xdr:nvCxnSpPr>
      <xdr:spPr>
        <a:xfrm>
          <a:off x="7210425" y="13545820"/>
          <a:ext cx="822325" cy="431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40640</xdr:rowOff>
    </xdr:from>
    <xdr:to>
      <xdr:col>46</xdr:col>
      <xdr:colOff>38100</xdr:colOff>
      <xdr:row>78</xdr:row>
      <xdr:rowOff>142240</xdr:rowOff>
    </xdr:to>
    <xdr:sp macro="" textlink="">
      <xdr:nvSpPr>
        <xdr:cNvPr id="411" name="フローチャート: 判断 410">
          <a:extLst>
            <a:ext uri="{FF2B5EF4-FFF2-40B4-BE49-F238E27FC236}">
              <a16:creationId xmlns:a16="http://schemas.microsoft.com/office/drawing/2014/main" id="{00000000-0008-0000-0600-00009B010000}"/>
            </a:ext>
          </a:extLst>
        </xdr:cNvPr>
        <xdr:cNvSpPr/>
      </xdr:nvSpPr>
      <xdr:spPr>
        <a:xfrm>
          <a:off x="7985125" y="1341374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76</xdr:row>
      <xdr:rowOff>158750</xdr:rowOff>
    </xdr:from>
    <xdr:ext cx="532765" cy="259080"/>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7784465" y="1318895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98,077</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79</xdr:row>
      <xdr:rowOff>1270</xdr:rowOff>
    </xdr:from>
    <xdr:to>
      <xdr:col>41</xdr:col>
      <xdr:colOff>50800</xdr:colOff>
      <xdr:row>79</xdr:row>
      <xdr:rowOff>26035</xdr:rowOff>
    </xdr:to>
    <xdr:cxnSp macro="">
      <xdr:nvCxnSpPr>
        <xdr:cNvPr id="413" name="直線コネクタ 412">
          <a:extLst>
            <a:ext uri="{FF2B5EF4-FFF2-40B4-BE49-F238E27FC236}">
              <a16:creationId xmlns:a16="http://schemas.microsoft.com/office/drawing/2014/main" id="{00000000-0008-0000-0600-00009D010000}"/>
            </a:ext>
          </a:extLst>
        </xdr:cNvPr>
        <xdr:cNvCxnSpPr/>
      </xdr:nvCxnSpPr>
      <xdr:spPr>
        <a:xfrm flipV="1">
          <a:off x="6400800" y="13545820"/>
          <a:ext cx="809625" cy="24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160655</xdr:rowOff>
    </xdr:from>
    <xdr:to>
      <xdr:col>41</xdr:col>
      <xdr:colOff>101600</xdr:colOff>
      <xdr:row>78</xdr:row>
      <xdr:rowOff>90805</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7159625" y="13362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76</xdr:row>
      <xdr:rowOff>107315</xdr:rowOff>
    </xdr:from>
    <xdr:ext cx="598170" cy="259080"/>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6942455" y="1313751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138,740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78</xdr:row>
      <xdr:rowOff>64135</xdr:rowOff>
    </xdr:from>
    <xdr:to>
      <xdr:col>36</xdr:col>
      <xdr:colOff>165100</xdr:colOff>
      <xdr:row>78</xdr:row>
      <xdr:rowOff>166370</xdr:rowOff>
    </xdr:to>
    <xdr:sp macro="" textlink="">
      <xdr:nvSpPr>
        <xdr:cNvPr id="416" name="フローチャート: 判断 415">
          <a:extLst>
            <a:ext uri="{FF2B5EF4-FFF2-40B4-BE49-F238E27FC236}">
              <a16:creationId xmlns:a16="http://schemas.microsoft.com/office/drawing/2014/main" id="{00000000-0008-0000-0600-0000A0010000}"/>
            </a:ext>
          </a:extLst>
        </xdr:cNvPr>
        <xdr:cNvSpPr/>
      </xdr:nvSpPr>
      <xdr:spPr>
        <a:xfrm>
          <a:off x="6350000" y="1343723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77</xdr:row>
      <xdr:rowOff>10795</xdr:rowOff>
    </xdr:from>
    <xdr:ext cx="532765" cy="2584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6149340" y="1321244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79,590</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81</xdr:row>
      <xdr:rowOff>80010</xdr:rowOff>
    </xdr:from>
    <xdr:ext cx="762000" cy="259080"/>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942975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81</xdr:row>
      <xdr:rowOff>80010</xdr:rowOff>
    </xdr:from>
    <xdr:ext cx="762000" cy="259080"/>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867092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174625</xdr:colOff>
      <xdr:row>81</xdr:row>
      <xdr:rowOff>80010</xdr:rowOff>
    </xdr:from>
    <xdr:ext cx="762000" cy="259080"/>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785812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81</xdr:row>
      <xdr:rowOff>80010</xdr:rowOff>
    </xdr:from>
    <xdr:ext cx="762000" cy="259080"/>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7035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81</xdr:row>
      <xdr:rowOff>80010</xdr:rowOff>
    </xdr:from>
    <xdr:ext cx="762000" cy="259080"/>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622617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78</xdr:row>
      <xdr:rowOff>165100</xdr:rowOff>
    </xdr:from>
    <xdr:to>
      <xdr:col>55</xdr:col>
      <xdr:colOff>50800</xdr:colOff>
      <xdr:row>79</xdr:row>
      <xdr:rowOff>95250</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9569450" y="135382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80010</xdr:rowOff>
    </xdr:from>
    <xdr:ext cx="249555" cy="259080"/>
    <xdr:sp macro="" textlink="">
      <xdr:nvSpPr>
        <xdr:cNvPr id="424" name="普通建設事業費 （ うち新規整備　）該当値テキスト">
          <a:extLst>
            <a:ext uri="{FF2B5EF4-FFF2-40B4-BE49-F238E27FC236}">
              <a16:creationId xmlns:a16="http://schemas.microsoft.com/office/drawing/2014/main" id="{00000000-0008-0000-0600-0000A8010000}"/>
            </a:ext>
          </a:extLst>
        </xdr:cNvPr>
        <xdr:cNvSpPr txBox="1"/>
      </xdr:nvSpPr>
      <xdr:spPr>
        <a:xfrm>
          <a:off x="9655175" y="13453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78</xdr:row>
      <xdr:rowOff>165100</xdr:rowOff>
    </xdr:from>
    <xdr:to>
      <xdr:col>50</xdr:col>
      <xdr:colOff>165100</xdr:colOff>
      <xdr:row>79</xdr:row>
      <xdr:rowOff>95250</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8794750" y="1353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174625</xdr:colOff>
      <xdr:row>79</xdr:row>
      <xdr:rowOff>86360</xdr:rowOff>
    </xdr:from>
    <xdr:ext cx="249555" cy="25717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8731250" y="13630910"/>
          <a:ext cx="2495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78</xdr:row>
      <xdr:rowOff>165100</xdr:rowOff>
    </xdr:from>
    <xdr:to>
      <xdr:col>46</xdr:col>
      <xdr:colOff>38100</xdr:colOff>
      <xdr:row>79</xdr:row>
      <xdr:rowOff>95250</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7985125" y="135382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53340</xdr:colOff>
      <xdr:row>79</xdr:row>
      <xdr:rowOff>86360</xdr:rowOff>
    </xdr:from>
    <xdr:ext cx="247650" cy="25717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7911465" y="13630910"/>
          <a:ext cx="24765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78</xdr:row>
      <xdr:rowOff>121920</xdr:rowOff>
    </xdr:from>
    <xdr:to>
      <xdr:col>41</xdr:col>
      <xdr:colOff>101600</xdr:colOff>
      <xdr:row>79</xdr:row>
      <xdr:rowOff>52070</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7159625" y="13495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79</xdr:row>
      <xdr:rowOff>43180</xdr:rowOff>
    </xdr:from>
    <xdr:ext cx="532765" cy="25717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6974840" y="1358773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33,811</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78</xdr:row>
      <xdr:rowOff>146685</xdr:rowOff>
    </xdr:from>
    <xdr:to>
      <xdr:col>36</xdr:col>
      <xdr:colOff>165100</xdr:colOff>
      <xdr:row>79</xdr:row>
      <xdr:rowOff>76835</xdr:rowOff>
    </xdr:to>
    <xdr:sp macro="" textlink="">
      <xdr:nvSpPr>
        <xdr:cNvPr id="431" name="楕円 430">
          <a:extLst>
            <a:ext uri="{FF2B5EF4-FFF2-40B4-BE49-F238E27FC236}">
              <a16:creationId xmlns:a16="http://schemas.microsoft.com/office/drawing/2014/main" id="{00000000-0008-0000-0600-0000AF010000}"/>
            </a:ext>
          </a:extLst>
        </xdr:cNvPr>
        <xdr:cNvSpPr/>
      </xdr:nvSpPr>
      <xdr:spPr>
        <a:xfrm>
          <a:off x="6350000" y="13519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79</xdr:row>
      <xdr:rowOff>67945</xdr:rowOff>
    </xdr:from>
    <xdr:ext cx="532765" cy="2584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6149340" y="1361249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14,402</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064250" y="14287500"/>
          <a:ext cx="42894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175375"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175375"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57/94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711200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711200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39,761</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815975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815975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63,867</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6064250" y="15113000"/>
          <a:ext cx="42894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250" cy="223520"/>
    <xdr:sp macro="" textlink="">
      <xdr:nvSpPr>
        <xdr:cNvPr id="441" name="テキスト ボックス 440">
          <a:extLst>
            <a:ext uri="{FF2B5EF4-FFF2-40B4-BE49-F238E27FC236}">
              <a16:creationId xmlns:a16="http://schemas.microsoft.com/office/drawing/2014/main" id="{00000000-0008-0000-0600-0000B9010000}"/>
            </a:ext>
          </a:extLst>
        </xdr:cNvPr>
        <xdr:cNvSpPr txBox="1"/>
      </xdr:nvSpPr>
      <xdr:spPr>
        <a:xfrm>
          <a:off x="6026150" y="14922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064250" y="17399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064250" y="169418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97</xdr:row>
      <xdr:rowOff>168910</xdr:rowOff>
    </xdr:from>
    <xdr:ext cx="248285" cy="25717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5831205" y="1679956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064250" y="164846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95</xdr:row>
      <xdr:rowOff>54610</xdr:rowOff>
    </xdr:from>
    <xdr:ext cx="683895" cy="25717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5426075" y="163423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064250" y="160274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92</xdr:row>
      <xdr:rowOff>111760</xdr:rowOff>
    </xdr:from>
    <xdr:ext cx="683895" cy="25717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5426075" y="158851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064250" y="155702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89</xdr:row>
      <xdr:rowOff>168910</xdr:rowOff>
    </xdr:from>
    <xdr:ext cx="683895" cy="25717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5426075" y="154279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064250" y="15113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87</xdr:row>
      <xdr:rowOff>54610</xdr:rowOff>
    </xdr:from>
    <xdr:ext cx="683895" cy="25717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5426075" y="14970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3" name="普通建設事業費 （ うち更新整備　）グラフ枠">
          <a:extLst>
            <a:ext uri="{FF2B5EF4-FFF2-40B4-BE49-F238E27FC236}">
              <a16:creationId xmlns:a16="http://schemas.microsoft.com/office/drawing/2014/main" id="{00000000-0008-0000-0600-0000C5010000}"/>
            </a:ext>
          </a:extLst>
        </xdr:cNvPr>
        <xdr:cNvSpPr/>
      </xdr:nvSpPr>
      <xdr:spPr>
        <a:xfrm>
          <a:off x="6064250" y="15113000"/>
          <a:ext cx="42894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174625</xdr:colOff>
      <xdr:row>90</xdr:row>
      <xdr:rowOff>80010</xdr:rowOff>
    </xdr:from>
    <xdr:to>
      <xdr:col>54</xdr:col>
      <xdr:colOff>174625</xdr:colOff>
      <xdr:row>98</xdr:row>
      <xdr:rowOff>137160</xdr:rowOff>
    </xdr:to>
    <xdr:cxnSp macro="">
      <xdr:nvCxnSpPr>
        <xdr:cNvPr id="454" name="直線コネクタ 453">
          <a:extLst>
            <a:ext uri="{FF2B5EF4-FFF2-40B4-BE49-F238E27FC236}">
              <a16:creationId xmlns:a16="http://schemas.microsoft.com/office/drawing/2014/main" id="{00000000-0008-0000-0600-0000C6010000}"/>
            </a:ext>
          </a:extLst>
        </xdr:cNvPr>
        <xdr:cNvCxnSpPr/>
      </xdr:nvCxnSpPr>
      <xdr:spPr>
        <a:xfrm flipV="1">
          <a:off x="9604375" y="15510510"/>
          <a:ext cx="0" cy="14287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140970</xdr:rowOff>
    </xdr:from>
    <xdr:ext cx="469900" cy="259080"/>
    <xdr:sp macro="" textlink="">
      <xdr:nvSpPr>
        <xdr:cNvPr id="455" name="普通建設事業費 （ うち更新整備　）最小値テキスト">
          <a:extLst>
            <a:ext uri="{FF2B5EF4-FFF2-40B4-BE49-F238E27FC236}">
              <a16:creationId xmlns:a16="http://schemas.microsoft.com/office/drawing/2014/main" id="{00000000-0008-0000-0600-0000C7010000}"/>
            </a:ext>
          </a:extLst>
        </xdr:cNvPr>
        <xdr:cNvSpPr txBox="1"/>
      </xdr:nvSpPr>
      <xdr:spPr>
        <a:xfrm>
          <a:off x="9655175" y="1694307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6,212</a:t>
          </a:r>
          <a:endParaRPr kumimoji="1" lang="ja-JP" altLang="en-US" sz="1000" b="1">
            <a:latin typeface="ＭＳ Ｐゴシック"/>
            <a:ea typeface="ＭＳ Ｐゴシック"/>
          </a:endParaRPr>
        </a:p>
      </xdr:txBody>
    </xdr:sp>
    <xdr:clientData/>
  </xdr:oneCellAnchor>
  <xdr:twoCellAnchor>
    <xdr:from>
      <xdr:col>54</xdr:col>
      <xdr:colOff>101600</xdr:colOff>
      <xdr:row>98</xdr:row>
      <xdr:rowOff>137160</xdr:rowOff>
    </xdr:from>
    <xdr:to>
      <xdr:col>55</xdr:col>
      <xdr:colOff>88900</xdr:colOff>
      <xdr:row>98</xdr:row>
      <xdr:rowOff>137160</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a:off x="9531350" y="1693926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26670</xdr:rowOff>
    </xdr:from>
    <xdr:ext cx="690245" cy="259080"/>
    <xdr:sp macro="" textlink="">
      <xdr:nvSpPr>
        <xdr:cNvPr id="457" name="普通建設事業費 （ うち更新整備　）最大値テキスト">
          <a:extLst>
            <a:ext uri="{FF2B5EF4-FFF2-40B4-BE49-F238E27FC236}">
              <a16:creationId xmlns:a16="http://schemas.microsoft.com/office/drawing/2014/main" id="{00000000-0008-0000-0600-0000C9010000}"/>
            </a:ext>
          </a:extLst>
        </xdr:cNvPr>
        <xdr:cNvSpPr txBox="1"/>
      </xdr:nvSpPr>
      <xdr:spPr>
        <a:xfrm>
          <a:off x="9655175" y="1528572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3,130,052</a:t>
          </a:r>
          <a:endParaRPr kumimoji="1" lang="ja-JP" altLang="en-US" sz="1000" b="1">
            <a:latin typeface="ＭＳ Ｐゴシック"/>
            <a:ea typeface="ＭＳ Ｐゴシック"/>
          </a:endParaRPr>
        </a:p>
      </xdr:txBody>
    </xdr:sp>
    <xdr:clientData/>
  </xdr:oneCellAnchor>
  <xdr:twoCellAnchor>
    <xdr:from>
      <xdr:col>54</xdr:col>
      <xdr:colOff>101600</xdr:colOff>
      <xdr:row>90</xdr:row>
      <xdr:rowOff>80010</xdr:rowOff>
    </xdr:from>
    <xdr:to>
      <xdr:col>55</xdr:col>
      <xdr:colOff>88900</xdr:colOff>
      <xdr:row>90</xdr:row>
      <xdr:rowOff>80010</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9531350" y="1551051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63500</xdr:rowOff>
    </xdr:from>
    <xdr:to>
      <xdr:col>55</xdr:col>
      <xdr:colOff>0</xdr:colOff>
      <xdr:row>98</xdr:row>
      <xdr:rowOff>77470</xdr:rowOff>
    </xdr:to>
    <xdr:cxnSp macro="">
      <xdr:nvCxnSpPr>
        <xdr:cNvPr id="459" name="直線コネクタ 458">
          <a:extLst>
            <a:ext uri="{FF2B5EF4-FFF2-40B4-BE49-F238E27FC236}">
              <a16:creationId xmlns:a16="http://schemas.microsoft.com/office/drawing/2014/main" id="{00000000-0008-0000-0600-0000CB010000}"/>
            </a:ext>
          </a:extLst>
        </xdr:cNvPr>
        <xdr:cNvCxnSpPr/>
      </xdr:nvCxnSpPr>
      <xdr:spPr>
        <a:xfrm>
          <a:off x="8845550" y="16865600"/>
          <a:ext cx="758825"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33020</xdr:rowOff>
    </xdr:from>
    <xdr:ext cx="598805" cy="259080"/>
    <xdr:sp macro="" textlink="">
      <xdr:nvSpPr>
        <xdr:cNvPr id="460" name="普通建設事業費 （ うち更新整備　）平均値テキスト">
          <a:extLst>
            <a:ext uri="{FF2B5EF4-FFF2-40B4-BE49-F238E27FC236}">
              <a16:creationId xmlns:a16="http://schemas.microsoft.com/office/drawing/2014/main" id="{00000000-0008-0000-0600-0000CC010000}"/>
            </a:ext>
          </a:extLst>
        </xdr:cNvPr>
        <xdr:cNvSpPr txBox="1"/>
      </xdr:nvSpPr>
      <xdr:spPr>
        <a:xfrm>
          <a:off x="9655175" y="1666367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172,421</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98</xdr:row>
      <xdr:rowOff>10160</xdr:rowOff>
    </xdr:from>
    <xdr:to>
      <xdr:col>55</xdr:col>
      <xdr:colOff>50800</xdr:colOff>
      <xdr:row>98</xdr:row>
      <xdr:rowOff>111760</xdr:rowOff>
    </xdr:to>
    <xdr:sp macro="" textlink="">
      <xdr:nvSpPr>
        <xdr:cNvPr id="461" name="フローチャート: 判断 460">
          <a:extLst>
            <a:ext uri="{FF2B5EF4-FFF2-40B4-BE49-F238E27FC236}">
              <a16:creationId xmlns:a16="http://schemas.microsoft.com/office/drawing/2014/main" id="{00000000-0008-0000-0600-0000CD010000}"/>
            </a:ext>
          </a:extLst>
        </xdr:cNvPr>
        <xdr:cNvSpPr/>
      </xdr:nvSpPr>
      <xdr:spPr>
        <a:xfrm>
          <a:off x="9569450" y="1681226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174625</xdr:colOff>
      <xdr:row>98</xdr:row>
      <xdr:rowOff>60960</xdr:rowOff>
    </xdr:from>
    <xdr:to>
      <xdr:col>50</xdr:col>
      <xdr:colOff>114300</xdr:colOff>
      <xdr:row>98</xdr:row>
      <xdr:rowOff>63500</xdr:rowOff>
    </xdr:to>
    <xdr:cxnSp macro="">
      <xdr:nvCxnSpPr>
        <xdr:cNvPr id="462" name="直線コネクタ 461">
          <a:extLst>
            <a:ext uri="{FF2B5EF4-FFF2-40B4-BE49-F238E27FC236}">
              <a16:creationId xmlns:a16="http://schemas.microsoft.com/office/drawing/2014/main" id="{00000000-0008-0000-0600-0000CE010000}"/>
            </a:ext>
          </a:extLst>
        </xdr:cNvPr>
        <xdr:cNvCxnSpPr/>
      </xdr:nvCxnSpPr>
      <xdr:spPr>
        <a:xfrm>
          <a:off x="8032750" y="16863060"/>
          <a:ext cx="8128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10795</xdr:rowOff>
    </xdr:from>
    <xdr:to>
      <xdr:col>50</xdr:col>
      <xdr:colOff>165100</xdr:colOff>
      <xdr:row>98</xdr:row>
      <xdr:rowOff>112395</xdr:rowOff>
    </xdr:to>
    <xdr:sp macro="" textlink="">
      <xdr:nvSpPr>
        <xdr:cNvPr id="463" name="フローチャート: 判断 462">
          <a:extLst>
            <a:ext uri="{FF2B5EF4-FFF2-40B4-BE49-F238E27FC236}">
              <a16:creationId xmlns:a16="http://schemas.microsoft.com/office/drawing/2014/main" id="{00000000-0008-0000-0600-0000CF010000}"/>
            </a:ext>
          </a:extLst>
        </xdr:cNvPr>
        <xdr:cNvSpPr/>
      </xdr:nvSpPr>
      <xdr:spPr>
        <a:xfrm>
          <a:off x="8794750" y="16812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96</xdr:row>
      <xdr:rowOff>128905</xdr:rowOff>
    </xdr:from>
    <xdr:ext cx="598170" cy="259080"/>
    <xdr:sp macro="" textlink="">
      <xdr:nvSpPr>
        <xdr:cNvPr id="464" name="テキスト ボックス 463">
          <a:extLst>
            <a:ext uri="{FF2B5EF4-FFF2-40B4-BE49-F238E27FC236}">
              <a16:creationId xmlns:a16="http://schemas.microsoft.com/office/drawing/2014/main" id="{00000000-0008-0000-0600-0000D0010000}"/>
            </a:ext>
          </a:extLst>
        </xdr:cNvPr>
        <xdr:cNvSpPr txBox="1"/>
      </xdr:nvSpPr>
      <xdr:spPr>
        <a:xfrm>
          <a:off x="8561705" y="1658810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170,736</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98</xdr:row>
      <xdr:rowOff>60960</xdr:rowOff>
    </xdr:from>
    <xdr:to>
      <xdr:col>45</xdr:col>
      <xdr:colOff>174625</xdr:colOff>
      <xdr:row>98</xdr:row>
      <xdr:rowOff>65405</xdr:rowOff>
    </xdr:to>
    <xdr:cxnSp macro="">
      <xdr:nvCxnSpPr>
        <xdr:cNvPr id="465" name="直線コネクタ 464">
          <a:extLst>
            <a:ext uri="{FF2B5EF4-FFF2-40B4-BE49-F238E27FC236}">
              <a16:creationId xmlns:a16="http://schemas.microsoft.com/office/drawing/2014/main" id="{00000000-0008-0000-0600-0000D1010000}"/>
            </a:ext>
          </a:extLst>
        </xdr:cNvPr>
        <xdr:cNvCxnSpPr/>
      </xdr:nvCxnSpPr>
      <xdr:spPr>
        <a:xfrm flipV="1">
          <a:off x="7210425" y="16863060"/>
          <a:ext cx="822325"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6350</xdr:rowOff>
    </xdr:from>
    <xdr:to>
      <xdr:col>46</xdr:col>
      <xdr:colOff>38100</xdr:colOff>
      <xdr:row>98</xdr:row>
      <xdr:rowOff>107315</xdr:rowOff>
    </xdr:to>
    <xdr:sp macro="" textlink="">
      <xdr:nvSpPr>
        <xdr:cNvPr id="466" name="フローチャート: 判断 465">
          <a:extLst>
            <a:ext uri="{FF2B5EF4-FFF2-40B4-BE49-F238E27FC236}">
              <a16:creationId xmlns:a16="http://schemas.microsoft.com/office/drawing/2014/main" id="{00000000-0008-0000-0600-0000D2010000}"/>
            </a:ext>
          </a:extLst>
        </xdr:cNvPr>
        <xdr:cNvSpPr/>
      </xdr:nvSpPr>
      <xdr:spPr>
        <a:xfrm>
          <a:off x="7985125" y="16808450"/>
          <a:ext cx="85725"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96</xdr:row>
      <xdr:rowOff>123825</xdr:rowOff>
    </xdr:from>
    <xdr:ext cx="598170" cy="257175"/>
    <xdr:sp macro="" textlink="">
      <xdr:nvSpPr>
        <xdr:cNvPr id="467" name="テキスト ボックス 466">
          <a:extLst>
            <a:ext uri="{FF2B5EF4-FFF2-40B4-BE49-F238E27FC236}">
              <a16:creationId xmlns:a16="http://schemas.microsoft.com/office/drawing/2014/main" id="{00000000-0008-0000-0600-0000D3010000}"/>
            </a:ext>
          </a:extLst>
        </xdr:cNvPr>
        <xdr:cNvSpPr txBox="1"/>
      </xdr:nvSpPr>
      <xdr:spPr>
        <a:xfrm>
          <a:off x="7752080" y="1658302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182,494</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98</xdr:row>
      <xdr:rowOff>65405</xdr:rowOff>
    </xdr:from>
    <xdr:to>
      <xdr:col>41</xdr:col>
      <xdr:colOff>50800</xdr:colOff>
      <xdr:row>98</xdr:row>
      <xdr:rowOff>73660</xdr:rowOff>
    </xdr:to>
    <xdr:cxnSp macro="">
      <xdr:nvCxnSpPr>
        <xdr:cNvPr id="468" name="直線コネクタ 467">
          <a:extLst>
            <a:ext uri="{FF2B5EF4-FFF2-40B4-BE49-F238E27FC236}">
              <a16:creationId xmlns:a16="http://schemas.microsoft.com/office/drawing/2014/main" id="{00000000-0008-0000-0600-0000D4010000}"/>
            </a:ext>
          </a:extLst>
        </xdr:cNvPr>
        <xdr:cNvCxnSpPr/>
      </xdr:nvCxnSpPr>
      <xdr:spPr>
        <a:xfrm flipV="1">
          <a:off x="6400800" y="16867505"/>
          <a:ext cx="809625"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3175</xdr:rowOff>
    </xdr:from>
    <xdr:to>
      <xdr:col>41</xdr:col>
      <xdr:colOff>101600</xdr:colOff>
      <xdr:row>98</xdr:row>
      <xdr:rowOff>104775</xdr:rowOff>
    </xdr:to>
    <xdr:sp macro="" textlink="">
      <xdr:nvSpPr>
        <xdr:cNvPr id="469" name="フローチャート: 判断 468">
          <a:extLst>
            <a:ext uri="{FF2B5EF4-FFF2-40B4-BE49-F238E27FC236}">
              <a16:creationId xmlns:a16="http://schemas.microsoft.com/office/drawing/2014/main" id="{00000000-0008-0000-0600-0000D5010000}"/>
            </a:ext>
          </a:extLst>
        </xdr:cNvPr>
        <xdr:cNvSpPr/>
      </xdr:nvSpPr>
      <xdr:spPr>
        <a:xfrm>
          <a:off x="7159625" y="16805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96</xdr:row>
      <xdr:rowOff>121285</xdr:rowOff>
    </xdr:from>
    <xdr:ext cx="598170" cy="257175"/>
    <xdr:sp macro=""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6942455" y="1658048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187,634</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98</xdr:row>
      <xdr:rowOff>6350</xdr:rowOff>
    </xdr:from>
    <xdr:to>
      <xdr:col>36</xdr:col>
      <xdr:colOff>165100</xdr:colOff>
      <xdr:row>98</xdr:row>
      <xdr:rowOff>107950</xdr:rowOff>
    </xdr:to>
    <xdr:sp macro="" textlink="">
      <xdr:nvSpPr>
        <xdr:cNvPr id="471" name="フローチャート: 判断 470">
          <a:extLst>
            <a:ext uri="{FF2B5EF4-FFF2-40B4-BE49-F238E27FC236}">
              <a16:creationId xmlns:a16="http://schemas.microsoft.com/office/drawing/2014/main" id="{00000000-0008-0000-0600-0000D7010000}"/>
            </a:ext>
          </a:extLst>
        </xdr:cNvPr>
        <xdr:cNvSpPr/>
      </xdr:nvSpPr>
      <xdr:spPr>
        <a:xfrm>
          <a:off x="6350000" y="16808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96</xdr:row>
      <xdr:rowOff>124460</xdr:rowOff>
    </xdr:from>
    <xdr:ext cx="598170" cy="259080"/>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6116955" y="1658366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179,907</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101</xdr:row>
      <xdr:rowOff>80010</xdr:rowOff>
    </xdr:from>
    <xdr:ext cx="762000" cy="259080"/>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94297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101</xdr:row>
      <xdr:rowOff>80010</xdr:rowOff>
    </xdr:from>
    <xdr:ext cx="762000" cy="259080"/>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867092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174625</xdr:colOff>
      <xdr:row>101</xdr:row>
      <xdr:rowOff>80010</xdr:rowOff>
    </xdr:from>
    <xdr:ext cx="762000" cy="259080"/>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785812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101</xdr:row>
      <xdr:rowOff>80010</xdr:rowOff>
    </xdr:from>
    <xdr:ext cx="762000" cy="259080"/>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7035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101</xdr:row>
      <xdr:rowOff>80010</xdr:rowOff>
    </xdr:from>
    <xdr:ext cx="762000" cy="259080"/>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622617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98</xdr:row>
      <xdr:rowOff>26670</xdr:rowOff>
    </xdr:from>
    <xdr:to>
      <xdr:col>55</xdr:col>
      <xdr:colOff>50800</xdr:colOff>
      <xdr:row>98</xdr:row>
      <xdr:rowOff>128270</xdr:rowOff>
    </xdr:to>
    <xdr:sp macro="" textlink="">
      <xdr:nvSpPr>
        <xdr:cNvPr id="478" name="楕円 477">
          <a:extLst>
            <a:ext uri="{FF2B5EF4-FFF2-40B4-BE49-F238E27FC236}">
              <a16:creationId xmlns:a16="http://schemas.microsoft.com/office/drawing/2014/main" id="{00000000-0008-0000-0600-0000DE010000}"/>
            </a:ext>
          </a:extLst>
        </xdr:cNvPr>
        <xdr:cNvSpPr/>
      </xdr:nvSpPr>
      <xdr:spPr>
        <a:xfrm>
          <a:off x="9569450" y="1682877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160020</xdr:rowOff>
    </xdr:from>
    <xdr:ext cx="598805" cy="259080"/>
    <xdr:sp macro="" textlink="">
      <xdr:nvSpPr>
        <xdr:cNvPr id="479" name="普通建設事業費 （ うち更新整備　）該当値テキスト">
          <a:extLst>
            <a:ext uri="{FF2B5EF4-FFF2-40B4-BE49-F238E27FC236}">
              <a16:creationId xmlns:a16="http://schemas.microsoft.com/office/drawing/2014/main" id="{00000000-0008-0000-0600-0000DF010000}"/>
            </a:ext>
          </a:extLst>
        </xdr:cNvPr>
        <xdr:cNvSpPr txBox="1"/>
      </xdr:nvSpPr>
      <xdr:spPr>
        <a:xfrm>
          <a:off x="9655175" y="167906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135,527</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98</xdr:row>
      <xdr:rowOff>12700</xdr:rowOff>
    </xdr:from>
    <xdr:to>
      <xdr:col>50</xdr:col>
      <xdr:colOff>165100</xdr:colOff>
      <xdr:row>98</xdr:row>
      <xdr:rowOff>114300</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8794750" y="16814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98</xdr:row>
      <xdr:rowOff>105410</xdr:rowOff>
    </xdr:from>
    <xdr:ext cx="598170" cy="259080"/>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8561705" y="1690751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166,192</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98</xdr:row>
      <xdr:rowOff>10160</xdr:rowOff>
    </xdr:from>
    <xdr:to>
      <xdr:col>46</xdr:col>
      <xdr:colOff>38100</xdr:colOff>
      <xdr:row>98</xdr:row>
      <xdr:rowOff>111760</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7985125" y="1681226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98</xdr:row>
      <xdr:rowOff>102870</xdr:rowOff>
    </xdr:from>
    <xdr:ext cx="598170" cy="259080"/>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7752080" y="1690497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172,763</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98</xdr:row>
      <xdr:rowOff>14605</xdr:rowOff>
    </xdr:from>
    <xdr:to>
      <xdr:col>41</xdr:col>
      <xdr:colOff>101600</xdr:colOff>
      <xdr:row>98</xdr:row>
      <xdr:rowOff>116205</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7159625" y="16816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98</xdr:row>
      <xdr:rowOff>107315</xdr:rowOff>
    </xdr:from>
    <xdr:ext cx="598170" cy="259080"/>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6942455" y="1690941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162,479</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98</xdr:row>
      <xdr:rowOff>22860</xdr:rowOff>
    </xdr:from>
    <xdr:to>
      <xdr:col>36</xdr:col>
      <xdr:colOff>165100</xdr:colOff>
      <xdr:row>98</xdr:row>
      <xdr:rowOff>124460</xdr:rowOff>
    </xdr:to>
    <xdr:sp macro="" textlink="">
      <xdr:nvSpPr>
        <xdr:cNvPr id="486" name="楕円 485">
          <a:extLst>
            <a:ext uri="{FF2B5EF4-FFF2-40B4-BE49-F238E27FC236}">
              <a16:creationId xmlns:a16="http://schemas.microsoft.com/office/drawing/2014/main" id="{00000000-0008-0000-0600-0000E6010000}"/>
            </a:ext>
          </a:extLst>
        </xdr:cNvPr>
        <xdr:cNvSpPr/>
      </xdr:nvSpPr>
      <xdr:spPr>
        <a:xfrm>
          <a:off x="6350000" y="16824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98</xdr:row>
      <xdr:rowOff>115570</xdr:rowOff>
    </xdr:from>
    <xdr:ext cx="598170" cy="259080"/>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6116955" y="1691767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143,889</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23</xdr:row>
      <xdr:rowOff>57150</xdr:rowOff>
    </xdr:from>
    <xdr:to>
      <xdr:col>89</xdr:col>
      <xdr:colOff>174625</xdr:colOff>
      <xdr:row>25</xdr:row>
      <xdr:rowOff>31750</xdr:rowOff>
    </xdr:to>
    <xdr:sp macro="" textlink="">
      <xdr:nvSpPr>
        <xdr:cNvPr id="488" name="正方形/長方形 487">
          <a:extLst>
            <a:ext uri="{FF2B5EF4-FFF2-40B4-BE49-F238E27FC236}">
              <a16:creationId xmlns:a16="http://schemas.microsoft.com/office/drawing/2014/main" id="{00000000-0008-0000-0600-0000E8010000}"/>
            </a:ext>
          </a:extLst>
        </xdr:cNvPr>
        <xdr:cNvSpPr/>
      </xdr:nvSpPr>
      <xdr:spPr>
        <a:xfrm>
          <a:off x="11414125" y="4000500"/>
          <a:ext cx="43021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152525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152525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38/94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461875"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2461875"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2,194</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3509625"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3509625"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4,685</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28</xdr:row>
      <xdr:rowOff>25400</xdr:rowOff>
    </xdr:from>
    <xdr:to>
      <xdr:col>89</xdr:col>
      <xdr:colOff>174625</xdr:colOff>
      <xdr:row>41</xdr:row>
      <xdr:rowOff>82550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1414125" y="4826000"/>
          <a:ext cx="43021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250" cy="223520"/>
    <xdr:sp macro="" textlink="">
      <xdr:nvSpPr>
        <xdr:cNvPr id="496" name="テキスト ボックス 495">
          <a:extLst>
            <a:ext uri="{FF2B5EF4-FFF2-40B4-BE49-F238E27FC236}">
              <a16:creationId xmlns:a16="http://schemas.microsoft.com/office/drawing/2014/main" id="{00000000-0008-0000-0600-0000F0010000}"/>
            </a:ext>
          </a:extLst>
        </xdr:cNvPr>
        <xdr:cNvSpPr txBox="1"/>
      </xdr:nvSpPr>
      <xdr:spPr>
        <a:xfrm>
          <a:off x="11376025" y="4635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41</xdr:row>
      <xdr:rowOff>82550</xdr:rowOff>
    </xdr:from>
    <xdr:to>
      <xdr:col>89</xdr:col>
      <xdr:colOff>174625</xdr:colOff>
      <xdr:row>41</xdr:row>
      <xdr:rowOff>82550</xdr:rowOff>
    </xdr:to>
    <xdr:cxnSp macro="">
      <xdr:nvCxnSpPr>
        <xdr:cNvPr id="497" name="直線コネクタ 496">
          <a:extLst>
            <a:ext uri="{FF2B5EF4-FFF2-40B4-BE49-F238E27FC236}">
              <a16:creationId xmlns:a16="http://schemas.microsoft.com/office/drawing/2014/main" id="{00000000-0008-0000-0600-0000F1010000}"/>
            </a:ext>
          </a:extLst>
        </xdr:cNvPr>
        <xdr:cNvCxnSpPr/>
      </xdr:nvCxnSpPr>
      <xdr:spPr>
        <a:xfrm>
          <a:off x="11414125" y="7112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174625</xdr:colOff>
      <xdr:row>39</xdr:row>
      <xdr:rowOff>44450</xdr:rowOff>
    </xdr:to>
    <xdr:cxnSp macro="">
      <xdr:nvCxnSpPr>
        <xdr:cNvPr id="498" name="直線コネクタ 497">
          <a:extLst>
            <a:ext uri="{FF2B5EF4-FFF2-40B4-BE49-F238E27FC236}">
              <a16:creationId xmlns:a16="http://schemas.microsoft.com/office/drawing/2014/main" id="{00000000-0008-0000-0600-0000F2010000}"/>
            </a:ext>
          </a:extLst>
        </xdr:cNvPr>
        <xdr:cNvCxnSpPr/>
      </xdr:nvCxnSpPr>
      <xdr:spPr>
        <a:xfrm>
          <a:off x="11414125" y="6731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38</xdr:row>
      <xdr:rowOff>73660</xdr:rowOff>
    </xdr:from>
    <xdr:ext cx="248285" cy="259080"/>
    <xdr:sp macro="" textlink="">
      <xdr:nvSpPr>
        <xdr:cNvPr id="499" name="テキスト ボックス 498">
          <a:extLst>
            <a:ext uri="{FF2B5EF4-FFF2-40B4-BE49-F238E27FC236}">
              <a16:creationId xmlns:a16="http://schemas.microsoft.com/office/drawing/2014/main" id="{00000000-0008-0000-0600-0000F3010000}"/>
            </a:ext>
          </a:extLst>
        </xdr:cNvPr>
        <xdr:cNvSpPr txBox="1"/>
      </xdr:nvSpPr>
      <xdr:spPr>
        <a:xfrm>
          <a:off x="11181080" y="6588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37</xdr:row>
      <xdr:rowOff>6350</xdr:rowOff>
    </xdr:from>
    <xdr:to>
      <xdr:col>89</xdr:col>
      <xdr:colOff>174625</xdr:colOff>
      <xdr:row>37</xdr:row>
      <xdr:rowOff>6350</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1414125" y="6350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36</xdr:row>
      <xdr:rowOff>35560</xdr:rowOff>
    </xdr:from>
    <xdr:ext cx="594995" cy="259080"/>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0866120" y="6207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34</xdr:row>
      <xdr:rowOff>139700</xdr:rowOff>
    </xdr:from>
    <xdr:to>
      <xdr:col>89</xdr:col>
      <xdr:colOff>174625</xdr:colOff>
      <xdr:row>34</xdr:row>
      <xdr:rowOff>139700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1414125" y="5969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33</xdr:row>
      <xdr:rowOff>168910</xdr:rowOff>
    </xdr:from>
    <xdr:ext cx="594995" cy="25717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0866120" y="5826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32</xdr:row>
      <xdr:rowOff>101600</xdr:rowOff>
    </xdr:from>
    <xdr:to>
      <xdr:col>89</xdr:col>
      <xdr:colOff>174625</xdr:colOff>
      <xdr:row>32</xdr:row>
      <xdr:rowOff>101600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1414125" y="5588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31</xdr:row>
      <xdr:rowOff>130810</xdr:rowOff>
    </xdr:from>
    <xdr:ext cx="594995" cy="259080"/>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0866120" y="544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65</xdr:col>
      <xdr:colOff>63500</xdr:colOff>
      <xdr:row>30</xdr:row>
      <xdr:rowOff>63500</xdr:rowOff>
    </xdr:from>
    <xdr:to>
      <xdr:col>89</xdr:col>
      <xdr:colOff>174625</xdr:colOff>
      <xdr:row>30</xdr:row>
      <xdr:rowOff>63500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1414125" y="5207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29</xdr:row>
      <xdr:rowOff>92710</xdr:rowOff>
    </xdr:from>
    <xdr:ext cx="594995" cy="259080"/>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0866120" y="506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174625</xdr:colOff>
      <xdr:row>28</xdr:row>
      <xdr:rowOff>25400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1414125" y="4826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27</xdr:row>
      <xdr:rowOff>54610</xdr:rowOff>
    </xdr:from>
    <xdr:ext cx="594995" cy="25717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0866120" y="4683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174625</xdr:colOff>
      <xdr:row>41</xdr:row>
      <xdr:rowOff>82550</xdr:rowOff>
    </xdr:to>
    <xdr:sp macro="" textlink="">
      <xdr:nvSpPr>
        <xdr:cNvPr id="510" name="災害復旧事業費グラフ枠">
          <a:extLst>
            <a:ext uri="{FF2B5EF4-FFF2-40B4-BE49-F238E27FC236}">
              <a16:creationId xmlns:a16="http://schemas.microsoft.com/office/drawing/2014/main" id="{00000000-0008-0000-0600-0000FE010000}"/>
            </a:ext>
          </a:extLst>
        </xdr:cNvPr>
        <xdr:cNvSpPr/>
      </xdr:nvSpPr>
      <xdr:spPr>
        <a:xfrm>
          <a:off x="11414125" y="4826000"/>
          <a:ext cx="43021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151130</xdr:rowOff>
    </xdr:from>
    <xdr:to>
      <xdr:col>85</xdr:col>
      <xdr:colOff>126365</xdr:colOff>
      <xdr:row>39</xdr:row>
      <xdr:rowOff>44450</xdr:rowOff>
    </xdr:to>
    <xdr:cxnSp macro="">
      <xdr:nvCxnSpPr>
        <xdr:cNvPr id="511" name="直線コネクタ 510">
          <a:extLst>
            <a:ext uri="{FF2B5EF4-FFF2-40B4-BE49-F238E27FC236}">
              <a16:creationId xmlns:a16="http://schemas.microsoft.com/office/drawing/2014/main" id="{00000000-0008-0000-0600-0000FF010000}"/>
            </a:ext>
          </a:extLst>
        </xdr:cNvPr>
        <xdr:cNvCxnSpPr/>
      </xdr:nvCxnSpPr>
      <xdr:spPr>
        <a:xfrm flipV="1">
          <a:off x="14968220" y="5294630"/>
          <a:ext cx="1270" cy="14363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39</xdr:row>
      <xdr:rowOff>48260</xdr:rowOff>
    </xdr:from>
    <xdr:ext cx="249555" cy="259080"/>
    <xdr:sp macro="" textlink="">
      <xdr:nvSpPr>
        <xdr:cNvPr id="512" name="災害復旧事業費最小値テキスト">
          <a:extLst>
            <a:ext uri="{FF2B5EF4-FFF2-40B4-BE49-F238E27FC236}">
              <a16:creationId xmlns:a16="http://schemas.microsoft.com/office/drawing/2014/main" id="{00000000-0008-0000-0600-000000020000}"/>
            </a:ext>
          </a:extLst>
        </xdr:cNvPr>
        <xdr:cNvSpPr txBox="1"/>
      </xdr:nvSpPr>
      <xdr:spPr>
        <a:xfrm>
          <a:off x="15017750" y="6734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a:off x="14881225" y="67310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29</xdr:row>
      <xdr:rowOff>97790</xdr:rowOff>
    </xdr:from>
    <xdr:ext cx="598805" cy="257175"/>
    <xdr:sp macro="" textlink="">
      <xdr:nvSpPr>
        <xdr:cNvPr id="514" name="災害復旧事業費最大値テキスト">
          <a:extLst>
            <a:ext uri="{FF2B5EF4-FFF2-40B4-BE49-F238E27FC236}">
              <a16:creationId xmlns:a16="http://schemas.microsoft.com/office/drawing/2014/main" id="{00000000-0008-0000-0600-000002020000}"/>
            </a:ext>
          </a:extLst>
        </xdr:cNvPr>
        <xdr:cNvSpPr txBox="1"/>
      </xdr:nvSpPr>
      <xdr:spPr>
        <a:xfrm>
          <a:off x="15017750" y="506984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377,004</a:t>
          </a:r>
          <a:endParaRPr kumimoji="1" lang="ja-JP" altLang="en-US" sz="1000" b="1">
            <a:latin typeface="ＭＳ Ｐゴシック"/>
            <a:ea typeface="ＭＳ Ｐゴシック"/>
          </a:endParaRPr>
        </a:p>
      </xdr:txBody>
    </xdr:sp>
    <xdr:clientData/>
  </xdr:oneCellAnchor>
  <xdr:twoCellAnchor>
    <xdr:from>
      <xdr:col>85</xdr:col>
      <xdr:colOff>38100</xdr:colOff>
      <xdr:row>30</xdr:row>
      <xdr:rowOff>151130</xdr:rowOff>
    </xdr:from>
    <xdr:to>
      <xdr:col>86</xdr:col>
      <xdr:colOff>25400</xdr:colOff>
      <xdr:row>30</xdr:row>
      <xdr:rowOff>151130</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4881225" y="529463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30480</xdr:rowOff>
    </xdr:from>
    <xdr:to>
      <xdr:col>85</xdr:col>
      <xdr:colOff>127000</xdr:colOff>
      <xdr:row>39</xdr:row>
      <xdr:rowOff>31750</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a:off x="14195425" y="6717030"/>
          <a:ext cx="7747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37</xdr:row>
      <xdr:rowOff>124460</xdr:rowOff>
    </xdr:from>
    <xdr:ext cx="534670" cy="259080"/>
    <xdr:sp macro="" textlink="">
      <xdr:nvSpPr>
        <xdr:cNvPr id="517" name="災害復旧事業費平均値テキスト">
          <a:extLst>
            <a:ext uri="{FF2B5EF4-FFF2-40B4-BE49-F238E27FC236}">
              <a16:creationId xmlns:a16="http://schemas.microsoft.com/office/drawing/2014/main" id="{00000000-0008-0000-0600-000005020000}"/>
            </a:ext>
          </a:extLst>
        </xdr:cNvPr>
        <xdr:cNvSpPr txBox="1"/>
      </xdr:nvSpPr>
      <xdr:spPr>
        <a:xfrm>
          <a:off x="15017750" y="646811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16,617</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38</xdr:row>
      <xdr:rowOff>101600</xdr:rowOff>
    </xdr:from>
    <xdr:to>
      <xdr:col>85</xdr:col>
      <xdr:colOff>174625</xdr:colOff>
      <xdr:row>39</xdr:row>
      <xdr:rowOff>31750</xdr:rowOff>
    </xdr:to>
    <xdr:sp macro="" textlink="">
      <xdr:nvSpPr>
        <xdr:cNvPr id="518" name="フローチャート: 判断 517">
          <a:extLst>
            <a:ext uri="{FF2B5EF4-FFF2-40B4-BE49-F238E27FC236}">
              <a16:creationId xmlns:a16="http://schemas.microsoft.com/office/drawing/2014/main" id="{00000000-0008-0000-0600-000006020000}"/>
            </a:ext>
          </a:extLst>
        </xdr:cNvPr>
        <xdr:cNvSpPr/>
      </xdr:nvSpPr>
      <xdr:spPr>
        <a:xfrm>
          <a:off x="14919325" y="6616700"/>
          <a:ext cx="984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29210</xdr:rowOff>
    </xdr:from>
    <xdr:to>
      <xdr:col>81</xdr:col>
      <xdr:colOff>50800</xdr:colOff>
      <xdr:row>39</xdr:row>
      <xdr:rowOff>30480</xdr:rowOff>
    </xdr:to>
    <xdr:cxnSp macro="">
      <xdr:nvCxnSpPr>
        <xdr:cNvPr id="519" name="直線コネクタ 518">
          <a:extLst>
            <a:ext uri="{FF2B5EF4-FFF2-40B4-BE49-F238E27FC236}">
              <a16:creationId xmlns:a16="http://schemas.microsoft.com/office/drawing/2014/main" id="{00000000-0008-0000-0600-000007020000}"/>
            </a:ext>
          </a:extLst>
        </xdr:cNvPr>
        <xdr:cNvCxnSpPr/>
      </xdr:nvCxnSpPr>
      <xdr:spPr>
        <a:xfrm>
          <a:off x="13385800" y="6715760"/>
          <a:ext cx="809625"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90170</xdr:rowOff>
    </xdr:from>
    <xdr:to>
      <xdr:col>81</xdr:col>
      <xdr:colOff>101600</xdr:colOff>
      <xdr:row>39</xdr:row>
      <xdr:rowOff>20320</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4144625" y="6605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37</xdr:row>
      <xdr:rowOff>36830</xdr:rowOff>
    </xdr:from>
    <xdr:ext cx="532765" cy="259080"/>
    <xdr:sp macro=""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3959840" y="638048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19,685</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174625</xdr:colOff>
      <xdr:row>39</xdr:row>
      <xdr:rowOff>29210</xdr:rowOff>
    </xdr:from>
    <xdr:to>
      <xdr:col>76</xdr:col>
      <xdr:colOff>114300</xdr:colOff>
      <xdr:row>39</xdr:row>
      <xdr:rowOff>31750</xdr:rowOff>
    </xdr:to>
    <xdr:cxnSp macro="">
      <xdr:nvCxnSpPr>
        <xdr:cNvPr id="522" name="直線コネクタ 521">
          <a:extLst>
            <a:ext uri="{FF2B5EF4-FFF2-40B4-BE49-F238E27FC236}">
              <a16:creationId xmlns:a16="http://schemas.microsoft.com/office/drawing/2014/main" id="{00000000-0008-0000-0600-00000A020000}"/>
            </a:ext>
          </a:extLst>
        </xdr:cNvPr>
        <xdr:cNvCxnSpPr/>
      </xdr:nvCxnSpPr>
      <xdr:spPr>
        <a:xfrm flipV="1">
          <a:off x="12573000" y="6715760"/>
          <a:ext cx="8128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88265</xdr:rowOff>
    </xdr:from>
    <xdr:to>
      <xdr:col>76</xdr:col>
      <xdr:colOff>165100</xdr:colOff>
      <xdr:row>39</xdr:row>
      <xdr:rowOff>18415</xdr:rowOff>
    </xdr:to>
    <xdr:sp macro="" textlink="">
      <xdr:nvSpPr>
        <xdr:cNvPr id="523" name="フローチャート: 判断 522">
          <a:extLst>
            <a:ext uri="{FF2B5EF4-FFF2-40B4-BE49-F238E27FC236}">
              <a16:creationId xmlns:a16="http://schemas.microsoft.com/office/drawing/2014/main" id="{00000000-0008-0000-0600-00000B020000}"/>
            </a:ext>
          </a:extLst>
        </xdr:cNvPr>
        <xdr:cNvSpPr/>
      </xdr:nvSpPr>
      <xdr:spPr>
        <a:xfrm>
          <a:off x="13335000" y="6603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37</xdr:row>
      <xdr:rowOff>34925</xdr:rowOff>
    </xdr:from>
    <xdr:ext cx="532765" cy="259080"/>
    <xdr:sp macro=""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3134340" y="637857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20,178</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39</xdr:row>
      <xdr:rowOff>31750</xdr:rowOff>
    </xdr:from>
    <xdr:to>
      <xdr:col>71</xdr:col>
      <xdr:colOff>174625</xdr:colOff>
      <xdr:row>39</xdr:row>
      <xdr:rowOff>33020</xdr:rowOff>
    </xdr:to>
    <xdr:cxnSp macro="">
      <xdr:nvCxnSpPr>
        <xdr:cNvPr id="525" name="直線コネクタ 524">
          <a:extLst>
            <a:ext uri="{FF2B5EF4-FFF2-40B4-BE49-F238E27FC236}">
              <a16:creationId xmlns:a16="http://schemas.microsoft.com/office/drawing/2014/main" id="{00000000-0008-0000-0600-00000D020000}"/>
            </a:ext>
          </a:extLst>
        </xdr:cNvPr>
        <xdr:cNvCxnSpPr/>
      </xdr:nvCxnSpPr>
      <xdr:spPr>
        <a:xfrm flipV="1">
          <a:off x="11750675" y="6718300"/>
          <a:ext cx="822325"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84455</xdr:rowOff>
    </xdr:from>
    <xdr:to>
      <xdr:col>72</xdr:col>
      <xdr:colOff>38100</xdr:colOff>
      <xdr:row>39</xdr:row>
      <xdr:rowOff>14605</xdr:rowOff>
    </xdr:to>
    <xdr:sp macro="" textlink="">
      <xdr:nvSpPr>
        <xdr:cNvPr id="526" name="フローチャート: 判断 525">
          <a:extLst>
            <a:ext uri="{FF2B5EF4-FFF2-40B4-BE49-F238E27FC236}">
              <a16:creationId xmlns:a16="http://schemas.microsoft.com/office/drawing/2014/main" id="{00000000-0008-0000-0600-00000E020000}"/>
            </a:ext>
          </a:extLst>
        </xdr:cNvPr>
        <xdr:cNvSpPr/>
      </xdr:nvSpPr>
      <xdr:spPr>
        <a:xfrm>
          <a:off x="12525375" y="659955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37</xdr:row>
      <xdr:rowOff>31115</xdr:rowOff>
    </xdr:from>
    <xdr:ext cx="532765" cy="257175"/>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2324715" y="637476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21,240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38</xdr:row>
      <xdr:rowOff>74930</xdr:rowOff>
    </xdr:from>
    <xdr:to>
      <xdr:col>67</xdr:col>
      <xdr:colOff>101600</xdr:colOff>
      <xdr:row>39</xdr:row>
      <xdr:rowOff>5080</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1699875" y="6590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37</xdr:row>
      <xdr:rowOff>22225</xdr:rowOff>
    </xdr:from>
    <xdr:ext cx="532765" cy="2584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1515090" y="636587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23,585</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41</xdr:row>
      <xdr:rowOff>80010</xdr:rowOff>
    </xdr:from>
    <xdr:ext cx="762000" cy="259080"/>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47955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41</xdr:row>
      <xdr:rowOff>80010</xdr:rowOff>
    </xdr:from>
    <xdr:ext cx="762000" cy="259080"/>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402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41</xdr:row>
      <xdr:rowOff>80010</xdr:rowOff>
    </xdr:from>
    <xdr:ext cx="762000" cy="259080"/>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321117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174625</xdr:colOff>
      <xdr:row>41</xdr:row>
      <xdr:rowOff>80010</xdr:rowOff>
    </xdr:from>
    <xdr:ext cx="762000" cy="259080"/>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239837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41</xdr:row>
      <xdr:rowOff>80010</xdr:rowOff>
    </xdr:from>
    <xdr:ext cx="762000" cy="259080"/>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157605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38</xdr:row>
      <xdr:rowOff>152400</xdr:rowOff>
    </xdr:from>
    <xdr:to>
      <xdr:col>85</xdr:col>
      <xdr:colOff>174625</xdr:colOff>
      <xdr:row>39</xdr:row>
      <xdr:rowOff>82550</xdr:rowOff>
    </xdr:to>
    <xdr:sp macro="" textlink="">
      <xdr:nvSpPr>
        <xdr:cNvPr id="535" name="楕円 534">
          <a:extLst>
            <a:ext uri="{FF2B5EF4-FFF2-40B4-BE49-F238E27FC236}">
              <a16:creationId xmlns:a16="http://schemas.microsoft.com/office/drawing/2014/main" id="{00000000-0008-0000-0600-000017020000}"/>
            </a:ext>
          </a:extLst>
        </xdr:cNvPr>
        <xdr:cNvSpPr/>
      </xdr:nvSpPr>
      <xdr:spPr>
        <a:xfrm>
          <a:off x="14919325" y="6667500"/>
          <a:ext cx="984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174625</xdr:colOff>
      <xdr:row>38</xdr:row>
      <xdr:rowOff>80010</xdr:rowOff>
    </xdr:from>
    <xdr:ext cx="469900" cy="259080"/>
    <xdr:sp macro="" textlink="">
      <xdr:nvSpPr>
        <xdr:cNvPr id="536" name="災害復旧事業費該当値テキスト">
          <a:extLst>
            <a:ext uri="{FF2B5EF4-FFF2-40B4-BE49-F238E27FC236}">
              <a16:creationId xmlns:a16="http://schemas.microsoft.com/office/drawing/2014/main" id="{00000000-0008-0000-0600-000018020000}"/>
            </a:ext>
          </a:extLst>
        </xdr:cNvPr>
        <xdr:cNvSpPr txBox="1"/>
      </xdr:nvSpPr>
      <xdr:spPr>
        <a:xfrm>
          <a:off x="15017750" y="65951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3,338</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38</xdr:row>
      <xdr:rowOff>151130</xdr:rowOff>
    </xdr:from>
    <xdr:to>
      <xdr:col>81</xdr:col>
      <xdr:colOff>101600</xdr:colOff>
      <xdr:row>39</xdr:row>
      <xdr:rowOff>81280</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4144625" y="6666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6350</xdr:colOff>
      <xdr:row>39</xdr:row>
      <xdr:rowOff>72390</xdr:rowOff>
    </xdr:from>
    <xdr:ext cx="467995" cy="259080"/>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3976350" y="675894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3,650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38</xdr:row>
      <xdr:rowOff>149860</xdr:rowOff>
    </xdr:from>
    <xdr:to>
      <xdr:col>76</xdr:col>
      <xdr:colOff>165100</xdr:colOff>
      <xdr:row>39</xdr:row>
      <xdr:rowOff>80010</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3335000" y="6664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69850</xdr:colOff>
      <xdr:row>39</xdr:row>
      <xdr:rowOff>71120</xdr:rowOff>
    </xdr:from>
    <xdr:ext cx="467995" cy="259080"/>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3166725" y="675767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4,017</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38</xdr:row>
      <xdr:rowOff>152400</xdr:rowOff>
    </xdr:from>
    <xdr:to>
      <xdr:col>72</xdr:col>
      <xdr:colOff>38100</xdr:colOff>
      <xdr:row>39</xdr:row>
      <xdr:rowOff>82550</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2525375" y="66675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133350</xdr:colOff>
      <xdr:row>39</xdr:row>
      <xdr:rowOff>73660</xdr:rowOff>
    </xdr:from>
    <xdr:ext cx="467995" cy="259080"/>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2357100" y="676021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3,278</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38</xdr:row>
      <xdr:rowOff>153670</xdr:rowOff>
    </xdr:from>
    <xdr:to>
      <xdr:col>67</xdr:col>
      <xdr:colOff>101600</xdr:colOff>
      <xdr:row>39</xdr:row>
      <xdr:rowOff>83820</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1699875" y="6668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6350</xdr:colOff>
      <xdr:row>39</xdr:row>
      <xdr:rowOff>74930</xdr:rowOff>
    </xdr:from>
    <xdr:ext cx="467995" cy="25717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1531600" y="6761480"/>
          <a:ext cx="467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3,057</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43</xdr:row>
      <xdr:rowOff>57150</xdr:rowOff>
    </xdr:from>
    <xdr:to>
      <xdr:col>89</xdr:col>
      <xdr:colOff>174625</xdr:colOff>
      <xdr:row>45</xdr:row>
      <xdr:rowOff>31750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1414125" y="7429500"/>
          <a:ext cx="43021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6" name="正方形/長方形 545">
          <a:extLst>
            <a:ext uri="{FF2B5EF4-FFF2-40B4-BE49-F238E27FC236}">
              <a16:creationId xmlns:a16="http://schemas.microsoft.com/office/drawing/2014/main" id="{00000000-0008-0000-0600-000022020000}"/>
            </a:ext>
          </a:extLst>
        </xdr:cNvPr>
        <xdr:cNvSpPr/>
      </xdr:nvSpPr>
      <xdr:spPr>
        <a:xfrm>
          <a:off x="1152525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152525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2461875"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2461875"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3509625"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3509625"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48</xdr:row>
      <xdr:rowOff>25400</xdr:rowOff>
    </xdr:from>
    <xdr:to>
      <xdr:col>89</xdr:col>
      <xdr:colOff>174625</xdr:colOff>
      <xdr:row>61</xdr:row>
      <xdr:rowOff>82550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1414125" y="8255000"/>
          <a:ext cx="43021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250" cy="223520"/>
    <xdr:sp macro="" textlink="">
      <xdr:nvSpPr>
        <xdr:cNvPr id="553" name="テキスト ボックス 552">
          <a:extLst>
            <a:ext uri="{FF2B5EF4-FFF2-40B4-BE49-F238E27FC236}">
              <a16:creationId xmlns:a16="http://schemas.microsoft.com/office/drawing/2014/main" id="{00000000-0008-0000-0600-000029020000}"/>
            </a:ext>
          </a:extLst>
        </xdr:cNvPr>
        <xdr:cNvSpPr txBox="1"/>
      </xdr:nvSpPr>
      <xdr:spPr>
        <a:xfrm>
          <a:off x="11376025" y="8064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61</xdr:row>
      <xdr:rowOff>82550</xdr:rowOff>
    </xdr:from>
    <xdr:to>
      <xdr:col>89</xdr:col>
      <xdr:colOff>174625</xdr:colOff>
      <xdr:row>61</xdr:row>
      <xdr:rowOff>82550</xdr:rowOff>
    </xdr:to>
    <xdr:cxnSp macro="">
      <xdr:nvCxnSpPr>
        <xdr:cNvPr id="554" name="直線コネクタ 553">
          <a:extLst>
            <a:ext uri="{FF2B5EF4-FFF2-40B4-BE49-F238E27FC236}">
              <a16:creationId xmlns:a16="http://schemas.microsoft.com/office/drawing/2014/main" id="{00000000-0008-0000-0600-00002A020000}"/>
            </a:ext>
          </a:extLst>
        </xdr:cNvPr>
        <xdr:cNvCxnSpPr/>
      </xdr:nvCxnSpPr>
      <xdr:spPr>
        <a:xfrm>
          <a:off x="11414125" y="10541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174625</xdr:colOff>
      <xdr:row>54</xdr:row>
      <xdr:rowOff>139700</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a:off x="11414125" y="9398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53</xdr:row>
      <xdr:rowOff>168910</xdr:rowOff>
    </xdr:from>
    <xdr:ext cx="248285" cy="257175"/>
    <xdr:sp macro=""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1181080" y="925576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174625</xdr:colOff>
      <xdr:row>48</xdr:row>
      <xdr:rowOff>25400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1414125" y="8255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47</xdr:row>
      <xdr:rowOff>54610</xdr:rowOff>
    </xdr:from>
    <xdr:ext cx="248285" cy="25717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1181080" y="811276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174625</xdr:colOff>
      <xdr:row>61</xdr:row>
      <xdr:rowOff>82550</xdr:rowOff>
    </xdr:to>
    <xdr:sp macro="" textlink="">
      <xdr:nvSpPr>
        <xdr:cNvPr id="559" name="失業対策事業費グラフ枠">
          <a:extLst>
            <a:ext uri="{FF2B5EF4-FFF2-40B4-BE49-F238E27FC236}">
              <a16:creationId xmlns:a16="http://schemas.microsoft.com/office/drawing/2014/main" id="{00000000-0008-0000-0600-00002F020000}"/>
            </a:ext>
          </a:extLst>
        </xdr:cNvPr>
        <xdr:cNvSpPr/>
      </xdr:nvSpPr>
      <xdr:spPr>
        <a:xfrm>
          <a:off x="11414125" y="8255000"/>
          <a:ext cx="43021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126365</xdr:colOff>
      <xdr:row>54</xdr:row>
      <xdr:rowOff>139700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a:off x="14968220" y="9398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55</xdr:row>
      <xdr:rowOff>10160</xdr:rowOff>
    </xdr:from>
    <xdr:ext cx="249555" cy="259080"/>
    <xdr:sp macro="" textlink="">
      <xdr:nvSpPr>
        <xdr:cNvPr id="561" name="失業対策事業費最小値テキスト">
          <a:extLst>
            <a:ext uri="{FF2B5EF4-FFF2-40B4-BE49-F238E27FC236}">
              <a16:creationId xmlns:a16="http://schemas.microsoft.com/office/drawing/2014/main" id="{00000000-0008-0000-0600-000031020000}"/>
            </a:ext>
          </a:extLst>
        </xdr:cNvPr>
        <xdr:cNvSpPr txBox="1"/>
      </xdr:nvSpPr>
      <xdr:spPr>
        <a:xfrm>
          <a:off x="1501775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4881225" y="93980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53</xdr:row>
      <xdr:rowOff>10160</xdr:rowOff>
    </xdr:from>
    <xdr:ext cx="249555" cy="259080"/>
    <xdr:sp macro="" textlink="">
      <xdr:nvSpPr>
        <xdr:cNvPr id="563" name="失業対策事業費最大値テキスト">
          <a:extLst>
            <a:ext uri="{FF2B5EF4-FFF2-40B4-BE49-F238E27FC236}">
              <a16:creationId xmlns:a16="http://schemas.microsoft.com/office/drawing/2014/main" id="{00000000-0008-0000-0600-000033020000}"/>
            </a:ext>
          </a:extLst>
        </xdr:cNvPr>
        <xdr:cNvSpPr txBox="1"/>
      </xdr:nvSpPr>
      <xdr:spPr>
        <a:xfrm>
          <a:off x="15017750" y="9097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4" name="直線コネクタ 563">
          <a:extLst>
            <a:ext uri="{FF2B5EF4-FFF2-40B4-BE49-F238E27FC236}">
              <a16:creationId xmlns:a16="http://schemas.microsoft.com/office/drawing/2014/main" id="{00000000-0008-0000-0600-000034020000}"/>
            </a:ext>
          </a:extLst>
        </xdr:cNvPr>
        <xdr:cNvCxnSpPr/>
      </xdr:nvCxnSpPr>
      <xdr:spPr>
        <a:xfrm>
          <a:off x="14881225" y="93980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4195425" y="9398000"/>
          <a:ext cx="7747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54</xdr:row>
      <xdr:rowOff>67310</xdr:rowOff>
    </xdr:from>
    <xdr:ext cx="249555" cy="259080"/>
    <xdr:sp macro="" textlink="">
      <xdr:nvSpPr>
        <xdr:cNvPr id="566" name="失業対策事業費平均値テキスト">
          <a:extLst>
            <a:ext uri="{FF2B5EF4-FFF2-40B4-BE49-F238E27FC236}">
              <a16:creationId xmlns:a16="http://schemas.microsoft.com/office/drawing/2014/main" id="{00000000-0008-0000-0600-000036020000}"/>
            </a:ext>
          </a:extLst>
        </xdr:cNvPr>
        <xdr:cNvSpPr txBox="1"/>
      </xdr:nvSpPr>
      <xdr:spPr>
        <a:xfrm>
          <a:off x="15017750" y="9325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54</xdr:row>
      <xdr:rowOff>88900</xdr:rowOff>
    </xdr:from>
    <xdr:to>
      <xdr:col>85</xdr:col>
      <xdr:colOff>174625</xdr:colOff>
      <xdr:row>55</xdr:row>
      <xdr:rowOff>19050</xdr:rowOff>
    </xdr:to>
    <xdr:sp macro="" textlink="">
      <xdr:nvSpPr>
        <xdr:cNvPr id="567" name="フローチャート: 判断 566">
          <a:extLst>
            <a:ext uri="{FF2B5EF4-FFF2-40B4-BE49-F238E27FC236}">
              <a16:creationId xmlns:a16="http://schemas.microsoft.com/office/drawing/2014/main" id="{00000000-0008-0000-0600-000037020000}"/>
            </a:ext>
          </a:extLst>
        </xdr:cNvPr>
        <xdr:cNvSpPr/>
      </xdr:nvSpPr>
      <xdr:spPr>
        <a:xfrm>
          <a:off x="14919325" y="9347200"/>
          <a:ext cx="984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68" name="直線コネクタ 567">
          <a:extLst>
            <a:ext uri="{FF2B5EF4-FFF2-40B4-BE49-F238E27FC236}">
              <a16:creationId xmlns:a16="http://schemas.microsoft.com/office/drawing/2014/main" id="{00000000-0008-0000-0600-000038020000}"/>
            </a:ext>
          </a:extLst>
        </xdr:cNvPr>
        <xdr:cNvCxnSpPr/>
      </xdr:nvCxnSpPr>
      <xdr:spPr>
        <a:xfrm>
          <a:off x="13385800" y="9398000"/>
          <a:ext cx="8096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69" name="フローチャート: 判断 568">
          <a:extLst>
            <a:ext uri="{FF2B5EF4-FFF2-40B4-BE49-F238E27FC236}">
              <a16:creationId xmlns:a16="http://schemas.microsoft.com/office/drawing/2014/main" id="{00000000-0008-0000-0600-000039020000}"/>
            </a:ext>
          </a:extLst>
        </xdr:cNvPr>
        <xdr:cNvSpPr/>
      </xdr:nvSpPr>
      <xdr:spPr>
        <a:xfrm>
          <a:off x="14144625"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116840</xdr:colOff>
      <xdr:row>55</xdr:row>
      <xdr:rowOff>10160</xdr:rowOff>
    </xdr:from>
    <xdr:ext cx="247650" cy="259080"/>
    <xdr:sp macro="" textlink="">
      <xdr:nvSpPr>
        <xdr:cNvPr id="570" name="テキスト ボックス 569">
          <a:extLst>
            <a:ext uri="{FF2B5EF4-FFF2-40B4-BE49-F238E27FC236}">
              <a16:creationId xmlns:a16="http://schemas.microsoft.com/office/drawing/2014/main" id="{00000000-0008-0000-0600-00003A020000}"/>
            </a:ext>
          </a:extLst>
        </xdr:cNvPr>
        <xdr:cNvSpPr txBox="1"/>
      </xdr:nvSpPr>
      <xdr:spPr>
        <a:xfrm>
          <a:off x="14086840" y="94399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174625</xdr:colOff>
      <xdr:row>54</xdr:row>
      <xdr:rowOff>139700</xdr:rowOff>
    </xdr:from>
    <xdr:to>
      <xdr:col>76</xdr:col>
      <xdr:colOff>114300</xdr:colOff>
      <xdr:row>54</xdr:row>
      <xdr:rowOff>139700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2573000" y="9398000"/>
          <a:ext cx="8128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72" name="フローチャート: 判断 571">
          <a:extLst>
            <a:ext uri="{FF2B5EF4-FFF2-40B4-BE49-F238E27FC236}">
              <a16:creationId xmlns:a16="http://schemas.microsoft.com/office/drawing/2014/main" id="{00000000-0008-0000-0600-00003C020000}"/>
            </a:ext>
          </a:extLst>
        </xdr:cNvPr>
        <xdr:cNvSpPr/>
      </xdr:nvSpPr>
      <xdr:spPr>
        <a:xfrm>
          <a:off x="133350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174625</xdr:colOff>
      <xdr:row>55</xdr:row>
      <xdr:rowOff>10160</xdr:rowOff>
    </xdr:from>
    <xdr:ext cx="249555" cy="259080"/>
    <xdr:sp macro="" textlink="">
      <xdr:nvSpPr>
        <xdr:cNvPr id="573" name="テキスト ボックス 572">
          <a:extLst>
            <a:ext uri="{FF2B5EF4-FFF2-40B4-BE49-F238E27FC236}">
              <a16:creationId xmlns:a16="http://schemas.microsoft.com/office/drawing/2014/main" id="{00000000-0008-0000-0600-00003D020000}"/>
            </a:ext>
          </a:extLst>
        </xdr:cNvPr>
        <xdr:cNvSpPr txBox="1"/>
      </xdr:nvSpPr>
      <xdr:spPr>
        <a:xfrm>
          <a:off x="1327150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54</xdr:row>
      <xdr:rowOff>139700</xdr:rowOff>
    </xdr:from>
    <xdr:to>
      <xdr:col>71</xdr:col>
      <xdr:colOff>174625</xdr:colOff>
      <xdr:row>54</xdr:row>
      <xdr:rowOff>139700</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1750675" y="9398000"/>
          <a:ext cx="8223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75" name="フローチャート: 判断 574">
          <a:extLst>
            <a:ext uri="{FF2B5EF4-FFF2-40B4-BE49-F238E27FC236}">
              <a16:creationId xmlns:a16="http://schemas.microsoft.com/office/drawing/2014/main" id="{00000000-0008-0000-0600-00003F020000}"/>
            </a:ext>
          </a:extLst>
        </xdr:cNvPr>
        <xdr:cNvSpPr/>
      </xdr:nvSpPr>
      <xdr:spPr>
        <a:xfrm>
          <a:off x="12525375" y="934720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53340</xdr:colOff>
      <xdr:row>55</xdr:row>
      <xdr:rowOff>10160</xdr:rowOff>
    </xdr:from>
    <xdr:ext cx="247650" cy="259080"/>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2451715" y="94399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77" name="フローチャート: 判断 576">
          <a:extLst>
            <a:ext uri="{FF2B5EF4-FFF2-40B4-BE49-F238E27FC236}">
              <a16:creationId xmlns:a16="http://schemas.microsoft.com/office/drawing/2014/main" id="{00000000-0008-0000-0600-000041020000}"/>
            </a:ext>
          </a:extLst>
        </xdr:cNvPr>
        <xdr:cNvSpPr/>
      </xdr:nvSpPr>
      <xdr:spPr>
        <a:xfrm>
          <a:off x="11699875"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116840</xdr:colOff>
      <xdr:row>55</xdr:row>
      <xdr:rowOff>10160</xdr:rowOff>
    </xdr:from>
    <xdr:ext cx="247650" cy="259080"/>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1642090" y="94399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61</xdr:row>
      <xdr:rowOff>80010</xdr:rowOff>
    </xdr:from>
    <xdr:ext cx="762000" cy="259080"/>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47955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61</xdr:row>
      <xdr:rowOff>80010</xdr:rowOff>
    </xdr:from>
    <xdr:ext cx="762000" cy="259080"/>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402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61</xdr:row>
      <xdr:rowOff>80010</xdr:rowOff>
    </xdr:from>
    <xdr:ext cx="762000" cy="259080"/>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321117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174625</xdr:colOff>
      <xdr:row>61</xdr:row>
      <xdr:rowOff>80010</xdr:rowOff>
    </xdr:from>
    <xdr:ext cx="762000" cy="259080"/>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239837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61</xdr:row>
      <xdr:rowOff>80010</xdr:rowOff>
    </xdr:from>
    <xdr:ext cx="762000" cy="259080"/>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157605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54</xdr:row>
      <xdr:rowOff>88900</xdr:rowOff>
    </xdr:from>
    <xdr:to>
      <xdr:col>85</xdr:col>
      <xdr:colOff>174625</xdr:colOff>
      <xdr:row>55</xdr:row>
      <xdr:rowOff>19050</xdr:rowOff>
    </xdr:to>
    <xdr:sp macro="" textlink="">
      <xdr:nvSpPr>
        <xdr:cNvPr id="584" name="楕円 583">
          <a:extLst>
            <a:ext uri="{FF2B5EF4-FFF2-40B4-BE49-F238E27FC236}">
              <a16:creationId xmlns:a16="http://schemas.microsoft.com/office/drawing/2014/main" id="{00000000-0008-0000-0600-000048020000}"/>
            </a:ext>
          </a:extLst>
        </xdr:cNvPr>
        <xdr:cNvSpPr/>
      </xdr:nvSpPr>
      <xdr:spPr>
        <a:xfrm>
          <a:off x="14919325" y="9347200"/>
          <a:ext cx="984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174625</xdr:colOff>
      <xdr:row>53</xdr:row>
      <xdr:rowOff>124460</xdr:rowOff>
    </xdr:from>
    <xdr:ext cx="249555" cy="259080"/>
    <xdr:sp macro="" textlink="">
      <xdr:nvSpPr>
        <xdr:cNvPr id="585" name="失業対策事業費該当値テキスト">
          <a:extLst>
            <a:ext uri="{FF2B5EF4-FFF2-40B4-BE49-F238E27FC236}">
              <a16:creationId xmlns:a16="http://schemas.microsoft.com/office/drawing/2014/main" id="{00000000-0008-0000-0600-000049020000}"/>
            </a:ext>
          </a:extLst>
        </xdr:cNvPr>
        <xdr:cNvSpPr txBox="1"/>
      </xdr:nvSpPr>
      <xdr:spPr>
        <a:xfrm>
          <a:off x="15017750" y="9211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86" name="楕円 585">
          <a:extLst>
            <a:ext uri="{FF2B5EF4-FFF2-40B4-BE49-F238E27FC236}">
              <a16:creationId xmlns:a16="http://schemas.microsoft.com/office/drawing/2014/main" id="{00000000-0008-0000-0600-00004A020000}"/>
            </a:ext>
          </a:extLst>
        </xdr:cNvPr>
        <xdr:cNvSpPr/>
      </xdr:nvSpPr>
      <xdr:spPr>
        <a:xfrm>
          <a:off x="14144625"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116840</xdr:colOff>
      <xdr:row>53</xdr:row>
      <xdr:rowOff>35560</xdr:rowOff>
    </xdr:from>
    <xdr:ext cx="247650" cy="259080"/>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4086840" y="91224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88" name="楕円 587">
          <a:extLst>
            <a:ext uri="{FF2B5EF4-FFF2-40B4-BE49-F238E27FC236}">
              <a16:creationId xmlns:a16="http://schemas.microsoft.com/office/drawing/2014/main" id="{00000000-0008-0000-0600-00004C020000}"/>
            </a:ext>
          </a:extLst>
        </xdr:cNvPr>
        <xdr:cNvSpPr/>
      </xdr:nvSpPr>
      <xdr:spPr>
        <a:xfrm>
          <a:off x="133350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174625</xdr:colOff>
      <xdr:row>53</xdr:row>
      <xdr:rowOff>35560</xdr:rowOff>
    </xdr:from>
    <xdr:ext cx="249555" cy="259080"/>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3271500" y="91224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90" name="楕円 589">
          <a:extLst>
            <a:ext uri="{FF2B5EF4-FFF2-40B4-BE49-F238E27FC236}">
              <a16:creationId xmlns:a16="http://schemas.microsoft.com/office/drawing/2014/main" id="{00000000-0008-0000-0600-00004E020000}"/>
            </a:ext>
          </a:extLst>
        </xdr:cNvPr>
        <xdr:cNvSpPr/>
      </xdr:nvSpPr>
      <xdr:spPr>
        <a:xfrm>
          <a:off x="12525375" y="93472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53340</xdr:colOff>
      <xdr:row>53</xdr:row>
      <xdr:rowOff>35560</xdr:rowOff>
    </xdr:from>
    <xdr:ext cx="247650" cy="259080"/>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2451715" y="91224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92" name="楕円 591">
          <a:extLst>
            <a:ext uri="{FF2B5EF4-FFF2-40B4-BE49-F238E27FC236}">
              <a16:creationId xmlns:a16="http://schemas.microsoft.com/office/drawing/2014/main" id="{00000000-0008-0000-0600-000050020000}"/>
            </a:ext>
          </a:extLst>
        </xdr:cNvPr>
        <xdr:cNvSpPr/>
      </xdr:nvSpPr>
      <xdr:spPr>
        <a:xfrm>
          <a:off x="11699875"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116840</xdr:colOff>
      <xdr:row>53</xdr:row>
      <xdr:rowOff>35560</xdr:rowOff>
    </xdr:from>
    <xdr:ext cx="247650" cy="259080"/>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1642090" y="91224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63</xdr:row>
      <xdr:rowOff>57150</xdr:rowOff>
    </xdr:from>
    <xdr:to>
      <xdr:col>89</xdr:col>
      <xdr:colOff>174625</xdr:colOff>
      <xdr:row>65</xdr:row>
      <xdr:rowOff>31750</xdr:rowOff>
    </xdr:to>
    <xdr:sp macro="" textlink="">
      <xdr:nvSpPr>
        <xdr:cNvPr id="594" name="正方形/長方形 593">
          <a:extLst>
            <a:ext uri="{FF2B5EF4-FFF2-40B4-BE49-F238E27FC236}">
              <a16:creationId xmlns:a16="http://schemas.microsoft.com/office/drawing/2014/main" id="{00000000-0008-0000-0600-000052020000}"/>
            </a:ext>
          </a:extLst>
        </xdr:cNvPr>
        <xdr:cNvSpPr/>
      </xdr:nvSpPr>
      <xdr:spPr>
        <a:xfrm>
          <a:off x="11414125" y="10858500"/>
          <a:ext cx="43021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5" name="正方形/長方形 594">
          <a:extLst>
            <a:ext uri="{FF2B5EF4-FFF2-40B4-BE49-F238E27FC236}">
              <a16:creationId xmlns:a16="http://schemas.microsoft.com/office/drawing/2014/main" id="{00000000-0008-0000-0600-000053020000}"/>
            </a:ext>
          </a:extLst>
        </xdr:cNvPr>
        <xdr:cNvSpPr/>
      </xdr:nvSpPr>
      <xdr:spPr>
        <a:xfrm>
          <a:off x="1152525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6" name="正方形/長方形 595">
          <a:extLst>
            <a:ext uri="{FF2B5EF4-FFF2-40B4-BE49-F238E27FC236}">
              <a16:creationId xmlns:a16="http://schemas.microsoft.com/office/drawing/2014/main" id="{00000000-0008-0000-0600-000054020000}"/>
            </a:ext>
          </a:extLst>
        </xdr:cNvPr>
        <xdr:cNvSpPr/>
      </xdr:nvSpPr>
      <xdr:spPr>
        <a:xfrm>
          <a:off x="1152525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72/94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7" name="正方形/長方形 596">
          <a:extLst>
            <a:ext uri="{FF2B5EF4-FFF2-40B4-BE49-F238E27FC236}">
              <a16:creationId xmlns:a16="http://schemas.microsoft.com/office/drawing/2014/main" id="{00000000-0008-0000-0600-000055020000}"/>
            </a:ext>
          </a:extLst>
        </xdr:cNvPr>
        <xdr:cNvSpPr/>
      </xdr:nvSpPr>
      <xdr:spPr>
        <a:xfrm>
          <a:off x="12461875"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8" name="正方形/長方形 597">
          <a:extLst>
            <a:ext uri="{FF2B5EF4-FFF2-40B4-BE49-F238E27FC236}">
              <a16:creationId xmlns:a16="http://schemas.microsoft.com/office/drawing/2014/main" id="{00000000-0008-0000-0600-000056020000}"/>
            </a:ext>
          </a:extLst>
        </xdr:cNvPr>
        <xdr:cNvSpPr/>
      </xdr:nvSpPr>
      <xdr:spPr>
        <a:xfrm>
          <a:off x="12461875"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43,555</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9" name="正方形/長方形 598">
          <a:extLst>
            <a:ext uri="{FF2B5EF4-FFF2-40B4-BE49-F238E27FC236}">
              <a16:creationId xmlns:a16="http://schemas.microsoft.com/office/drawing/2014/main" id="{00000000-0008-0000-0600-000057020000}"/>
            </a:ext>
          </a:extLst>
        </xdr:cNvPr>
        <xdr:cNvSpPr/>
      </xdr:nvSpPr>
      <xdr:spPr>
        <a:xfrm>
          <a:off x="13509625"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0" name="正方形/長方形 599">
          <a:extLst>
            <a:ext uri="{FF2B5EF4-FFF2-40B4-BE49-F238E27FC236}">
              <a16:creationId xmlns:a16="http://schemas.microsoft.com/office/drawing/2014/main" id="{00000000-0008-0000-0600-000058020000}"/>
            </a:ext>
          </a:extLst>
        </xdr:cNvPr>
        <xdr:cNvSpPr/>
      </xdr:nvSpPr>
      <xdr:spPr>
        <a:xfrm>
          <a:off x="13509625"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77,315</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68</xdr:row>
      <xdr:rowOff>25400</xdr:rowOff>
    </xdr:from>
    <xdr:to>
      <xdr:col>89</xdr:col>
      <xdr:colOff>174625</xdr:colOff>
      <xdr:row>81</xdr:row>
      <xdr:rowOff>82550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1414125" y="11684000"/>
          <a:ext cx="43021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250" cy="223520"/>
    <xdr:sp macro="" textlink="">
      <xdr:nvSpPr>
        <xdr:cNvPr id="602" name="テキスト ボックス 601">
          <a:extLst>
            <a:ext uri="{FF2B5EF4-FFF2-40B4-BE49-F238E27FC236}">
              <a16:creationId xmlns:a16="http://schemas.microsoft.com/office/drawing/2014/main" id="{00000000-0008-0000-0600-00005A020000}"/>
            </a:ext>
          </a:extLst>
        </xdr:cNvPr>
        <xdr:cNvSpPr txBox="1"/>
      </xdr:nvSpPr>
      <xdr:spPr>
        <a:xfrm>
          <a:off x="11376025" y="11493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81</xdr:row>
      <xdr:rowOff>82550</xdr:rowOff>
    </xdr:from>
    <xdr:to>
      <xdr:col>89</xdr:col>
      <xdr:colOff>174625</xdr:colOff>
      <xdr:row>81</xdr:row>
      <xdr:rowOff>82550</xdr:rowOff>
    </xdr:to>
    <xdr:cxnSp macro="">
      <xdr:nvCxnSpPr>
        <xdr:cNvPr id="603" name="直線コネクタ 602">
          <a:extLst>
            <a:ext uri="{FF2B5EF4-FFF2-40B4-BE49-F238E27FC236}">
              <a16:creationId xmlns:a16="http://schemas.microsoft.com/office/drawing/2014/main" id="{00000000-0008-0000-0600-00005B020000}"/>
            </a:ext>
          </a:extLst>
        </xdr:cNvPr>
        <xdr:cNvCxnSpPr/>
      </xdr:nvCxnSpPr>
      <xdr:spPr>
        <a:xfrm>
          <a:off x="11414125" y="13970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174625</xdr:colOff>
      <xdr:row>79</xdr:row>
      <xdr:rowOff>44450</xdr:rowOff>
    </xdr:to>
    <xdr:cxnSp macro="">
      <xdr:nvCxnSpPr>
        <xdr:cNvPr id="604" name="直線コネクタ 603">
          <a:extLst>
            <a:ext uri="{FF2B5EF4-FFF2-40B4-BE49-F238E27FC236}">
              <a16:creationId xmlns:a16="http://schemas.microsoft.com/office/drawing/2014/main" id="{00000000-0008-0000-0600-00005C020000}"/>
            </a:ext>
          </a:extLst>
        </xdr:cNvPr>
        <xdr:cNvCxnSpPr/>
      </xdr:nvCxnSpPr>
      <xdr:spPr>
        <a:xfrm>
          <a:off x="11414125" y="13589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78</xdr:row>
      <xdr:rowOff>73660</xdr:rowOff>
    </xdr:from>
    <xdr:ext cx="248285" cy="259080"/>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1181080" y="13446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77</xdr:row>
      <xdr:rowOff>6350</xdr:rowOff>
    </xdr:from>
    <xdr:to>
      <xdr:col>89</xdr:col>
      <xdr:colOff>174625</xdr:colOff>
      <xdr:row>77</xdr:row>
      <xdr:rowOff>6350</xdr:rowOff>
    </xdr:to>
    <xdr:cxnSp macro="">
      <xdr:nvCxnSpPr>
        <xdr:cNvPr id="606" name="直線コネクタ 605">
          <a:extLst>
            <a:ext uri="{FF2B5EF4-FFF2-40B4-BE49-F238E27FC236}">
              <a16:creationId xmlns:a16="http://schemas.microsoft.com/office/drawing/2014/main" id="{00000000-0008-0000-0600-00005E020000}"/>
            </a:ext>
          </a:extLst>
        </xdr:cNvPr>
        <xdr:cNvCxnSpPr/>
      </xdr:nvCxnSpPr>
      <xdr:spPr>
        <a:xfrm>
          <a:off x="11414125" y="13208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76</xdr:row>
      <xdr:rowOff>35560</xdr:rowOff>
    </xdr:from>
    <xdr:ext cx="594995" cy="259080"/>
    <xdr:sp macro="" textlink="">
      <xdr:nvSpPr>
        <xdr:cNvPr id="607" name="テキスト ボックス 606">
          <a:extLst>
            <a:ext uri="{FF2B5EF4-FFF2-40B4-BE49-F238E27FC236}">
              <a16:creationId xmlns:a16="http://schemas.microsoft.com/office/drawing/2014/main" id="{00000000-0008-0000-0600-00005F020000}"/>
            </a:ext>
          </a:extLst>
        </xdr:cNvPr>
        <xdr:cNvSpPr txBox="1"/>
      </xdr:nvSpPr>
      <xdr:spPr>
        <a:xfrm>
          <a:off x="10866120" y="1306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74</xdr:row>
      <xdr:rowOff>139700</xdr:rowOff>
    </xdr:from>
    <xdr:to>
      <xdr:col>89</xdr:col>
      <xdr:colOff>174625</xdr:colOff>
      <xdr:row>74</xdr:row>
      <xdr:rowOff>139700</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a:off x="11414125" y="12827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73</xdr:row>
      <xdr:rowOff>168910</xdr:rowOff>
    </xdr:from>
    <xdr:ext cx="594995" cy="257175"/>
    <xdr:sp macro="" textlink="">
      <xdr:nvSpPr>
        <xdr:cNvPr id="609" name="テキスト ボックス 608">
          <a:extLst>
            <a:ext uri="{FF2B5EF4-FFF2-40B4-BE49-F238E27FC236}">
              <a16:creationId xmlns:a16="http://schemas.microsoft.com/office/drawing/2014/main" id="{00000000-0008-0000-0600-000061020000}"/>
            </a:ext>
          </a:extLst>
        </xdr:cNvPr>
        <xdr:cNvSpPr txBox="1"/>
      </xdr:nvSpPr>
      <xdr:spPr>
        <a:xfrm>
          <a:off x="10866120" y="12684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72</xdr:row>
      <xdr:rowOff>101600</xdr:rowOff>
    </xdr:from>
    <xdr:to>
      <xdr:col>89</xdr:col>
      <xdr:colOff>174625</xdr:colOff>
      <xdr:row>72</xdr:row>
      <xdr:rowOff>101600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1414125" y="12446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71</xdr:row>
      <xdr:rowOff>130810</xdr:rowOff>
    </xdr:from>
    <xdr:ext cx="594995" cy="259080"/>
    <xdr:sp macro="" textlink="">
      <xdr:nvSpPr>
        <xdr:cNvPr id="611" name="テキスト ボックス 610">
          <a:extLst>
            <a:ext uri="{FF2B5EF4-FFF2-40B4-BE49-F238E27FC236}">
              <a16:creationId xmlns:a16="http://schemas.microsoft.com/office/drawing/2014/main" id="{00000000-0008-0000-0600-000063020000}"/>
            </a:ext>
          </a:extLst>
        </xdr:cNvPr>
        <xdr:cNvSpPr txBox="1"/>
      </xdr:nvSpPr>
      <xdr:spPr>
        <a:xfrm>
          <a:off x="10866120" y="1230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70</xdr:row>
      <xdr:rowOff>63500</xdr:rowOff>
    </xdr:from>
    <xdr:to>
      <xdr:col>89</xdr:col>
      <xdr:colOff>174625</xdr:colOff>
      <xdr:row>70</xdr:row>
      <xdr:rowOff>63500</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1414125" y="12065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69</xdr:row>
      <xdr:rowOff>92710</xdr:rowOff>
    </xdr:from>
    <xdr:ext cx="594995" cy="259080"/>
    <xdr:sp macro="" textlink="">
      <xdr:nvSpPr>
        <xdr:cNvPr id="613" name="テキスト ボックス 612">
          <a:extLst>
            <a:ext uri="{FF2B5EF4-FFF2-40B4-BE49-F238E27FC236}">
              <a16:creationId xmlns:a16="http://schemas.microsoft.com/office/drawing/2014/main" id="{00000000-0008-0000-0600-000065020000}"/>
            </a:ext>
          </a:extLst>
        </xdr:cNvPr>
        <xdr:cNvSpPr txBox="1"/>
      </xdr:nvSpPr>
      <xdr:spPr>
        <a:xfrm>
          <a:off x="10866120" y="1192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174625</xdr:colOff>
      <xdr:row>68</xdr:row>
      <xdr:rowOff>25400</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1414125" y="11684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67</xdr:row>
      <xdr:rowOff>54610</xdr:rowOff>
    </xdr:from>
    <xdr:ext cx="683895" cy="25717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0791825" y="11541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174625</xdr:colOff>
      <xdr:row>81</xdr:row>
      <xdr:rowOff>82550</xdr:rowOff>
    </xdr:to>
    <xdr:sp macro="" textlink="">
      <xdr:nvSpPr>
        <xdr:cNvPr id="616" name="公債費グラフ枠">
          <a:extLst>
            <a:ext uri="{FF2B5EF4-FFF2-40B4-BE49-F238E27FC236}">
              <a16:creationId xmlns:a16="http://schemas.microsoft.com/office/drawing/2014/main" id="{00000000-0008-0000-0600-000068020000}"/>
            </a:ext>
          </a:extLst>
        </xdr:cNvPr>
        <xdr:cNvSpPr/>
      </xdr:nvSpPr>
      <xdr:spPr>
        <a:xfrm>
          <a:off x="11414125" y="11684000"/>
          <a:ext cx="43021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8890</xdr:rowOff>
    </xdr:from>
    <xdr:to>
      <xdr:col>85</xdr:col>
      <xdr:colOff>126365</xdr:colOff>
      <xdr:row>79</xdr:row>
      <xdr:rowOff>44450</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flipV="1">
          <a:off x="14968220" y="12010390"/>
          <a:ext cx="1270" cy="15786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79</xdr:row>
      <xdr:rowOff>48260</xdr:rowOff>
    </xdr:from>
    <xdr:ext cx="249555" cy="259080"/>
    <xdr:sp macro="" textlink="">
      <xdr:nvSpPr>
        <xdr:cNvPr id="618" name="公債費最小値テキスト">
          <a:extLst>
            <a:ext uri="{FF2B5EF4-FFF2-40B4-BE49-F238E27FC236}">
              <a16:creationId xmlns:a16="http://schemas.microsoft.com/office/drawing/2014/main" id="{00000000-0008-0000-0600-00006A020000}"/>
            </a:ext>
          </a:extLst>
        </xdr:cNvPr>
        <xdr:cNvSpPr txBox="1"/>
      </xdr:nvSpPr>
      <xdr:spPr>
        <a:xfrm>
          <a:off x="15017750" y="13592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4881225" y="135890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68</xdr:row>
      <xdr:rowOff>127000</xdr:rowOff>
    </xdr:from>
    <xdr:ext cx="598805" cy="259080"/>
    <xdr:sp macro="" textlink="">
      <xdr:nvSpPr>
        <xdr:cNvPr id="620" name="公債費最大値テキスト">
          <a:extLst>
            <a:ext uri="{FF2B5EF4-FFF2-40B4-BE49-F238E27FC236}">
              <a16:creationId xmlns:a16="http://schemas.microsoft.com/office/drawing/2014/main" id="{00000000-0008-0000-0600-00006C020000}"/>
            </a:ext>
          </a:extLst>
        </xdr:cNvPr>
        <xdr:cNvSpPr txBox="1"/>
      </xdr:nvSpPr>
      <xdr:spPr>
        <a:xfrm>
          <a:off x="15017750" y="1178560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828,793</a:t>
          </a:r>
          <a:endParaRPr kumimoji="1" lang="ja-JP" altLang="en-US" sz="1000" b="1">
            <a:latin typeface="ＭＳ Ｐゴシック"/>
            <a:ea typeface="ＭＳ Ｐゴシック"/>
          </a:endParaRPr>
        </a:p>
      </xdr:txBody>
    </xdr:sp>
    <xdr:clientData/>
  </xdr:oneCellAnchor>
  <xdr:twoCellAnchor>
    <xdr:from>
      <xdr:col>85</xdr:col>
      <xdr:colOff>38100</xdr:colOff>
      <xdr:row>70</xdr:row>
      <xdr:rowOff>8890</xdr:rowOff>
    </xdr:from>
    <xdr:to>
      <xdr:col>86</xdr:col>
      <xdr:colOff>25400</xdr:colOff>
      <xdr:row>70</xdr:row>
      <xdr:rowOff>8890</xdr:rowOff>
    </xdr:to>
    <xdr:cxnSp macro="">
      <xdr:nvCxnSpPr>
        <xdr:cNvPr id="621" name="直線コネクタ 620">
          <a:extLst>
            <a:ext uri="{FF2B5EF4-FFF2-40B4-BE49-F238E27FC236}">
              <a16:creationId xmlns:a16="http://schemas.microsoft.com/office/drawing/2014/main" id="{00000000-0008-0000-0600-00006D020000}"/>
            </a:ext>
          </a:extLst>
        </xdr:cNvPr>
        <xdr:cNvCxnSpPr/>
      </xdr:nvCxnSpPr>
      <xdr:spPr>
        <a:xfrm>
          <a:off x="14881225" y="1201039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142240</xdr:rowOff>
    </xdr:from>
    <xdr:to>
      <xdr:col>85</xdr:col>
      <xdr:colOff>127000</xdr:colOff>
      <xdr:row>78</xdr:row>
      <xdr:rowOff>1905</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flipV="1">
          <a:off x="14195425" y="13343890"/>
          <a:ext cx="7747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76</xdr:row>
      <xdr:rowOff>25400</xdr:rowOff>
    </xdr:from>
    <xdr:ext cx="598805" cy="259080"/>
    <xdr:sp macro="" textlink="">
      <xdr:nvSpPr>
        <xdr:cNvPr id="623" name="公債費平均値テキスト">
          <a:extLst>
            <a:ext uri="{FF2B5EF4-FFF2-40B4-BE49-F238E27FC236}">
              <a16:creationId xmlns:a16="http://schemas.microsoft.com/office/drawing/2014/main" id="{00000000-0008-0000-0600-00006F020000}"/>
            </a:ext>
          </a:extLst>
        </xdr:cNvPr>
        <xdr:cNvSpPr txBox="1"/>
      </xdr:nvSpPr>
      <xdr:spPr>
        <a:xfrm>
          <a:off x="15017750" y="1305560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175,246</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77</xdr:row>
      <xdr:rowOff>2540</xdr:rowOff>
    </xdr:from>
    <xdr:to>
      <xdr:col>85</xdr:col>
      <xdr:colOff>174625</xdr:colOff>
      <xdr:row>77</xdr:row>
      <xdr:rowOff>104140</xdr:rowOff>
    </xdr:to>
    <xdr:sp macro="" textlink="">
      <xdr:nvSpPr>
        <xdr:cNvPr id="624" name="フローチャート: 判断 623">
          <a:extLst>
            <a:ext uri="{FF2B5EF4-FFF2-40B4-BE49-F238E27FC236}">
              <a16:creationId xmlns:a16="http://schemas.microsoft.com/office/drawing/2014/main" id="{00000000-0008-0000-0600-000070020000}"/>
            </a:ext>
          </a:extLst>
        </xdr:cNvPr>
        <xdr:cNvSpPr/>
      </xdr:nvSpPr>
      <xdr:spPr>
        <a:xfrm>
          <a:off x="14919325" y="13204190"/>
          <a:ext cx="984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1905</xdr:rowOff>
    </xdr:from>
    <xdr:to>
      <xdr:col>81</xdr:col>
      <xdr:colOff>50800</xdr:colOff>
      <xdr:row>78</xdr:row>
      <xdr:rowOff>20320</xdr:rowOff>
    </xdr:to>
    <xdr:cxnSp macro="">
      <xdr:nvCxnSpPr>
        <xdr:cNvPr id="625" name="直線コネクタ 624">
          <a:extLst>
            <a:ext uri="{FF2B5EF4-FFF2-40B4-BE49-F238E27FC236}">
              <a16:creationId xmlns:a16="http://schemas.microsoft.com/office/drawing/2014/main" id="{00000000-0008-0000-0600-000071020000}"/>
            </a:ext>
          </a:extLst>
        </xdr:cNvPr>
        <xdr:cNvCxnSpPr/>
      </xdr:nvCxnSpPr>
      <xdr:spPr>
        <a:xfrm flipV="1">
          <a:off x="13385800" y="13375005"/>
          <a:ext cx="809625"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76</xdr:row>
      <xdr:rowOff>163195</xdr:rowOff>
    </xdr:from>
    <xdr:to>
      <xdr:col>81</xdr:col>
      <xdr:colOff>101600</xdr:colOff>
      <xdr:row>77</xdr:row>
      <xdr:rowOff>93345</xdr:rowOff>
    </xdr:to>
    <xdr:sp macro="" textlink="">
      <xdr:nvSpPr>
        <xdr:cNvPr id="626" name="フローチャート: 判断 625">
          <a:extLst>
            <a:ext uri="{FF2B5EF4-FFF2-40B4-BE49-F238E27FC236}">
              <a16:creationId xmlns:a16="http://schemas.microsoft.com/office/drawing/2014/main" id="{00000000-0008-0000-0600-000072020000}"/>
            </a:ext>
          </a:extLst>
        </xdr:cNvPr>
        <xdr:cNvSpPr/>
      </xdr:nvSpPr>
      <xdr:spPr>
        <a:xfrm>
          <a:off x="14144625" y="13193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75</xdr:row>
      <xdr:rowOff>109855</xdr:rowOff>
    </xdr:from>
    <xdr:ext cx="598170" cy="257175"/>
    <xdr:sp macro=""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3927455" y="1296860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181,133</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174625</xdr:colOff>
      <xdr:row>78</xdr:row>
      <xdr:rowOff>20320</xdr:rowOff>
    </xdr:from>
    <xdr:to>
      <xdr:col>76</xdr:col>
      <xdr:colOff>114300</xdr:colOff>
      <xdr:row>78</xdr:row>
      <xdr:rowOff>37465</xdr:rowOff>
    </xdr:to>
    <xdr:cxnSp macro="">
      <xdr:nvCxnSpPr>
        <xdr:cNvPr id="628" name="直線コネクタ 627">
          <a:extLst>
            <a:ext uri="{FF2B5EF4-FFF2-40B4-BE49-F238E27FC236}">
              <a16:creationId xmlns:a16="http://schemas.microsoft.com/office/drawing/2014/main" id="{00000000-0008-0000-0600-000074020000}"/>
            </a:ext>
          </a:extLst>
        </xdr:cNvPr>
        <xdr:cNvCxnSpPr/>
      </xdr:nvCxnSpPr>
      <xdr:spPr>
        <a:xfrm flipV="1">
          <a:off x="12573000" y="13393420"/>
          <a:ext cx="8128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24130</xdr:rowOff>
    </xdr:from>
    <xdr:to>
      <xdr:col>76</xdr:col>
      <xdr:colOff>165100</xdr:colOff>
      <xdr:row>77</xdr:row>
      <xdr:rowOff>125730</xdr:rowOff>
    </xdr:to>
    <xdr:sp macro="" textlink="">
      <xdr:nvSpPr>
        <xdr:cNvPr id="629" name="フローチャート: 判断 628">
          <a:extLst>
            <a:ext uri="{FF2B5EF4-FFF2-40B4-BE49-F238E27FC236}">
              <a16:creationId xmlns:a16="http://schemas.microsoft.com/office/drawing/2014/main" id="{00000000-0008-0000-0600-000075020000}"/>
            </a:ext>
          </a:extLst>
        </xdr:cNvPr>
        <xdr:cNvSpPr/>
      </xdr:nvSpPr>
      <xdr:spPr>
        <a:xfrm>
          <a:off x="13335000" y="13225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75</xdr:row>
      <xdr:rowOff>142240</xdr:rowOff>
    </xdr:from>
    <xdr:ext cx="598170" cy="259080"/>
    <xdr:sp macro="" textlink="">
      <xdr:nvSpPr>
        <xdr:cNvPr id="630" name="テキスト ボックス 629">
          <a:extLst>
            <a:ext uri="{FF2B5EF4-FFF2-40B4-BE49-F238E27FC236}">
              <a16:creationId xmlns:a16="http://schemas.microsoft.com/office/drawing/2014/main" id="{00000000-0008-0000-0600-000076020000}"/>
            </a:ext>
          </a:extLst>
        </xdr:cNvPr>
        <xdr:cNvSpPr txBox="1"/>
      </xdr:nvSpPr>
      <xdr:spPr>
        <a:xfrm>
          <a:off x="13101955" y="1300099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163,961</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78</xdr:row>
      <xdr:rowOff>37465</xdr:rowOff>
    </xdr:from>
    <xdr:to>
      <xdr:col>71</xdr:col>
      <xdr:colOff>174625</xdr:colOff>
      <xdr:row>78</xdr:row>
      <xdr:rowOff>47625</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flipV="1">
          <a:off x="11750675" y="13410565"/>
          <a:ext cx="822325"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52070</xdr:rowOff>
    </xdr:from>
    <xdr:to>
      <xdr:col>72</xdr:col>
      <xdr:colOff>38100</xdr:colOff>
      <xdr:row>77</xdr:row>
      <xdr:rowOff>153035</xdr:rowOff>
    </xdr:to>
    <xdr:sp macro="" textlink="">
      <xdr:nvSpPr>
        <xdr:cNvPr id="632" name="フローチャート: 判断 631">
          <a:extLst>
            <a:ext uri="{FF2B5EF4-FFF2-40B4-BE49-F238E27FC236}">
              <a16:creationId xmlns:a16="http://schemas.microsoft.com/office/drawing/2014/main" id="{00000000-0008-0000-0600-000078020000}"/>
            </a:ext>
          </a:extLst>
        </xdr:cNvPr>
        <xdr:cNvSpPr/>
      </xdr:nvSpPr>
      <xdr:spPr>
        <a:xfrm>
          <a:off x="12525375" y="13253720"/>
          <a:ext cx="85725"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75</xdr:row>
      <xdr:rowOff>169545</xdr:rowOff>
    </xdr:from>
    <xdr:ext cx="598170" cy="257175"/>
    <xdr:sp macro="" textlink="">
      <xdr:nvSpPr>
        <xdr:cNvPr id="633" name="テキスト ボックス 632">
          <a:extLst>
            <a:ext uri="{FF2B5EF4-FFF2-40B4-BE49-F238E27FC236}">
              <a16:creationId xmlns:a16="http://schemas.microsoft.com/office/drawing/2014/main" id="{00000000-0008-0000-0600-000079020000}"/>
            </a:ext>
          </a:extLst>
        </xdr:cNvPr>
        <xdr:cNvSpPr txBox="1"/>
      </xdr:nvSpPr>
      <xdr:spPr>
        <a:xfrm>
          <a:off x="12292330" y="1302829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149,787</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77</xdr:row>
      <xdr:rowOff>50800</xdr:rowOff>
    </xdr:from>
    <xdr:to>
      <xdr:col>67</xdr:col>
      <xdr:colOff>101600</xdr:colOff>
      <xdr:row>77</xdr:row>
      <xdr:rowOff>152400</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1699875" y="13252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75</xdr:row>
      <xdr:rowOff>168910</xdr:rowOff>
    </xdr:from>
    <xdr:ext cx="598170" cy="257175"/>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1482705" y="1302766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150,154</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81</xdr:row>
      <xdr:rowOff>80010</xdr:rowOff>
    </xdr:from>
    <xdr:ext cx="762000" cy="259080"/>
    <xdr:sp macro=""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47955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81</xdr:row>
      <xdr:rowOff>80010</xdr:rowOff>
    </xdr:from>
    <xdr:ext cx="762000" cy="259080"/>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402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81</xdr:row>
      <xdr:rowOff>80010</xdr:rowOff>
    </xdr:from>
    <xdr:ext cx="762000" cy="259080"/>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321117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174625</xdr:colOff>
      <xdr:row>81</xdr:row>
      <xdr:rowOff>80010</xdr:rowOff>
    </xdr:from>
    <xdr:ext cx="762000" cy="259080"/>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239837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81</xdr:row>
      <xdr:rowOff>80010</xdr:rowOff>
    </xdr:from>
    <xdr:ext cx="762000" cy="259080"/>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157605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77</xdr:row>
      <xdr:rowOff>91440</xdr:rowOff>
    </xdr:from>
    <xdr:to>
      <xdr:col>85</xdr:col>
      <xdr:colOff>174625</xdr:colOff>
      <xdr:row>78</xdr:row>
      <xdr:rowOff>21590</xdr:rowOff>
    </xdr:to>
    <xdr:sp macro="" textlink="">
      <xdr:nvSpPr>
        <xdr:cNvPr id="641" name="楕円 640">
          <a:extLst>
            <a:ext uri="{FF2B5EF4-FFF2-40B4-BE49-F238E27FC236}">
              <a16:creationId xmlns:a16="http://schemas.microsoft.com/office/drawing/2014/main" id="{00000000-0008-0000-0600-000081020000}"/>
            </a:ext>
          </a:extLst>
        </xdr:cNvPr>
        <xdr:cNvSpPr/>
      </xdr:nvSpPr>
      <xdr:spPr>
        <a:xfrm>
          <a:off x="14919325" y="13293090"/>
          <a:ext cx="984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174625</xdr:colOff>
      <xdr:row>77</xdr:row>
      <xdr:rowOff>69850</xdr:rowOff>
    </xdr:from>
    <xdr:ext cx="598805" cy="259080"/>
    <xdr:sp macro="" textlink="">
      <xdr:nvSpPr>
        <xdr:cNvPr id="642" name="公債費該当値テキスト">
          <a:extLst>
            <a:ext uri="{FF2B5EF4-FFF2-40B4-BE49-F238E27FC236}">
              <a16:creationId xmlns:a16="http://schemas.microsoft.com/office/drawing/2014/main" id="{00000000-0008-0000-0600-000082020000}"/>
            </a:ext>
          </a:extLst>
        </xdr:cNvPr>
        <xdr:cNvSpPr txBox="1"/>
      </xdr:nvSpPr>
      <xdr:spPr>
        <a:xfrm>
          <a:off x="15017750" y="1327150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128,751</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77</xdr:row>
      <xdr:rowOff>122555</xdr:rowOff>
    </xdr:from>
    <xdr:to>
      <xdr:col>81</xdr:col>
      <xdr:colOff>101600</xdr:colOff>
      <xdr:row>78</xdr:row>
      <xdr:rowOff>52705</xdr:rowOff>
    </xdr:to>
    <xdr:sp macro="" textlink="">
      <xdr:nvSpPr>
        <xdr:cNvPr id="643" name="楕円 642">
          <a:extLst>
            <a:ext uri="{FF2B5EF4-FFF2-40B4-BE49-F238E27FC236}">
              <a16:creationId xmlns:a16="http://schemas.microsoft.com/office/drawing/2014/main" id="{00000000-0008-0000-0600-000083020000}"/>
            </a:ext>
          </a:extLst>
        </xdr:cNvPr>
        <xdr:cNvSpPr/>
      </xdr:nvSpPr>
      <xdr:spPr>
        <a:xfrm>
          <a:off x="14144625" y="13324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78</xdr:row>
      <xdr:rowOff>43815</xdr:rowOff>
    </xdr:from>
    <xdr:ext cx="598170" cy="25717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3927455" y="1341691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112,234</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77</xdr:row>
      <xdr:rowOff>140970</xdr:rowOff>
    </xdr:from>
    <xdr:to>
      <xdr:col>76</xdr:col>
      <xdr:colOff>165100</xdr:colOff>
      <xdr:row>78</xdr:row>
      <xdr:rowOff>71120</xdr:rowOff>
    </xdr:to>
    <xdr:sp macro="" textlink="">
      <xdr:nvSpPr>
        <xdr:cNvPr id="645" name="楕円 644">
          <a:extLst>
            <a:ext uri="{FF2B5EF4-FFF2-40B4-BE49-F238E27FC236}">
              <a16:creationId xmlns:a16="http://schemas.microsoft.com/office/drawing/2014/main" id="{00000000-0008-0000-0600-000085020000}"/>
            </a:ext>
          </a:extLst>
        </xdr:cNvPr>
        <xdr:cNvSpPr/>
      </xdr:nvSpPr>
      <xdr:spPr>
        <a:xfrm>
          <a:off x="13335000" y="13342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78</xdr:row>
      <xdr:rowOff>62230</xdr:rowOff>
    </xdr:from>
    <xdr:ext cx="598170" cy="259080"/>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3101955" y="134353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102,682</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77</xdr:row>
      <xdr:rowOff>158115</xdr:rowOff>
    </xdr:from>
    <xdr:to>
      <xdr:col>72</xdr:col>
      <xdr:colOff>38100</xdr:colOff>
      <xdr:row>78</xdr:row>
      <xdr:rowOff>88265</xdr:rowOff>
    </xdr:to>
    <xdr:sp macro="" textlink="">
      <xdr:nvSpPr>
        <xdr:cNvPr id="647" name="楕円 646">
          <a:extLst>
            <a:ext uri="{FF2B5EF4-FFF2-40B4-BE49-F238E27FC236}">
              <a16:creationId xmlns:a16="http://schemas.microsoft.com/office/drawing/2014/main" id="{00000000-0008-0000-0600-000087020000}"/>
            </a:ext>
          </a:extLst>
        </xdr:cNvPr>
        <xdr:cNvSpPr/>
      </xdr:nvSpPr>
      <xdr:spPr>
        <a:xfrm>
          <a:off x="12525375" y="13359765"/>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78</xdr:row>
      <xdr:rowOff>79375</xdr:rowOff>
    </xdr:from>
    <xdr:ext cx="532765" cy="2584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2324715" y="1345247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93,733</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77</xdr:row>
      <xdr:rowOff>168275</xdr:rowOff>
    </xdr:from>
    <xdr:to>
      <xdr:col>67</xdr:col>
      <xdr:colOff>101600</xdr:colOff>
      <xdr:row>78</xdr:row>
      <xdr:rowOff>98425</xdr:rowOff>
    </xdr:to>
    <xdr:sp macro="" textlink="">
      <xdr:nvSpPr>
        <xdr:cNvPr id="649" name="楕円 648">
          <a:extLst>
            <a:ext uri="{FF2B5EF4-FFF2-40B4-BE49-F238E27FC236}">
              <a16:creationId xmlns:a16="http://schemas.microsoft.com/office/drawing/2014/main" id="{00000000-0008-0000-0600-000089020000}"/>
            </a:ext>
          </a:extLst>
        </xdr:cNvPr>
        <xdr:cNvSpPr/>
      </xdr:nvSpPr>
      <xdr:spPr>
        <a:xfrm>
          <a:off x="11699875" y="13369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78</xdr:row>
      <xdr:rowOff>90170</xdr:rowOff>
    </xdr:from>
    <xdr:ext cx="532765" cy="259080"/>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1515090" y="1346327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88,170</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83</xdr:row>
      <xdr:rowOff>57150</xdr:rowOff>
    </xdr:from>
    <xdr:to>
      <xdr:col>89</xdr:col>
      <xdr:colOff>174625</xdr:colOff>
      <xdr:row>85</xdr:row>
      <xdr:rowOff>31750</xdr:rowOff>
    </xdr:to>
    <xdr:sp macro="" textlink="">
      <xdr:nvSpPr>
        <xdr:cNvPr id="651" name="正方形/長方形 650">
          <a:extLst>
            <a:ext uri="{FF2B5EF4-FFF2-40B4-BE49-F238E27FC236}">
              <a16:creationId xmlns:a16="http://schemas.microsoft.com/office/drawing/2014/main" id="{00000000-0008-0000-0600-00008B020000}"/>
            </a:ext>
          </a:extLst>
        </xdr:cNvPr>
        <xdr:cNvSpPr/>
      </xdr:nvSpPr>
      <xdr:spPr>
        <a:xfrm>
          <a:off x="11414125" y="14287500"/>
          <a:ext cx="43021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2" name="正方形/長方形 651">
          <a:extLst>
            <a:ext uri="{FF2B5EF4-FFF2-40B4-BE49-F238E27FC236}">
              <a16:creationId xmlns:a16="http://schemas.microsoft.com/office/drawing/2014/main" id="{00000000-0008-0000-0600-00008C020000}"/>
            </a:ext>
          </a:extLst>
        </xdr:cNvPr>
        <xdr:cNvSpPr/>
      </xdr:nvSpPr>
      <xdr:spPr>
        <a:xfrm>
          <a:off x="1152525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3" name="正方形/長方形 652">
          <a:extLst>
            <a:ext uri="{FF2B5EF4-FFF2-40B4-BE49-F238E27FC236}">
              <a16:creationId xmlns:a16="http://schemas.microsoft.com/office/drawing/2014/main" id="{00000000-0008-0000-0600-00008D020000}"/>
            </a:ext>
          </a:extLst>
        </xdr:cNvPr>
        <xdr:cNvSpPr/>
      </xdr:nvSpPr>
      <xdr:spPr>
        <a:xfrm>
          <a:off x="1152525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75/94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4" name="正方形/長方形 653">
          <a:extLst>
            <a:ext uri="{FF2B5EF4-FFF2-40B4-BE49-F238E27FC236}">
              <a16:creationId xmlns:a16="http://schemas.microsoft.com/office/drawing/2014/main" id="{00000000-0008-0000-0600-00008E020000}"/>
            </a:ext>
          </a:extLst>
        </xdr:cNvPr>
        <xdr:cNvSpPr/>
      </xdr:nvSpPr>
      <xdr:spPr>
        <a:xfrm>
          <a:off x="12461875"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5" name="正方形/長方形 654">
          <a:extLst>
            <a:ext uri="{FF2B5EF4-FFF2-40B4-BE49-F238E27FC236}">
              <a16:creationId xmlns:a16="http://schemas.microsoft.com/office/drawing/2014/main" id="{00000000-0008-0000-0600-00008F020000}"/>
            </a:ext>
          </a:extLst>
        </xdr:cNvPr>
        <xdr:cNvSpPr/>
      </xdr:nvSpPr>
      <xdr:spPr>
        <a:xfrm>
          <a:off x="12461875"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20,924</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6" name="正方形/長方形 655">
          <a:extLst>
            <a:ext uri="{FF2B5EF4-FFF2-40B4-BE49-F238E27FC236}">
              <a16:creationId xmlns:a16="http://schemas.microsoft.com/office/drawing/2014/main" id="{00000000-0008-0000-0600-000090020000}"/>
            </a:ext>
          </a:extLst>
        </xdr:cNvPr>
        <xdr:cNvSpPr/>
      </xdr:nvSpPr>
      <xdr:spPr>
        <a:xfrm>
          <a:off x="13509625"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7" name="正方形/長方形 656">
          <a:extLst>
            <a:ext uri="{FF2B5EF4-FFF2-40B4-BE49-F238E27FC236}">
              <a16:creationId xmlns:a16="http://schemas.microsoft.com/office/drawing/2014/main" id="{00000000-0008-0000-0600-000091020000}"/>
            </a:ext>
          </a:extLst>
        </xdr:cNvPr>
        <xdr:cNvSpPr/>
      </xdr:nvSpPr>
      <xdr:spPr>
        <a:xfrm>
          <a:off x="13509625"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31,725</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88</xdr:row>
      <xdr:rowOff>25400</xdr:rowOff>
    </xdr:from>
    <xdr:to>
      <xdr:col>89</xdr:col>
      <xdr:colOff>174625</xdr:colOff>
      <xdr:row>101</xdr:row>
      <xdr:rowOff>82550</xdr:rowOff>
    </xdr:to>
    <xdr:sp macro="" textlink="">
      <xdr:nvSpPr>
        <xdr:cNvPr id="658" name="正方形/長方形 657">
          <a:extLst>
            <a:ext uri="{FF2B5EF4-FFF2-40B4-BE49-F238E27FC236}">
              <a16:creationId xmlns:a16="http://schemas.microsoft.com/office/drawing/2014/main" id="{00000000-0008-0000-0600-000092020000}"/>
            </a:ext>
          </a:extLst>
        </xdr:cNvPr>
        <xdr:cNvSpPr/>
      </xdr:nvSpPr>
      <xdr:spPr>
        <a:xfrm>
          <a:off x="11414125" y="15113000"/>
          <a:ext cx="43021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250" cy="223520"/>
    <xdr:sp macro="" textlink="">
      <xdr:nvSpPr>
        <xdr:cNvPr id="659" name="テキスト ボックス 658">
          <a:extLst>
            <a:ext uri="{FF2B5EF4-FFF2-40B4-BE49-F238E27FC236}">
              <a16:creationId xmlns:a16="http://schemas.microsoft.com/office/drawing/2014/main" id="{00000000-0008-0000-0600-000093020000}"/>
            </a:ext>
          </a:extLst>
        </xdr:cNvPr>
        <xdr:cNvSpPr txBox="1"/>
      </xdr:nvSpPr>
      <xdr:spPr>
        <a:xfrm>
          <a:off x="11376025" y="14922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101</xdr:row>
      <xdr:rowOff>82550</xdr:rowOff>
    </xdr:from>
    <xdr:to>
      <xdr:col>89</xdr:col>
      <xdr:colOff>174625</xdr:colOff>
      <xdr:row>101</xdr:row>
      <xdr:rowOff>82550</xdr:rowOff>
    </xdr:to>
    <xdr:cxnSp macro="">
      <xdr:nvCxnSpPr>
        <xdr:cNvPr id="660" name="直線コネクタ 659">
          <a:extLst>
            <a:ext uri="{FF2B5EF4-FFF2-40B4-BE49-F238E27FC236}">
              <a16:creationId xmlns:a16="http://schemas.microsoft.com/office/drawing/2014/main" id="{00000000-0008-0000-0600-000094020000}"/>
            </a:ext>
          </a:extLst>
        </xdr:cNvPr>
        <xdr:cNvCxnSpPr/>
      </xdr:nvCxnSpPr>
      <xdr:spPr>
        <a:xfrm>
          <a:off x="11414125" y="17399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174625</xdr:colOff>
      <xdr:row>98</xdr:row>
      <xdr:rowOff>139700</xdr:rowOff>
    </xdr:to>
    <xdr:cxnSp macro="">
      <xdr:nvCxnSpPr>
        <xdr:cNvPr id="661" name="直線コネクタ 660">
          <a:extLst>
            <a:ext uri="{FF2B5EF4-FFF2-40B4-BE49-F238E27FC236}">
              <a16:creationId xmlns:a16="http://schemas.microsoft.com/office/drawing/2014/main" id="{00000000-0008-0000-0600-000095020000}"/>
            </a:ext>
          </a:extLst>
        </xdr:cNvPr>
        <xdr:cNvCxnSpPr/>
      </xdr:nvCxnSpPr>
      <xdr:spPr>
        <a:xfrm>
          <a:off x="11414125" y="169418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97</xdr:row>
      <xdr:rowOff>168910</xdr:rowOff>
    </xdr:from>
    <xdr:ext cx="248285" cy="257175"/>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1181080" y="1679956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96</xdr:row>
      <xdr:rowOff>25400</xdr:rowOff>
    </xdr:from>
    <xdr:to>
      <xdr:col>89</xdr:col>
      <xdr:colOff>174625</xdr:colOff>
      <xdr:row>96</xdr:row>
      <xdr:rowOff>25400</xdr:rowOff>
    </xdr:to>
    <xdr:cxnSp macro="">
      <xdr:nvCxnSpPr>
        <xdr:cNvPr id="663" name="直線コネクタ 662">
          <a:extLst>
            <a:ext uri="{FF2B5EF4-FFF2-40B4-BE49-F238E27FC236}">
              <a16:creationId xmlns:a16="http://schemas.microsoft.com/office/drawing/2014/main" id="{00000000-0008-0000-0600-000097020000}"/>
            </a:ext>
          </a:extLst>
        </xdr:cNvPr>
        <xdr:cNvCxnSpPr/>
      </xdr:nvCxnSpPr>
      <xdr:spPr>
        <a:xfrm>
          <a:off x="11414125" y="164846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95</xdr:row>
      <xdr:rowOff>54610</xdr:rowOff>
    </xdr:from>
    <xdr:ext cx="594995" cy="257175"/>
    <xdr:sp macro="" textlink="">
      <xdr:nvSpPr>
        <xdr:cNvPr id="664" name="テキスト ボックス 663">
          <a:extLst>
            <a:ext uri="{FF2B5EF4-FFF2-40B4-BE49-F238E27FC236}">
              <a16:creationId xmlns:a16="http://schemas.microsoft.com/office/drawing/2014/main" id="{00000000-0008-0000-0600-000098020000}"/>
            </a:ext>
          </a:extLst>
        </xdr:cNvPr>
        <xdr:cNvSpPr txBox="1"/>
      </xdr:nvSpPr>
      <xdr:spPr>
        <a:xfrm>
          <a:off x="10866120" y="163423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65</xdr:col>
      <xdr:colOff>63500</xdr:colOff>
      <xdr:row>93</xdr:row>
      <xdr:rowOff>82550</xdr:rowOff>
    </xdr:from>
    <xdr:to>
      <xdr:col>89</xdr:col>
      <xdr:colOff>174625</xdr:colOff>
      <xdr:row>93</xdr:row>
      <xdr:rowOff>82550</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a:off x="11414125" y="160274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92</xdr:row>
      <xdr:rowOff>111760</xdr:rowOff>
    </xdr:from>
    <xdr:ext cx="683895" cy="257175"/>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0791825" y="158851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90</xdr:row>
      <xdr:rowOff>139700</xdr:rowOff>
    </xdr:from>
    <xdr:to>
      <xdr:col>89</xdr:col>
      <xdr:colOff>174625</xdr:colOff>
      <xdr:row>90</xdr:row>
      <xdr:rowOff>139700</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1414125" y="155702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89</xdr:row>
      <xdr:rowOff>168910</xdr:rowOff>
    </xdr:from>
    <xdr:ext cx="683895" cy="257175"/>
    <xdr:sp macro="" textlink="">
      <xdr:nvSpPr>
        <xdr:cNvPr id="668" name="テキスト ボックス 667">
          <a:extLst>
            <a:ext uri="{FF2B5EF4-FFF2-40B4-BE49-F238E27FC236}">
              <a16:creationId xmlns:a16="http://schemas.microsoft.com/office/drawing/2014/main" id="{00000000-0008-0000-0600-00009C020000}"/>
            </a:ext>
          </a:extLst>
        </xdr:cNvPr>
        <xdr:cNvSpPr txBox="1"/>
      </xdr:nvSpPr>
      <xdr:spPr>
        <a:xfrm>
          <a:off x="10791825" y="154279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174625</xdr:colOff>
      <xdr:row>88</xdr:row>
      <xdr:rowOff>25400</xdr:rowOff>
    </xdr:to>
    <xdr:cxnSp macro="">
      <xdr:nvCxnSpPr>
        <xdr:cNvPr id="669" name="直線コネクタ 668">
          <a:extLst>
            <a:ext uri="{FF2B5EF4-FFF2-40B4-BE49-F238E27FC236}">
              <a16:creationId xmlns:a16="http://schemas.microsoft.com/office/drawing/2014/main" id="{00000000-0008-0000-0600-00009D020000}"/>
            </a:ext>
          </a:extLst>
        </xdr:cNvPr>
        <xdr:cNvCxnSpPr/>
      </xdr:nvCxnSpPr>
      <xdr:spPr>
        <a:xfrm>
          <a:off x="11414125" y="15113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87</xdr:row>
      <xdr:rowOff>54610</xdr:rowOff>
    </xdr:from>
    <xdr:ext cx="683895" cy="257175"/>
    <xdr:sp macro="" textlink="">
      <xdr:nvSpPr>
        <xdr:cNvPr id="670" name="テキスト ボックス 669">
          <a:extLst>
            <a:ext uri="{FF2B5EF4-FFF2-40B4-BE49-F238E27FC236}">
              <a16:creationId xmlns:a16="http://schemas.microsoft.com/office/drawing/2014/main" id="{00000000-0008-0000-0600-00009E020000}"/>
            </a:ext>
          </a:extLst>
        </xdr:cNvPr>
        <xdr:cNvSpPr txBox="1"/>
      </xdr:nvSpPr>
      <xdr:spPr>
        <a:xfrm>
          <a:off x="10791825" y="14970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174625</xdr:colOff>
      <xdr:row>101</xdr:row>
      <xdr:rowOff>82550</xdr:rowOff>
    </xdr:to>
    <xdr:sp macro="" textlink="">
      <xdr:nvSpPr>
        <xdr:cNvPr id="671" name="積立金グラフ枠">
          <a:extLst>
            <a:ext uri="{FF2B5EF4-FFF2-40B4-BE49-F238E27FC236}">
              <a16:creationId xmlns:a16="http://schemas.microsoft.com/office/drawing/2014/main" id="{00000000-0008-0000-0600-00009F020000}"/>
            </a:ext>
          </a:extLst>
        </xdr:cNvPr>
        <xdr:cNvSpPr/>
      </xdr:nvSpPr>
      <xdr:spPr>
        <a:xfrm>
          <a:off x="11414125" y="15113000"/>
          <a:ext cx="43021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78105</xdr:rowOff>
    </xdr:from>
    <xdr:to>
      <xdr:col>85</xdr:col>
      <xdr:colOff>126365</xdr:colOff>
      <xdr:row>98</xdr:row>
      <xdr:rowOff>139700</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flipV="1">
          <a:off x="14968220" y="15508605"/>
          <a:ext cx="1270" cy="14331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98</xdr:row>
      <xdr:rowOff>143510</xdr:rowOff>
    </xdr:from>
    <xdr:ext cx="313690" cy="257175"/>
    <xdr:sp macro="" textlink="">
      <xdr:nvSpPr>
        <xdr:cNvPr id="673" name="積立金最小値テキスト">
          <a:extLst>
            <a:ext uri="{FF2B5EF4-FFF2-40B4-BE49-F238E27FC236}">
              <a16:creationId xmlns:a16="http://schemas.microsoft.com/office/drawing/2014/main" id="{00000000-0008-0000-0600-0000A1020000}"/>
            </a:ext>
          </a:extLst>
        </xdr:cNvPr>
        <xdr:cNvSpPr txBox="1"/>
      </xdr:nvSpPr>
      <xdr:spPr>
        <a:xfrm>
          <a:off x="15017750" y="16945610"/>
          <a:ext cx="31369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91</a:t>
          </a:r>
          <a:endParaRPr kumimoji="1" lang="ja-JP" altLang="en-US" sz="1000" b="1">
            <a:latin typeface="ＭＳ Ｐゴシック"/>
            <a:ea typeface="ＭＳ Ｐゴシック"/>
          </a:endParaRPr>
        </a:p>
      </xdr:txBody>
    </xdr:sp>
    <xdr:clientData/>
  </xdr:oneCellAnchor>
  <xdr:twoCellAnchor>
    <xdr:from>
      <xdr:col>85</xdr:col>
      <xdr:colOff>38100</xdr:colOff>
      <xdr:row>98</xdr:row>
      <xdr:rowOff>139700</xdr:rowOff>
    </xdr:from>
    <xdr:to>
      <xdr:col>86</xdr:col>
      <xdr:colOff>25400</xdr:colOff>
      <xdr:row>98</xdr:row>
      <xdr:rowOff>139700</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4881225" y="169418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89</xdr:row>
      <xdr:rowOff>24765</xdr:rowOff>
    </xdr:from>
    <xdr:ext cx="690245" cy="259080"/>
    <xdr:sp macro="" textlink="">
      <xdr:nvSpPr>
        <xdr:cNvPr id="675" name="積立金最大値テキスト">
          <a:extLst>
            <a:ext uri="{FF2B5EF4-FFF2-40B4-BE49-F238E27FC236}">
              <a16:creationId xmlns:a16="http://schemas.microsoft.com/office/drawing/2014/main" id="{00000000-0008-0000-0600-0000A3020000}"/>
            </a:ext>
          </a:extLst>
        </xdr:cNvPr>
        <xdr:cNvSpPr txBox="1"/>
      </xdr:nvSpPr>
      <xdr:spPr>
        <a:xfrm>
          <a:off x="15017750" y="15283815"/>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1,567,231</a:t>
          </a:r>
          <a:endParaRPr kumimoji="1" lang="ja-JP" altLang="en-US" sz="1000" b="1">
            <a:latin typeface="ＭＳ Ｐゴシック"/>
            <a:ea typeface="ＭＳ Ｐゴシック"/>
          </a:endParaRPr>
        </a:p>
      </xdr:txBody>
    </xdr:sp>
    <xdr:clientData/>
  </xdr:oneCellAnchor>
  <xdr:twoCellAnchor>
    <xdr:from>
      <xdr:col>85</xdr:col>
      <xdr:colOff>38100</xdr:colOff>
      <xdr:row>90</xdr:row>
      <xdr:rowOff>78105</xdr:rowOff>
    </xdr:from>
    <xdr:to>
      <xdr:col>86</xdr:col>
      <xdr:colOff>25400</xdr:colOff>
      <xdr:row>90</xdr:row>
      <xdr:rowOff>78105</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4881225" y="15508605"/>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106045</xdr:rowOff>
    </xdr:from>
    <xdr:to>
      <xdr:col>85</xdr:col>
      <xdr:colOff>127000</xdr:colOff>
      <xdr:row>98</xdr:row>
      <xdr:rowOff>110490</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4195425" y="16908145"/>
          <a:ext cx="7747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97</xdr:row>
      <xdr:rowOff>6985</xdr:rowOff>
    </xdr:from>
    <xdr:ext cx="598805" cy="257175"/>
    <xdr:sp macro="" textlink="">
      <xdr:nvSpPr>
        <xdr:cNvPr id="678" name="積立金平均値テキスト">
          <a:extLst>
            <a:ext uri="{FF2B5EF4-FFF2-40B4-BE49-F238E27FC236}">
              <a16:creationId xmlns:a16="http://schemas.microsoft.com/office/drawing/2014/main" id="{00000000-0008-0000-0600-0000A6020000}"/>
            </a:ext>
          </a:extLst>
        </xdr:cNvPr>
        <xdr:cNvSpPr txBox="1"/>
      </xdr:nvSpPr>
      <xdr:spPr>
        <a:xfrm>
          <a:off x="15017750" y="16637635"/>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114,639</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97</xdr:row>
      <xdr:rowOff>155575</xdr:rowOff>
    </xdr:from>
    <xdr:to>
      <xdr:col>85</xdr:col>
      <xdr:colOff>174625</xdr:colOff>
      <xdr:row>98</xdr:row>
      <xdr:rowOff>86360</xdr:rowOff>
    </xdr:to>
    <xdr:sp macro="" textlink="">
      <xdr:nvSpPr>
        <xdr:cNvPr id="679" name="フローチャート: 判断 678">
          <a:extLst>
            <a:ext uri="{FF2B5EF4-FFF2-40B4-BE49-F238E27FC236}">
              <a16:creationId xmlns:a16="http://schemas.microsoft.com/office/drawing/2014/main" id="{00000000-0008-0000-0600-0000A7020000}"/>
            </a:ext>
          </a:extLst>
        </xdr:cNvPr>
        <xdr:cNvSpPr/>
      </xdr:nvSpPr>
      <xdr:spPr>
        <a:xfrm>
          <a:off x="14919325" y="16786225"/>
          <a:ext cx="98425"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71120</xdr:rowOff>
    </xdr:from>
    <xdr:to>
      <xdr:col>81</xdr:col>
      <xdr:colOff>50800</xdr:colOff>
      <xdr:row>98</xdr:row>
      <xdr:rowOff>106045</xdr:rowOff>
    </xdr:to>
    <xdr:cxnSp macro="">
      <xdr:nvCxnSpPr>
        <xdr:cNvPr id="680" name="直線コネクタ 679">
          <a:extLst>
            <a:ext uri="{FF2B5EF4-FFF2-40B4-BE49-F238E27FC236}">
              <a16:creationId xmlns:a16="http://schemas.microsoft.com/office/drawing/2014/main" id="{00000000-0008-0000-0600-0000A8020000}"/>
            </a:ext>
          </a:extLst>
        </xdr:cNvPr>
        <xdr:cNvCxnSpPr/>
      </xdr:nvCxnSpPr>
      <xdr:spPr>
        <a:xfrm>
          <a:off x="13385800" y="16873220"/>
          <a:ext cx="809625" cy="349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160655</xdr:rowOff>
    </xdr:from>
    <xdr:to>
      <xdr:col>81</xdr:col>
      <xdr:colOff>101600</xdr:colOff>
      <xdr:row>98</xdr:row>
      <xdr:rowOff>90805</xdr:rowOff>
    </xdr:to>
    <xdr:sp macro="" textlink="">
      <xdr:nvSpPr>
        <xdr:cNvPr id="681" name="フローチャート: 判断 680">
          <a:extLst>
            <a:ext uri="{FF2B5EF4-FFF2-40B4-BE49-F238E27FC236}">
              <a16:creationId xmlns:a16="http://schemas.microsoft.com/office/drawing/2014/main" id="{00000000-0008-0000-0600-0000A9020000}"/>
            </a:ext>
          </a:extLst>
        </xdr:cNvPr>
        <xdr:cNvSpPr/>
      </xdr:nvSpPr>
      <xdr:spPr>
        <a:xfrm>
          <a:off x="14144625" y="16791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96</xdr:row>
      <xdr:rowOff>107315</xdr:rowOff>
    </xdr:from>
    <xdr:ext cx="598170" cy="259080"/>
    <xdr:sp macro="" textlink="">
      <xdr:nvSpPr>
        <xdr:cNvPr id="682" name="テキスト ボックス 681">
          <a:extLst>
            <a:ext uri="{FF2B5EF4-FFF2-40B4-BE49-F238E27FC236}">
              <a16:creationId xmlns:a16="http://schemas.microsoft.com/office/drawing/2014/main" id="{00000000-0008-0000-0600-0000AA020000}"/>
            </a:ext>
          </a:extLst>
        </xdr:cNvPr>
        <xdr:cNvSpPr txBox="1"/>
      </xdr:nvSpPr>
      <xdr:spPr>
        <a:xfrm>
          <a:off x="13927455" y="1656651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109,015</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174625</xdr:colOff>
      <xdr:row>98</xdr:row>
      <xdr:rowOff>27940</xdr:rowOff>
    </xdr:from>
    <xdr:to>
      <xdr:col>76</xdr:col>
      <xdr:colOff>114300</xdr:colOff>
      <xdr:row>98</xdr:row>
      <xdr:rowOff>71120</xdr:rowOff>
    </xdr:to>
    <xdr:cxnSp macro="">
      <xdr:nvCxnSpPr>
        <xdr:cNvPr id="683" name="直線コネクタ 682">
          <a:extLst>
            <a:ext uri="{FF2B5EF4-FFF2-40B4-BE49-F238E27FC236}">
              <a16:creationId xmlns:a16="http://schemas.microsoft.com/office/drawing/2014/main" id="{00000000-0008-0000-0600-0000AB020000}"/>
            </a:ext>
          </a:extLst>
        </xdr:cNvPr>
        <xdr:cNvCxnSpPr/>
      </xdr:nvCxnSpPr>
      <xdr:spPr>
        <a:xfrm>
          <a:off x="12573000" y="16830040"/>
          <a:ext cx="812800" cy="431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118110</xdr:rowOff>
    </xdr:from>
    <xdr:to>
      <xdr:col>76</xdr:col>
      <xdr:colOff>165100</xdr:colOff>
      <xdr:row>98</xdr:row>
      <xdr:rowOff>48260</xdr:rowOff>
    </xdr:to>
    <xdr:sp macro="" textlink="">
      <xdr:nvSpPr>
        <xdr:cNvPr id="684" name="フローチャート: 判断 683">
          <a:extLst>
            <a:ext uri="{FF2B5EF4-FFF2-40B4-BE49-F238E27FC236}">
              <a16:creationId xmlns:a16="http://schemas.microsoft.com/office/drawing/2014/main" id="{00000000-0008-0000-0600-0000AC020000}"/>
            </a:ext>
          </a:extLst>
        </xdr:cNvPr>
        <xdr:cNvSpPr/>
      </xdr:nvSpPr>
      <xdr:spPr>
        <a:xfrm>
          <a:off x="13335000" y="16748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96</xdr:row>
      <xdr:rowOff>64770</xdr:rowOff>
    </xdr:from>
    <xdr:ext cx="598170" cy="257175"/>
    <xdr:sp macro="" textlink="">
      <xdr:nvSpPr>
        <xdr:cNvPr id="685" name="テキスト ボックス 684">
          <a:extLst>
            <a:ext uri="{FF2B5EF4-FFF2-40B4-BE49-F238E27FC236}">
              <a16:creationId xmlns:a16="http://schemas.microsoft.com/office/drawing/2014/main" id="{00000000-0008-0000-0600-0000AD020000}"/>
            </a:ext>
          </a:extLst>
        </xdr:cNvPr>
        <xdr:cNvSpPr txBox="1"/>
      </xdr:nvSpPr>
      <xdr:spPr>
        <a:xfrm>
          <a:off x="13101955" y="1652397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155,785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98</xdr:row>
      <xdr:rowOff>27940</xdr:rowOff>
    </xdr:from>
    <xdr:to>
      <xdr:col>71</xdr:col>
      <xdr:colOff>174625</xdr:colOff>
      <xdr:row>98</xdr:row>
      <xdr:rowOff>63500</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flipV="1">
          <a:off x="11750675" y="16830040"/>
          <a:ext cx="822325" cy="355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54610</xdr:rowOff>
    </xdr:from>
    <xdr:to>
      <xdr:col>72</xdr:col>
      <xdr:colOff>38100</xdr:colOff>
      <xdr:row>97</xdr:row>
      <xdr:rowOff>156210</xdr:rowOff>
    </xdr:to>
    <xdr:sp macro="" textlink="">
      <xdr:nvSpPr>
        <xdr:cNvPr id="687" name="フローチャート: 判断 686">
          <a:extLst>
            <a:ext uri="{FF2B5EF4-FFF2-40B4-BE49-F238E27FC236}">
              <a16:creationId xmlns:a16="http://schemas.microsoft.com/office/drawing/2014/main" id="{00000000-0008-0000-0600-0000AF020000}"/>
            </a:ext>
          </a:extLst>
        </xdr:cNvPr>
        <xdr:cNvSpPr/>
      </xdr:nvSpPr>
      <xdr:spPr>
        <a:xfrm>
          <a:off x="12525375" y="1668526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96</xdr:row>
      <xdr:rowOff>1270</xdr:rowOff>
    </xdr:from>
    <xdr:ext cx="598170" cy="259080"/>
    <xdr:sp macro="" textlink="">
      <xdr:nvSpPr>
        <xdr:cNvPr id="688" name="テキスト ボックス 687">
          <a:extLst>
            <a:ext uri="{FF2B5EF4-FFF2-40B4-BE49-F238E27FC236}">
              <a16:creationId xmlns:a16="http://schemas.microsoft.com/office/drawing/2014/main" id="{00000000-0008-0000-0600-0000B0020000}"/>
            </a:ext>
          </a:extLst>
        </xdr:cNvPr>
        <xdr:cNvSpPr txBox="1"/>
      </xdr:nvSpPr>
      <xdr:spPr>
        <a:xfrm>
          <a:off x="12292330" y="1646047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225,304</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98</xdr:row>
      <xdr:rowOff>15240</xdr:rowOff>
    </xdr:from>
    <xdr:to>
      <xdr:col>67</xdr:col>
      <xdr:colOff>101600</xdr:colOff>
      <xdr:row>98</xdr:row>
      <xdr:rowOff>116840</xdr:rowOff>
    </xdr:to>
    <xdr:sp macro="" textlink="">
      <xdr:nvSpPr>
        <xdr:cNvPr id="689" name="フローチャート: 判断 688">
          <a:extLst>
            <a:ext uri="{FF2B5EF4-FFF2-40B4-BE49-F238E27FC236}">
              <a16:creationId xmlns:a16="http://schemas.microsoft.com/office/drawing/2014/main" id="{00000000-0008-0000-0600-0000B1020000}"/>
            </a:ext>
          </a:extLst>
        </xdr:cNvPr>
        <xdr:cNvSpPr/>
      </xdr:nvSpPr>
      <xdr:spPr>
        <a:xfrm>
          <a:off x="11699875" y="16817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98</xdr:row>
      <xdr:rowOff>107950</xdr:rowOff>
    </xdr:from>
    <xdr:ext cx="532765" cy="259080"/>
    <xdr:sp macro="" textlink="">
      <xdr:nvSpPr>
        <xdr:cNvPr id="690" name="テキスト ボックス 689">
          <a:extLst>
            <a:ext uri="{FF2B5EF4-FFF2-40B4-BE49-F238E27FC236}">
              <a16:creationId xmlns:a16="http://schemas.microsoft.com/office/drawing/2014/main" id="{00000000-0008-0000-0600-0000B2020000}"/>
            </a:ext>
          </a:extLst>
        </xdr:cNvPr>
        <xdr:cNvSpPr txBox="1"/>
      </xdr:nvSpPr>
      <xdr:spPr>
        <a:xfrm>
          <a:off x="11515090" y="1691005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80,463</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101</xdr:row>
      <xdr:rowOff>80010</xdr:rowOff>
    </xdr:from>
    <xdr:ext cx="762000" cy="259080"/>
    <xdr:sp macro=""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47955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101</xdr:row>
      <xdr:rowOff>80010</xdr:rowOff>
    </xdr:from>
    <xdr:ext cx="762000" cy="259080"/>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402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101</xdr:row>
      <xdr:rowOff>80010</xdr:rowOff>
    </xdr:from>
    <xdr:ext cx="762000" cy="259080"/>
    <xdr:sp macro="" textlink="">
      <xdr:nvSpPr>
        <xdr:cNvPr id="693" name="テキスト ボックス 692">
          <a:extLst>
            <a:ext uri="{FF2B5EF4-FFF2-40B4-BE49-F238E27FC236}">
              <a16:creationId xmlns:a16="http://schemas.microsoft.com/office/drawing/2014/main" id="{00000000-0008-0000-0600-0000B5020000}"/>
            </a:ext>
          </a:extLst>
        </xdr:cNvPr>
        <xdr:cNvSpPr txBox="1"/>
      </xdr:nvSpPr>
      <xdr:spPr>
        <a:xfrm>
          <a:off x="1321117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174625</xdr:colOff>
      <xdr:row>101</xdr:row>
      <xdr:rowOff>80010</xdr:rowOff>
    </xdr:from>
    <xdr:ext cx="762000" cy="259080"/>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239837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101</xdr:row>
      <xdr:rowOff>80010</xdr:rowOff>
    </xdr:from>
    <xdr:ext cx="762000" cy="259080"/>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15760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98</xdr:row>
      <xdr:rowOff>59690</xdr:rowOff>
    </xdr:from>
    <xdr:to>
      <xdr:col>85</xdr:col>
      <xdr:colOff>174625</xdr:colOff>
      <xdr:row>98</xdr:row>
      <xdr:rowOff>161290</xdr:rowOff>
    </xdr:to>
    <xdr:sp macro="" textlink="">
      <xdr:nvSpPr>
        <xdr:cNvPr id="696" name="楕円 695">
          <a:extLst>
            <a:ext uri="{FF2B5EF4-FFF2-40B4-BE49-F238E27FC236}">
              <a16:creationId xmlns:a16="http://schemas.microsoft.com/office/drawing/2014/main" id="{00000000-0008-0000-0600-0000B8020000}"/>
            </a:ext>
          </a:extLst>
        </xdr:cNvPr>
        <xdr:cNvSpPr/>
      </xdr:nvSpPr>
      <xdr:spPr>
        <a:xfrm>
          <a:off x="14919325" y="16861790"/>
          <a:ext cx="984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174625</xdr:colOff>
      <xdr:row>97</xdr:row>
      <xdr:rowOff>146050</xdr:rowOff>
    </xdr:from>
    <xdr:ext cx="534670" cy="257175"/>
    <xdr:sp macro="" textlink="">
      <xdr:nvSpPr>
        <xdr:cNvPr id="697" name="積立金該当値テキスト">
          <a:extLst>
            <a:ext uri="{FF2B5EF4-FFF2-40B4-BE49-F238E27FC236}">
              <a16:creationId xmlns:a16="http://schemas.microsoft.com/office/drawing/2014/main" id="{00000000-0008-0000-0600-0000B9020000}"/>
            </a:ext>
          </a:extLst>
        </xdr:cNvPr>
        <xdr:cNvSpPr txBox="1"/>
      </xdr:nvSpPr>
      <xdr:spPr>
        <a:xfrm>
          <a:off x="15017750" y="16776700"/>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31,927</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98</xdr:row>
      <xdr:rowOff>55245</xdr:rowOff>
    </xdr:from>
    <xdr:to>
      <xdr:col>81</xdr:col>
      <xdr:colOff>101600</xdr:colOff>
      <xdr:row>98</xdr:row>
      <xdr:rowOff>156845</xdr:rowOff>
    </xdr:to>
    <xdr:sp macro="" textlink="">
      <xdr:nvSpPr>
        <xdr:cNvPr id="698" name="楕円 697">
          <a:extLst>
            <a:ext uri="{FF2B5EF4-FFF2-40B4-BE49-F238E27FC236}">
              <a16:creationId xmlns:a16="http://schemas.microsoft.com/office/drawing/2014/main" id="{00000000-0008-0000-0600-0000BA020000}"/>
            </a:ext>
          </a:extLst>
        </xdr:cNvPr>
        <xdr:cNvSpPr/>
      </xdr:nvSpPr>
      <xdr:spPr>
        <a:xfrm>
          <a:off x="14144625" y="16857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98</xdr:row>
      <xdr:rowOff>147955</xdr:rowOff>
    </xdr:from>
    <xdr:ext cx="532765" cy="2584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3959840" y="1695005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36,740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98</xdr:row>
      <xdr:rowOff>20320</xdr:rowOff>
    </xdr:from>
    <xdr:to>
      <xdr:col>76</xdr:col>
      <xdr:colOff>165100</xdr:colOff>
      <xdr:row>98</xdr:row>
      <xdr:rowOff>121920</xdr:rowOff>
    </xdr:to>
    <xdr:sp macro="" textlink="">
      <xdr:nvSpPr>
        <xdr:cNvPr id="700" name="楕円 699">
          <a:extLst>
            <a:ext uri="{FF2B5EF4-FFF2-40B4-BE49-F238E27FC236}">
              <a16:creationId xmlns:a16="http://schemas.microsoft.com/office/drawing/2014/main" id="{00000000-0008-0000-0600-0000BC020000}"/>
            </a:ext>
          </a:extLst>
        </xdr:cNvPr>
        <xdr:cNvSpPr/>
      </xdr:nvSpPr>
      <xdr:spPr>
        <a:xfrm>
          <a:off x="13335000" y="16822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98</xdr:row>
      <xdr:rowOff>113030</xdr:rowOff>
    </xdr:from>
    <xdr:ext cx="532765" cy="259080"/>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3134340" y="1691513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75,105</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97</xdr:row>
      <xdr:rowOff>148590</xdr:rowOff>
    </xdr:from>
    <xdr:to>
      <xdr:col>72</xdr:col>
      <xdr:colOff>38100</xdr:colOff>
      <xdr:row>98</xdr:row>
      <xdr:rowOff>78740</xdr:rowOff>
    </xdr:to>
    <xdr:sp macro="" textlink="">
      <xdr:nvSpPr>
        <xdr:cNvPr id="702" name="楕円 701">
          <a:extLst>
            <a:ext uri="{FF2B5EF4-FFF2-40B4-BE49-F238E27FC236}">
              <a16:creationId xmlns:a16="http://schemas.microsoft.com/office/drawing/2014/main" id="{00000000-0008-0000-0600-0000BE020000}"/>
            </a:ext>
          </a:extLst>
        </xdr:cNvPr>
        <xdr:cNvSpPr/>
      </xdr:nvSpPr>
      <xdr:spPr>
        <a:xfrm>
          <a:off x="12525375" y="1677924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98</xdr:row>
      <xdr:rowOff>69850</xdr:rowOff>
    </xdr:from>
    <xdr:ext cx="598170" cy="259080"/>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2292330" y="1687195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122,405</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98</xdr:row>
      <xdr:rowOff>12700</xdr:rowOff>
    </xdr:from>
    <xdr:to>
      <xdr:col>67</xdr:col>
      <xdr:colOff>101600</xdr:colOff>
      <xdr:row>98</xdr:row>
      <xdr:rowOff>114300</xdr:rowOff>
    </xdr:to>
    <xdr:sp macro="" textlink="">
      <xdr:nvSpPr>
        <xdr:cNvPr id="704" name="楕円 703">
          <a:extLst>
            <a:ext uri="{FF2B5EF4-FFF2-40B4-BE49-F238E27FC236}">
              <a16:creationId xmlns:a16="http://schemas.microsoft.com/office/drawing/2014/main" id="{00000000-0008-0000-0600-0000C0020000}"/>
            </a:ext>
          </a:extLst>
        </xdr:cNvPr>
        <xdr:cNvSpPr/>
      </xdr:nvSpPr>
      <xdr:spPr>
        <a:xfrm>
          <a:off x="11699875" y="16814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96</xdr:row>
      <xdr:rowOff>130810</xdr:rowOff>
    </xdr:from>
    <xdr:ext cx="532765" cy="259080"/>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1515090" y="1659001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83,264</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6" name="正方形/長方形 705">
          <a:extLst>
            <a:ext uri="{FF2B5EF4-FFF2-40B4-BE49-F238E27FC236}">
              <a16:creationId xmlns:a16="http://schemas.microsoft.com/office/drawing/2014/main" id="{00000000-0008-0000-0600-0000C2020000}"/>
            </a:ext>
          </a:extLst>
        </xdr:cNvPr>
        <xdr:cNvSpPr/>
      </xdr:nvSpPr>
      <xdr:spPr>
        <a:xfrm>
          <a:off x="16764000" y="4000500"/>
          <a:ext cx="4305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7" name="正方形/長方形 706">
          <a:extLst>
            <a:ext uri="{FF2B5EF4-FFF2-40B4-BE49-F238E27FC236}">
              <a16:creationId xmlns:a16="http://schemas.microsoft.com/office/drawing/2014/main" id="{00000000-0008-0000-0600-0000C3020000}"/>
            </a:ext>
          </a:extLst>
        </xdr:cNvPr>
        <xdr:cNvSpPr/>
      </xdr:nvSpPr>
      <xdr:spPr>
        <a:xfrm>
          <a:off x="1689100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8" name="正方形/長方形 707">
          <a:extLst>
            <a:ext uri="{FF2B5EF4-FFF2-40B4-BE49-F238E27FC236}">
              <a16:creationId xmlns:a16="http://schemas.microsoft.com/office/drawing/2014/main" id="{00000000-0008-0000-0600-0000C4020000}"/>
            </a:ext>
          </a:extLst>
        </xdr:cNvPr>
        <xdr:cNvSpPr/>
      </xdr:nvSpPr>
      <xdr:spPr>
        <a:xfrm>
          <a:off x="1689100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2/94</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9" name="正方形/長方形 708">
          <a:extLst>
            <a:ext uri="{FF2B5EF4-FFF2-40B4-BE49-F238E27FC236}">
              <a16:creationId xmlns:a16="http://schemas.microsoft.com/office/drawing/2014/main" id="{00000000-0008-0000-0600-0000C5020000}"/>
            </a:ext>
          </a:extLst>
        </xdr:cNvPr>
        <xdr:cNvSpPr/>
      </xdr:nvSpPr>
      <xdr:spPr>
        <a:xfrm>
          <a:off x="1781175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0" name="正方形/長方形 709">
          <a:extLst>
            <a:ext uri="{FF2B5EF4-FFF2-40B4-BE49-F238E27FC236}">
              <a16:creationId xmlns:a16="http://schemas.microsoft.com/office/drawing/2014/main" id="{00000000-0008-0000-0600-0000C6020000}"/>
            </a:ext>
          </a:extLst>
        </xdr:cNvPr>
        <xdr:cNvSpPr/>
      </xdr:nvSpPr>
      <xdr:spPr>
        <a:xfrm>
          <a:off x="1781175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2,051</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1" name="正方形/長方形 710">
          <a:extLst>
            <a:ext uri="{FF2B5EF4-FFF2-40B4-BE49-F238E27FC236}">
              <a16:creationId xmlns:a16="http://schemas.microsoft.com/office/drawing/2014/main" id="{00000000-0008-0000-0600-0000C7020000}"/>
            </a:ext>
          </a:extLst>
        </xdr:cNvPr>
        <xdr:cNvSpPr/>
      </xdr:nvSpPr>
      <xdr:spPr>
        <a:xfrm>
          <a:off x="1885950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2" name="正方形/長方形 711">
          <a:extLst>
            <a:ext uri="{FF2B5EF4-FFF2-40B4-BE49-F238E27FC236}">
              <a16:creationId xmlns:a16="http://schemas.microsoft.com/office/drawing/2014/main" id="{00000000-0008-0000-0600-0000C8020000}"/>
            </a:ext>
          </a:extLst>
        </xdr:cNvPr>
        <xdr:cNvSpPr/>
      </xdr:nvSpPr>
      <xdr:spPr>
        <a:xfrm>
          <a:off x="1885950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4,888</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3" name="正方形/長方形 712">
          <a:extLst>
            <a:ext uri="{FF2B5EF4-FFF2-40B4-BE49-F238E27FC236}">
              <a16:creationId xmlns:a16="http://schemas.microsoft.com/office/drawing/2014/main" id="{00000000-0008-0000-0600-0000C9020000}"/>
            </a:ext>
          </a:extLst>
        </xdr:cNvPr>
        <xdr:cNvSpPr/>
      </xdr:nvSpPr>
      <xdr:spPr>
        <a:xfrm>
          <a:off x="16764000" y="4826000"/>
          <a:ext cx="4305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250" cy="223520"/>
    <xdr:sp macro="" textlink="">
      <xdr:nvSpPr>
        <xdr:cNvPr id="714" name="テキスト ボックス 713">
          <a:extLst>
            <a:ext uri="{FF2B5EF4-FFF2-40B4-BE49-F238E27FC236}">
              <a16:creationId xmlns:a16="http://schemas.microsoft.com/office/drawing/2014/main" id="{00000000-0008-0000-0600-0000CA020000}"/>
            </a:ext>
          </a:extLst>
        </xdr:cNvPr>
        <xdr:cNvSpPr txBox="1"/>
      </xdr:nvSpPr>
      <xdr:spPr>
        <a:xfrm>
          <a:off x="16741775" y="4635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5" name="直線コネクタ 714">
          <a:extLst>
            <a:ext uri="{FF2B5EF4-FFF2-40B4-BE49-F238E27FC236}">
              <a16:creationId xmlns:a16="http://schemas.microsoft.com/office/drawing/2014/main" id="{00000000-0008-0000-0600-0000CB020000}"/>
            </a:ext>
          </a:extLst>
        </xdr:cNvPr>
        <xdr:cNvCxnSpPr/>
      </xdr:nvCxnSpPr>
      <xdr:spPr>
        <a:xfrm>
          <a:off x="16764000" y="7112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16" name="直線コネクタ 715">
          <a:extLst>
            <a:ext uri="{FF2B5EF4-FFF2-40B4-BE49-F238E27FC236}">
              <a16:creationId xmlns:a16="http://schemas.microsoft.com/office/drawing/2014/main" id="{00000000-0008-0000-0600-0000CC020000}"/>
            </a:ext>
          </a:extLst>
        </xdr:cNvPr>
        <xdr:cNvCxnSpPr/>
      </xdr:nvCxnSpPr>
      <xdr:spPr>
        <a:xfrm>
          <a:off x="16764000" y="66548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37</xdr:row>
      <xdr:rowOff>168910</xdr:rowOff>
    </xdr:from>
    <xdr:ext cx="248285" cy="25717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6546830" y="651256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18" name="直線コネクタ 717">
          <a:extLst>
            <a:ext uri="{FF2B5EF4-FFF2-40B4-BE49-F238E27FC236}">
              <a16:creationId xmlns:a16="http://schemas.microsoft.com/office/drawing/2014/main" id="{00000000-0008-0000-0600-0000CE020000}"/>
            </a:ext>
          </a:extLst>
        </xdr:cNvPr>
        <xdr:cNvCxnSpPr/>
      </xdr:nvCxnSpPr>
      <xdr:spPr>
        <a:xfrm>
          <a:off x="16764000" y="61976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35</xdr:row>
      <xdr:rowOff>54610</xdr:rowOff>
    </xdr:from>
    <xdr:ext cx="530225" cy="257175"/>
    <xdr:sp macro="" textlink="">
      <xdr:nvSpPr>
        <xdr:cNvPr id="719" name="テキスト ボックス 718">
          <a:extLst>
            <a:ext uri="{FF2B5EF4-FFF2-40B4-BE49-F238E27FC236}">
              <a16:creationId xmlns:a16="http://schemas.microsoft.com/office/drawing/2014/main" id="{00000000-0008-0000-0600-0000CF020000}"/>
            </a:ext>
          </a:extLst>
        </xdr:cNvPr>
        <xdr:cNvSpPr txBox="1"/>
      </xdr:nvSpPr>
      <xdr:spPr>
        <a:xfrm>
          <a:off x="16280130" y="6055360"/>
          <a:ext cx="5302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0" name="直線コネクタ 719">
          <a:extLst>
            <a:ext uri="{FF2B5EF4-FFF2-40B4-BE49-F238E27FC236}">
              <a16:creationId xmlns:a16="http://schemas.microsoft.com/office/drawing/2014/main" id="{00000000-0008-0000-0600-0000D0020000}"/>
            </a:ext>
          </a:extLst>
        </xdr:cNvPr>
        <xdr:cNvCxnSpPr/>
      </xdr:nvCxnSpPr>
      <xdr:spPr>
        <a:xfrm>
          <a:off x="16764000" y="57404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32</xdr:row>
      <xdr:rowOff>111760</xdr:rowOff>
    </xdr:from>
    <xdr:ext cx="594995" cy="257175"/>
    <xdr:sp macro="" textlink="">
      <xdr:nvSpPr>
        <xdr:cNvPr id="721" name="テキスト ボックス 720">
          <a:extLst>
            <a:ext uri="{FF2B5EF4-FFF2-40B4-BE49-F238E27FC236}">
              <a16:creationId xmlns:a16="http://schemas.microsoft.com/office/drawing/2014/main" id="{00000000-0008-0000-0600-0000D1020000}"/>
            </a:ext>
          </a:extLst>
        </xdr:cNvPr>
        <xdr:cNvSpPr txBox="1"/>
      </xdr:nvSpPr>
      <xdr:spPr>
        <a:xfrm>
          <a:off x="16231870" y="55981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a:off x="16764000" y="52832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29</xdr:row>
      <xdr:rowOff>168910</xdr:rowOff>
    </xdr:from>
    <xdr:ext cx="594995" cy="257175"/>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6231870" y="51409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16764000" y="4826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27</xdr:row>
      <xdr:rowOff>54610</xdr:rowOff>
    </xdr:from>
    <xdr:ext cx="594995" cy="257175"/>
    <xdr:sp macro="" textlink="">
      <xdr:nvSpPr>
        <xdr:cNvPr id="725" name="テキスト ボックス 724">
          <a:extLst>
            <a:ext uri="{FF2B5EF4-FFF2-40B4-BE49-F238E27FC236}">
              <a16:creationId xmlns:a16="http://schemas.microsoft.com/office/drawing/2014/main" id="{00000000-0008-0000-0600-0000D5020000}"/>
            </a:ext>
          </a:extLst>
        </xdr:cNvPr>
        <xdr:cNvSpPr txBox="1"/>
      </xdr:nvSpPr>
      <xdr:spPr>
        <a:xfrm>
          <a:off x="16231870" y="4683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6" name="投資及び出資金グラフ枠">
          <a:extLst>
            <a:ext uri="{FF2B5EF4-FFF2-40B4-BE49-F238E27FC236}">
              <a16:creationId xmlns:a16="http://schemas.microsoft.com/office/drawing/2014/main" id="{00000000-0008-0000-0600-0000D6020000}"/>
            </a:ext>
          </a:extLst>
        </xdr:cNvPr>
        <xdr:cNvSpPr/>
      </xdr:nvSpPr>
      <xdr:spPr>
        <a:xfrm>
          <a:off x="16764000" y="4826000"/>
          <a:ext cx="4305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5080</xdr:rowOff>
    </xdr:from>
    <xdr:to>
      <xdr:col>116</xdr:col>
      <xdr:colOff>62865</xdr:colOff>
      <xdr:row>38</xdr:row>
      <xdr:rowOff>139700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flipV="1">
          <a:off x="20318095" y="5148580"/>
          <a:ext cx="1270" cy="15062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147320</xdr:rowOff>
    </xdr:from>
    <xdr:ext cx="249555" cy="259080"/>
    <xdr:sp macro="" textlink="">
      <xdr:nvSpPr>
        <xdr:cNvPr id="728" name="投資及び出資金最小値テキスト">
          <a:extLst>
            <a:ext uri="{FF2B5EF4-FFF2-40B4-BE49-F238E27FC236}">
              <a16:creationId xmlns:a16="http://schemas.microsoft.com/office/drawing/2014/main" id="{00000000-0008-0000-0600-0000D8020000}"/>
            </a:ext>
          </a:extLst>
        </xdr:cNvPr>
        <xdr:cNvSpPr txBox="1"/>
      </xdr:nvSpPr>
      <xdr:spPr>
        <a:xfrm>
          <a:off x="20370800" y="666242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20246975" y="66548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123190</xdr:rowOff>
    </xdr:from>
    <xdr:ext cx="598805" cy="257175"/>
    <xdr:sp macro="" textlink="">
      <xdr:nvSpPr>
        <xdr:cNvPr id="730" name="投資及び出資金最大値テキスト">
          <a:extLst>
            <a:ext uri="{FF2B5EF4-FFF2-40B4-BE49-F238E27FC236}">
              <a16:creationId xmlns:a16="http://schemas.microsoft.com/office/drawing/2014/main" id="{00000000-0008-0000-0600-0000DA020000}"/>
            </a:ext>
          </a:extLst>
        </xdr:cNvPr>
        <xdr:cNvSpPr txBox="1"/>
      </xdr:nvSpPr>
      <xdr:spPr>
        <a:xfrm>
          <a:off x="20370800" y="492379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164,720</a:t>
          </a:r>
          <a:endParaRPr kumimoji="1" lang="ja-JP" altLang="en-US" sz="1000" b="1">
            <a:latin typeface="ＭＳ Ｐゴシック"/>
            <a:ea typeface="ＭＳ Ｐゴシック"/>
          </a:endParaRPr>
        </a:p>
      </xdr:txBody>
    </xdr:sp>
    <xdr:clientData/>
  </xdr:oneCellAnchor>
  <xdr:twoCellAnchor>
    <xdr:from>
      <xdr:col>115</xdr:col>
      <xdr:colOff>165100</xdr:colOff>
      <xdr:row>30</xdr:row>
      <xdr:rowOff>5080</xdr:rowOff>
    </xdr:from>
    <xdr:to>
      <xdr:col>116</xdr:col>
      <xdr:colOff>152400</xdr:colOff>
      <xdr:row>30</xdr:row>
      <xdr:rowOff>5080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20246975" y="514858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174625</xdr:colOff>
      <xdr:row>34</xdr:row>
      <xdr:rowOff>133985</xdr:rowOff>
    </xdr:from>
    <xdr:to>
      <xdr:col>116</xdr:col>
      <xdr:colOff>63500</xdr:colOff>
      <xdr:row>38</xdr:row>
      <xdr:rowOff>139700</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flipV="1">
          <a:off x="19558000" y="5963285"/>
          <a:ext cx="762000" cy="6915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20320</xdr:rowOff>
    </xdr:from>
    <xdr:ext cx="469900" cy="257175"/>
    <xdr:sp macro="" textlink="">
      <xdr:nvSpPr>
        <xdr:cNvPr id="733" name="投資及び出資金平均値テキスト">
          <a:extLst>
            <a:ext uri="{FF2B5EF4-FFF2-40B4-BE49-F238E27FC236}">
              <a16:creationId xmlns:a16="http://schemas.microsoft.com/office/drawing/2014/main" id="{00000000-0008-0000-0600-0000DD020000}"/>
            </a:ext>
          </a:extLst>
        </xdr:cNvPr>
        <xdr:cNvSpPr txBox="1"/>
      </xdr:nvSpPr>
      <xdr:spPr>
        <a:xfrm>
          <a:off x="20370800" y="6535420"/>
          <a:ext cx="46990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5,159</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38</xdr:row>
      <xdr:rowOff>41910</xdr:rowOff>
    </xdr:from>
    <xdr:to>
      <xdr:col>116</xdr:col>
      <xdr:colOff>114300</xdr:colOff>
      <xdr:row>38</xdr:row>
      <xdr:rowOff>143510</xdr:rowOff>
    </xdr:to>
    <xdr:sp macro="" textlink="">
      <xdr:nvSpPr>
        <xdr:cNvPr id="734" name="フローチャート: 判断 733">
          <a:extLst>
            <a:ext uri="{FF2B5EF4-FFF2-40B4-BE49-F238E27FC236}">
              <a16:creationId xmlns:a16="http://schemas.microsoft.com/office/drawing/2014/main" id="{00000000-0008-0000-0600-0000DE020000}"/>
            </a:ext>
          </a:extLst>
        </xdr:cNvPr>
        <xdr:cNvSpPr/>
      </xdr:nvSpPr>
      <xdr:spPr>
        <a:xfrm>
          <a:off x="20269200" y="6557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174625</xdr:colOff>
      <xdr:row>38</xdr:row>
      <xdr:rowOff>139700</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a:off x="18735675" y="6654800"/>
          <a:ext cx="8223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53340</xdr:rowOff>
    </xdr:from>
    <xdr:to>
      <xdr:col>112</xdr:col>
      <xdr:colOff>38100</xdr:colOff>
      <xdr:row>38</xdr:row>
      <xdr:rowOff>154940</xdr:rowOff>
    </xdr:to>
    <xdr:sp macro="" textlink="">
      <xdr:nvSpPr>
        <xdr:cNvPr id="736" name="フローチャート: 判断 735">
          <a:extLst>
            <a:ext uri="{FF2B5EF4-FFF2-40B4-BE49-F238E27FC236}">
              <a16:creationId xmlns:a16="http://schemas.microsoft.com/office/drawing/2014/main" id="{00000000-0008-0000-0600-0000E0020000}"/>
            </a:ext>
          </a:extLst>
        </xdr:cNvPr>
        <xdr:cNvSpPr/>
      </xdr:nvSpPr>
      <xdr:spPr>
        <a:xfrm>
          <a:off x="19510375" y="656844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36</xdr:row>
      <xdr:rowOff>171450</xdr:rowOff>
    </xdr:from>
    <xdr:ext cx="467995" cy="259080"/>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19342100" y="634365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3,909</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17926050" y="6654800"/>
          <a:ext cx="8096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80010</xdr:rowOff>
    </xdr:from>
    <xdr:to>
      <xdr:col>107</xdr:col>
      <xdr:colOff>101600</xdr:colOff>
      <xdr:row>39</xdr:row>
      <xdr:rowOff>10160</xdr:rowOff>
    </xdr:to>
    <xdr:sp macro="" textlink="">
      <xdr:nvSpPr>
        <xdr:cNvPr id="739" name="フローチャート: 判断 738">
          <a:extLst>
            <a:ext uri="{FF2B5EF4-FFF2-40B4-BE49-F238E27FC236}">
              <a16:creationId xmlns:a16="http://schemas.microsoft.com/office/drawing/2014/main" id="{00000000-0008-0000-0600-0000E3020000}"/>
            </a:ext>
          </a:extLst>
        </xdr:cNvPr>
        <xdr:cNvSpPr/>
      </xdr:nvSpPr>
      <xdr:spPr>
        <a:xfrm>
          <a:off x="18684875" y="6595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52070</xdr:colOff>
      <xdr:row>37</xdr:row>
      <xdr:rowOff>26670</xdr:rowOff>
    </xdr:from>
    <xdr:ext cx="377190" cy="259080"/>
    <xdr:sp macro="" textlink="">
      <xdr:nvSpPr>
        <xdr:cNvPr id="740" name="テキスト ボックス 739">
          <a:extLst>
            <a:ext uri="{FF2B5EF4-FFF2-40B4-BE49-F238E27FC236}">
              <a16:creationId xmlns:a16="http://schemas.microsoft.com/office/drawing/2014/main" id="{00000000-0008-0000-0600-0000E4020000}"/>
            </a:ext>
          </a:extLst>
        </xdr:cNvPr>
        <xdr:cNvSpPr txBox="1"/>
      </xdr:nvSpPr>
      <xdr:spPr>
        <a:xfrm>
          <a:off x="18562320" y="6370320"/>
          <a:ext cx="377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949</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174625</xdr:colOff>
      <xdr:row>38</xdr:row>
      <xdr:rowOff>139700</xdr:rowOff>
    </xdr:from>
    <xdr:to>
      <xdr:col>102</xdr:col>
      <xdr:colOff>114300</xdr:colOff>
      <xdr:row>38</xdr:row>
      <xdr:rowOff>139700</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a:off x="17113250" y="6654800"/>
          <a:ext cx="8128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76200</xdr:rowOff>
    </xdr:from>
    <xdr:to>
      <xdr:col>102</xdr:col>
      <xdr:colOff>165100</xdr:colOff>
      <xdr:row>39</xdr:row>
      <xdr:rowOff>6350</xdr:rowOff>
    </xdr:to>
    <xdr:sp macro="" textlink="">
      <xdr:nvSpPr>
        <xdr:cNvPr id="742" name="フローチャート: 判断 741">
          <a:extLst>
            <a:ext uri="{FF2B5EF4-FFF2-40B4-BE49-F238E27FC236}">
              <a16:creationId xmlns:a16="http://schemas.microsoft.com/office/drawing/2014/main" id="{00000000-0008-0000-0600-0000E6020000}"/>
            </a:ext>
          </a:extLst>
        </xdr:cNvPr>
        <xdr:cNvSpPr/>
      </xdr:nvSpPr>
      <xdr:spPr>
        <a:xfrm>
          <a:off x="17875250" y="6591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69850</xdr:colOff>
      <xdr:row>37</xdr:row>
      <xdr:rowOff>22860</xdr:rowOff>
    </xdr:from>
    <xdr:ext cx="467995" cy="259080"/>
    <xdr:sp macro="" textlink="">
      <xdr:nvSpPr>
        <xdr:cNvPr id="743" name="テキスト ボックス 742">
          <a:extLst>
            <a:ext uri="{FF2B5EF4-FFF2-40B4-BE49-F238E27FC236}">
              <a16:creationId xmlns:a16="http://schemas.microsoft.com/office/drawing/2014/main" id="{00000000-0008-0000-0600-0000E7020000}"/>
            </a:ext>
          </a:extLst>
        </xdr:cNvPr>
        <xdr:cNvSpPr txBox="1"/>
      </xdr:nvSpPr>
      <xdr:spPr>
        <a:xfrm>
          <a:off x="17706975" y="636651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1,384</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38</xdr:row>
      <xdr:rowOff>66040</xdr:rowOff>
    </xdr:from>
    <xdr:to>
      <xdr:col>98</xdr:col>
      <xdr:colOff>38100</xdr:colOff>
      <xdr:row>38</xdr:row>
      <xdr:rowOff>167640</xdr:rowOff>
    </xdr:to>
    <xdr:sp macro="" textlink="">
      <xdr:nvSpPr>
        <xdr:cNvPr id="744" name="フローチャート: 判断 743">
          <a:extLst>
            <a:ext uri="{FF2B5EF4-FFF2-40B4-BE49-F238E27FC236}">
              <a16:creationId xmlns:a16="http://schemas.microsoft.com/office/drawing/2014/main" id="{00000000-0008-0000-0600-0000E8020000}"/>
            </a:ext>
          </a:extLst>
        </xdr:cNvPr>
        <xdr:cNvSpPr/>
      </xdr:nvSpPr>
      <xdr:spPr>
        <a:xfrm>
          <a:off x="17065625" y="658114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133350</xdr:colOff>
      <xdr:row>37</xdr:row>
      <xdr:rowOff>12700</xdr:rowOff>
    </xdr:from>
    <xdr:ext cx="467995" cy="259080"/>
    <xdr:sp macro="" textlink="">
      <xdr:nvSpPr>
        <xdr:cNvPr id="745" name="テキスト ボックス 744">
          <a:extLst>
            <a:ext uri="{FF2B5EF4-FFF2-40B4-BE49-F238E27FC236}">
              <a16:creationId xmlns:a16="http://schemas.microsoft.com/office/drawing/2014/main" id="{00000000-0008-0000-0600-0000E9020000}"/>
            </a:ext>
          </a:extLst>
        </xdr:cNvPr>
        <xdr:cNvSpPr txBox="1"/>
      </xdr:nvSpPr>
      <xdr:spPr>
        <a:xfrm>
          <a:off x="16897350" y="635635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2,489</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41</xdr:row>
      <xdr:rowOff>80010</xdr:rowOff>
    </xdr:from>
    <xdr:ext cx="762000" cy="259080"/>
    <xdr:sp macro="" textlink="">
      <xdr:nvSpPr>
        <xdr:cNvPr id="746" name="テキスト ボックス 745">
          <a:extLst>
            <a:ext uri="{FF2B5EF4-FFF2-40B4-BE49-F238E27FC236}">
              <a16:creationId xmlns:a16="http://schemas.microsoft.com/office/drawing/2014/main" id="{00000000-0008-0000-0600-0000EA020000}"/>
            </a:ext>
          </a:extLst>
        </xdr:cNvPr>
        <xdr:cNvSpPr txBox="1"/>
      </xdr:nvSpPr>
      <xdr:spPr>
        <a:xfrm>
          <a:off x="2014537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174625</xdr:colOff>
      <xdr:row>41</xdr:row>
      <xdr:rowOff>80010</xdr:rowOff>
    </xdr:from>
    <xdr:ext cx="762000" cy="259080"/>
    <xdr:sp macro=""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1938337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41</xdr:row>
      <xdr:rowOff>80010</xdr:rowOff>
    </xdr:from>
    <xdr:ext cx="762000" cy="259080"/>
    <xdr:sp macro="" textlink="">
      <xdr:nvSpPr>
        <xdr:cNvPr id="748" name="テキスト ボックス 747">
          <a:extLst>
            <a:ext uri="{FF2B5EF4-FFF2-40B4-BE49-F238E27FC236}">
              <a16:creationId xmlns:a16="http://schemas.microsoft.com/office/drawing/2014/main" id="{00000000-0008-0000-0600-0000EC020000}"/>
            </a:ext>
          </a:extLst>
        </xdr:cNvPr>
        <xdr:cNvSpPr txBox="1"/>
      </xdr:nvSpPr>
      <xdr:spPr>
        <a:xfrm>
          <a:off x="1856105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41</xdr:row>
      <xdr:rowOff>80010</xdr:rowOff>
    </xdr:from>
    <xdr:ext cx="762000" cy="259080"/>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1775142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174625</xdr:colOff>
      <xdr:row>41</xdr:row>
      <xdr:rowOff>80010</xdr:rowOff>
    </xdr:from>
    <xdr:ext cx="762000" cy="259080"/>
    <xdr:sp macro=""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1693862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34</xdr:row>
      <xdr:rowOff>83185</xdr:rowOff>
    </xdr:from>
    <xdr:to>
      <xdr:col>116</xdr:col>
      <xdr:colOff>114300</xdr:colOff>
      <xdr:row>35</xdr:row>
      <xdr:rowOff>13335</xdr:rowOff>
    </xdr:to>
    <xdr:sp macro="" textlink="">
      <xdr:nvSpPr>
        <xdr:cNvPr id="751" name="楕円 750">
          <a:extLst>
            <a:ext uri="{FF2B5EF4-FFF2-40B4-BE49-F238E27FC236}">
              <a16:creationId xmlns:a16="http://schemas.microsoft.com/office/drawing/2014/main" id="{00000000-0008-0000-0600-0000EF020000}"/>
            </a:ext>
          </a:extLst>
        </xdr:cNvPr>
        <xdr:cNvSpPr/>
      </xdr:nvSpPr>
      <xdr:spPr>
        <a:xfrm>
          <a:off x="20269200" y="5912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33</xdr:row>
      <xdr:rowOff>106045</xdr:rowOff>
    </xdr:from>
    <xdr:ext cx="534670" cy="259080"/>
    <xdr:sp macro="" textlink="">
      <xdr:nvSpPr>
        <xdr:cNvPr id="752" name="投資及び出資金該当値テキスト">
          <a:extLst>
            <a:ext uri="{FF2B5EF4-FFF2-40B4-BE49-F238E27FC236}">
              <a16:creationId xmlns:a16="http://schemas.microsoft.com/office/drawing/2014/main" id="{00000000-0008-0000-0600-0000F0020000}"/>
            </a:ext>
          </a:extLst>
        </xdr:cNvPr>
        <xdr:cNvSpPr txBox="1"/>
      </xdr:nvSpPr>
      <xdr:spPr>
        <a:xfrm>
          <a:off x="20370800" y="576389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75,623</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53" name="楕円 752">
          <a:extLst>
            <a:ext uri="{FF2B5EF4-FFF2-40B4-BE49-F238E27FC236}">
              <a16:creationId xmlns:a16="http://schemas.microsoft.com/office/drawing/2014/main" id="{00000000-0008-0000-0600-0000F1020000}"/>
            </a:ext>
          </a:extLst>
        </xdr:cNvPr>
        <xdr:cNvSpPr/>
      </xdr:nvSpPr>
      <xdr:spPr>
        <a:xfrm>
          <a:off x="19510375" y="66040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39</xdr:row>
      <xdr:rowOff>10160</xdr:rowOff>
    </xdr:from>
    <xdr:ext cx="247650" cy="259080"/>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19436715" y="6696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55" name="楕円 754">
          <a:extLst>
            <a:ext uri="{FF2B5EF4-FFF2-40B4-BE49-F238E27FC236}">
              <a16:creationId xmlns:a16="http://schemas.microsoft.com/office/drawing/2014/main" id="{00000000-0008-0000-0600-0000F3020000}"/>
            </a:ext>
          </a:extLst>
        </xdr:cNvPr>
        <xdr:cNvSpPr/>
      </xdr:nvSpPr>
      <xdr:spPr>
        <a:xfrm>
          <a:off x="18684875"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39</xdr:row>
      <xdr:rowOff>10160</xdr:rowOff>
    </xdr:from>
    <xdr:ext cx="247650" cy="259080"/>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18627090" y="6696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57" name="楕円 756">
          <a:extLst>
            <a:ext uri="{FF2B5EF4-FFF2-40B4-BE49-F238E27FC236}">
              <a16:creationId xmlns:a16="http://schemas.microsoft.com/office/drawing/2014/main" id="{00000000-0008-0000-0600-0000F5020000}"/>
            </a:ext>
          </a:extLst>
        </xdr:cNvPr>
        <xdr:cNvSpPr/>
      </xdr:nvSpPr>
      <xdr:spPr>
        <a:xfrm>
          <a:off x="1787525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174625</xdr:colOff>
      <xdr:row>39</xdr:row>
      <xdr:rowOff>10160</xdr:rowOff>
    </xdr:from>
    <xdr:ext cx="249555" cy="259080"/>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17811750" y="66967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59" name="楕円 758">
          <a:extLst>
            <a:ext uri="{FF2B5EF4-FFF2-40B4-BE49-F238E27FC236}">
              <a16:creationId xmlns:a16="http://schemas.microsoft.com/office/drawing/2014/main" id="{00000000-0008-0000-0600-0000F7020000}"/>
            </a:ext>
          </a:extLst>
        </xdr:cNvPr>
        <xdr:cNvSpPr/>
      </xdr:nvSpPr>
      <xdr:spPr>
        <a:xfrm>
          <a:off x="17065625" y="66040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39</xdr:row>
      <xdr:rowOff>10160</xdr:rowOff>
    </xdr:from>
    <xdr:ext cx="247650" cy="259080"/>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16991965" y="6696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1" name="正方形/長方形 760">
          <a:extLst>
            <a:ext uri="{FF2B5EF4-FFF2-40B4-BE49-F238E27FC236}">
              <a16:creationId xmlns:a16="http://schemas.microsoft.com/office/drawing/2014/main" id="{00000000-0008-0000-0600-0000F9020000}"/>
            </a:ext>
          </a:extLst>
        </xdr:cNvPr>
        <xdr:cNvSpPr/>
      </xdr:nvSpPr>
      <xdr:spPr>
        <a:xfrm>
          <a:off x="16764000" y="7429500"/>
          <a:ext cx="4305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2" name="正方形/長方形 761">
          <a:extLst>
            <a:ext uri="{FF2B5EF4-FFF2-40B4-BE49-F238E27FC236}">
              <a16:creationId xmlns:a16="http://schemas.microsoft.com/office/drawing/2014/main" id="{00000000-0008-0000-0600-0000FA020000}"/>
            </a:ext>
          </a:extLst>
        </xdr:cNvPr>
        <xdr:cNvSpPr/>
      </xdr:nvSpPr>
      <xdr:spPr>
        <a:xfrm>
          <a:off x="1689100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3" name="正方形/長方形 762">
          <a:extLst>
            <a:ext uri="{FF2B5EF4-FFF2-40B4-BE49-F238E27FC236}">
              <a16:creationId xmlns:a16="http://schemas.microsoft.com/office/drawing/2014/main" id="{00000000-0008-0000-0600-0000FB020000}"/>
            </a:ext>
          </a:extLst>
        </xdr:cNvPr>
        <xdr:cNvSpPr/>
      </xdr:nvSpPr>
      <xdr:spPr>
        <a:xfrm>
          <a:off x="1689100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52/94</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4" name="正方形/長方形 763">
          <a:extLst>
            <a:ext uri="{FF2B5EF4-FFF2-40B4-BE49-F238E27FC236}">
              <a16:creationId xmlns:a16="http://schemas.microsoft.com/office/drawing/2014/main" id="{00000000-0008-0000-0600-0000FC020000}"/>
            </a:ext>
          </a:extLst>
        </xdr:cNvPr>
        <xdr:cNvSpPr/>
      </xdr:nvSpPr>
      <xdr:spPr>
        <a:xfrm>
          <a:off x="1781175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5" name="正方形/長方形 764">
          <a:extLst>
            <a:ext uri="{FF2B5EF4-FFF2-40B4-BE49-F238E27FC236}">
              <a16:creationId xmlns:a16="http://schemas.microsoft.com/office/drawing/2014/main" id="{00000000-0008-0000-0600-0000FD020000}"/>
            </a:ext>
          </a:extLst>
        </xdr:cNvPr>
        <xdr:cNvSpPr/>
      </xdr:nvSpPr>
      <xdr:spPr>
        <a:xfrm>
          <a:off x="1781175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9,355</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6" name="正方形/長方形 765">
          <a:extLst>
            <a:ext uri="{FF2B5EF4-FFF2-40B4-BE49-F238E27FC236}">
              <a16:creationId xmlns:a16="http://schemas.microsoft.com/office/drawing/2014/main" id="{00000000-0008-0000-0600-0000FE020000}"/>
            </a:ext>
          </a:extLst>
        </xdr:cNvPr>
        <xdr:cNvSpPr/>
      </xdr:nvSpPr>
      <xdr:spPr>
        <a:xfrm>
          <a:off x="1885950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7" name="正方形/長方形 766">
          <a:extLst>
            <a:ext uri="{FF2B5EF4-FFF2-40B4-BE49-F238E27FC236}">
              <a16:creationId xmlns:a16="http://schemas.microsoft.com/office/drawing/2014/main" id="{00000000-0008-0000-0600-0000FF020000}"/>
            </a:ext>
          </a:extLst>
        </xdr:cNvPr>
        <xdr:cNvSpPr/>
      </xdr:nvSpPr>
      <xdr:spPr>
        <a:xfrm>
          <a:off x="1885950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2,159</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8" name="正方形/長方形 767">
          <a:extLst>
            <a:ext uri="{FF2B5EF4-FFF2-40B4-BE49-F238E27FC236}">
              <a16:creationId xmlns:a16="http://schemas.microsoft.com/office/drawing/2014/main" id="{00000000-0008-0000-0600-000000030000}"/>
            </a:ext>
          </a:extLst>
        </xdr:cNvPr>
        <xdr:cNvSpPr/>
      </xdr:nvSpPr>
      <xdr:spPr>
        <a:xfrm>
          <a:off x="16764000" y="8255000"/>
          <a:ext cx="4305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250" cy="223520"/>
    <xdr:sp macro="" textlink="">
      <xdr:nvSpPr>
        <xdr:cNvPr id="769" name="テキスト ボックス 768">
          <a:extLst>
            <a:ext uri="{FF2B5EF4-FFF2-40B4-BE49-F238E27FC236}">
              <a16:creationId xmlns:a16="http://schemas.microsoft.com/office/drawing/2014/main" id="{00000000-0008-0000-0600-000001030000}"/>
            </a:ext>
          </a:extLst>
        </xdr:cNvPr>
        <xdr:cNvSpPr txBox="1"/>
      </xdr:nvSpPr>
      <xdr:spPr>
        <a:xfrm>
          <a:off x="16741775" y="8064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0" name="直線コネクタ 769">
          <a:extLst>
            <a:ext uri="{FF2B5EF4-FFF2-40B4-BE49-F238E27FC236}">
              <a16:creationId xmlns:a16="http://schemas.microsoft.com/office/drawing/2014/main" id="{00000000-0008-0000-0600-000002030000}"/>
            </a:ext>
          </a:extLst>
        </xdr:cNvPr>
        <xdr:cNvCxnSpPr/>
      </xdr:nvCxnSpPr>
      <xdr:spPr>
        <a:xfrm>
          <a:off x="16764000" y="10541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99060</xdr:rowOff>
    </xdr:from>
    <xdr:to>
      <xdr:col>120</xdr:col>
      <xdr:colOff>114300</xdr:colOff>
      <xdr:row>59</xdr:row>
      <xdr:rowOff>99060</xdr:rowOff>
    </xdr:to>
    <xdr:cxnSp macro="">
      <xdr:nvCxnSpPr>
        <xdr:cNvPr id="771" name="直線コネクタ 770">
          <a:extLst>
            <a:ext uri="{FF2B5EF4-FFF2-40B4-BE49-F238E27FC236}">
              <a16:creationId xmlns:a16="http://schemas.microsoft.com/office/drawing/2014/main" id="{00000000-0008-0000-0600-000003030000}"/>
            </a:ext>
          </a:extLst>
        </xdr:cNvPr>
        <xdr:cNvCxnSpPr/>
      </xdr:nvCxnSpPr>
      <xdr:spPr>
        <a:xfrm>
          <a:off x="16764000" y="1021461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58</xdr:row>
      <xdr:rowOff>128270</xdr:rowOff>
    </xdr:from>
    <xdr:ext cx="248285" cy="259080"/>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6546830" y="10072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57</xdr:row>
      <xdr:rowOff>114935</xdr:rowOff>
    </xdr:from>
    <xdr:to>
      <xdr:col>120</xdr:col>
      <xdr:colOff>114300</xdr:colOff>
      <xdr:row>57</xdr:row>
      <xdr:rowOff>114935</xdr:rowOff>
    </xdr:to>
    <xdr:cxnSp macro="">
      <xdr:nvCxnSpPr>
        <xdr:cNvPr id="773" name="直線コネクタ 772">
          <a:extLst>
            <a:ext uri="{FF2B5EF4-FFF2-40B4-BE49-F238E27FC236}">
              <a16:creationId xmlns:a16="http://schemas.microsoft.com/office/drawing/2014/main" id="{00000000-0008-0000-0600-000005030000}"/>
            </a:ext>
          </a:extLst>
        </xdr:cNvPr>
        <xdr:cNvCxnSpPr/>
      </xdr:nvCxnSpPr>
      <xdr:spPr>
        <a:xfrm>
          <a:off x="16764000" y="9887585"/>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56</xdr:row>
      <xdr:rowOff>144145</xdr:rowOff>
    </xdr:from>
    <xdr:ext cx="530225" cy="25717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6280130" y="9745345"/>
          <a:ext cx="5302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96</xdr:col>
      <xdr:colOff>0</xdr:colOff>
      <xdr:row>55</xdr:row>
      <xdr:rowOff>132080</xdr:rowOff>
    </xdr:from>
    <xdr:to>
      <xdr:col>120</xdr:col>
      <xdr:colOff>114300</xdr:colOff>
      <xdr:row>55</xdr:row>
      <xdr:rowOff>132080</xdr:rowOff>
    </xdr:to>
    <xdr:cxnSp macro="">
      <xdr:nvCxnSpPr>
        <xdr:cNvPr id="775" name="直線コネクタ 774">
          <a:extLst>
            <a:ext uri="{FF2B5EF4-FFF2-40B4-BE49-F238E27FC236}">
              <a16:creationId xmlns:a16="http://schemas.microsoft.com/office/drawing/2014/main" id="{00000000-0008-0000-0600-000007030000}"/>
            </a:ext>
          </a:extLst>
        </xdr:cNvPr>
        <xdr:cNvCxnSpPr/>
      </xdr:nvCxnSpPr>
      <xdr:spPr>
        <a:xfrm>
          <a:off x="16764000" y="956183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54</xdr:row>
      <xdr:rowOff>160655</xdr:rowOff>
    </xdr:from>
    <xdr:ext cx="530225" cy="259080"/>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6280130" y="9418955"/>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96</xdr:col>
      <xdr:colOff>0</xdr:colOff>
      <xdr:row>53</xdr:row>
      <xdr:rowOff>147955</xdr:rowOff>
    </xdr:from>
    <xdr:to>
      <xdr:col>120</xdr:col>
      <xdr:colOff>114300</xdr:colOff>
      <xdr:row>53</xdr:row>
      <xdr:rowOff>147955</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a:off x="16764000" y="9234805"/>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53</xdr:row>
      <xdr:rowOff>6350</xdr:rowOff>
    </xdr:from>
    <xdr:ext cx="530225" cy="257175"/>
    <xdr:sp macro="" textlink="">
      <xdr:nvSpPr>
        <xdr:cNvPr id="778" name="テキスト ボックス 777">
          <a:extLst>
            <a:ext uri="{FF2B5EF4-FFF2-40B4-BE49-F238E27FC236}">
              <a16:creationId xmlns:a16="http://schemas.microsoft.com/office/drawing/2014/main" id="{00000000-0008-0000-0600-00000A030000}"/>
            </a:ext>
          </a:extLst>
        </xdr:cNvPr>
        <xdr:cNvSpPr txBox="1"/>
      </xdr:nvSpPr>
      <xdr:spPr>
        <a:xfrm>
          <a:off x="16280130" y="9093200"/>
          <a:ext cx="5302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96</xdr:col>
      <xdr:colOff>0</xdr:colOff>
      <xdr:row>51</xdr:row>
      <xdr:rowOff>164465</xdr:rowOff>
    </xdr:from>
    <xdr:to>
      <xdr:col>120</xdr:col>
      <xdr:colOff>114300</xdr:colOff>
      <xdr:row>51</xdr:row>
      <xdr:rowOff>164465</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16764000" y="8908415"/>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51</xdr:row>
      <xdr:rowOff>22225</xdr:rowOff>
    </xdr:from>
    <xdr:ext cx="530225" cy="258445"/>
    <xdr:sp macro="" textlink="">
      <xdr:nvSpPr>
        <xdr:cNvPr id="780" name="テキスト ボックス 779">
          <a:extLst>
            <a:ext uri="{FF2B5EF4-FFF2-40B4-BE49-F238E27FC236}">
              <a16:creationId xmlns:a16="http://schemas.microsoft.com/office/drawing/2014/main" id="{00000000-0008-0000-0600-00000C030000}"/>
            </a:ext>
          </a:extLst>
        </xdr:cNvPr>
        <xdr:cNvSpPr txBox="1"/>
      </xdr:nvSpPr>
      <xdr:spPr>
        <a:xfrm>
          <a:off x="16280130" y="8766175"/>
          <a:ext cx="530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96</xdr:col>
      <xdr:colOff>0</xdr:colOff>
      <xdr:row>50</xdr:row>
      <xdr:rowOff>8890</xdr:rowOff>
    </xdr:from>
    <xdr:to>
      <xdr:col>120</xdr:col>
      <xdr:colOff>114300</xdr:colOff>
      <xdr:row>50</xdr:row>
      <xdr:rowOff>8890</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a:off x="16764000" y="858139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49</xdr:row>
      <xdr:rowOff>38100</xdr:rowOff>
    </xdr:from>
    <xdr:ext cx="594995" cy="259080"/>
    <xdr:sp macro="" textlink="">
      <xdr:nvSpPr>
        <xdr:cNvPr id="782" name="テキスト ボックス 781">
          <a:extLst>
            <a:ext uri="{FF2B5EF4-FFF2-40B4-BE49-F238E27FC236}">
              <a16:creationId xmlns:a16="http://schemas.microsoft.com/office/drawing/2014/main" id="{00000000-0008-0000-0600-00000E030000}"/>
            </a:ext>
          </a:extLst>
        </xdr:cNvPr>
        <xdr:cNvSpPr txBox="1"/>
      </xdr:nvSpPr>
      <xdr:spPr>
        <a:xfrm>
          <a:off x="16231870" y="843915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3" name="直線コネクタ 782">
          <a:extLst>
            <a:ext uri="{FF2B5EF4-FFF2-40B4-BE49-F238E27FC236}">
              <a16:creationId xmlns:a16="http://schemas.microsoft.com/office/drawing/2014/main" id="{00000000-0008-0000-0600-00000F030000}"/>
            </a:ext>
          </a:extLst>
        </xdr:cNvPr>
        <xdr:cNvCxnSpPr/>
      </xdr:nvCxnSpPr>
      <xdr:spPr>
        <a:xfrm>
          <a:off x="16764000" y="8255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47</xdr:row>
      <xdr:rowOff>54610</xdr:rowOff>
    </xdr:from>
    <xdr:ext cx="594995" cy="257175"/>
    <xdr:sp macro="" textlink="">
      <xdr:nvSpPr>
        <xdr:cNvPr id="784" name="テキスト ボックス 783">
          <a:extLst>
            <a:ext uri="{FF2B5EF4-FFF2-40B4-BE49-F238E27FC236}">
              <a16:creationId xmlns:a16="http://schemas.microsoft.com/office/drawing/2014/main" id="{00000000-0008-0000-0600-000010030000}"/>
            </a:ext>
          </a:extLst>
        </xdr:cNvPr>
        <xdr:cNvSpPr txBox="1"/>
      </xdr:nvSpPr>
      <xdr:spPr>
        <a:xfrm>
          <a:off x="16231870" y="8112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5" name="貸付金グラフ枠">
          <a:extLst>
            <a:ext uri="{FF2B5EF4-FFF2-40B4-BE49-F238E27FC236}">
              <a16:creationId xmlns:a16="http://schemas.microsoft.com/office/drawing/2014/main" id="{00000000-0008-0000-0600-000011030000}"/>
            </a:ext>
          </a:extLst>
        </xdr:cNvPr>
        <xdr:cNvSpPr/>
      </xdr:nvSpPr>
      <xdr:spPr>
        <a:xfrm>
          <a:off x="16764000" y="8255000"/>
          <a:ext cx="4305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120650</xdr:rowOff>
    </xdr:from>
    <xdr:to>
      <xdr:col>116</xdr:col>
      <xdr:colOff>62865</xdr:colOff>
      <xdr:row>59</xdr:row>
      <xdr:rowOff>99060</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flipV="1">
          <a:off x="20318095" y="8693150"/>
          <a:ext cx="1270" cy="15214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102870</xdr:rowOff>
    </xdr:from>
    <xdr:ext cx="249555" cy="259080"/>
    <xdr:sp macro="" textlink="">
      <xdr:nvSpPr>
        <xdr:cNvPr id="787" name="貸付金最小値テキスト">
          <a:extLst>
            <a:ext uri="{FF2B5EF4-FFF2-40B4-BE49-F238E27FC236}">
              <a16:creationId xmlns:a16="http://schemas.microsoft.com/office/drawing/2014/main" id="{00000000-0008-0000-0600-000013030000}"/>
            </a:ext>
          </a:extLst>
        </xdr:cNvPr>
        <xdr:cNvSpPr txBox="1"/>
      </xdr:nvSpPr>
      <xdr:spPr>
        <a:xfrm>
          <a:off x="20370800" y="1021842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59</xdr:row>
      <xdr:rowOff>99060</xdr:rowOff>
    </xdr:from>
    <xdr:to>
      <xdr:col>116</xdr:col>
      <xdr:colOff>152400</xdr:colOff>
      <xdr:row>59</xdr:row>
      <xdr:rowOff>99060</xdr:rowOff>
    </xdr:to>
    <xdr:cxnSp macro="">
      <xdr:nvCxnSpPr>
        <xdr:cNvPr id="788" name="直線コネクタ 787">
          <a:extLst>
            <a:ext uri="{FF2B5EF4-FFF2-40B4-BE49-F238E27FC236}">
              <a16:creationId xmlns:a16="http://schemas.microsoft.com/office/drawing/2014/main" id="{00000000-0008-0000-0600-000014030000}"/>
            </a:ext>
          </a:extLst>
        </xdr:cNvPr>
        <xdr:cNvCxnSpPr/>
      </xdr:nvCxnSpPr>
      <xdr:spPr>
        <a:xfrm>
          <a:off x="20246975" y="1021461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67310</xdr:rowOff>
    </xdr:from>
    <xdr:ext cx="534670" cy="259080"/>
    <xdr:sp macro="" textlink="">
      <xdr:nvSpPr>
        <xdr:cNvPr id="789" name="貸付金最大値テキスト">
          <a:extLst>
            <a:ext uri="{FF2B5EF4-FFF2-40B4-BE49-F238E27FC236}">
              <a16:creationId xmlns:a16="http://schemas.microsoft.com/office/drawing/2014/main" id="{00000000-0008-0000-0600-000015030000}"/>
            </a:ext>
          </a:extLst>
        </xdr:cNvPr>
        <xdr:cNvSpPr txBox="1"/>
      </xdr:nvSpPr>
      <xdr:spPr>
        <a:xfrm>
          <a:off x="20370800" y="84683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93,168</a:t>
          </a:r>
          <a:endParaRPr kumimoji="1" lang="ja-JP" altLang="en-US" sz="1000" b="1">
            <a:latin typeface="ＭＳ Ｐゴシック"/>
            <a:ea typeface="ＭＳ Ｐゴシック"/>
          </a:endParaRPr>
        </a:p>
      </xdr:txBody>
    </xdr:sp>
    <xdr:clientData/>
  </xdr:oneCellAnchor>
  <xdr:twoCellAnchor>
    <xdr:from>
      <xdr:col>115</xdr:col>
      <xdr:colOff>165100</xdr:colOff>
      <xdr:row>50</xdr:row>
      <xdr:rowOff>120650</xdr:rowOff>
    </xdr:from>
    <xdr:to>
      <xdr:col>116</xdr:col>
      <xdr:colOff>152400</xdr:colOff>
      <xdr:row>50</xdr:row>
      <xdr:rowOff>120650</xdr:rowOff>
    </xdr:to>
    <xdr:cxnSp macro="">
      <xdr:nvCxnSpPr>
        <xdr:cNvPr id="790" name="直線コネクタ 789">
          <a:extLst>
            <a:ext uri="{FF2B5EF4-FFF2-40B4-BE49-F238E27FC236}">
              <a16:creationId xmlns:a16="http://schemas.microsoft.com/office/drawing/2014/main" id="{00000000-0008-0000-0600-000016030000}"/>
            </a:ext>
          </a:extLst>
        </xdr:cNvPr>
        <xdr:cNvCxnSpPr/>
      </xdr:nvCxnSpPr>
      <xdr:spPr>
        <a:xfrm>
          <a:off x="20246975" y="869315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174625</xdr:colOff>
      <xdr:row>59</xdr:row>
      <xdr:rowOff>94615</xdr:rowOff>
    </xdr:from>
    <xdr:to>
      <xdr:col>116</xdr:col>
      <xdr:colOff>63500</xdr:colOff>
      <xdr:row>59</xdr:row>
      <xdr:rowOff>96520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19558000" y="10210165"/>
          <a:ext cx="762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20320</xdr:rowOff>
    </xdr:from>
    <xdr:ext cx="469900" cy="257175"/>
    <xdr:sp macro="" textlink="">
      <xdr:nvSpPr>
        <xdr:cNvPr id="792" name="貸付金平均値テキスト">
          <a:extLst>
            <a:ext uri="{FF2B5EF4-FFF2-40B4-BE49-F238E27FC236}">
              <a16:creationId xmlns:a16="http://schemas.microsoft.com/office/drawing/2014/main" id="{00000000-0008-0000-0600-000018030000}"/>
            </a:ext>
          </a:extLst>
        </xdr:cNvPr>
        <xdr:cNvSpPr txBox="1"/>
      </xdr:nvSpPr>
      <xdr:spPr>
        <a:xfrm>
          <a:off x="20370800" y="9964420"/>
          <a:ext cx="46990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3,095</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58</xdr:row>
      <xdr:rowOff>168910</xdr:rowOff>
    </xdr:from>
    <xdr:to>
      <xdr:col>116</xdr:col>
      <xdr:colOff>114300</xdr:colOff>
      <xdr:row>59</xdr:row>
      <xdr:rowOff>99060</xdr:rowOff>
    </xdr:to>
    <xdr:sp macro="" textlink="">
      <xdr:nvSpPr>
        <xdr:cNvPr id="793" name="フローチャート: 判断 792">
          <a:extLst>
            <a:ext uri="{FF2B5EF4-FFF2-40B4-BE49-F238E27FC236}">
              <a16:creationId xmlns:a16="http://schemas.microsoft.com/office/drawing/2014/main" id="{00000000-0008-0000-0600-000019030000}"/>
            </a:ext>
          </a:extLst>
        </xdr:cNvPr>
        <xdr:cNvSpPr/>
      </xdr:nvSpPr>
      <xdr:spPr>
        <a:xfrm>
          <a:off x="20269200" y="10113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94615</xdr:rowOff>
    </xdr:from>
    <xdr:to>
      <xdr:col>111</xdr:col>
      <xdr:colOff>174625</xdr:colOff>
      <xdr:row>59</xdr:row>
      <xdr:rowOff>97790</xdr:rowOff>
    </xdr:to>
    <xdr:cxnSp macro="">
      <xdr:nvCxnSpPr>
        <xdr:cNvPr id="794" name="直線コネクタ 793">
          <a:extLst>
            <a:ext uri="{FF2B5EF4-FFF2-40B4-BE49-F238E27FC236}">
              <a16:creationId xmlns:a16="http://schemas.microsoft.com/office/drawing/2014/main" id="{00000000-0008-0000-0600-00001A030000}"/>
            </a:ext>
          </a:extLst>
        </xdr:cNvPr>
        <xdr:cNvCxnSpPr/>
      </xdr:nvCxnSpPr>
      <xdr:spPr>
        <a:xfrm flipV="1">
          <a:off x="18735675" y="10210165"/>
          <a:ext cx="822325"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127000</xdr:rowOff>
    </xdr:from>
    <xdr:to>
      <xdr:col>112</xdr:col>
      <xdr:colOff>38100</xdr:colOff>
      <xdr:row>59</xdr:row>
      <xdr:rowOff>57150</xdr:rowOff>
    </xdr:to>
    <xdr:sp macro="" textlink="">
      <xdr:nvSpPr>
        <xdr:cNvPr id="795" name="フローチャート: 判断 794">
          <a:extLst>
            <a:ext uri="{FF2B5EF4-FFF2-40B4-BE49-F238E27FC236}">
              <a16:creationId xmlns:a16="http://schemas.microsoft.com/office/drawing/2014/main" id="{00000000-0008-0000-0600-00001B030000}"/>
            </a:ext>
          </a:extLst>
        </xdr:cNvPr>
        <xdr:cNvSpPr/>
      </xdr:nvSpPr>
      <xdr:spPr>
        <a:xfrm>
          <a:off x="19510375" y="1007110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57</xdr:row>
      <xdr:rowOff>73660</xdr:rowOff>
    </xdr:from>
    <xdr:ext cx="467995" cy="259080"/>
    <xdr:sp macro="" textlink="">
      <xdr:nvSpPr>
        <xdr:cNvPr id="796" name="テキスト ボックス 795">
          <a:extLst>
            <a:ext uri="{FF2B5EF4-FFF2-40B4-BE49-F238E27FC236}">
              <a16:creationId xmlns:a16="http://schemas.microsoft.com/office/drawing/2014/main" id="{00000000-0008-0000-0600-00001C030000}"/>
            </a:ext>
          </a:extLst>
        </xdr:cNvPr>
        <xdr:cNvSpPr txBox="1"/>
      </xdr:nvSpPr>
      <xdr:spPr>
        <a:xfrm>
          <a:off x="19342100" y="984631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5,680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59</xdr:row>
      <xdr:rowOff>97790</xdr:rowOff>
    </xdr:from>
    <xdr:to>
      <xdr:col>107</xdr:col>
      <xdr:colOff>50800</xdr:colOff>
      <xdr:row>59</xdr:row>
      <xdr:rowOff>97790</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flipV="1">
          <a:off x="17926050" y="10213340"/>
          <a:ext cx="8096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148590</xdr:rowOff>
    </xdr:from>
    <xdr:to>
      <xdr:col>107</xdr:col>
      <xdr:colOff>101600</xdr:colOff>
      <xdr:row>59</xdr:row>
      <xdr:rowOff>78740</xdr:rowOff>
    </xdr:to>
    <xdr:sp macro="" textlink="">
      <xdr:nvSpPr>
        <xdr:cNvPr id="798" name="フローチャート: 判断 797">
          <a:extLst>
            <a:ext uri="{FF2B5EF4-FFF2-40B4-BE49-F238E27FC236}">
              <a16:creationId xmlns:a16="http://schemas.microsoft.com/office/drawing/2014/main" id="{00000000-0008-0000-0600-00001E030000}"/>
            </a:ext>
          </a:extLst>
        </xdr:cNvPr>
        <xdr:cNvSpPr/>
      </xdr:nvSpPr>
      <xdr:spPr>
        <a:xfrm>
          <a:off x="18684875" y="10092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6350</xdr:colOff>
      <xdr:row>57</xdr:row>
      <xdr:rowOff>95250</xdr:rowOff>
    </xdr:from>
    <xdr:ext cx="467995" cy="259080"/>
    <xdr:sp macro="" textlink="">
      <xdr:nvSpPr>
        <xdr:cNvPr id="799" name="テキスト ボックス 798">
          <a:extLst>
            <a:ext uri="{FF2B5EF4-FFF2-40B4-BE49-F238E27FC236}">
              <a16:creationId xmlns:a16="http://schemas.microsoft.com/office/drawing/2014/main" id="{00000000-0008-0000-0600-00001F030000}"/>
            </a:ext>
          </a:extLst>
        </xdr:cNvPr>
        <xdr:cNvSpPr txBox="1"/>
      </xdr:nvSpPr>
      <xdr:spPr>
        <a:xfrm>
          <a:off x="18516600" y="986790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4,359</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174625</xdr:colOff>
      <xdr:row>59</xdr:row>
      <xdr:rowOff>97790</xdr:rowOff>
    </xdr:from>
    <xdr:to>
      <xdr:col>102</xdr:col>
      <xdr:colOff>114300</xdr:colOff>
      <xdr:row>59</xdr:row>
      <xdr:rowOff>97790</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flipV="1">
          <a:off x="17113250" y="10213340"/>
          <a:ext cx="8128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158750</xdr:rowOff>
    </xdr:from>
    <xdr:to>
      <xdr:col>102</xdr:col>
      <xdr:colOff>165100</xdr:colOff>
      <xdr:row>59</xdr:row>
      <xdr:rowOff>88900</xdr:rowOff>
    </xdr:to>
    <xdr:sp macro="" textlink="">
      <xdr:nvSpPr>
        <xdr:cNvPr id="801" name="フローチャート: 判断 800">
          <a:extLst>
            <a:ext uri="{FF2B5EF4-FFF2-40B4-BE49-F238E27FC236}">
              <a16:creationId xmlns:a16="http://schemas.microsoft.com/office/drawing/2014/main" id="{00000000-0008-0000-0600-000021030000}"/>
            </a:ext>
          </a:extLst>
        </xdr:cNvPr>
        <xdr:cNvSpPr/>
      </xdr:nvSpPr>
      <xdr:spPr>
        <a:xfrm>
          <a:off x="17875250" y="10102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69850</xdr:colOff>
      <xdr:row>57</xdr:row>
      <xdr:rowOff>105410</xdr:rowOff>
    </xdr:from>
    <xdr:ext cx="467995" cy="259080"/>
    <xdr:sp macro="" textlink="">
      <xdr:nvSpPr>
        <xdr:cNvPr id="802" name="テキスト ボックス 801">
          <a:extLst>
            <a:ext uri="{FF2B5EF4-FFF2-40B4-BE49-F238E27FC236}">
              <a16:creationId xmlns:a16="http://schemas.microsoft.com/office/drawing/2014/main" id="{00000000-0008-0000-0600-000022030000}"/>
            </a:ext>
          </a:extLst>
        </xdr:cNvPr>
        <xdr:cNvSpPr txBox="1"/>
      </xdr:nvSpPr>
      <xdr:spPr>
        <a:xfrm>
          <a:off x="17706975" y="987806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3,723</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58</xdr:row>
      <xdr:rowOff>86360</xdr:rowOff>
    </xdr:from>
    <xdr:to>
      <xdr:col>98</xdr:col>
      <xdr:colOff>38100</xdr:colOff>
      <xdr:row>59</xdr:row>
      <xdr:rowOff>16510</xdr:rowOff>
    </xdr:to>
    <xdr:sp macro="" textlink="">
      <xdr:nvSpPr>
        <xdr:cNvPr id="803" name="フローチャート: 判断 802">
          <a:extLst>
            <a:ext uri="{FF2B5EF4-FFF2-40B4-BE49-F238E27FC236}">
              <a16:creationId xmlns:a16="http://schemas.microsoft.com/office/drawing/2014/main" id="{00000000-0008-0000-0600-000023030000}"/>
            </a:ext>
          </a:extLst>
        </xdr:cNvPr>
        <xdr:cNvSpPr/>
      </xdr:nvSpPr>
      <xdr:spPr>
        <a:xfrm>
          <a:off x="17065625" y="1003046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133350</xdr:colOff>
      <xdr:row>57</xdr:row>
      <xdr:rowOff>33020</xdr:rowOff>
    </xdr:from>
    <xdr:ext cx="467995" cy="259080"/>
    <xdr:sp macro="" textlink="">
      <xdr:nvSpPr>
        <xdr:cNvPr id="804" name="テキスト ボックス 803">
          <a:extLst>
            <a:ext uri="{FF2B5EF4-FFF2-40B4-BE49-F238E27FC236}">
              <a16:creationId xmlns:a16="http://schemas.microsoft.com/office/drawing/2014/main" id="{00000000-0008-0000-0600-000024030000}"/>
            </a:ext>
          </a:extLst>
        </xdr:cNvPr>
        <xdr:cNvSpPr txBox="1"/>
      </xdr:nvSpPr>
      <xdr:spPr>
        <a:xfrm>
          <a:off x="16897350" y="980567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8,141</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61</xdr:row>
      <xdr:rowOff>80010</xdr:rowOff>
    </xdr:from>
    <xdr:ext cx="762000" cy="259080"/>
    <xdr:sp macro="" textlink="">
      <xdr:nvSpPr>
        <xdr:cNvPr id="805" name="テキスト ボックス 804">
          <a:extLst>
            <a:ext uri="{FF2B5EF4-FFF2-40B4-BE49-F238E27FC236}">
              <a16:creationId xmlns:a16="http://schemas.microsoft.com/office/drawing/2014/main" id="{00000000-0008-0000-0600-000025030000}"/>
            </a:ext>
          </a:extLst>
        </xdr:cNvPr>
        <xdr:cNvSpPr txBox="1"/>
      </xdr:nvSpPr>
      <xdr:spPr>
        <a:xfrm>
          <a:off x="2014537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174625</xdr:colOff>
      <xdr:row>61</xdr:row>
      <xdr:rowOff>80010</xdr:rowOff>
    </xdr:from>
    <xdr:ext cx="762000" cy="259080"/>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1938337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61</xdr:row>
      <xdr:rowOff>80010</xdr:rowOff>
    </xdr:from>
    <xdr:ext cx="762000" cy="259080"/>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1856105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61</xdr:row>
      <xdr:rowOff>80010</xdr:rowOff>
    </xdr:from>
    <xdr:ext cx="762000" cy="259080"/>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1775142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174625</xdr:colOff>
      <xdr:row>61</xdr:row>
      <xdr:rowOff>80010</xdr:rowOff>
    </xdr:from>
    <xdr:ext cx="762000" cy="259080"/>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1693862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59</xdr:row>
      <xdr:rowOff>45720</xdr:rowOff>
    </xdr:from>
    <xdr:to>
      <xdr:col>116</xdr:col>
      <xdr:colOff>114300</xdr:colOff>
      <xdr:row>59</xdr:row>
      <xdr:rowOff>147320</xdr:rowOff>
    </xdr:to>
    <xdr:sp macro="" textlink="">
      <xdr:nvSpPr>
        <xdr:cNvPr id="810" name="楕円 809">
          <a:extLst>
            <a:ext uri="{FF2B5EF4-FFF2-40B4-BE49-F238E27FC236}">
              <a16:creationId xmlns:a16="http://schemas.microsoft.com/office/drawing/2014/main" id="{00000000-0008-0000-0600-00002A030000}"/>
            </a:ext>
          </a:extLst>
        </xdr:cNvPr>
        <xdr:cNvSpPr/>
      </xdr:nvSpPr>
      <xdr:spPr>
        <a:xfrm>
          <a:off x="20269200" y="10161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147320</xdr:rowOff>
    </xdr:from>
    <xdr:ext cx="378460" cy="259080"/>
    <xdr:sp macro="" textlink="">
      <xdr:nvSpPr>
        <xdr:cNvPr id="811" name="貸付金該当値テキスト">
          <a:extLst>
            <a:ext uri="{FF2B5EF4-FFF2-40B4-BE49-F238E27FC236}">
              <a16:creationId xmlns:a16="http://schemas.microsoft.com/office/drawing/2014/main" id="{00000000-0008-0000-0600-00002B030000}"/>
            </a:ext>
          </a:extLst>
        </xdr:cNvPr>
        <xdr:cNvSpPr txBox="1"/>
      </xdr:nvSpPr>
      <xdr:spPr>
        <a:xfrm>
          <a:off x="20370800" y="1009142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126</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59</xdr:row>
      <xdr:rowOff>43815</xdr:rowOff>
    </xdr:from>
    <xdr:to>
      <xdr:col>112</xdr:col>
      <xdr:colOff>38100</xdr:colOff>
      <xdr:row>59</xdr:row>
      <xdr:rowOff>145415</xdr:rowOff>
    </xdr:to>
    <xdr:sp macro="" textlink="">
      <xdr:nvSpPr>
        <xdr:cNvPr id="812" name="楕円 811">
          <a:extLst>
            <a:ext uri="{FF2B5EF4-FFF2-40B4-BE49-F238E27FC236}">
              <a16:creationId xmlns:a16="http://schemas.microsoft.com/office/drawing/2014/main" id="{00000000-0008-0000-0600-00002C030000}"/>
            </a:ext>
          </a:extLst>
        </xdr:cNvPr>
        <xdr:cNvSpPr/>
      </xdr:nvSpPr>
      <xdr:spPr>
        <a:xfrm>
          <a:off x="19510375" y="10159365"/>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174625</xdr:colOff>
      <xdr:row>59</xdr:row>
      <xdr:rowOff>136525</xdr:rowOff>
    </xdr:from>
    <xdr:ext cx="378460" cy="2584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19383375" y="10252075"/>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246</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59</xdr:row>
      <xdr:rowOff>46355</xdr:rowOff>
    </xdr:from>
    <xdr:to>
      <xdr:col>107</xdr:col>
      <xdr:colOff>101600</xdr:colOff>
      <xdr:row>59</xdr:row>
      <xdr:rowOff>147955</xdr:rowOff>
    </xdr:to>
    <xdr:sp macro="" textlink="">
      <xdr:nvSpPr>
        <xdr:cNvPr id="814" name="楕円 813">
          <a:extLst>
            <a:ext uri="{FF2B5EF4-FFF2-40B4-BE49-F238E27FC236}">
              <a16:creationId xmlns:a16="http://schemas.microsoft.com/office/drawing/2014/main" id="{00000000-0008-0000-0600-00002E030000}"/>
            </a:ext>
          </a:extLst>
        </xdr:cNvPr>
        <xdr:cNvSpPr/>
      </xdr:nvSpPr>
      <xdr:spPr>
        <a:xfrm>
          <a:off x="18684875" y="10161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52070</xdr:colOff>
      <xdr:row>59</xdr:row>
      <xdr:rowOff>139065</xdr:rowOff>
    </xdr:from>
    <xdr:ext cx="377190" cy="259080"/>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18562320" y="10254615"/>
          <a:ext cx="377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59</xdr:row>
      <xdr:rowOff>46990</xdr:rowOff>
    </xdr:from>
    <xdr:to>
      <xdr:col>102</xdr:col>
      <xdr:colOff>165100</xdr:colOff>
      <xdr:row>59</xdr:row>
      <xdr:rowOff>148590</xdr:rowOff>
    </xdr:to>
    <xdr:sp macro="" textlink="">
      <xdr:nvSpPr>
        <xdr:cNvPr id="816" name="楕円 815">
          <a:extLst>
            <a:ext uri="{FF2B5EF4-FFF2-40B4-BE49-F238E27FC236}">
              <a16:creationId xmlns:a16="http://schemas.microsoft.com/office/drawing/2014/main" id="{00000000-0008-0000-0600-000030030000}"/>
            </a:ext>
          </a:extLst>
        </xdr:cNvPr>
        <xdr:cNvSpPr/>
      </xdr:nvSpPr>
      <xdr:spPr>
        <a:xfrm>
          <a:off x="17875250" y="10162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147955</xdr:colOff>
      <xdr:row>59</xdr:row>
      <xdr:rowOff>139700</xdr:rowOff>
    </xdr:from>
    <xdr:ext cx="313690" cy="259080"/>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17785080" y="1025525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59</xdr:row>
      <xdr:rowOff>46990</xdr:rowOff>
    </xdr:from>
    <xdr:to>
      <xdr:col>98</xdr:col>
      <xdr:colOff>38100</xdr:colOff>
      <xdr:row>59</xdr:row>
      <xdr:rowOff>148590</xdr:rowOff>
    </xdr:to>
    <xdr:sp macro="" textlink="">
      <xdr:nvSpPr>
        <xdr:cNvPr id="818" name="楕円 817">
          <a:extLst>
            <a:ext uri="{FF2B5EF4-FFF2-40B4-BE49-F238E27FC236}">
              <a16:creationId xmlns:a16="http://schemas.microsoft.com/office/drawing/2014/main" id="{00000000-0008-0000-0600-000032030000}"/>
            </a:ext>
          </a:extLst>
        </xdr:cNvPr>
        <xdr:cNvSpPr/>
      </xdr:nvSpPr>
      <xdr:spPr>
        <a:xfrm>
          <a:off x="17065625" y="1016254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20955</xdr:colOff>
      <xdr:row>59</xdr:row>
      <xdr:rowOff>139700</xdr:rowOff>
    </xdr:from>
    <xdr:ext cx="313690" cy="259080"/>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16959580" y="1025525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0" name="正方形/長方形 819">
          <a:extLst>
            <a:ext uri="{FF2B5EF4-FFF2-40B4-BE49-F238E27FC236}">
              <a16:creationId xmlns:a16="http://schemas.microsoft.com/office/drawing/2014/main" id="{00000000-0008-0000-0600-000034030000}"/>
            </a:ext>
          </a:extLst>
        </xdr:cNvPr>
        <xdr:cNvSpPr/>
      </xdr:nvSpPr>
      <xdr:spPr>
        <a:xfrm>
          <a:off x="16764000" y="10858500"/>
          <a:ext cx="4305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1" name="正方形/長方形 820">
          <a:extLst>
            <a:ext uri="{FF2B5EF4-FFF2-40B4-BE49-F238E27FC236}">
              <a16:creationId xmlns:a16="http://schemas.microsoft.com/office/drawing/2014/main" id="{00000000-0008-0000-0600-000035030000}"/>
            </a:ext>
          </a:extLst>
        </xdr:cNvPr>
        <xdr:cNvSpPr/>
      </xdr:nvSpPr>
      <xdr:spPr>
        <a:xfrm>
          <a:off x="1689100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2" name="正方形/長方形 821">
          <a:extLst>
            <a:ext uri="{FF2B5EF4-FFF2-40B4-BE49-F238E27FC236}">
              <a16:creationId xmlns:a16="http://schemas.microsoft.com/office/drawing/2014/main" id="{00000000-0008-0000-0600-000036030000}"/>
            </a:ext>
          </a:extLst>
        </xdr:cNvPr>
        <xdr:cNvSpPr/>
      </xdr:nvSpPr>
      <xdr:spPr>
        <a:xfrm>
          <a:off x="1689100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69/94</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3" name="正方形/長方形 822">
          <a:extLst>
            <a:ext uri="{FF2B5EF4-FFF2-40B4-BE49-F238E27FC236}">
              <a16:creationId xmlns:a16="http://schemas.microsoft.com/office/drawing/2014/main" id="{00000000-0008-0000-0600-000037030000}"/>
            </a:ext>
          </a:extLst>
        </xdr:cNvPr>
        <xdr:cNvSpPr/>
      </xdr:nvSpPr>
      <xdr:spPr>
        <a:xfrm>
          <a:off x="1781175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4" name="正方形/長方形 823">
          <a:extLst>
            <a:ext uri="{FF2B5EF4-FFF2-40B4-BE49-F238E27FC236}">
              <a16:creationId xmlns:a16="http://schemas.microsoft.com/office/drawing/2014/main" id="{00000000-0008-0000-0600-000038030000}"/>
            </a:ext>
          </a:extLst>
        </xdr:cNvPr>
        <xdr:cNvSpPr/>
      </xdr:nvSpPr>
      <xdr:spPr>
        <a:xfrm>
          <a:off x="1781175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41,168</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5" name="正方形/長方形 824">
          <a:extLst>
            <a:ext uri="{FF2B5EF4-FFF2-40B4-BE49-F238E27FC236}">
              <a16:creationId xmlns:a16="http://schemas.microsoft.com/office/drawing/2014/main" id="{00000000-0008-0000-0600-000039030000}"/>
            </a:ext>
          </a:extLst>
        </xdr:cNvPr>
        <xdr:cNvSpPr/>
      </xdr:nvSpPr>
      <xdr:spPr>
        <a:xfrm>
          <a:off x="1885950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6" name="正方形/長方形 825">
          <a:extLst>
            <a:ext uri="{FF2B5EF4-FFF2-40B4-BE49-F238E27FC236}">
              <a16:creationId xmlns:a16="http://schemas.microsoft.com/office/drawing/2014/main" id="{00000000-0008-0000-0600-00003A030000}"/>
            </a:ext>
          </a:extLst>
        </xdr:cNvPr>
        <xdr:cNvSpPr/>
      </xdr:nvSpPr>
      <xdr:spPr>
        <a:xfrm>
          <a:off x="1885950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59,330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7" name="正方形/長方形 826">
          <a:extLst>
            <a:ext uri="{FF2B5EF4-FFF2-40B4-BE49-F238E27FC236}">
              <a16:creationId xmlns:a16="http://schemas.microsoft.com/office/drawing/2014/main" id="{00000000-0008-0000-0600-00003B030000}"/>
            </a:ext>
          </a:extLst>
        </xdr:cNvPr>
        <xdr:cNvSpPr/>
      </xdr:nvSpPr>
      <xdr:spPr>
        <a:xfrm>
          <a:off x="16764000" y="11684000"/>
          <a:ext cx="4305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250" cy="223520"/>
    <xdr:sp macro="" textlink="">
      <xdr:nvSpPr>
        <xdr:cNvPr id="828" name="テキスト ボックス 827">
          <a:extLst>
            <a:ext uri="{FF2B5EF4-FFF2-40B4-BE49-F238E27FC236}">
              <a16:creationId xmlns:a16="http://schemas.microsoft.com/office/drawing/2014/main" id="{00000000-0008-0000-0600-00003C030000}"/>
            </a:ext>
          </a:extLst>
        </xdr:cNvPr>
        <xdr:cNvSpPr txBox="1"/>
      </xdr:nvSpPr>
      <xdr:spPr>
        <a:xfrm>
          <a:off x="16741775" y="11493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9" name="直線コネクタ 828">
          <a:extLst>
            <a:ext uri="{FF2B5EF4-FFF2-40B4-BE49-F238E27FC236}">
              <a16:creationId xmlns:a16="http://schemas.microsoft.com/office/drawing/2014/main" id="{00000000-0008-0000-0600-00003D030000}"/>
            </a:ext>
          </a:extLst>
        </xdr:cNvPr>
        <xdr:cNvCxnSpPr/>
      </xdr:nvCxnSpPr>
      <xdr:spPr>
        <a:xfrm>
          <a:off x="16764000" y="13970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30" name="直線コネクタ 829">
          <a:extLst>
            <a:ext uri="{FF2B5EF4-FFF2-40B4-BE49-F238E27FC236}">
              <a16:creationId xmlns:a16="http://schemas.microsoft.com/office/drawing/2014/main" id="{00000000-0008-0000-0600-00003E030000}"/>
            </a:ext>
          </a:extLst>
        </xdr:cNvPr>
        <xdr:cNvCxnSpPr/>
      </xdr:nvCxnSpPr>
      <xdr:spPr>
        <a:xfrm>
          <a:off x="16764000" y="13589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78</xdr:row>
      <xdr:rowOff>73660</xdr:rowOff>
    </xdr:from>
    <xdr:ext cx="248285" cy="259080"/>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6546830" y="13446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2" name="直線コネクタ 831">
          <a:extLst>
            <a:ext uri="{FF2B5EF4-FFF2-40B4-BE49-F238E27FC236}">
              <a16:creationId xmlns:a16="http://schemas.microsoft.com/office/drawing/2014/main" id="{00000000-0008-0000-0600-000040030000}"/>
            </a:ext>
          </a:extLst>
        </xdr:cNvPr>
        <xdr:cNvCxnSpPr/>
      </xdr:nvCxnSpPr>
      <xdr:spPr>
        <a:xfrm>
          <a:off x="16764000" y="13208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76</xdr:row>
      <xdr:rowOff>35560</xdr:rowOff>
    </xdr:from>
    <xdr:ext cx="594995" cy="259080"/>
    <xdr:sp macro=""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16231870" y="1306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34" name="直線コネクタ 833">
          <a:extLst>
            <a:ext uri="{FF2B5EF4-FFF2-40B4-BE49-F238E27FC236}">
              <a16:creationId xmlns:a16="http://schemas.microsoft.com/office/drawing/2014/main" id="{00000000-0008-0000-0600-000042030000}"/>
            </a:ext>
          </a:extLst>
        </xdr:cNvPr>
        <xdr:cNvCxnSpPr/>
      </xdr:nvCxnSpPr>
      <xdr:spPr>
        <a:xfrm>
          <a:off x="16764000" y="12827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73</xdr:row>
      <xdr:rowOff>168910</xdr:rowOff>
    </xdr:from>
    <xdr:ext cx="594995" cy="257175"/>
    <xdr:sp macro="" textlink="">
      <xdr:nvSpPr>
        <xdr:cNvPr id="835" name="テキスト ボックス 834">
          <a:extLst>
            <a:ext uri="{FF2B5EF4-FFF2-40B4-BE49-F238E27FC236}">
              <a16:creationId xmlns:a16="http://schemas.microsoft.com/office/drawing/2014/main" id="{00000000-0008-0000-0600-000043030000}"/>
            </a:ext>
          </a:extLst>
        </xdr:cNvPr>
        <xdr:cNvSpPr txBox="1"/>
      </xdr:nvSpPr>
      <xdr:spPr>
        <a:xfrm>
          <a:off x="16231870" y="12684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36" name="直線コネクタ 835">
          <a:extLst>
            <a:ext uri="{FF2B5EF4-FFF2-40B4-BE49-F238E27FC236}">
              <a16:creationId xmlns:a16="http://schemas.microsoft.com/office/drawing/2014/main" id="{00000000-0008-0000-0600-000044030000}"/>
            </a:ext>
          </a:extLst>
        </xdr:cNvPr>
        <xdr:cNvCxnSpPr/>
      </xdr:nvCxnSpPr>
      <xdr:spPr>
        <a:xfrm>
          <a:off x="16764000" y="12446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71</xdr:row>
      <xdr:rowOff>130810</xdr:rowOff>
    </xdr:from>
    <xdr:ext cx="594995" cy="259080"/>
    <xdr:sp macro="" textlink="">
      <xdr:nvSpPr>
        <xdr:cNvPr id="837" name="テキスト ボックス 836">
          <a:extLst>
            <a:ext uri="{FF2B5EF4-FFF2-40B4-BE49-F238E27FC236}">
              <a16:creationId xmlns:a16="http://schemas.microsoft.com/office/drawing/2014/main" id="{00000000-0008-0000-0600-000045030000}"/>
            </a:ext>
          </a:extLst>
        </xdr:cNvPr>
        <xdr:cNvSpPr txBox="1"/>
      </xdr:nvSpPr>
      <xdr:spPr>
        <a:xfrm>
          <a:off x="16231870" y="1230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38" name="直線コネクタ 837">
          <a:extLst>
            <a:ext uri="{FF2B5EF4-FFF2-40B4-BE49-F238E27FC236}">
              <a16:creationId xmlns:a16="http://schemas.microsoft.com/office/drawing/2014/main" id="{00000000-0008-0000-0600-000046030000}"/>
            </a:ext>
          </a:extLst>
        </xdr:cNvPr>
        <xdr:cNvCxnSpPr/>
      </xdr:nvCxnSpPr>
      <xdr:spPr>
        <a:xfrm>
          <a:off x="16764000" y="12065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69</xdr:row>
      <xdr:rowOff>92710</xdr:rowOff>
    </xdr:from>
    <xdr:ext cx="594995" cy="259080"/>
    <xdr:sp macro="" textlink="">
      <xdr:nvSpPr>
        <xdr:cNvPr id="839" name="テキスト ボックス 838">
          <a:extLst>
            <a:ext uri="{FF2B5EF4-FFF2-40B4-BE49-F238E27FC236}">
              <a16:creationId xmlns:a16="http://schemas.microsoft.com/office/drawing/2014/main" id="{00000000-0008-0000-0600-000047030000}"/>
            </a:ext>
          </a:extLst>
        </xdr:cNvPr>
        <xdr:cNvSpPr txBox="1"/>
      </xdr:nvSpPr>
      <xdr:spPr>
        <a:xfrm>
          <a:off x="16231870" y="1192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16764000" y="11684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67</xdr:row>
      <xdr:rowOff>54610</xdr:rowOff>
    </xdr:from>
    <xdr:ext cx="594995" cy="257175"/>
    <xdr:sp macro="" textlink="">
      <xdr:nvSpPr>
        <xdr:cNvPr id="841" name="テキスト ボックス 840">
          <a:extLst>
            <a:ext uri="{FF2B5EF4-FFF2-40B4-BE49-F238E27FC236}">
              <a16:creationId xmlns:a16="http://schemas.microsoft.com/office/drawing/2014/main" id="{00000000-0008-0000-0600-000049030000}"/>
            </a:ext>
          </a:extLst>
        </xdr:cNvPr>
        <xdr:cNvSpPr txBox="1"/>
      </xdr:nvSpPr>
      <xdr:spPr>
        <a:xfrm>
          <a:off x="16231870" y="11541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2" name="繰出金グラフ枠">
          <a:extLst>
            <a:ext uri="{FF2B5EF4-FFF2-40B4-BE49-F238E27FC236}">
              <a16:creationId xmlns:a16="http://schemas.microsoft.com/office/drawing/2014/main" id="{00000000-0008-0000-0600-00004A030000}"/>
            </a:ext>
          </a:extLst>
        </xdr:cNvPr>
        <xdr:cNvSpPr/>
      </xdr:nvSpPr>
      <xdr:spPr>
        <a:xfrm>
          <a:off x="16764000" y="11684000"/>
          <a:ext cx="4305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151130</xdr:rowOff>
    </xdr:from>
    <xdr:to>
      <xdr:col>116</xdr:col>
      <xdr:colOff>62865</xdr:colOff>
      <xdr:row>78</xdr:row>
      <xdr:rowOff>96520</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flipV="1">
          <a:off x="20318095" y="12152630"/>
          <a:ext cx="1270" cy="13169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100330</xdr:rowOff>
    </xdr:from>
    <xdr:ext cx="534670" cy="257175"/>
    <xdr:sp macro="" textlink="">
      <xdr:nvSpPr>
        <xdr:cNvPr id="844" name="繰出金最小値テキスト">
          <a:extLst>
            <a:ext uri="{FF2B5EF4-FFF2-40B4-BE49-F238E27FC236}">
              <a16:creationId xmlns:a16="http://schemas.microsoft.com/office/drawing/2014/main" id="{00000000-0008-0000-0600-00004C030000}"/>
            </a:ext>
          </a:extLst>
        </xdr:cNvPr>
        <xdr:cNvSpPr txBox="1"/>
      </xdr:nvSpPr>
      <xdr:spPr>
        <a:xfrm>
          <a:off x="20370800" y="13473430"/>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31,342</a:t>
          </a:r>
          <a:endParaRPr kumimoji="1" lang="ja-JP" altLang="en-US" sz="1000" b="1">
            <a:latin typeface="ＭＳ Ｐゴシック"/>
            <a:ea typeface="ＭＳ Ｐゴシック"/>
          </a:endParaRPr>
        </a:p>
      </xdr:txBody>
    </xdr:sp>
    <xdr:clientData/>
  </xdr:oneCellAnchor>
  <xdr:twoCellAnchor>
    <xdr:from>
      <xdr:col>115</xdr:col>
      <xdr:colOff>165100</xdr:colOff>
      <xdr:row>78</xdr:row>
      <xdr:rowOff>96520</xdr:rowOff>
    </xdr:from>
    <xdr:to>
      <xdr:col>116</xdr:col>
      <xdr:colOff>152400</xdr:colOff>
      <xdr:row>78</xdr:row>
      <xdr:rowOff>96520</xdr:rowOff>
    </xdr:to>
    <xdr:cxnSp macro="">
      <xdr:nvCxnSpPr>
        <xdr:cNvPr id="845" name="直線コネクタ 844">
          <a:extLst>
            <a:ext uri="{FF2B5EF4-FFF2-40B4-BE49-F238E27FC236}">
              <a16:creationId xmlns:a16="http://schemas.microsoft.com/office/drawing/2014/main" id="{00000000-0008-0000-0600-00004D030000}"/>
            </a:ext>
          </a:extLst>
        </xdr:cNvPr>
        <xdr:cNvCxnSpPr/>
      </xdr:nvCxnSpPr>
      <xdr:spPr>
        <a:xfrm>
          <a:off x="20246975" y="1346962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97790</xdr:rowOff>
    </xdr:from>
    <xdr:ext cx="598805" cy="257175"/>
    <xdr:sp macro="" textlink="">
      <xdr:nvSpPr>
        <xdr:cNvPr id="846" name="繰出金最大値テキスト">
          <a:extLst>
            <a:ext uri="{FF2B5EF4-FFF2-40B4-BE49-F238E27FC236}">
              <a16:creationId xmlns:a16="http://schemas.microsoft.com/office/drawing/2014/main" id="{00000000-0008-0000-0600-00004E030000}"/>
            </a:ext>
          </a:extLst>
        </xdr:cNvPr>
        <xdr:cNvSpPr txBox="1"/>
      </xdr:nvSpPr>
      <xdr:spPr>
        <a:xfrm>
          <a:off x="20370800" y="1192784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377,001</a:t>
          </a:r>
          <a:endParaRPr kumimoji="1" lang="ja-JP" altLang="en-US" sz="1000" b="1">
            <a:latin typeface="ＭＳ Ｐゴシック"/>
            <a:ea typeface="ＭＳ Ｐゴシック"/>
          </a:endParaRPr>
        </a:p>
      </xdr:txBody>
    </xdr:sp>
    <xdr:clientData/>
  </xdr:oneCellAnchor>
  <xdr:twoCellAnchor>
    <xdr:from>
      <xdr:col>115</xdr:col>
      <xdr:colOff>165100</xdr:colOff>
      <xdr:row>70</xdr:row>
      <xdr:rowOff>151130</xdr:rowOff>
    </xdr:from>
    <xdr:to>
      <xdr:col>116</xdr:col>
      <xdr:colOff>152400</xdr:colOff>
      <xdr:row>70</xdr:row>
      <xdr:rowOff>151130</xdr:rowOff>
    </xdr:to>
    <xdr:cxnSp macro="">
      <xdr:nvCxnSpPr>
        <xdr:cNvPr id="847" name="直線コネクタ 846">
          <a:extLst>
            <a:ext uri="{FF2B5EF4-FFF2-40B4-BE49-F238E27FC236}">
              <a16:creationId xmlns:a16="http://schemas.microsoft.com/office/drawing/2014/main" id="{00000000-0008-0000-0600-00004F030000}"/>
            </a:ext>
          </a:extLst>
        </xdr:cNvPr>
        <xdr:cNvCxnSpPr/>
      </xdr:nvCxnSpPr>
      <xdr:spPr>
        <a:xfrm>
          <a:off x="20246975" y="1215263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174625</xdr:colOff>
      <xdr:row>77</xdr:row>
      <xdr:rowOff>48895</xdr:rowOff>
    </xdr:from>
    <xdr:to>
      <xdr:col>116</xdr:col>
      <xdr:colOff>63500</xdr:colOff>
      <xdr:row>77</xdr:row>
      <xdr:rowOff>120650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19558000" y="13250545"/>
          <a:ext cx="762000" cy="717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76</xdr:row>
      <xdr:rowOff>24765</xdr:rowOff>
    </xdr:from>
    <xdr:ext cx="534670" cy="259080"/>
    <xdr:sp macro="" textlink="">
      <xdr:nvSpPr>
        <xdr:cNvPr id="849" name="繰出金平均値テキスト">
          <a:extLst>
            <a:ext uri="{FF2B5EF4-FFF2-40B4-BE49-F238E27FC236}">
              <a16:creationId xmlns:a16="http://schemas.microsoft.com/office/drawing/2014/main" id="{00000000-0008-0000-0600-000051030000}"/>
            </a:ext>
          </a:extLst>
        </xdr:cNvPr>
        <xdr:cNvSpPr txBox="1"/>
      </xdr:nvSpPr>
      <xdr:spPr>
        <a:xfrm>
          <a:off x="20370800" y="1305496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87,879</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77</xdr:row>
      <xdr:rowOff>1905</xdr:rowOff>
    </xdr:from>
    <xdr:to>
      <xdr:col>116</xdr:col>
      <xdr:colOff>114300</xdr:colOff>
      <xdr:row>77</xdr:row>
      <xdr:rowOff>103505</xdr:rowOff>
    </xdr:to>
    <xdr:sp macro="" textlink="">
      <xdr:nvSpPr>
        <xdr:cNvPr id="850" name="フローチャート: 判断 849">
          <a:extLst>
            <a:ext uri="{FF2B5EF4-FFF2-40B4-BE49-F238E27FC236}">
              <a16:creationId xmlns:a16="http://schemas.microsoft.com/office/drawing/2014/main" id="{00000000-0008-0000-0600-000052030000}"/>
            </a:ext>
          </a:extLst>
        </xdr:cNvPr>
        <xdr:cNvSpPr/>
      </xdr:nvSpPr>
      <xdr:spPr>
        <a:xfrm>
          <a:off x="20269200" y="13203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77</xdr:row>
      <xdr:rowOff>48260</xdr:rowOff>
    </xdr:from>
    <xdr:to>
      <xdr:col>111</xdr:col>
      <xdr:colOff>174625</xdr:colOff>
      <xdr:row>77</xdr:row>
      <xdr:rowOff>48895</xdr:rowOff>
    </xdr:to>
    <xdr:cxnSp macro="">
      <xdr:nvCxnSpPr>
        <xdr:cNvPr id="851" name="直線コネクタ 850">
          <a:extLst>
            <a:ext uri="{FF2B5EF4-FFF2-40B4-BE49-F238E27FC236}">
              <a16:creationId xmlns:a16="http://schemas.microsoft.com/office/drawing/2014/main" id="{00000000-0008-0000-0600-000053030000}"/>
            </a:ext>
          </a:extLst>
        </xdr:cNvPr>
        <xdr:cNvCxnSpPr/>
      </xdr:nvCxnSpPr>
      <xdr:spPr>
        <a:xfrm>
          <a:off x="18735675" y="13249910"/>
          <a:ext cx="822325"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7620</xdr:rowOff>
    </xdr:from>
    <xdr:to>
      <xdr:col>112</xdr:col>
      <xdr:colOff>38100</xdr:colOff>
      <xdr:row>76</xdr:row>
      <xdr:rowOff>109220</xdr:rowOff>
    </xdr:to>
    <xdr:sp macro="" textlink="">
      <xdr:nvSpPr>
        <xdr:cNvPr id="852" name="フローチャート: 判断 851">
          <a:extLst>
            <a:ext uri="{FF2B5EF4-FFF2-40B4-BE49-F238E27FC236}">
              <a16:creationId xmlns:a16="http://schemas.microsoft.com/office/drawing/2014/main" id="{00000000-0008-0000-0600-000054030000}"/>
            </a:ext>
          </a:extLst>
        </xdr:cNvPr>
        <xdr:cNvSpPr/>
      </xdr:nvSpPr>
      <xdr:spPr>
        <a:xfrm>
          <a:off x="19510375" y="1303782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68580</xdr:colOff>
      <xdr:row>74</xdr:row>
      <xdr:rowOff>125730</xdr:rowOff>
    </xdr:from>
    <xdr:ext cx="598170" cy="259080"/>
    <xdr:sp macro="" textlink="">
      <xdr:nvSpPr>
        <xdr:cNvPr id="853" name="テキスト ボックス 852">
          <a:extLst>
            <a:ext uri="{FF2B5EF4-FFF2-40B4-BE49-F238E27FC236}">
              <a16:creationId xmlns:a16="http://schemas.microsoft.com/office/drawing/2014/main" id="{00000000-0008-0000-0600-000055030000}"/>
            </a:ext>
          </a:extLst>
        </xdr:cNvPr>
        <xdr:cNvSpPr txBox="1"/>
      </xdr:nvSpPr>
      <xdr:spPr>
        <a:xfrm>
          <a:off x="19277330" y="128130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131,402</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77</xdr:row>
      <xdr:rowOff>24765</xdr:rowOff>
    </xdr:from>
    <xdr:to>
      <xdr:col>107</xdr:col>
      <xdr:colOff>50800</xdr:colOff>
      <xdr:row>77</xdr:row>
      <xdr:rowOff>48260</xdr:rowOff>
    </xdr:to>
    <xdr:cxnSp macro="">
      <xdr:nvCxnSpPr>
        <xdr:cNvPr id="854" name="直線コネクタ 853">
          <a:extLst>
            <a:ext uri="{FF2B5EF4-FFF2-40B4-BE49-F238E27FC236}">
              <a16:creationId xmlns:a16="http://schemas.microsoft.com/office/drawing/2014/main" id="{00000000-0008-0000-0600-000056030000}"/>
            </a:ext>
          </a:extLst>
        </xdr:cNvPr>
        <xdr:cNvCxnSpPr/>
      </xdr:nvCxnSpPr>
      <xdr:spPr>
        <a:xfrm>
          <a:off x="17926050" y="13226415"/>
          <a:ext cx="809625" cy="23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150495</xdr:rowOff>
    </xdr:from>
    <xdr:to>
      <xdr:col>107</xdr:col>
      <xdr:colOff>101600</xdr:colOff>
      <xdr:row>76</xdr:row>
      <xdr:rowOff>80645</xdr:rowOff>
    </xdr:to>
    <xdr:sp macro="" textlink="">
      <xdr:nvSpPr>
        <xdr:cNvPr id="855" name="フローチャート: 判断 854">
          <a:extLst>
            <a:ext uri="{FF2B5EF4-FFF2-40B4-BE49-F238E27FC236}">
              <a16:creationId xmlns:a16="http://schemas.microsoft.com/office/drawing/2014/main" id="{00000000-0008-0000-0600-000057030000}"/>
            </a:ext>
          </a:extLst>
        </xdr:cNvPr>
        <xdr:cNvSpPr/>
      </xdr:nvSpPr>
      <xdr:spPr>
        <a:xfrm>
          <a:off x="18684875" y="13009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132080</xdr:colOff>
      <xdr:row>74</xdr:row>
      <xdr:rowOff>97790</xdr:rowOff>
    </xdr:from>
    <xdr:ext cx="598170" cy="257175"/>
    <xdr:sp macro="" textlink="">
      <xdr:nvSpPr>
        <xdr:cNvPr id="856" name="テキスト ボックス 855">
          <a:extLst>
            <a:ext uri="{FF2B5EF4-FFF2-40B4-BE49-F238E27FC236}">
              <a16:creationId xmlns:a16="http://schemas.microsoft.com/office/drawing/2014/main" id="{00000000-0008-0000-0600-000058030000}"/>
            </a:ext>
          </a:extLst>
        </xdr:cNvPr>
        <xdr:cNvSpPr txBox="1"/>
      </xdr:nvSpPr>
      <xdr:spPr>
        <a:xfrm>
          <a:off x="18467705" y="1278509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138,813</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174625</xdr:colOff>
      <xdr:row>77</xdr:row>
      <xdr:rowOff>24765</xdr:rowOff>
    </xdr:from>
    <xdr:to>
      <xdr:col>102</xdr:col>
      <xdr:colOff>114300</xdr:colOff>
      <xdr:row>77</xdr:row>
      <xdr:rowOff>102235</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flipV="1">
          <a:off x="17113250" y="13226415"/>
          <a:ext cx="812800" cy="774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6350</xdr:rowOff>
    </xdr:from>
    <xdr:to>
      <xdr:col>102</xdr:col>
      <xdr:colOff>165100</xdr:colOff>
      <xdr:row>76</xdr:row>
      <xdr:rowOff>107950</xdr:rowOff>
    </xdr:to>
    <xdr:sp macro="" textlink="">
      <xdr:nvSpPr>
        <xdr:cNvPr id="858" name="フローチャート: 判断 857">
          <a:extLst>
            <a:ext uri="{FF2B5EF4-FFF2-40B4-BE49-F238E27FC236}">
              <a16:creationId xmlns:a16="http://schemas.microsoft.com/office/drawing/2014/main" id="{00000000-0008-0000-0600-00005A030000}"/>
            </a:ext>
          </a:extLst>
        </xdr:cNvPr>
        <xdr:cNvSpPr/>
      </xdr:nvSpPr>
      <xdr:spPr>
        <a:xfrm>
          <a:off x="17875250" y="13036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5080</xdr:colOff>
      <xdr:row>74</xdr:row>
      <xdr:rowOff>124460</xdr:rowOff>
    </xdr:from>
    <xdr:ext cx="598170" cy="259080"/>
    <xdr:sp macro="" textlink="">
      <xdr:nvSpPr>
        <xdr:cNvPr id="859" name="テキスト ボックス 858">
          <a:extLst>
            <a:ext uri="{FF2B5EF4-FFF2-40B4-BE49-F238E27FC236}">
              <a16:creationId xmlns:a16="http://schemas.microsoft.com/office/drawing/2014/main" id="{00000000-0008-0000-0600-00005B030000}"/>
            </a:ext>
          </a:extLst>
        </xdr:cNvPr>
        <xdr:cNvSpPr txBox="1"/>
      </xdr:nvSpPr>
      <xdr:spPr>
        <a:xfrm>
          <a:off x="17642205" y="1281176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131,658</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76</xdr:row>
      <xdr:rowOff>80010</xdr:rowOff>
    </xdr:from>
    <xdr:to>
      <xdr:col>98</xdr:col>
      <xdr:colOff>38100</xdr:colOff>
      <xdr:row>77</xdr:row>
      <xdr:rowOff>10160</xdr:rowOff>
    </xdr:to>
    <xdr:sp macro="" textlink="">
      <xdr:nvSpPr>
        <xdr:cNvPr id="860" name="フローチャート: 判断 859">
          <a:extLst>
            <a:ext uri="{FF2B5EF4-FFF2-40B4-BE49-F238E27FC236}">
              <a16:creationId xmlns:a16="http://schemas.microsoft.com/office/drawing/2014/main" id="{00000000-0008-0000-0600-00005C030000}"/>
            </a:ext>
          </a:extLst>
        </xdr:cNvPr>
        <xdr:cNvSpPr/>
      </xdr:nvSpPr>
      <xdr:spPr>
        <a:xfrm>
          <a:off x="17065625" y="1311021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68580</xdr:colOff>
      <xdr:row>75</xdr:row>
      <xdr:rowOff>26670</xdr:rowOff>
    </xdr:from>
    <xdr:ext cx="598170" cy="259080"/>
    <xdr:sp macro=""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16832580" y="1288542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112,403</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81</xdr:row>
      <xdr:rowOff>80010</xdr:rowOff>
    </xdr:from>
    <xdr:ext cx="762000" cy="259080"/>
    <xdr:sp macro="" textlink="">
      <xdr:nvSpPr>
        <xdr:cNvPr id="862" name="テキスト ボックス 861">
          <a:extLst>
            <a:ext uri="{FF2B5EF4-FFF2-40B4-BE49-F238E27FC236}">
              <a16:creationId xmlns:a16="http://schemas.microsoft.com/office/drawing/2014/main" id="{00000000-0008-0000-0600-00005E030000}"/>
            </a:ext>
          </a:extLst>
        </xdr:cNvPr>
        <xdr:cNvSpPr txBox="1"/>
      </xdr:nvSpPr>
      <xdr:spPr>
        <a:xfrm>
          <a:off x="2014537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174625</xdr:colOff>
      <xdr:row>81</xdr:row>
      <xdr:rowOff>80010</xdr:rowOff>
    </xdr:from>
    <xdr:ext cx="762000" cy="259080"/>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1938337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81</xdr:row>
      <xdr:rowOff>80010</xdr:rowOff>
    </xdr:from>
    <xdr:ext cx="762000" cy="259080"/>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1856105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81</xdr:row>
      <xdr:rowOff>80010</xdr:rowOff>
    </xdr:from>
    <xdr:ext cx="762000" cy="259080"/>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1775142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174625</xdr:colOff>
      <xdr:row>81</xdr:row>
      <xdr:rowOff>80010</xdr:rowOff>
    </xdr:from>
    <xdr:ext cx="762000" cy="259080"/>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1693862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77</xdr:row>
      <xdr:rowOff>69215</xdr:rowOff>
    </xdr:from>
    <xdr:to>
      <xdr:col>116</xdr:col>
      <xdr:colOff>114300</xdr:colOff>
      <xdr:row>77</xdr:row>
      <xdr:rowOff>170815</xdr:rowOff>
    </xdr:to>
    <xdr:sp macro="" textlink="">
      <xdr:nvSpPr>
        <xdr:cNvPr id="867" name="楕円 866">
          <a:extLst>
            <a:ext uri="{FF2B5EF4-FFF2-40B4-BE49-F238E27FC236}">
              <a16:creationId xmlns:a16="http://schemas.microsoft.com/office/drawing/2014/main" id="{00000000-0008-0000-0600-000063030000}"/>
            </a:ext>
          </a:extLst>
        </xdr:cNvPr>
        <xdr:cNvSpPr/>
      </xdr:nvSpPr>
      <xdr:spPr>
        <a:xfrm>
          <a:off x="20269200" y="13270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77</xdr:row>
      <xdr:rowOff>47625</xdr:rowOff>
    </xdr:from>
    <xdr:ext cx="534670" cy="259080"/>
    <xdr:sp macro="" textlink="">
      <xdr:nvSpPr>
        <xdr:cNvPr id="868" name="繰出金該当値テキスト">
          <a:extLst>
            <a:ext uri="{FF2B5EF4-FFF2-40B4-BE49-F238E27FC236}">
              <a16:creationId xmlns:a16="http://schemas.microsoft.com/office/drawing/2014/main" id="{00000000-0008-0000-0600-000064030000}"/>
            </a:ext>
          </a:extLst>
        </xdr:cNvPr>
        <xdr:cNvSpPr txBox="1"/>
      </xdr:nvSpPr>
      <xdr:spPr>
        <a:xfrm>
          <a:off x="20370800" y="1324927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70,122</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76</xdr:row>
      <xdr:rowOff>169545</xdr:rowOff>
    </xdr:from>
    <xdr:to>
      <xdr:col>112</xdr:col>
      <xdr:colOff>38100</xdr:colOff>
      <xdr:row>77</xdr:row>
      <xdr:rowOff>99695</xdr:rowOff>
    </xdr:to>
    <xdr:sp macro="" textlink="">
      <xdr:nvSpPr>
        <xdr:cNvPr id="869" name="楕円 868">
          <a:extLst>
            <a:ext uri="{FF2B5EF4-FFF2-40B4-BE49-F238E27FC236}">
              <a16:creationId xmlns:a16="http://schemas.microsoft.com/office/drawing/2014/main" id="{00000000-0008-0000-0600-000065030000}"/>
            </a:ext>
          </a:extLst>
        </xdr:cNvPr>
        <xdr:cNvSpPr/>
      </xdr:nvSpPr>
      <xdr:spPr>
        <a:xfrm>
          <a:off x="19510375" y="13199745"/>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100965</xdr:colOff>
      <xdr:row>77</xdr:row>
      <xdr:rowOff>90805</xdr:rowOff>
    </xdr:from>
    <xdr:ext cx="532765" cy="258445"/>
    <xdr:sp macro=""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19309715" y="1329245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88,836</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76</xdr:row>
      <xdr:rowOff>168910</xdr:rowOff>
    </xdr:from>
    <xdr:to>
      <xdr:col>107</xdr:col>
      <xdr:colOff>101600</xdr:colOff>
      <xdr:row>77</xdr:row>
      <xdr:rowOff>99060</xdr:rowOff>
    </xdr:to>
    <xdr:sp macro="" textlink="">
      <xdr:nvSpPr>
        <xdr:cNvPr id="871" name="楕円 870">
          <a:extLst>
            <a:ext uri="{FF2B5EF4-FFF2-40B4-BE49-F238E27FC236}">
              <a16:creationId xmlns:a16="http://schemas.microsoft.com/office/drawing/2014/main" id="{00000000-0008-0000-0600-000067030000}"/>
            </a:ext>
          </a:extLst>
        </xdr:cNvPr>
        <xdr:cNvSpPr/>
      </xdr:nvSpPr>
      <xdr:spPr>
        <a:xfrm>
          <a:off x="18684875" y="13199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164465</xdr:colOff>
      <xdr:row>77</xdr:row>
      <xdr:rowOff>90170</xdr:rowOff>
    </xdr:from>
    <xdr:ext cx="532765" cy="259080"/>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18500090" y="1329182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88,980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76</xdr:row>
      <xdr:rowOff>145415</xdr:rowOff>
    </xdr:from>
    <xdr:to>
      <xdr:col>102</xdr:col>
      <xdr:colOff>165100</xdr:colOff>
      <xdr:row>77</xdr:row>
      <xdr:rowOff>75565</xdr:rowOff>
    </xdr:to>
    <xdr:sp macro="" textlink="">
      <xdr:nvSpPr>
        <xdr:cNvPr id="873" name="楕円 872">
          <a:extLst>
            <a:ext uri="{FF2B5EF4-FFF2-40B4-BE49-F238E27FC236}">
              <a16:creationId xmlns:a16="http://schemas.microsoft.com/office/drawing/2014/main" id="{00000000-0008-0000-0600-000069030000}"/>
            </a:ext>
          </a:extLst>
        </xdr:cNvPr>
        <xdr:cNvSpPr/>
      </xdr:nvSpPr>
      <xdr:spPr>
        <a:xfrm>
          <a:off x="17875250" y="13175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37465</xdr:colOff>
      <xdr:row>77</xdr:row>
      <xdr:rowOff>66675</xdr:rowOff>
    </xdr:from>
    <xdr:ext cx="532765" cy="25717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17674590" y="1326832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95,182</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77</xdr:row>
      <xdr:rowOff>52070</xdr:rowOff>
    </xdr:from>
    <xdr:to>
      <xdr:col>98</xdr:col>
      <xdr:colOff>38100</xdr:colOff>
      <xdr:row>77</xdr:row>
      <xdr:rowOff>153035</xdr:rowOff>
    </xdr:to>
    <xdr:sp macro="" textlink="">
      <xdr:nvSpPr>
        <xdr:cNvPr id="875" name="楕円 874">
          <a:extLst>
            <a:ext uri="{FF2B5EF4-FFF2-40B4-BE49-F238E27FC236}">
              <a16:creationId xmlns:a16="http://schemas.microsoft.com/office/drawing/2014/main" id="{00000000-0008-0000-0600-00006B030000}"/>
            </a:ext>
          </a:extLst>
        </xdr:cNvPr>
        <xdr:cNvSpPr/>
      </xdr:nvSpPr>
      <xdr:spPr>
        <a:xfrm>
          <a:off x="17065625" y="13253720"/>
          <a:ext cx="85725"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100965</xdr:colOff>
      <xdr:row>77</xdr:row>
      <xdr:rowOff>144145</xdr:rowOff>
    </xdr:from>
    <xdr:ext cx="532765" cy="25717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16864965" y="1334579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74,882</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7" name="正方形/長方形 876">
          <a:extLst>
            <a:ext uri="{FF2B5EF4-FFF2-40B4-BE49-F238E27FC236}">
              <a16:creationId xmlns:a16="http://schemas.microsoft.com/office/drawing/2014/main" id="{00000000-0008-0000-0600-00006D030000}"/>
            </a:ext>
          </a:extLst>
        </xdr:cNvPr>
        <xdr:cNvSpPr/>
      </xdr:nvSpPr>
      <xdr:spPr>
        <a:xfrm>
          <a:off x="16764000" y="14287500"/>
          <a:ext cx="4305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8" name="正方形/長方形 877">
          <a:extLst>
            <a:ext uri="{FF2B5EF4-FFF2-40B4-BE49-F238E27FC236}">
              <a16:creationId xmlns:a16="http://schemas.microsoft.com/office/drawing/2014/main" id="{00000000-0008-0000-0600-00006E030000}"/>
            </a:ext>
          </a:extLst>
        </xdr:cNvPr>
        <xdr:cNvSpPr/>
      </xdr:nvSpPr>
      <xdr:spPr>
        <a:xfrm>
          <a:off x="1689100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9" name="正方形/長方形 878">
          <a:extLst>
            <a:ext uri="{FF2B5EF4-FFF2-40B4-BE49-F238E27FC236}">
              <a16:creationId xmlns:a16="http://schemas.microsoft.com/office/drawing/2014/main" id="{00000000-0008-0000-0600-00006F030000}"/>
            </a:ext>
          </a:extLst>
        </xdr:cNvPr>
        <xdr:cNvSpPr/>
      </xdr:nvSpPr>
      <xdr:spPr>
        <a:xfrm>
          <a:off x="1689100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1/94</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0" name="正方形/長方形 879">
          <a:extLst>
            <a:ext uri="{FF2B5EF4-FFF2-40B4-BE49-F238E27FC236}">
              <a16:creationId xmlns:a16="http://schemas.microsoft.com/office/drawing/2014/main" id="{00000000-0008-0000-0600-000070030000}"/>
            </a:ext>
          </a:extLst>
        </xdr:cNvPr>
        <xdr:cNvSpPr/>
      </xdr:nvSpPr>
      <xdr:spPr>
        <a:xfrm>
          <a:off x="1781175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1" name="正方形/長方形 880">
          <a:extLst>
            <a:ext uri="{FF2B5EF4-FFF2-40B4-BE49-F238E27FC236}">
              <a16:creationId xmlns:a16="http://schemas.microsoft.com/office/drawing/2014/main" id="{00000000-0008-0000-0600-000071030000}"/>
            </a:ext>
          </a:extLst>
        </xdr:cNvPr>
        <xdr:cNvSpPr/>
      </xdr:nvSpPr>
      <xdr:spPr>
        <a:xfrm>
          <a:off x="1781175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2" name="正方形/長方形 881">
          <a:extLst>
            <a:ext uri="{FF2B5EF4-FFF2-40B4-BE49-F238E27FC236}">
              <a16:creationId xmlns:a16="http://schemas.microsoft.com/office/drawing/2014/main" id="{00000000-0008-0000-0600-000072030000}"/>
            </a:ext>
          </a:extLst>
        </xdr:cNvPr>
        <xdr:cNvSpPr/>
      </xdr:nvSpPr>
      <xdr:spPr>
        <a:xfrm>
          <a:off x="1885950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3" name="正方形/長方形 882">
          <a:extLst>
            <a:ext uri="{FF2B5EF4-FFF2-40B4-BE49-F238E27FC236}">
              <a16:creationId xmlns:a16="http://schemas.microsoft.com/office/drawing/2014/main" id="{00000000-0008-0000-0600-000073030000}"/>
            </a:ext>
          </a:extLst>
        </xdr:cNvPr>
        <xdr:cNvSpPr/>
      </xdr:nvSpPr>
      <xdr:spPr>
        <a:xfrm>
          <a:off x="1885950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237</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4" name="正方形/長方形 883">
          <a:extLst>
            <a:ext uri="{FF2B5EF4-FFF2-40B4-BE49-F238E27FC236}">
              <a16:creationId xmlns:a16="http://schemas.microsoft.com/office/drawing/2014/main" id="{00000000-0008-0000-0600-000074030000}"/>
            </a:ext>
          </a:extLst>
        </xdr:cNvPr>
        <xdr:cNvSpPr/>
      </xdr:nvSpPr>
      <xdr:spPr>
        <a:xfrm>
          <a:off x="16764000" y="15113000"/>
          <a:ext cx="4305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250" cy="223520"/>
    <xdr:sp macro="" textlink="">
      <xdr:nvSpPr>
        <xdr:cNvPr id="885" name="テキスト ボックス 884">
          <a:extLst>
            <a:ext uri="{FF2B5EF4-FFF2-40B4-BE49-F238E27FC236}">
              <a16:creationId xmlns:a16="http://schemas.microsoft.com/office/drawing/2014/main" id="{00000000-0008-0000-0600-000075030000}"/>
            </a:ext>
          </a:extLst>
        </xdr:cNvPr>
        <xdr:cNvSpPr txBox="1"/>
      </xdr:nvSpPr>
      <xdr:spPr>
        <a:xfrm>
          <a:off x="16741775" y="14922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6" name="直線コネクタ 885">
          <a:extLst>
            <a:ext uri="{FF2B5EF4-FFF2-40B4-BE49-F238E27FC236}">
              <a16:creationId xmlns:a16="http://schemas.microsoft.com/office/drawing/2014/main" id="{00000000-0008-0000-0600-000076030000}"/>
            </a:ext>
          </a:extLst>
        </xdr:cNvPr>
        <xdr:cNvCxnSpPr/>
      </xdr:nvCxnSpPr>
      <xdr:spPr>
        <a:xfrm>
          <a:off x="16764000" y="17399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87" name="直線コネクタ 886">
          <a:extLst>
            <a:ext uri="{FF2B5EF4-FFF2-40B4-BE49-F238E27FC236}">
              <a16:creationId xmlns:a16="http://schemas.microsoft.com/office/drawing/2014/main" id="{00000000-0008-0000-0600-000077030000}"/>
            </a:ext>
          </a:extLst>
        </xdr:cNvPr>
        <xdr:cNvCxnSpPr/>
      </xdr:nvCxnSpPr>
      <xdr:spPr>
        <a:xfrm>
          <a:off x="16764000" y="16256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93</xdr:row>
      <xdr:rowOff>168910</xdr:rowOff>
    </xdr:from>
    <xdr:ext cx="248285" cy="257175"/>
    <xdr:sp macro="" textlink="">
      <xdr:nvSpPr>
        <xdr:cNvPr id="888" name="テキスト ボックス 887">
          <a:extLst>
            <a:ext uri="{FF2B5EF4-FFF2-40B4-BE49-F238E27FC236}">
              <a16:creationId xmlns:a16="http://schemas.microsoft.com/office/drawing/2014/main" id="{00000000-0008-0000-0600-000078030000}"/>
            </a:ext>
          </a:extLst>
        </xdr:cNvPr>
        <xdr:cNvSpPr txBox="1"/>
      </xdr:nvSpPr>
      <xdr:spPr>
        <a:xfrm>
          <a:off x="16546830" y="1611376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89" name="直線コネクタ 888">
          <a:extLst>
            <a:ext uri="{FF2B5EF4-FFF2-40B4-BE49-F238E27FC236}">
              <a16:creationId xmlns:a16="http://schemas.microsoft.com/office/drawing/2014/main" id="{00000000-0008-0000-0600-000079030000}"/>
            </a:ext>
          </a:extLst>
        </xdr:cNvPr>
        <xdr:cNvCxnSpPr/>
      </xdr:nvCxnSpPr>
      <xdr:spPr>
        <a:xfrm>
          <a:off x="16764000" y="15113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87</xdr:row>
      <xdr:rowOff>54610</xdr:rowOff>
    </xdr:from>
    <xdr:ext cx="248285" cy="257175"/>
    <xdr:sp macro="" textlink="">
      <xdr:nvSpPr>
        <xdr:cNvPr id="890" name="テキスト ボックス 889">
          <a:extLst>
            <a:ext uri="{FF2B5EF4-FFF2-40B4-BE49-F238E27FC236}">
              <a16:creationId xmlns:a16="http://schemas.microsoft.com/office/drawing/2014/main" id="{00000000-0008-0000-0600-00007A030000}"/>
            </a:ext>
          </a:extLst>
        </xdr:cNvPr>
        <xdr:cNvSpPr txBox="1"/>
      </xdr:nvSpPr>
      <xdr:spPr>
        <a:xfrm>
          <a:off x="16546830" y="1497076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1" name="前年度繰上充用金グラフ枠">
          <a:extLst>
            <a:ext uri="{FF2B5EF4-FFF2-40B4-BE49-F238E27FC236}">
              <a16:creationId xmlns:a16="http://schemas.microsoft.com/office/drawing/2014/main" id="{00000000-0008-0000-0600-00007B030000}"/>
            </a:ext>
          </a:extLst>
        </xdr:cNvPr>
        <xdr:cNvSpPr/>
      </xdr:nvSpPr>
      <xdr:spPr>
        <a:xfrm>
          <a:off x="16764000" y="15113000"/>
          <a:ext cx="4305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62865</xdr:colOff>
      <xdr:row>94</xdr:row>
      <xdr:rowOff>139700</xdr:rowOff>
    </xdr:to>
    <xdr:cxnSp macro="">
      <xdr:nvCxnSpPr>
        <xdr:cNvPr id="892" name="直線コネクタ 891">
          <a:extLst>
            <a:ext uri="{FF2B5EF4-FFF2-40B4-BE49-F238E27FC236}">
              <a16:creationId xmlns:a16="http://schemas.microsoft.com/office/drawing/2014/main" id="{00000000-0008-0000-0600-00007C030000}"/>
            </a:ext>
          </a:extLst>
        </xdr:cNvPr>
        <xdr:cNvCxnSpPr/>
      </xdr:nvCxnSpPr>
      <xdr:spPr>
        <a:xfrm>
          <a:off x="20318095" y="16256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10160</xdr:rowOff>
    </xdr:from>
    <xdr:ext cx="249555" cy="259080"/>
    <xdr:sp macro="" textlink="">
      <xdr:nvSpPr>
        <xdr:cNvPr id="893" name="前年度繰上充用金最小値テキスト">
          <a:extLst>
            <a:ext uri="{FF2B5EF4-FFF2-40B4-BE49-F238E27FC236}">
              <a16:creationId xmlns:a16="http://schemas.microsoft.com/office/drawing/2014/main" id="{00000000-0008-0000-0600-00007D030000}"/>
            </a:ext>
          </a:extLst>
        </xdr:cNvPr>
        <xdr:cNvSpPr txBox="1"/>
      </xdr:nvSpPr>
      <xdr:spPr>
        <a:xfrm>
          <a:off x="20370800" y="16297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4" name="直線コネクタ 893">
          <a:extLst>
            <a:ext uri="{FF2B5EF4-FFF2-40B4-BE49-F238E27FC236}">
              <a16:creationId xmlns:a16="http://schemas.microsoft.com/office/drawing/2014/main" id="{00000000-0008-0000-0600-00007E030000}"/>
            </a:ext>
          </a:extLst>
        </xdr:cNvPr>
        <xdr:cNvCxnSpPr/>
      </xdr:nvCxnSpPr>
      <xdr:spPr>
        <a:xfrm>
          <a:off x="20246975" y="162560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10160</xdr:rowOff>
    </xdr:from>
    <xdr:ext cx="249555" cy="259080"/>
    <xdr:sp macro="" textlink="">
      <xdr:nvSpPr>
        <xdr:cNvPr id="895" name="前年度繰上充用金最大値テキスト">
          <a:extLst>
            <a:ext uri="{FF2B5EF4-FFF2-40B4-BE49-F238E27FC236}">
              <a16:creationId xmlns:a16="http://schemas.microsoft.com/office/drawing/2014/main" id="{00000000-0008-0000-0600-00007F030000}"/>
            </a:ext>
          </a:extLst>
        </xdr:cNvPr>
        <xdr:cNvSpPr txBox="1"/>
      </xdr:nvSpPr>
      <xdr:spPr>
        <a:xfrm>
          <a:off x="20370800" y="15955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20246975" y="162560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174625</xdr:colOff>
      <xdr:row>94</xdr:row>
      <xdr:rowOff>139700</xdr:rowOff>
    </xdr:from>
    <xdr:to>
      <xdr:col>116</xdr:col>
      <xdr:colOff>63500</xdr:colOff>
      <xdr:row>94</xdr:row>
      <xdr:rowOff>139700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19558000" y="16256000"/>
          <a:ext cx="762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67310</xdr:rowOff>
    </xdr:from>
    <xdr:ext cx="249555" cy="259080"/>
    <xdr:sp macro="" textlink="">
      <xdr:nvSpPr>
        <xdr:cNvPr id="898" name="前年度繰上充用金平均値テキスト">
          <a:extLst>
            <a:ext uri="{FF2B5EF4-FFF2-40B4-BE49-F238E27FC236}">
              <a16:creationId xmlns:a16="http://schemas.microsoft.com/office/drawing/2014/main" id="{00000000-0008-0000-0600-000082030000}"/>
            </a:ext>
          </a:extLst>
        </xdr:cNvPr>
        <xdr:cNvSpPr txBox="1"/>
      </xdr:nvSpPr>
      <xdr:spPr>
        <a:xfrm>
          <a:off x="20370800" y="16183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899" name="フローチャート: 判断 898">
          <a:extLst>
            <a:ext uri="{FF2B5EF4-FFF2-40B4-BE49-F238E27FC236}">
              <a16:creationId xmlns:a16="http://schemas.microsoft.com/office/drawing/2014/main" id="{00000000-0008-0000-0600-000083030000}"/>
            </a:ext>
          </a:extLst>
        </xdr:cNvPr>
        <xdr:cNvSpPr/>
      </xdr:nvSpPr>
      <xdr:spPr>
        <a:xfrm>
          <a:off x="202692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174625</xdr:colOff>
      <xdr:row>94</xdr:row>
      <xdr:rowOff>139700</xdr:rowOff>
    </xdr:to>
    <xdr:cxnSp macro="">
      <xdr:nvCxnSpPr>
        <xdr:cNvPr id="900" name="直線コネクタ 899">
          <a:extLst>
            <a:ext uri="{FF2B5EF4-FFF2-40B4-BE49-F238E27FC236}">
              <a16:creationId xmlns:a16="http://schemas.microsoft.com/office/drawing/2014/main" id="{00000000-0008-0000-0600-000084030000}"/>
            </a:ext>
          </a:extLst>
        </xdr:cNvPr>
        <xdr:cNvCxnSpPr/>
      </xdr:nvCxnSpPr>
      <xdr:spPr>
        <a:xfrm>
          <a:off x="18735675" y="16256000"/>
          <a:ext cx="8223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01" name="フローチャート: 判断 900">
          <a:extLst>
            <a:ext uri="{FF2B5EF4-FFF2-40B4-BE49-F238E27FC236}">
              <a16:creationId xmlns:a16="http://schemas.microsoft.com/office/drawing/2014/main" id="{00000000-0008-0000-0600-000085030000}"/>
            </a:ext>
          </a:extLst>
        </xdr:cNvPr>
        <xdr:cNvSpPr/>
      </xdr:nvSpPr>
      <xdr:spPr>
        <a:xfrm>
          <a:off x="19510375" y="1620520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95</xdr:row>
      <xdr:rowOff>10160</xdr:rowOff>
    </xdr:from>
    <xdr:ext cx="247650" cy="259080"/>
    <xdr:sp macro="" textlink="">
      <xdr:nvSpPr>
        <xdr:cNvPr id="902" name="テキスト ボックス 901">
          <a:extLst>
            <a:ext uri="{FF2B5EF4-FFF2-40B4-BE49-F238E27FC236}">
              <a16:creationId xmlns:a16="http://schemas.microsoft.com/office/drawing/2014/main" id="{00000000-0008-0000-0600-000086030000}"/>
            </a:ext>
          </a:extLst>
        </xdr:cNvPr>
        <xdr:cNvSpPr txBox="1"/>
      </xdr:nvSpPr>
      <xdr:spPr>
        <a:xfrm>
          <a:off x="19436715" y="162979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a:off x="17926050" y="16256000"/>
          <a:ext cx="8096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04" name="フローチャート: 判断 903">
          <a:extLst>
            <a:ext uri="{FF2B5EF4-FFF2-40B4-BE49-F238E27FC236}">
              <a16:creationId xmlns:a16="http://schemas.microsoft.com/office/drawing/2014/main" id="{00000000-0008-0000-0600-000088030000}"/>
            </a:ext>
          </a:extLst>
        </xdr:cNvPr>
        <xdr:cNvSpPr/>
      </xdr:nvSpPr>
      <xdr:spPr>
        <a:xfrm>
          <a:off x="18684875"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95</xdr:row>
      <xdr:rowOff>10160</xdr:rowOff>
    </xdr:from>
    <xdr:ext cx="247650" cy="259080"/>
    <xdr:sp macro="" textlink="">
      <xdr:nvSpPr>
        <xdr:cNvPr id="905" name="テキスト ボックス 904">
          <a:extLst>
            <a:ext uri="{FF2B5EF4-FFF2-40B4-BE49-F238E27FC236}">
              <a16:creationId xmlns:a16="http://schemas.microsoft.com/office/drawing/2014/main" id="{00000000-0008-0000-0600-000089030000}"/>
            </a:ext>
          </a:extLst>
        </xdr:cNvPr>
        <xdr:cNvSpPr txBox="1"/>
      </xdr:nvSpPr>
      <xdr:spPr>
        <a:xfrm>
          <a:off x="18627090" y="162979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174625</xdr:colOff>
      <xdr:row>94</xdr:row>
      <xdr:rowOff>139700</xdr:rowOff>
    </xdr:from>
    <xdr:to>
      <xdr:col>102</xdr:col>
      <xdr:colOff>114300</xdr:colOff>
      <xdr:row>94</xdr:row>
      <xdr:rowOff>139700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17113250" y="16256000"/>
          <a:ext cx="8128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07" name="フローチャート: 判断 906">
          <a:extLst>
            <a:ext uri="{FF2B5EF4-FFF2-40B4-BE49-F238E27FC236}">
              <a16:creationId xmlns:a16="http://schemas.microsoft.com/office/drawing/2014/main" id="{00000000-0008-0000-0600-00008B030000}"/>
            </a:ext>
          </a:extLst>
        </xdr:cNvPr>
        <xdr:cNvSpPr/>
      </xdr:nvSpPr>
      <xdr:spPr>
        <a:xfrm>
          <a:off x="1787525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174625</xdr:colOff>
      <xdr:row>95</xdr:row>
      <xdr:rowOff>10160</xdr:rowOff>
    </xdr:from>
    <xdr:ext cx="249555" cy="259080"/>
    <xdr:sp macro="" textlink="">
      <xdr:nvSpPr>
        <xdr:cNvPr id="908" name="テキスト ボックス 907">
          <a:extLst>
            <a:ext uri="{FF2B5EF4-FFF2-40B4-BE49-F238E27FC236}">
              <a16:creationId xmlns:a16="http://schemas.microsoft.com/office/drawing/2014/main" id="{00000000-0008-0000-0600-00008C030000}"/>
            </a:ext>
          </a:extLst>
        </xdr:cNvPr>
        <xdr:cNvSpPr txBox="1"/>
      </xdr:nvSpPr>
      <xdr:spPr>
        <a:xfrm>
          <a:off x="17811750" y="16297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09" name="フローチャート: 判断 908">
          <a:extLst>
            <a:ext uri="{FF2B5EF4-FFF2-40B4-BE49-F238E27FC236}">
              <a16:creationId xmlns:a16="http://schemas.microsoft.com/office/drawing/2014/main" id="{00000000-0008-0000-0600-00008D030000}"/>
            </a:ext>
          </a:extLst>
        </xdr:cNvPr>
        <xdr:cNvSpPr/>
      </xdr:nvSpPr>
      <xdr:spPr>
        <a:xfrm>
          <a:off x="17065625" y="1620520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95</xdr:row>
      <xdr:rowOff>10160</xdr:rowOff>
    </xdr:from>
    <xdr:ext cx="247650" cy="259080"/>
    <xdr:sp macro="" textlink="">
      <xdr:nvSpPr>
        <xdr:cNvPr id="910" name="テキスト ボックス 909">
          <a:extLst>
            <a:ext uri="{FF2B5EF4-FFF2-40B4-BE49-F238E27FC236}">
              <a16:creationId xmlns:a16="http://schemas.microsoft.com/office/drawing/2014/main" id="{00000000-0008-0000-0600-00008E030000}"/>
            </a:ext>
          </a:extLst>
        </xdr:cNvPr>
        <xdr:cNvSpPr txBox="1"/>
      </xdr:nvSpPr>
      <xdr:spPr>
        <a:xfrm>
          <a:off x="16991965" y="162979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101</xdr:row>
      <xdr:rowOff>80010</xdr:rowOff>
    </xdr:from>
    <xdr:ext cx="762000" cy="259080"/>
    <xdr:sp macro="" textlink="">
      <xdr:nvSpPr>
        <xdr:cNvPr id="911" name="テキスト ボックス 910">
          <a:extLst>
            <a:ext uri="{FF2B5EF4-FFF2-40B4-BE49-F238E27FC236}">
              <a16:creationId xmlns:a16="http://schemas.microsoft.com/office/drawing/2014/main" id="{00000000-0008-0000-0600-00008F030000}"/>
            </a:ext>
          </a:extLst>
        </xdr:cNvPr>
        <xdr:cNvSpPr txBox="1"/>
      </xdr:nvSpPr>
      <xdr:spPr>
        <a:xfrm>
          <a:off x="2014537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174625</xdr:colOff>
      <xdr:row>101</xdr:row>
      <xdr:rowOff>80010</xdr:rowOff>
    </xdr:from>
    <xdr:ext cx="762000" cy="259080"/>
    <xdr:sp macro="" textlink="">
      <xdr:nvSpPr>
        <xdr:cNvPr id="912" name="テキスト ボックス 911">
          <a:extLst>
            <a:ext uri="{FF2B5EF4-FFF2-40B4-BE49-F238E27FC236}">
              <a16:creationId xmlns:a16="http://schemas.microsoft.com/office/drawing/2014/main" id="{00000000-0008-0000-0600-000090030000}"/>
            </a:ext>
          </a:extLst>
        </xdr:cNvPr>
        <xdr:cNvSpPr txBox="1"/>
      </xdr:nvSpPr>
      <xdr:spPr>
        <a:xfrm>
          <a:off x="1938337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101</xdr:row>
      <xdr:rowOff>80010</xdr:rowOff>
    </xdr:from>
    <xdr:ext cx="762000" cy="259080"/>
    <xdr:sp macro="" textlink="">
      <xdr:nvSpPr>
        <xdr:cNvPr id="913" name="テキスト ボックス 912">
          <a:extLst>
            <a:ext uri="{FF2B5EF4-FFF2-40B4-BE49-F238E27FC236}">
              <a16:creationId xmlns:a16="http://schemas.microsoft.com/office/drawing/2014/main" id="{00000000-0008-0000-0600-000091030000}"/>
            </a:ext>
          </a:extLst>
        </xdr:cNvPr>
        <xdr:cNvSpPr txBox="1"/>
      </xdr:nvSpPr>
      <xdr:spPr>
        <a:xfrm>
          <a:off x="185610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101</xdr:row>
      <xdr:rowOff>80010</xdr:rowOff>
    </xdr:from>
    <xdr:ext cx="762000" cy="259080"/>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1775142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174625</xdr:colOff>
      <xdr:row>101</xdr:row>
      <xdr:rowOff>80010</xdr:rowOff>
    </xdr:from>
    <xdr:ext cx="762000" cy="259080"/>
    <xdr:sp macro=""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1693862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6" name="楕円 915">
          <a:extLst>
            <a:ext uri="{FF2B5EF4-FFF2-40B4-BE49-F238E27FC236}">
              <a16:creationId xmlns:a16="http://schemas.microsoft.com/office/drawing/2014/main" id="{00000000-0008-0000-0600-000094030000}"/>
            </a:ext>
          </a:extLst>
        </xdr:cNvPr>
        <xdr:cNvSpPr/>
      </xdr:nvSpPr>
      <xdr:spPr>
        <a:xfrm>
          <a:off x="202692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124460</xdr:rowOff>
    </xdr:from>
    <xdr:ext cx="249555" cy="259080"/>
    <xdr:sp macro="" textlink="">
      <xdr:nvSpPr>
        <xdr:cNvPr id="917" name="前年度繰上充用金該当値テキスト">
          <a:extLst>
            <a:ext uri="{FF2B5EF4-FFF2-40B4-BE49-F238E27FC236}">
              <a16:creationId xmlns:a16="http://schemas.microsoft.com/office/drawing/2014/main" id="{00000000-0008-0000-0600-000095030000}"/>
            </a:ext>
          </a:extLst>
        </xdr:cNvPr>
        <xdr:cNvSpPr txBox="1"/>
      </xdr:nvSpPr>
      <xdr:spPr>
        <a:xfrm>
          <a:off x="20370800" y="16069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18" name="楕円 917">
          <a:extLst>
            <a:ext uri="{FF2B5EF4-FFF2-40B4-BE49-F238E27FC236}">
              <a16:creationId xmlns:a16="http://schemas.microsoft.com/office/drawing/2014/main" id="{00000000-0008-0000-0600-000096030000}"/>
            </a:ext>
          </a:extLst>
        </xdr:cNvPr>
        <xdr:cNvSpPr/>
      </xdr:nvSpPr>
      <xdr:spPr>
        <a:xfrm>
          <a:off x="19510375" y="162052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93</xdr:row>
      <xdr:rowOff>35560</xdr:rowOff>
    </xdr:from>
    <xdr:ext cx="247650" cy="259080"/>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19436715" y="159804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20" name="楕円 919">
          <a:extLst>
            <a:ext uri="{FF2B5EF4-FFF2-40B4-BE49-F238E27FC236}">
              <a16:creationId xmlns:a16="http://schemas.microsoft.com/office/drawing/2014/main" id="{00000000-0008-0000-0600-000098030000}"/>
            </a:ext>
          </a:extLst>
        </xdr:cNvPr>
        <xdr:cNvSpPr/>
      </xdr:nvSpPr>
      <xdr:spPr>
        <a:xfrm>
          <a:off x="18684875"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93</xdr:row>
      <xdr:rowOff>35560</xdr:rowOff>
    </xdr:from>
    <xdr:ext cx="247650" cy="259080"/>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18627090" y="159804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22" name="楕円 921">
          <a:extLst>
            <a:ext uri="{FF2B5EF4-FFF2-40B4-BE49-F238E27FC236}">
              <a16:creationId xmlns:a16="http://schemas.microsoft.com/office/drawing/2014/main" id="{00000000-0008-0000-0600-00009A030000}"/>
            </a:ext>
          </a:extLst>
        </xdr:cNvPr>
        <xdr:cNvSpPr/>
      </xdr:nvSpPr>
      <xdr:spPr>
        <a:xfrm>
          <a:off x="1787525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174625</xdr:colOff>
      <xdr:row>93</xdr:row>
      <xdr:rowOff>35560</xdr:rowOff>
    </xdr:from>
    <xdr:ext cx="249555" cy="259080"/>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17811750" y="159804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4" name="楕円 923">
          <a:extLst>
            <a:ext uri="{FF2B5EF4-FFF2-40B4-BE49-F238E27FC236}">
              <a16:creationId xmlns:a16="http://schemas.microsoft.com/office/drawing/2014/main" id="{00000000-0008-0000-0600-00009C030000}"/>
            </a:ext>
          </a:extLst>
        </xdr:cNvPr>
        <xdr:cNvSpPr/>
      </xdr:nvSpPr>
      <xdr:spPr>
        <a:xfrm>
          <a:off x="17065625" y="162052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93</xdr:row>
      <xdr:rowOff>35560</xdr:rowOff>
    </xdr:from>
    <xdr:ext cx="247650" cy="259080"/>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16991965" y="159804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26" name="正方形/長方形 925">
          <a:extLst>
            <a:ext uri="{FF2B5EF4-FFF2-40B4-BE49-F238E27FC236}">
              <a16:creationId xmlns:a16="http://schemas.microsoft.com/office/drawing/2014/main" id="{00000000-0008-0000-0600-00009E030000}"/>
            </a:ext>
          </a:extLst>
        </xdr:cNvPr>
        <xdr:cNvSpPr/>
      </xdr:nvSpPr>
      <xdr:spPr>
        <a:xfrm>
          <a:off x="698500" y="17780000"/>
          <a:ext cx="203708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27" name="正方形/長方形 926">
          <a:extLst>
            <a:ext uri="{FF2B5EF4-FFF2-40B4-BE49-F238E27FC236}">
              <a16:creationId xmlns:a16="http://schemas.microsoft.com/office/drawing/2014/main" id="{00000000-0008-0000-0600-00009F030000}"/>
            </a:ext>
          </a:extLst>
        </xdr:cNvPr>
        <xdr:cNvSpPr/>
      </xdr:nvSpPr>
      <xdr:spPr>
        <a:xfrm>
          <a:off x="698500" y="17843500"/>
          <a:ext cx="35306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28" name="テキスト ボックス 927">
          <a:extLst>
            <a:ext uri="{FF2B5EF4-FFF2-40B4-BE49-F238E27FC236}">
              <a16:creationId xmlns:a16="http://schemas.microsoft.com/office/drawing/2014/main" id="{00000000-0008-0000-0600-0000A0030000}"/>
            </a:ext>
          </a:extLst>
        </xdr:cNvPr>
        <xdr:cNvSpPr txBox="1"/>
      </xdr:nvSpPr>
      <xdr:spPr>
        <a:xfrm>
          <a:off x="723900" y="18097500"/>
          <a:ext cx="203200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歳出決算合計は、住民一人当たり</a:t>
          </a:r>
          <a:r>
            <a:rPr kumimoji="1" lang="ja-JP" altLang="en-US" sz="1100">
              <a:solidFill>
                <a:schemeClr val="dk1"/>
              </a:solidFill>
              <a:effectLst/>
              <a:latin typeface="+mn-lt"/>
              <a:ea typeface="+mn-ea"/>
              <a:cs typeface="+mn-cs"/>
            </a:rPr>
            <a:t>１，１４６，７６０</a:t>
          </a:r>
          <a:r>
            <a:rPr kumimoji="1" lang="ja-JP" altLang="ja-JP" sz="1100">
              <a:solidFill>
                <a:schemeClr val="dk1"/>
              </a:solidFill>
              <a:effectLst/>
              <a:latin typeface="+mn-lt"/>
              <a:ea typeface="+mn-ea"/>
              <a:cs typeface="+mn-cs"/>
            </a:rPr>
            <a:t>円となっている。主な構成項目である補助費は、住民一人当たり２</a:t>
          </a:r>
          <a:r>
            <a:rPr kumimoji="1" lang="ja-JP" altLang="en-US" sz="1100">
              <a:solidFill>
                <a:schemeClr val="dk1"/>
              </a:solidFill>
              <a:effectLst/>
              <a:latin typeface="+mn-lt"/>
              <a:ea typeface="+mn-ea"/>
              <a:cs typeface="+mn-cs"/>
            </a:rPr>
            <a:t>３３，４８７</a:t>
          </a:r>
          <a:r>
            <a:rPr kumimoji="1" lang="ja-JP" altLang="ja-JP" sz="1100">
              <a:solidFill>
                <a:schemeClr val="dk1"/>
              </a:solidFill>
              <a:effectLst/>
              <a:latin typeface="+mn-lt"/>
              <a:ea typeface="+mn-ea"/>
              <a:cs typeface="+mn-cs"/>
            </a:rPr>
            <a:t>円となっており、平成２９年度ピークに減少していたが全国平均、県平均と比べて高い水準にある。これは、保健福祉費・清掃費・消防費等の広域連合・一部事務組合への負担金が多いためとなっている。積立金についても平成３０年度をピークに減少しており、住民一人当たり</a:t>
          </a:r>
          <a:r>
            <a:rPr kumimoji="1" lang="ja-JP" altLang="en-US" sz="1100">
              <a:solidFill>
                <a:schemeClr val="dk1"/>
              </a:solidFill>
              <a:effectLst/>
              <a:latin typeface="+mn-lt"/>
              <a:ea typeface="+mn-ea"/>
              <a:cs typeface="+mn-cs"/>
            </a:rPr>
            <a:t>３１，９２７</a:t>
          </a:r>
          <a:r>
            <a:rPr kumimoji="1" lang="ja-JP" altLang="ja-JP" sz="1100">
              <a:solidFill>
                <a:schemeClr val="dk1"/>
              </a:solidFill>
              <a:effectLst/>
              <a:latin typeface="+mn-lt"/>
              <a:ea typeface="+mn-ea"/>
              <a:cs typeface="+mn-cs"/>
            </a:rPr>
            <a:t>円と、全国平均、県平均より高い水準にある。主な原因としては財政調整基金積立が主な要因である。</a:t>
          </a:r>
          <a:endParaRPr lang="ja-JP" altLang="ja-JP" sz="1400">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587375" y="127000"/>
          <a:ext cx="11636375"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6</a:t>
          </a:r>
          <a:r>
            <a:rPr kumimoji="1" lang="ja-JP" altLang="en-US" sz="3200" b="1">
              <a:solidFill>
                <a:sysClr val="windowText" lastClr="000000"/>
              </a:solidFill>
              <a:latin typeface="ＭＳ Ｐゴシック"/>
              <a:ea typeface="ＭＳ Ｐゴシック"/>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7462500" y="190500"/>
          <a:ext cx="36068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7481550" y="215900"/>
          <a:ext cx="35623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7506950" y="241300"/>
          <a:ext cx="35052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4906625" y="190500"/>
          <a:ext cx="2438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4932025" y="215900"/>
          <a:ext cx="2393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4957425" y="241300"/>
          <a:ext cx="233680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698500" y="889000"/>
          <a:ext cx="9255125"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25500" y="9207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047875" y="920750"/>
          <a:ext cx="1295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2,858
2,822
28.37
3,395,825
3,277,442
36,932
1,858,269
4,231,852</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27025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4667250" y="939800"/>
          <a:ext cx="1857375"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6524625" y="939800"/>
          <a:ext cx="1158875"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5.2
-</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7747000" y="952500"/>
          <a:ext cx="587375"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4667250" y="1714500"/>
          <a:ext cx="1857375"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6588125" y="1714500"/>
          <a:ext cx="3492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0153650" y="889000"/>
          <a:ext cx="1397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0398125" y="9525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0398125" y="12192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0398125" y="1549400"/>
          <a:ext cx="1333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0236200" y="1066800"/>
          <a:ext cx="19367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0290175" y="10160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0290175" y="128270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0320655"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0255250" y="1524000"/>
          <a:ext cx="155575"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0320655"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0255250" y="1905000"/>
          <a:ext cx="155575"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350" cy="259080"/>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50875"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470" cy="25717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50875" y="3175000"/>
          <a:ext cx="60464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63500</xdr:rowOff>
    </xdr:from>
    <xdr:ext cx="8231505" cy="25717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50875" y="3492500"/>
          <a:ext cx="82315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698500" y="4000500"/>
          <a:ext cx="4305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2550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2550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82/94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74625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74625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2,697</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279400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279400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5,204</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698500" y="4826000"/>
          <a:ext cx="4305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250" cy="223520"/>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676275" y="4635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698500" y="7112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139700</xdr:rowOff>
    </xdr:from>
    <xdr:to>
      <xdr:col>28</xdr:col>
      <xdr:colOff>114300</xdr:colOff>
      <xdr:row>39</xdr:row>
      <xdr:rowOff>139700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698500" y="682625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38</xdr:row>
      <xdr:rowOff>168910</xdr:rowOff>
    </xdr:from>
    <xdr:ext cx="248285" cy="25717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481330" y="668401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38</xdr:row>
      <xdr:rowOff>25400</xdr:rowOff>
    </xdr:from>
    <xdr:to>
      <xdr:col>28</xdr:col>
      <xdr:colOff>114300</xdr:colOff>
      <xdr:row>38</xdr:row>
      <xdr:rowOff>25400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698500" y="65405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37</xdr:row>
      <xdr:rowOff>54610</xdr:rowOff>
    </xdr:from>
    <xdr:ext cx="530225" cy="25717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14630" y="6398260"/>
          <a:ext cx="5302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4</xdr:col>
      <xdr:colOff>0</xdr:colOff>
      <xdr:row>36</xdr:row>
      <xdr:rowOff>82550</xdr:rowOff>
    </xdr:from>
    <xdr:to>
      <xdr:col>28</xdr:col>
      <xdr:colOff>114300</xdr:colOff>
      <xdr:row>36</xdr:row>
      <xdr:rowOff>82550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698500" y="625475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35</xdr:row>
      <xdr:rowOff>111760</xdr:rowOff>
    </xdr:from>
    <xdr:ext cx="530225" cy="25717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14630" y="6112510"/>
          <a:ext cx="5302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698500" y="5969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33</xdr:row>
      <xdr:rowOff>168910</xdr:rowOff>
    </xdr:from>
    <xdr:ext cx="530225" cy="25717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14630" y="5826760"/>
          <a:ext cx="5302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4</xdr:col>
      <xdr:colOff>0</xdr:colOff>
      <xdr:row>33</xdr:row>
      <xdr:rowOff>25400</xdr:rowOff>
    </xdr:from>
    <xdr:to>
      <xdr:col>28</xdr:col>
      <xdr:colOff>114300</xdr:colOff>
      <xdr:row>33</xdr:row>
      <xdr:rowOff>25400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698500" y="568325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32</xdr:row>
      <xdr:rowOff>54610</xdr:rowOff>
    </xdr:from>
    <xdr:ext cx="530225" cy="25717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14630" y="5541010"/>
          <a:ext cx="5302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4</xdr:col>
      <xdr:colOff>0</xdr:colOff>
      <xdr:row>31</xdr:row>
      <xdr:rowOff>82550</xdr:rowOff>
    </xdr:from>
    <xdr:to>
      <xdr:col>28</xdr:col>
      <xdr:colOff>114300</xdr:colOff>
      <xdr:row>31</xdr:row>
      <xdr:rowOff>82550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698500" y="53975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30</xdr:row>
      <xdr:rowOff>111760</xdr:rowOff>
    </xdr:from>
    <xdr:ext cx="594995" cy="25717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370" y="52552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29</xdr:row>
      <xdr:rowOff>139700</xdr:rowOff>
    </xdr:from>
    <xdr:to>
      <xdr:col>28</xdr:col>
      <xdr:colOff>114300</xdr:colOff>
      <xdr:row>29</xdr:row>
      <xdr:rowOff>139700</xdr:rowOff>
    </xdr:to>
    <xdr:cxnSp macro="">
      <xdr:nvCxnSpPr>
        <xdr:cNvPr id="54" name="直線コネクタ 53">
          <a:extLst>
            <a:ext uri="{FF2B5EF4-FFF2-40B4-BE49-F238E27FC236}">
              <a16:creationId xmlns:a16="http://schemas.microsoft.com/office/drawing/2014/main" id="{00000000-0008-0000-0700-000036000000}"/>
            </a:ext>
          </a:extLst>
        </xdr:cNvPr>
        <xdr:cNvCxnSpPr/>
      </xdr:nvCxnSpPr>
      <xdr:spPr>
        <a:xfrm>
          <a:off x="698500" y="511175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28</xdr:row>
      <xdr:rowOff>168910</xdr:rowOff>
    </xdr:from>
    <xdr:ext cx="594995" cy="257175"/>
    <xdr:sp macro="" textlink="">
      <xdr:nvSpPr>
        <xdr:cNvPr id="55" name="テキスト ボックス 54">
          <a:extLst>
            <a:ext uri="{FF2B5EF4-FFF2-40B4-BE49-F238E27FC236}">
              <a16:creationId xmlns:a16="http://schemas.microsoft.com/office/drawing/2014/main" id="{00000000-0008-0000-0700-000037000000}"/>
            </a:ext>
          </a:extLst>
        </xdr:cNvPr>
        <xdr:cNvSpPr txBox="1"/>
      </xdr:nvSpPr>
      <xdr:spPr>
        <a:xfrm>
          <a:off x="166370" y="496951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a:off x="698500" y="4826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27</xdr:row>
      <xdr:rowOff>54610</xdr:rowOff>
    </xdr:from>
    <xdr:ext cx="594995" cy="257175"/>
    <xdr:sp macro="" textlink="">
      <xdr:nvSpPr>
        <xdr:cNvPr id="57" name="テキスト ボックス 56">
          <a:extLst>
            <a:ext uri="{FF2B5EF4-FFF2-40B4-BE49-F238E27FC236}">
              <a16:creationId xmlns:a16="http://schemas.microsoft.com/office/drawing/2014/main" id="{00000000-0008-0000-0700-000039000000}"/>
            </a:ext>
          </a:extLst>
        </xdr:cNvPr>
        <xdr:cNvSpPr txBox="1"/>
      </xdr:nvSpPr>
      <xdr:spPr>
        <a:xfrm>
          <a:off x="166370" y="4683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140,000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8" name="議会費グラフ枠">
          <a:extLst>
            <a:ext uri="{FF2B5EF4-FFF2-40B4-BE49-F238E27FC236}">
              <a16:creationId xmlns:a16="http://schemas.microsoft.com/office/drawing/2014/main" id="{00000000-0008-0000-0700-00003A000000}"/>
            </a:ext>
          </a:extLst>
        </xdr:cNvPr>
        <xdr:cNvSpPr/>
      </xdr:nvSpPr>
      <xdr:spPr>
        <a:xfrm>
          <a:off x="698500" y="4826000"/>
          <a:ext cx="4305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143510</xdr:rowOff>
    </xdr:from>
    <xdr:to>
      <xdr:col>24</xdr:col>
      <xdr:colOff>62865</xdr:colOff>
      <xdr:row>39</xdr:row>
      <xdr:rowOff>6350</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flipV="1">
          <a:off x="4252595" y="5287010"/>
          <a:ext cx="1270" cy="14058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9525</xdr:rowOff>
    </xdr:from>
    <xdr:ext cx="469900" cy="257175"/>
    <xdr:sp macro="" textlink="">
      <xdr:nvSpPr>
        <xdr:cNvPr id="60" name="議会費最小値テキスト">
          <a:extLst>
            <a:ext uri="{FF2B5EF4-FFF2-40B4-BE49-F238E27FC236}">
              <a16:creationId xmlns:a16="http://schemas.microsoft.com/office/drawing/2014/main" id="{00000000-0008-0000-0700-00003C000000}"/>
            </a:ext>
          </a:extLst>
        </xdr:cNvPr>
        <xdr:cNvSpPr txBox="1"/>
      </xdr:nvSpPr>
      <xdr:spPr>
        <a:xfrm>
          <a:off x="4305300" y="6696075"/>
          <a:ext cx="469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9,362</a:t>
          </a:r>
          <a:endParaRPr kumimoji="1" lang="ja-JP" altLang="en-US" sz="1000" b="1">
            <a:latin typeface="ＭＳ Ｐゴシック"/>
            <a:ea typeface="ＭＳ Ｐゴシック"/>
          </a:endParaRPr>
        </a:p>
      </xdr:txBody>
    </xdr:sp>
    <xdr:clientData/>
  </xdr:oneCellAnchor>
  <xdr:twoCellAnchor>
    <xdr:from>
      <xdr:col>23</xdr:col>
      <xdr:colOff>165100</xdr:colOff>
      <xdr:row>39</xdr:row>
      <xdr:rowOff>6350</xdr:rowOff>
    </xdr:from>
    <xdr:to>
      <xdr:col>24</xdr:col>
      <xdr:colOff>152400</xdr:colOff>
      <xdr:row>39</xdr:row>
      <xdr:rowOff>6350</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a:off x="4181475" y="66929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90170</xdr:rowOff>
    </xdr:from>
    <xdr:ext cx="598805" cy="259080"/>
    <xdr:sp macro="" textlink="">
      <xdr:nvSpPr>
        <xdr:cNvPr id="62" name="議会費最大値テキスト">
          <a:extLst>
            <a:ext uri="{FF2B5EF4-FFF2-40B4-BE49-F238E27FC236}">
              <a16:creationId xmlns:a16="http://schemas.microsoft.com/office/drawing/2014/main" id="{00000000-0008-0000-0700-00003E000000}"/>
            </a:ext>
          </a:extLst>
        </xdr:cNvPr>
        <xdr:cNvSpPr txBox="1"/>
      </xdr:nvSpPr>
      <xdr:spPr>
        <a:xfrm>
          <a:off x="4305300" y="506222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107,715</a:t>
          </a:r>
          <a:endParaRPr kumimoji="1" lang="ja-JP" altLang="en-US" sz="1000" b="1">
            <a:latin typeface="ＭＳ Ｐゴシック"/>
          </a:endParaRPr>
        </a:p>
      </xdr:txBody>
    </xdr:sp>
    <xdr:clientData/>
  </xdr:oneCellAnchor>
  <xdr:twoCellAnchor>
    <xdr:from>
      <xdr:col>23</xdr:col>
      <xdr:colOff>165100</xdr:colOff>
      <xdr:row>30</xdr:row>
      <xdr:rowOff>143510</xdr:rowOff>
    </xdr:from>
    <xdr:to>
      <xdr:col>24</xdr:col>
      <xdr:colOff>152400</xdr:colOff>
      <xdr:row>30</xdr:row>
      <xdr:rowOff>143510</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a:off x="4181475" y="528701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174625</xdr:colOff>
      <xdr:row>38</xdr:row>
      <xdr:rowOff>83185</xdr:rowOff>
    </xdr:from>
    <xdr:to>
      <xdr:col>24</xdr:col>
      <xdr:colOff>63500</xdr:colOff>
      <xdr:row>38</xdr:row>
      <xdr:rowOff>90805</xdr:rowOff>
    </xdr:to>
    <xdr:cxnSp macro="">
      <xdr:nvCxnSpPr>
        <xdr:cNvPr id="64" name="直線コネクタ 63">
          <a:extLst>
            <a:ext uri="{FF2B5EF4-FFF2-40B4-BE49-F238E27FC236}">
              <a16:creationId xmlns:a16="http://schemas.microsoft.com/office/drawing/2014/main" id="{00000000-0008-0000-0700-000040000000}"/>
            </a:ext>
          </a:extLst>
        </xdr:cNvPr>
        <xdr:cNvCxnSpPr/>
      </xdr:nvCxnSpPr>
      <xdr:spPr>
        <a:xfrm flipV="1">
          <a:off x="3492500" y="6598285"/>
          <a:ext cx="762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146050</xdr:rowOff>
    </xdr:from>
    <xdr:ext cx="534670" cy="257175"/>
    <xdr:sp macro="" textlink="">
      <xdr:nvSpPr>
        <xdr:cNvPr id="65" name="議会費平均値テキスト">
          <a:extLst>
            <a:ext uri="{FF2B5EF4-FFF2-40B4-BE49-F238E27FC236}">
              <a16:creationId xmlns:a16="http://schemas.microsoft.com/office/drawing/2014/main" id="{00000000-0008-0000-0700-000041000000}"/>
            </a:ext>
          </a:extLst>
        </xdr:cNvPr>
        <xdr:cNvSpPr txBox="1"/>
      </xdr:nvSpPr>
      <xdr:spPr>
        <a:xfrm>
          <a:off x="4305300" y="6318250"/>
          <a:ext cx="53467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21,599</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37</xdr:row>
      <xdr:rowOff>123190</xdr:rowOff>
    </xdr:from>
    <xdr:to>
      <xdr:col>24</xdr:col>
      <xdr:colOff>114300</xdr:colOff>
      <xdr:row>38</xdr:row>
      <xdr:rowOff>53340</xdr:rowOff>
    </xdr:to>
    <xdr:sp macro="" textlink="">
      <xdr:nvSpPr>
        <xdr:cNvPr id="66" name="フローチャート: 判断 65">
          <a:extLst>
            <a:ext uri="{FF2B5EF4-FFF2-40B4-BE49-F238E27FC236}">
              <a16:creationId xmlns:a16="http://schemas.microsoft.com/office/drawing/2014/main" id="{00000000-0008-0000-0700-000042000000}"/>
            </a:ext>
          </a:extLst>
        </xdr:cNvPr>
        <xdr:cNvSpPr/>
      </xdr:nvSpPr>
      <xdr:spPr>
        <a:xfrm>
          <a:off x="4203700" y="6466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90805</xdr:rowOff>
    </xdr:from>
    <xdr:to>
      <xdr:col>19</xdr:col>
      <xdr:colOff>174625</xdr:colOff>
      <xdr:row>38</xdr:row>
      <xdr:rowOff>93345</xdr:rowOff>
    </xdr:to>
    <xdr:cxnSp macro="">
      <xdr:nvCxnSpPr>
        <xdr:cNvPr id="67" name="直線コネクタ 66">
          <a:extLst>
            <a:ext uri="{FF2B5EF4-FFF2-40B4-BE49-F238E27FC236}">
              <a16:creationId xmlns:a16="http://schemas.microsoft.com/office/drawing/2014/main" id="{00000000-0008-0000-0700-000043000000}"/>
            </a:ext>
          </a:extLst>
        </xdr:cNvPr>
        <xdr:cNvCxnSpPr/>
      </xdr:nvCxnSpPr>
      <xdr:spPr>
        <a:xfrm flipV="1">
          <a:off x="2670175" y="6605905"/>
          <a:ext cx="822325"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119380</xdr:rowOff>
    </xdr:from>
    <xdr:to>
      <xdr:col>20</xdr:col>
      <xdr:colOff>38100</xdr:colOff>
      <xdr:row>38</xdr:row>
      <xdr:rowOff>49530</xdr:rowOff>
    </xdr:to>
    <xdr:sp macro="" textlink="">
      <xdr:nvSpPr>
        <xdr:cNvPr id="68" name="フローチャート: 判断 67">
          <a:extLst>
            <a:ext uri="{FF2B5EF4-FFF2-40B4-BE49-F238E27FC236}">
              <a16:creationId xmlns:a16="http://schemas.microsoft.com/office/drawing/2014/main" id="{00000000-0008-0000-0700-000044000000}"/>
            </a:ext>
          </a:extLst>
        </xdr:cNvPr>
        <xdr:cNvSpPr/>
      </xdr:nvSpPr>
      <xdr:spPr>
        <a:xfrm>
          <a:off x="3444875" y="646303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36</xdr:row>
      <xdr:rowOff>66040</xdr:rowOff>
    </xdr:from>
    <xdr:ext cx="532765" cy="257175"/>
    <xdr:sp macro="" textlink="">
      <xdr:nvSpPr>
        <xdr:cNvPr id="69" name="テキスト ボックス 68">
          <a:extLst>
            <a:ext uri="{FF2B5EF4-FFF2-40B4-BE49-F238E27FC236}">
              <a16:creationId xmlns:a16="http://schemas.microsoft.com/office/drawing/2014/main" id="{00000000-0008-0000-0700-000045000000}"/>
            </a:ext>
          </a:extLst>
        </xdr:cNvPr>
        <xdr:cNvSpPr txBox="1"/>
      </xdr:nvSpPr>
      <xdr:spPr>
        <a:xfrm>
          <a:off x="3244215" y="623824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21,880</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38</xdr:row>
      <xdr:rowOff>90170</xdr:rowOff>
    </xdr:from>
    <xdr:to>
      <xdr:col>15</xdr:col>
      <xdr:colOff>50800</xdr:colOff>
      <xdr:row>38</xdr:row>
      <xdr:rowOff>93345</xdr:rowOff>
    </xdr:to>
    <xdr:cxnSp macro="">
      <xdr:nvCxnSpPr>
        <xdr:cNvPr id="70" name="直線コネクタ 69">
          <a:extLst>
            <a:ext uri="{FF2B5EF4-FFF2-40B4-BE49-F238E27FC236}">
              <a16:creationId xmlns:a16="http://schemas.microsoft.com/office/drawing/2014/main" id="{00000000-0008-0000-0700-000046000000}"/>
            </a:ext>
          </a:extLst>
        </xdr:cNvPr>
        <xdr:cNvCxnSpPr/>
      </xdr:nvCxnSpPr>
      <xdr:spPr>
        <a:xfrm>
          <a:off x="1860550" y="6605270"/>
          <a:ext cx="809625"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135890</xdr:rowOff>
    </xdr:from>
    <xdr:to>
      <xdr:col>15</xdr:col>
      <xdr:colOff>101600</xdr:colOff>
      <xdr:row>38</xdr:row>
      <xdr:rowOff>66040</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2619375" y="6479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36</xdr:row>
      <xdr:rowOff>82550</xdr:rowOff>
    </xdr:from>
    <xdr:ext cx="532765" cy="259080"/>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2434590" y="625475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20,716</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174625</xdr:colOff>
      <xdr:row>38</xdr:row>
      <xdr:rowOff>90170</xdr:rowOff>
    </xdr:from>
    <xdr:to>
      <xdr:col>10</xdr:col>
      <xdr:colOff>114300</xdr:colOff>
      <xdr:row>38</xdr:row>
      <xdr:rowOff>102870</xdr:rowOff>
    </xdr:to>
    <xdr:cxnSp macro="">
      <xdr:nvCxnSpPr>
        <xdr:cNvPr id="73" name="直線コネクタ 72">
          <a:extLst>
            <a:ext uri="{FF2B5EF4-FFF2-40B4-BE49-F238E27FC236}">
              <a16:creationId xmlns:a16="http://schemas.microsoft.com/office/drawing/2014/main" id="{00000000-0008-0000-0700-000049000000}"/>
            </a:ext>
          </a:extLst>
        </xdr:cNvPr>
        <xdr:cNvCxnSpPr/>
      </xdr:nvCxnSpPr>
      <xdr:spPr>
        <a:xfrm flipV="1">
          <a:off x="1047750" y="6605270"/>
          <a:ext cx="8128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157480</xdr:rowOff>
    </xdr:from>
    <xdr:to>
      <xdr:col>10</xdr:col>
      <xdr:colOff>165100</xdr:colOff>
      <xdr:row>38</xdr:row>
      <xdr:rowOff>87630</xdr:rowOff>
    </xdr:to>
    <xdr:sp macro="" textlink="">
      <xdr:nvSpPr>
        <xdr:cNvPr id="74" name="フローチャート: 判断 73">
          <a:extLst>
            <a:ext uri="{FF2B5EF4-FFF2-40B4-BE49-F238E27FC236}">
              <a16:creationId xmlns:a16="http://schemas.microsoft.com/office/drawing/2014/main" id="{00000000-0008-0000-0700-00004A000000}"/>
            </a:ext>
          </a:extLst>
        </xdr:cNvPr>
        <xdr:cNvSpPr/>
      </xdr:nvSpPr>
      <xdr:spPr>
        <a:xfrm>
          <a:off x="1809750" y="6501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36</xdr:row>
      <xdr:rowOff>104140</xdr:rowOff>
    </xdr:from>
    <xdr:ext cx="532765" cy="259080"/>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1609090" y="627634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19,207</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38</xdr:row>
      <xdr:rowOff>15240</xdr:rowOff>
    </xdr:from>
    <xdr:to>
      <xdr:col>6</xdr:col>
      <xdr:colOff>38100</xdr:colOff>
      <xdr:row>38</xdr:row>
      <xdr:rowOff>116840</xdr:rowOff>
    </xdr:to>
    <xdr:sp macro="" textlink="">
      <xdr:nvSpPr>
        <xdr:cNvPr id="76" name="フローチャート: 判断 75">
          <a:extLst>
            <a:ext uri="{FF2B5EF4-FFF2-40B4-BE49-F238E27FC236}">
              <a16:creationId xmlns:a16="http://schemas.microsoft.com/office/drawing/2014/main" id="{00000000-0008-0000-0700-00004C000000}"/>
            </a:ext>
          </a:extLst>
        </xdr:cNvPr>
        <xdr:cNvSpPr/>
      </xdr:nvSpPr>
      <xdr:spPr>
        <a:xfrm>
          <a:off x="1000125" y="653034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36</xdr:row>
      <xdr:rowOff>133350</xdr:rowOff>
    </xdr:from>
    <xdr:ext cx="532765" cy="25717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799465" y="630555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17,170</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41</xdr:row>
      <xdr:rowOff>80010</xdr:rowOff>
    </xdr:from>
    <xdr:ext cx="762000" cy="259080"/>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407987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174625</xdr:colOff>
      <xdr:row>41</xdr:row>
      <xdr:rowOff>80010</xdr:rowOff>
    </xdr:from>
    <xdr:ext cx="762000" cy="259080"/>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331787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41</xdr:row>
      <xdr:rowOff>80010</xdr:rowOff>
    </xdr:from>
    <xdr:ext cx="762000" cy="259080"/>
    <xdr:sp macro="" textlink="">
      <xdr:nvSpPr>
        <xdr:cNvPr id="80" name="テキスト ボックス 79">
          <a:extLst>
            <a:ext uri="{FF2B5EF4-FFF2-40B4-BE49-F238E27FC236}">
              <a16:creationId xmlns:a16="http://schemas.microsoft.com/office/drawing/2014/main" id="{00000000-0008-0000-0700-000050000000}"/>
            </a:ext>
          </a:extLst>
        </xdr:cNvPr>
        <xdr:cNvSpPr txBox="1"/>
      </xdr:nvSpPr>
      <xdr:spPr>
        <a:xfrm>
          <a:off x="249555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41</xdr:row>
      <xdr:rowOff>80010</xdr:rowOff>
    </xdr:from>
    <xdr:ext cx="762000" cy="259080"/>
    <xdr:sp macro="" textlink="">
      <xdr:nvSpPr>
        <xdr:cNvPr id="81" name="テキスト ボックス 80">
          <a:extLst>
            <a:ext uri="{FF2B5EF4-FFF2-40B4-BE49-F238E27FC236}">
              <a16:creationId xmlns:a16="http://schemas.microsoft.com/office/drawing/2014/main" id="{00000000-0008-0000-0700-000051000000}"/>
            </a:ext>
          </a:extLst>
        </xdr:cNvPr>
        <xdr:cNvSpPr txBox="1"/>
      </xdr:nvSpPr>
      <xdr:spPr>
        <a:xfrm>
          <a:off x="168592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174625</xdr:colOff>
      <xdr:row>41</xdr:row>
      <xdr:rowOff>80010</xdr:rowOff>
    </xdr:from>
    <xdr:ext cx="762000" cy="259080"/>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87312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38</xdr:row>
      <xdr:rowOff>32385</xdr:rowOff>
    </xdr:from>
    <xdr:to>
      <xdr:col>24</xdr:col>
      <xdr:colOff>114300</xdr:colOff>
      <xdr:row>38</xdr:row>
      <xdr:rowOff>133985</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4203700" y="6547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118745</xdr:rowOff>
    </xdr:from>
    <xdr:ext cx="534670" cy="259080"/>
    <xdr:sp macro="" textlink="">
      <xdr:nvSpPr>
        <xdr:cNvPr id="84" name="議会費該当値テキスト">
          <a:extLst>
            <a:ext uri="{FF2B5EF4-FFF2-40B4-BE49-F238E27FC236}">
              <a16:creationId xmlns:a16="http://schemas.microsoft.com/office/drawing/2014/main" id="{00000000-0008-0000-0700-000054000000}"/>
            </a:ext>
          </a:extLst>
        </xdr:cNvPr>
        <xdr:cNvSpPr txBox="1"/>
      </xdr:nvSpPr>
      <xdr:spPr>
        <a:xfrm>
          <a:off x="4305300" y="646239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15,974</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38</xdr:row>
      <xdr:rowOff>40640</xdr:rowOff>
    </xdr:from>
    <xdr:to>
      <xdr:col>20</xdr:col>
      <xdr:colOff>38100</xdr:colOff>
      <xdr:row>38</xdr:row>
      <xdr:rowOff>141605</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3444875" y="6555740"/>
          <a:ext cx="85725"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38</xdr:row>
      <xdr:rowOff>132715</xdr:rowOff>
    </xdr:from>
    <xdr:ext cx="532765" cy="25717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3244215" y="664781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15,423</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38</xdr:row>
      <xdr:rowOff>42545</xdr:rowOff>
    </xdr:from>
    <xdr:to>
      <xdr:col>15</xdr:col>
      <xdr:colOff>101600</xdr:colOff>
      <xdr:row>38</xdr:row>
      <xdr:rowOff>144145</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2619375" y="6557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38</xdr:row>
      <xdr:rowOff>135255</xdr:rowOff>
    </xdr:from>
    <xdr:ext cx="532765" cy="25717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2434590" y="665035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15,229</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38</xdr:row>
      <xdr:rowOff>39370</xdr:rowOff>
    </xdr:from>
    <xdr:to>
      <xdr:col>10</xdr:col>
      <xdr:colOff>165100</xdr:colOff>
      <xdr:row>38</xdr:row>
      <xdr:rowOff>140970</xdr:rowOff>
    </xdr:to>
    <xdr:sp macro="" textlink="">
      <xdr:nvSpPr>
        <xdr:cNvPr id="89" name="楕円 88">
          <a:extLst>
            <a:ext uri="{FF2B5EF4-FFF2-40B4-BE49-F238E27FC236}">
              <a16:creationId xmlns:a16="http://schemas.microsoft.com/office/drawing/2014/main" id="{00000000-0008-0000-0700-000059000000}"/>
            </a:ext>
          </a:extLst>
        </xdr:cNvPr>
        <xdr:cNvSpPr/>
      </xdr:nvSpPr>
      <xdr:spPr>
        <a:xfrm>
          <a:off x="1809750" y="6554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38</xdr:row>
      <xdr:rowOff>132080</xdr:rowOff>
    </xdr:from>
    <xdr:ext cx="532765" cy="257175"/>
    <xdr:sp macro="" textlink="">
      <xdr:nvSpPr>
        <xdr:cNvPr id="90" name="テキスト ボックス 89">
          <a:extLst>
            <a:ext uri="{FF2B5EF4-FFF2-40B4-BE49-F238E27FC236}">
              <a16:creationId xmlns:a16="http://schemas.microsoft.com/office/drawing/2014/main" id="{00000000-0008-0000-0700-00005A000000}"/>
            </a:ext>
          </a:extLst>
        </xdr:cNvPr>
        <xdr:cNvSpPr txBox="1"/>
      </xdr:nvSpPr>
      <xdr:spPr>
        <a:xfrm>
          <a:off x="1609090" y="664718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15,484</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38</xdr:row>
      <xdr:rowOff>52070</xdr:rowOff>
    </xdr:from>
    <xdr:to>
      <xdr:col>6</xdr:col>
      <xdr:colOff>38100</xdr:colOff>
      <xdr:row>38</xdr:row>
      <xdr:rowOff>153670</xdr:rowOff>
    </xdr:to>
    <xdr:sp macro="" textlink="">
      <xdr:nvSpPr>
        <xdr:cNvPr id="91" name="楕円 90">
          <a:extLst>
            <a:ext uri="{FF2B5EF4-FFF2-40B4-BE49-F238E27FC236}">
              <a16:creationId xmlns:a16="http://schemas.microsoft.com/office/drawing/2014/main" id="{00000000-0008-0000-0700-00005B000000}"/>
            </a:ext>
          </a:extLst>
        </xdr:cNvPr>
        <xdr:cNvSpPr/>
      </xdr:nvSpPr>
      <xdr:spPr>
        <a:xfrm>
          <a:off x="1000125" y="656717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38</xdr:row>
      <xdr:rowOff>144780</xdr:rowOff>
    </xdr:from>
    <xdr:ext cx="532765" cy="257175"/>
    <xdr:sp macro="" textlink="">
      <xdr:nvSpPr>
        <xdr:cNvPr id="92" name="テキスト ボックス 91">
          <a:extLst>
            <a:ext uri="{FF2B5EF4-FFF2-40B4-BE49-F238E27FC236}">
              <a16:creationId xmlns:a16="http://schemas.microsoft.com/office/drawing/2014/main" id="{00000000-0008-0000-0700-00005C000000}"/>
            </a:ext>
          </a:extLst>
        </xdr:cNvPr>
        <xdr:cNvSpPr txBox="1"/>
      </xdr:nvSpPr>
      <xdr:spPr>
        <a:xfrm>
          <a:off x="799465" y="665988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14,587</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698500" y="7429500"/>
          <a:ext cx="4305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82550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82550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87/94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174625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174625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69,858</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8" name="正方形/長方形 97">
          <a:extLst>
            <a:ext uri="{FF2B5EF4-FFF2-40B4-BE49-F238E27FC236}">
              <a16:creationId xmlns:a16="http://schemas.microsoft.com/office/drawing/2014/main" id="{00000000-0008-0000-0700-000062000000}"/>
            </a:ext>
          </a:extLst>
        </xdr:cNvPr>
        <xdr:cNvSpPr/>
      </xdr:nvSpPr>
      <xdr:spPr>
        <a:xfrm>
          <a:off x="279400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9" name="正方形/長方形 98">
          <a:extLst>
            <a:ext uri="{FF2B5EF4-FFF2-40B4-BE49-F238E27FC236}">
              <a16:creationId xmlns:a16="http://schemas.microsoft.com/office/drawing/2014/main" id="{00000000-0008-0000-0700-000063000000}"/>
            </a:ext>
          </a:extLst>
        </xdr:cNvPr>
        <xdr:cNvSpPr/>
      </xdr:nvSpPr>
      <xdr:spPr>
        <a:xfrm>
          <a:off x="279400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120,047</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100" name="正方形/長方形 99">
          <a:extLst>
            <a:ext uri="{FF2B5EF4-FFF2-40B4-BE49-F238E27FC236}">
              <a16:creationId xmlns:a16="http://schemas.microsoft.com/office/drawing/2014/main" id="{00000000-0008-0000-0700-000064000000}"/>
            </a:ext>
          </a:extLst>
        </xdr:cNvPr>
        <xdr:cNvSpPr/>
      </xdr:nvSpPr>
      <xdr:spPr>
        <a:xfrm>
          <a:off x="698500" y="8255000"/>
          <a:ext cx="4305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250" cy="223520"/>
    <xdr:sp macro="" textlink="">
      <xdr:nvSpPr>
        <xdr:cNvPr id="101" name="テキスト ボックス 100">
          <a:extLst>
            <a:ext uri="{FF2B5EF4-FFF2-40B4-BE49-F238E27FC236}">
              <a16:creationId xmlns:a16="http://schemas.microsoft.com/office/drawing/2014/main" id="{00000000-0008-0000-0700-000065000000}"/>
            </a:ext>
          </a:extLst>
        </xdr:cNvPr>
        <xdr:cNvSpPr txBox="1"/>
      </xdr:nvSpPr>
      <xdr:spPr>
        <a:xfrm>
          <a:off x="676275" y="8064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698500" y="10541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698500" y="100838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57</xdr:row>
      <xdr:rowOff>168910</xdr:rowOff>
    </xdr:from>
    <xdr:ext cx="248285" cy="25717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481330" y="994156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698500" y="96266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55</xdr:row>
      <xdr:rowOff>54610</xdr:rowOff>
    </xdr:from>
    <xdr:ext cx="683895" cy="25717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200" y="94843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698500" y="91694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52</xdr:row>
      <xdr:rowOff>111760</xdr:rowOff>
    </xdr:from>
    <xdr:ext cx="683895" cy="25717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200" y="90271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9" name="直線コネクタ 108">
          <a:extLst>
            <a:ext uri="{FF2B5EF4-FFF2-40B4-BE49-F238E27FC236}">
              <a16:creationId xmlns:a16="http://schemas.microsoft.com/office/drawing/2014/main" id="{00000000-0008-0000-0700-00006D000000}"/>
            </a:ext>
          </a:extLst>
        </xdr:cNvPr>
        <xdr:cNvCxnSpPr/>
      </xdr:nvCxnSpPr>
      <xdr:spPr>
        <a:xfrm>
          <a:off x="698500" y="87122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49</xdr:row>
      <xdr:rowOff>168910</xdr:rowOff>
    </xdr:from>
    <xdr:ext cx="683895" cy="257175"/>
    <xdr:sp macro="" textlink="">
      <xdr:nvSpPr>
        <xdr:cNvPr id="110" name="テキスト ボックス 109">
          <a:extLst>
            <a:ext uri="{FF2B5EF4-FFF2-40B4-BE49-F238E27FC236}">
              <a16:creationId xmlns:a16="http://schemas.microsoft.com/office/drawing/2014/main" id="{00000000-0008-0000-0700-00006E000000}"/>
            </a:ext>
          </a:extLst>
        </xdr:cNvPr>
        <xdr:cNvSpPr txBox="1"/>
      </xdr:nvSpPr>
      <xdr:spPr>
        <a:xfrm>
          <a:off x="76200" y="85699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700-00006F000000}"/>
            </a:ext>
          </a:extLst>
        </xdr:cNvPr>
        <xdr:cNvCxnSpPr/>
      </xdr:nvCxnSpPr>
      <xdr:spPr>
        <a:xfrm>
          <a:off x="698500" y="8255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47</xdr:row>
      <xdr:rowOff>54610</xdr:rowOff>
    </xdr:from>
    <xdr:ext cx="683895" cy="257175"/>
    <xdr:sp macro="" textlink="">
      <xdr:nvSpPr>
        <xdr:cNvPr id="112" name="テキスト ボックス 111">
          <a:extLst>
            <a:ext uri="{FF2B5EF4-FFF2-40B4-BE49-F238E27FC236}">
              <a16:creationId xmlns:a16="http://schemas.microsoft.com/office/drawing/2014/main" id="{00000000-0008-0000-0700-000070000000}"/>
            </a:ext>
          </a:extLst>
        </xdr:cNvPr>
        <xdr:cNvSpPr txBox="1"/>
      </xdr:nvSpPr>
      <xdr:spPr>
        <a:xfrm>
          <a:off x="76200" y="8112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総務費グラフ枠">
          <a:extLst>
            <a:ext uri="{FF2B5EF4-FFF2-40B4-BE49-F238E27FC236}">
              <a16:creationId xmlns:a16="http://schemas.microsoft.com/office/drawing/2014/main" id="{00000000-0008-0000-0700-000071000000}"/>
            </a:ext>
          </a:extLst>
        </xdr:cNvPr>
        <xdr:cNvSpPr/>
      </xdr:nvSpPr>
      <xdr:spPr>
        <a:xfrm>
          <a:off x="698500" y="8255000"/>
          <a:ext cx="4305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85090</xdr:rowOff>
    </xdr:from>
    <xdr:to>
      <xdr:col>24</xdr:col>
      <xdr:colOff>62865</xdr:colOff>
      <xdr:row>58</xdr:row>
      <xdr:rowOff>78105</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flipV="1">
          <a:off x="4252595" y="8657590"/>
          <a:ext cx="1270" cy="13646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81915</xdr:rowOff>
    </xdr:from>
    <xdr:ext cx="598805" cy="259080"/>
    <xdr:sp macro="" textlink="">
      <xdr:nvSpPr>
        <xdr:cNvPr id="115" name="総務費最小値テキスト">
          <a:extLst>
            <a:ext uri="{FF2B5EF4-FFF2-40B4-BE49-F238E27FC236}">
              <a16:creationId xmlns:a16="http://schemas.microsoft.com/office/drawing/2014/main" id="{00000000-0008-0000-0700-000073000000}"/>
            </a:ext>
          </a:extLst>
        </xdr:cNvPr>
        <xdr:cNvSpPr txBox="1"/>
      </xdr:nvSpPr>
      <xdr:spPr>
        <a:xfrm>
          <a:off x="4305300" y="1002601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134,900</a:t>
          </a:r>
          <a:endParaRPr kumimoji="1" lang="ja-JP" altLang="en-US" sz="1000" b="1">
            <a:latin typeface="ＭＳ Ｐゴシック"/>
            <a:ea typeface="ＭＳ Ｐゴシック"/>
          </a:endParaRPr>
        </a:p>
      </xdr:txBody>
    </xdr:sp>
    <xdr:clientData/>
  </xdr:oneCellAnchor>
  <xdr:twoCellAnchor>
    <xdr:from>
      <xdr:col>23</xdr:col>
      <xdr:colOff>165100</xdr:colOff>
      <xdr:row>58</xdr:row>
      <xdr:rowOff>78105</xdr:rowOff>
    </xdr:from>
    <xdr:to>
      <xdr:col>24</xdr:col>
      <xdr:colOff>152400</xdr:colOff>
      <xdr:row>58</xdr:row>
      <xdr:rowOff>78105</xdr:rowOff>
    </xdr:to>
    <xdr:cxnSp macro="">
      <xdr:nvCxnSpPr>
        <xdr:cNvPr id="116" name="直線コネクタ 115">
          <a:extLst>
            <a:ext uri="{FF2B5EF4-FFF2-40B4-BE49-F238E27FC236}">
              <a16:creationId xmlns:a16="http://schemas.microsoft.com/office/drawing/2014/main" id="{00000000-0008-0000-0700-000074000000}"/>
            </a:ext>
          </a:extLst>
        </xdr:cNvPr>
        <xdr:cNvCxnSpPr/>
      </xdr:nvCxnSpPr>
      <xdr:spPr>
        <a:xfrm>
          <a:off x="4181475" y="10022205"/>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31750</xdr:rowOff>
    </xdr:from>
    <xdr:ext cx="690245" cy="257175"/>
    <xdr:sp macro="" textlink="">
      <xdr:nvSpPr>
        <xdr:cNvPr id="117" name="総務費最大値テキスト">
          <a:extLst>
            <a:ext uri="{FF2B5EF4-FFF2-40B4-BE49-F238E27FC236}">
              <a16:creationId xmlns:a16="http://schemas.microsoft.com/office/drawing/2014/main" id="{00000000-0008-0000-0700-000075000000}"/>
            </a:ext>
          </a:extLst>
        </xdr:cNvPr>
        <xdr:cNvSpPr txBox="1"/>
      </xdr:nvSpPr>
      <xdr:spPr>
        <a:xfrm>
          <a:off x="4305300" y="8432800"/>
          <a:ext cx="69024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3,119,687</a:t>
          </a:r>
          <a:endParaRPr kumimoji="1" lang="ja-JP" altLang="en-US" sz="1000" b="1">
            <a:latin typeface="ＭＳ Ｐゴシック"/>
          </a:endParaRPr>
        </a:p>
      </xdr:txBody>
    </xdr:sp>
    <xdr:clientData/>
  </xdr:oneCellAnchor>
  <xdr:twoCellAnchor>
    <xdr:from>
      <xdr:col>23</xdr:col>
      <xdr:colOff>165100</xdr:colOff>
      <xdr:row>50</xdr:row>
      <xdr:rowOff>85090</xdr:rowOff>
    </xdr:from>
    <xdr:to>
      <xdr:col>24</xdr:col>
      <xdr:colOff>152400</xdr:colOff>
      <xdr:row>50</xdr:row>
      <xdr:rowOff>85090</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a:off x="4181475" y="865759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174625</xdr:colOff>
      <xdr:row>58</xdr:row>
      <xdr:rowOff>41275</xdr:rowOff>
    </xdr:from>
    <xdr:to>
      <xdr:col>24</xdr:col>
      <xdr:colOff>63500</xdr:colOff>
      <xdr:row>58</xdr:row>
      <xdr:rowOff>47625</xdr:rowOff>
    </xdr:to>
    <xdr:cxnSp macro="">
      <xdr:nvCxnSpPr>
        <xdr:cNvPr id="119" name="直線コネクタ 118">
          <a:extLst>
            <a:ext uri="{FF2B5EF4-FFF2-40B4-BE49-F238E27FC236}">
              <a16:creationId xmlns:a16="http://schemas.microsoft.com/office/drawing/2014/main" id="{00000000-0008-0000-0700-000077000000}"/>
            </a:ext>
          </a:extLst>
        </xdr:cNvPr>
        <xdr:cNvCxnSpPr/>
      </xdr:nvCxnSpPr>
      <xdr:spPr>
        <a:xfrm flipV="1">
          <a:off x="3492500" y="9985375"/>
          <a:ext cx="762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71120</xdr:rowOff>
    </xdr:from>
    <xdr:ext cx="598805" cy="259080"/>
    <xdr:sp macro="" textlink="">
      <xdr:nvSpPr>
        <xdr:cNvPr id="120" name="総務費平均値テキスト">
          <a:extLst>
            <a:ext uri="{FF2B5EF4-FFF2-40B4-BE49-F238E27FC236}">
              <a16:creationId xmlns:a16="http://schemas.microsoft.com/office/drawing/2014/main" id="{00000000-0008-0000-0700-000078000000}"/>
            </a:ext>
          </a:extLst>
        </xdr:cNvPr>
        <xdr:cNvSpPr txBox="1"/>
      </xdr:nvSpPr>
      <xdr:spPr>
        <a:xfrm>
          <a:off x="4305300" y="967232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463,997</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57</xdr:row>
      <xdr:rowOff>48260</xdr:rowOff>
    </xdr:from>
    <xdr:to>
      <xdr:col>24</xdr:col>
      <xdr:colOff>114300</xdr:colOff>
      <xdr:row>57</xdr:row>
      <xdr:rowOff>149860</xdr:rowOff>
    </xdr:to>
    <xdr:sp macro="" textlink="">
      <xdr:nvSpPr>
        <xdr:cNvPr id="121" name="フローチャート: 判断 120">
          <a:extLst>
            <a:ext uri="{FF2B5EF4-FFF2-40B4-BE49-F238E27FC236}">
              <a16:creationId xmlns:a16="http://schemas.microsoft.com/office/drawing/2014/main" id="{00000000-0008-0000-0700-000079000000}"/>
            </a:ext>
          </a:extLst>
        </xdr:cNvPr>
        <xdr:cNvSpPr/>
      </xdr:nvSpPr>
      <xdr:spPr>
        <a:xfrm>
          <a:off x="4203700" y="9820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26670</xdr:rowOff>
    </xdr:from>
    <xdr:to>
      <xdr:col>19</xdr:col>
      <xdr:colOff>174625</xdr:colOff>
      <xdr:row>58</xdr:row>
      <xdr:rowOff>47625</xdr:rowOff>
    </xdr:to>
    <xdr:cxnSp macro="">
      <xdr:nvCxnSpPr>
        <xdr:cNvPr id="122" name="直線コネクタ 121">
          <a:extLst>
            <a:ext uri="{FF2B5EF4-FFF2-40B4-BE49-F238E27FC236}">
              <a16:creationId xmlns:a16="http://schemas.microsoft.com/office/drawing/2014/main" id="{00000000-0008-0000-0700-00007A000000}"/>
            </a:ext>
          </a:extLst>
        </xdr:cNvPr>
        <xdr:cNvCxnSpPr/>
      </xdr:nvCxnSpPr>
      <xdr:spPr>
        <a:xfrm>
          <a:off x="2670175" y="9970770"/>
          <a:ext cx="822325" cy="209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60960</xdr:rowOff>
    </xdr:from>
    <xdr:to>
      <xdr:col>20</xdr:col>
      <xdr:colOff>38100</xdr:colOff>
      <xdr:row>57</xdr:row>
      <xdr:rowOff>162560</xdr:rowOff>
    </xdr:to>
    <xdr:sp macro="" textlink="">
      <xdr:nvSpPr>
        <xdr:cNvPr id="123" name="フローチャート: 判断 122">
          <a:extLst>
            <a:ext uri="{FF2B5EF4-FFF2-40B4-BE49-F238E27FC236}">
              <a16:creationId xmlns:a16="http://schemas.microsoft.com/office/drawing/2014/main" id="{00000000-0008-0000-0700-00007B000000}"/>
            </a:ext>
          </a:extLst>
        </xdr:cNvPr>
        <xdr:cNvSpPr/>
      </xdr:nvSpPr>
      <xdr:spPr>
        <a:xfrm>
          <a:off x="3444875" y="983361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56</xdr:row>
      <xdr:rowOff>7620</xdr:rowOff>
    </xdr:from>
    <xdr:ext cx="598170" cy="257175"/>
    <xdr:sp macro="" textlink="">
      <xdr:nvSpPr>
        <xdr:cNvPr id="124" name="テキスト ボックス 123">
          <a:extLst>
            <a:ext uri="{FF2B5EF4-FFF2-40B4-BE49-F238E27FC236}">
              <a16:creationId xmlns:a16="http://schemas.microsoft.com/office/drawing/2014/main" id="{00000000-0008-0000-0700-00007C000000}"/>
            </a:ext>
          </a:extLst>
        </xdr:cNvPr>
        <xdr:cNvSpPr txBox="1"/>
      </xdr:nvSpPr>
      <xdr:spPr>
        <a:xfrm>
          <a:off x="3211830" y="960882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436,317</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58</xdr:row>
      <xdr:rowOff>6350</xdr:rowOff>
    </xdr:from>
    <xdr:to>
      <xdr:col>15</xdr:col>
      <xdr:colOff>50800</xdr:colOff>
      <xdr:row>58</xdr:row>
      <xdr:rowOff>26670</xdr:rowOff>
    </xdr:to>
    <xdr:cxnSp macro="">
      <xdr:nvCxnSpPr>
        <xdr:cNvPr id="125" name="直線コネクタ 124">
          <a:extLst>
            <a:ext uri="{FF2B5EF4-FFF2-40B4-BE49-F238E27FC236}">
              <a16:creationId xmlns:a16="http://schemas.microsoft.com/office/drawing/2014/main" id="{00000000-0008-0000-0700-00007D000000}"/>
            </a:ext>
          </a:extLst>
        </xdr:cNvPr>
        <xdr:cNvCxnSpPr/>
      </xdr:nvCxnSpPr>
      <xdr:spPr>
        <a:xfrm>
          <a:off x="1860550" y="9950450"/>
          <a:ext cx="809625"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50165</xdr:rowOff>
    </xdr:from>
    <xdr:to>
      <xdr:col>15</xdr:col>
      <xdr:colOff>101600</xdr:colOff>
      <xdr:row>57</xdr:row>
      <xdr:rowOff>151765</xdr:rowOff>
    </xdr:to>
    <xdr:sp macro="" textlink="">
      <xdr:nvSpPr>
        <xdr:cNvPr id="126" name="フローチャート: 判断 125">
          <a:extLst>
            <a:ext uri="{FF2B5EF4-FFF2-40B4-BE49-F238E27FC236}">
              <a16:creationId xmlns:a16="http://schemas.microsoft.com/office/drawing/2014/main" id="{00000000-0008-0000-0700-00007E000000}"/>
            </a:ext>
          </a:extLst>
        </xdr:cNvPr>
        <xdr:cNvSpPr/>
      </xdr:nvSpPr>
      <xdr:spPr>
        <a:xfrm>
          <a:off x="2619375" y="9822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55</xdr:row>
      <xdr:rowOff>168275</xdr:rowOff>
    </xdr:from>
    <xdr:ext cx="598170" cy="257175"/>
    <xdr:sp macro="" textlink="">
      <xdr:nvSpPr>
        <xdr:cNvPr id="127" name="テキスト ボックス 126">
          <a:extLst>
            <a:ext uri="{FF2B5EF4-FFF2-40B4-BE49-F238E27FC236}">
              <a16:creationId xmlns:a16="http://schemas.microsoft.com/office/drawing/2014/main" id="{00000000-0008-0000-0700-00007F000000}"/>
            </a:ext>
          </a:extLst>
        </xdr:cNvPr>
        <xdr:cNvSpPr txBox="1"/>
      </xdr:nvSpPr>
      <xdr:spPr>
        <a:xfrm>
          <a:off x="2402205" y="959802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460,023</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174625</xdr:colOff>
      <xdr:row>57</xdr:row>
      <xdr:rowOff>138430</xdr:rowOff>
    </xdr:from>
    <xdr:to>
      <xdr:col>10</xdr:col>
      <xdr:colOff>114300</xdr:colOff>
      <xdr:row>58</xdr:row>
      <xdr:rowOff>6350</xdr:rowOff>
    </xdr:to>
    <xdr:cxnSp macro="">
      <xdr:nvCxnSpPr>
        <xdr:cNvPr id="128" name="直線コネクタ 127">
          <a:extLst>
            <a:ext uri="{FF2B5EF4-FFF2-40B4-BE49-F238E27FC236}">
              <a16:creationId xmlns:a16="http://schemas.microsoft.com/office/drawing/2014/main" id="{00000000-0008-0000-0700-000080000000}"/>
            </a:ext>
          </a:extLst>
        </xdr:cNvPr>
        <xdr:cNvCxnSpPr/>
      </xdr:nvCxnSpPr>
      <xdr:spPr>
        <a:xfrm>
          <a:off x="1047750" y="9911080"/>
          <a:ext cx="812800" cy="39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17780</xdr:rowOff>
    </xdr:from>
    <xdr:to>
      <xdr:col>10</xdr:col>
      <xdr:colOff>165100</xdr:colOff>
      <xdr:row>57</xdr:row>
      <xdr:rowOff>119380</xdr:rowOff>
    </xdr:to>
    <xdr:sp macro="" textlink="">
      <xdr:nvSpPr>
        <xdr:cNvPr id="129" name="フローチャート: 判断 128">
          <a:extLst>
            <a:ext uri="{FF2B5EF4-FFF2-40B4-BE49-F238E27FC236}">
              <a16:creationId xmlns:a16="http://schemas.microsoft.com/office/drawing/2014/main" id="{00000000-0008-0000-0700-000081000000}"/>
            </a:ext>
          </a:extLst>
        </xdr:cNvPr>
        <xdr:cNvSpPr/>
      </xdr:nvSpPr>
      <xdr:spPr>
        <a:xfrm>
          <a:off x="1809750" y="9790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55</xdr:row>
      <xdr:rowOff>135890</xdr:rowOff>
    </xdr:from>
    <xdr:ext cx="598170" cy="259080"/>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1576705" y="956564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531,152</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57</xdr:row>
      <xdr:rowOff>67945</xdr:rowOff>
    </xdr:from>
    <xdr:to>
      <xdr:col>6</xdr:col>
      <xdr:colOff>38100</xdr:colOff>
      <xdr:row>57</xdr:row>
      <xdr:rowOff>169545</xdr:rowOff>
    </xdr:to>
    <xdr:sp macro="" textlink="">
      <xdr:nvSpPr>
        <xdr:cNvPr id="131" name="フローチャート: 判断 130">
          <a:extLst>
            <a:ext uri="{FF2B5EF4-FFF2-40B4-BE49-F238E27FC236}">
              <a16:creationId xmlns:a16="http://schemas.microsoft.com/office/drawing/2014/main" id="{00000000-0008-0000-0700-000083000000}"/>
            </a:ext>
          </a:extLst>
        </xdr:cNvPr>
        <xdr:cNvSpPr/>
      </xdr:nvSpPr>
      <xdr:spPr>
        <a:xfrm>
          <a:off x="1000125" y="984059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56</xdr:row>
      <xdr:rowOff>14605</xdr:rowOff>
    </xdr:from>
    <xdr:ext cx="598170" cy="259080"/>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767080" y="961580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420,891</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61</xdr:row>
      <xdr:rowOff>80010</xdr:rowOff>
    </xdr:from>
    <xdr:ext cx="762000" cy="259080"/>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407987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174625</xdr:colOff>
      <xdr:row>61</xdr:row>
      <xdr:rowOff>80010</xdr:rowOff>
    </xdr:from>
    <xdr:ext cx="762000" cy="259080"/>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331787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61</xdr:row>
      <xdr:rowOff>80010</xdr:rowOff>
    </xdr:from>
    <xdr:ext cx="762000" cy="259080"/>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249555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61</xdr:row>
      <xdr:rowOff>80010</xdr:rowOff>
    </xdr:from>
    <xdr:ext cx="762000" cy="259080"/>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168592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174625</xdr:colOff>
      <xdr:row>61</xdr:row>
      <xdr:rowOff>80010</xdr:rowOff>
    </xdr:from>
    <xdr:ext cx="762000" cy="259080"/>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87312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57</xdr:row>
      <xdr:rowOff>161925</xdr:rowOff>
    </xdr:from>
    <xdr:to>
      <xdr:col>24</xdr:col>
      <xdr:colOff>114300</xdr:colOff>
      <xdr:row>58</xdr:row>
      <xdr:rowOff>92075</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4203700" y="9934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76835</xdr:rowOff>
    </xdr:from>
    <xdr:ext cx="598805" cy="257175"/>
    <xdr:sp macro="" textlink="">
      <xdr:nvSpPr>
        <xdr:cNvPr id="139" name="総務費該当値テキスト">
          <a:extLst>
            <a:ext uri="{FF2B5EF4-FFF2-40B4-BE49-F238E27FC236}">
              <a16:creationId xmlns:a16="http://schemas.microsoft.com/office/drawing/2014/main" id="{00000000-0008-0000-0700-00008B000000}"/>
            </a:ext>
          </a:extLst>
        </xdr:cNvPr>
        <xdr:cNvSpPr txBox="1"/>
      </xdr:nvSpPr>
      <xdr:spPr>
        <a:xfrm>
          <a:off x="4305300" y="9849485"/>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214,922</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57</xdr:row>
      <xdr:rowOff>168275</xdr:rowOff>
    </xdr:from>
    <xdr:to>
      <xdr:col>20</xdr:col>
      <xdr:colOff>38100</xdr:colOff>
      <xdr:row>58</xdr:row>
      <xdr:rowOff>98425</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3444875" y="9940925"/>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58</xdr:row>
      <xdr:rowOff>89535</xdr:rowOff>
    </xdr:from>
    <xdr:ext cx="598170" cy="25717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3211830" y="1003363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201,087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57</xdr:row>
      <xdr:rowOff>147320</xdr:rowOff>
    </xdr:from>
    <xdr:to>
      <xdr:col>15</xdr:col>
      <xdr:colOff>101600</xdr:colOff>
      <xdr:row>58</xdr:row>
      <xdr:rowOff>77470</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2619375" y="9919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58</xdr:row>
      <xdr:rowOff>68580</xdr:rowOff>
    </xdr:from>
    <xdr:ext cx="598170" cy="259080"/>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2402205" y="1001268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247,754</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57</xdr:row>
      <xdr:rowOff>127000</xdr:rowOff>
    </xdr:from>
    <xdr:to>
      <xdr:col>10</xdr:col>
      <xdr:colOff>165100</xdr:colOff>
      <xdr:row>58</xdr:row>
      <xdr:rowOff>57150</xdr:rowOff>
    </xdr:to>
    <xdr:sp macro="" textlink="">
      <xdr:nvSpPr>
        <xdr:cNvPr id="144" name="楕円 143">
          <a:extLst>
            <a:ext uri="{FF2B5EF4-FFF2-40B4-BE49-F238E27FC236}">
              <a16:creationId xmlns:a16="http://schemas.microsoft.com/office/drawing/2014/main" id="{00000000-0008-0000-0700-000090000000}"/>
            </a:ext>
          </a:extLst>
        </xdr:cNvPr>
        <xdr:cNvSpPr/>
      </xdr:nvSpPr>
      <xdr:spPr>
        <a:xfrm>
          <a:off x="1809750" y="9899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58</xdr:row>
      <xdr:rowOff>48260</xdr:rowOff>
    </xdr:from>
    <xdr:ext cx="598170" cy="259080"/>
    <xdr:sp macro="" textlink="">
      <xdr:nvSpPr>
        <xdr:cNvPr id="145" name="テキスト ボックス 144">
          <a:extLst>
            <a:ext uri="{FF2B5EF4-FFF2-40B4-BE49-F238E27FC236}">
              <a16:creationId xmlns:a16="http://schemas.microsoft.com/office/drawing/2014/main" id="{00000000-0008-0000-0700-000091000000}"/>
            </a:ext>
          </a:extLst>
        </xdr:cNvPr>
        <xdr:cNvSpPr txBox="1"/>
      </xdr:nvSpPr>
      <xdr:spPr>
        <a:xfrm>
          <a:off x="1576705" y="999236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292,043</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57</xdr:row>
      <xdr:rowOff>87630</xdr:rowOff>
    </xdr:from>
    <xdr:to>
      <xdr:col>6</xdr:col>
      <xdr:colOff>38100</xdr:colOff>
      <xdr:row>58</xdr:row>
      <xdr:rowOff>17780</xdr:rowOff>
    </xdr:to>
    <xdr:sp macro="" textlink="">
      <xdr:nvSpPr>
        <xdr:cNvPr id="146" name="楕円 145">
          <a:extLst>
            <a:ext uri="{FF2B5EF4-FFF2-40B4-BE49-F238E27FC236}">
              <a16:creationId xmlns:a16="http://schemas.microsoft.com/office/drawing/2014/main" id="{00000000-0008-0000-0700-000092000000}"/>
            </a:ext>
          </a:extLst>
        </xdr:cNvPr>
        <xdr:cNvSpPr/>
      </xdr:nvSpPr>
      <xdr:spPr>
        <a:xfrm>
          <a:off x="1000125" y="986028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58</xdr:row>
      <xdr:rowOff>8890</xdr:rowOff>
    </xdr:from>
    <xdr:ext cx="598170" cy="257175"/>
    <xdr:sp macro="" textlink="">
      <xdr:nvSpPr>
        <xdr:cNvPr id="147" name="テキスト ボックス 146">
          <a:extLst>
            <a:ext uri="{FF2B5EF4-FFF2-40B4-BE49-F238E27FC236}">
              <a16:creationId xmlns:a16="http://schemas.microsoft.com/office/drawing/2014/main" id="{00000000-0008-0000-0700-000093000000}"/>
            </a:ext>
          </a:extLst>
        </xdr:cNvPr>
        <xdr:cNvSpPr txBox="1"/>
      </xdr:nvSpPr>
      <xdr:spPr>
        <a:xfrm>
          <a:off x="767080" y="995299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378,185</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698500" y="10858500"/>
          <a:ext cx="4305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82550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82550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75/94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174625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174625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217,943</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279400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279400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260,636</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700-00009B000000}"/>
            </a:ext>
          </a:extLst>
        </xdr:cNvPr>
        <xdr:cNvSpPr/>
      </xdr:nvSpPr>
      <xdr:spPr>
        <a:xfrm>
          <a:off x="698500" y="11684000"/>
          <a:ext cx="4305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250" cy="223520"/>
    <xdr:sp macro="" textlink="">
      <xdr:nvSpPr>
        <xdr:cNvPr id="156" name="テキスト ボックス 155">
          <a:extLst>
            <a:ext uri="{FF2B5EF4-FFF2-40B4-BE49-F238E27FC236}">
              <a16:creationId xmlns:a16="http://schemas.microsoft.com/office/drawing/2014/main" id="{00000000-0008-0000-0700-00009C000000}"/>
            </a:ext>
          </a:extLst>
        </xdr:cNvPr>
        <xdr:cNvSpPr txBox="1"/>
      </xdr:nvSpPr>
      <xdr:spPr>
        <a:xfrm>
          <a:off x="676275" y="11493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700-00009D000000}"/>
            </a:ext>
          </a:extLst>
        </xdr:cNvPr>
        <xdr:cNvCxnSpPr/>
      </xdr:nvCxnSpPr>
      <xdr:spPr>
        <a:xfrm>
          <a:off x="698500" y="13970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80</xdr:row>
      <xdr:rowOff>111760</xdr:rowOff>
    </xdr:from>
    <xdr:ext cx="248285" cy="257175"/>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481330" y="1382776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78</xdr:row>
      <xdr:rowOff>139700</xdr:rowOff>
    </xdr:from>
    <xdr:to>
      <xdr:col>28</xdr:col>
      <xdr:colOff>114300</xdr:colOff>
      <xdr:row>78</xdr:row>
      <xdr:rowOff>139700</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698500" y="135128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77</xdr:row>
      <xdr:rowOff>168910</xdr:rowOff>
    </xdr:from>
    <xdr:ext cx="594995" cy="257175"/>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370" y="133705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698500" y="130556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75</xdr:row>
      <xdr:rowOff>54610</xdr:rowOff>
    </xdr:from>
    <xdr:ext cx="594995" cy="257175"/>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370" y="129133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698500" y="125984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72</xdr:row>
      <xdr:rowOff>111760</xdr:rowOff>
    </xdr:from>
    <xdr:ext cx="594995" cy="257175"/>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370" y="124561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698500" y="121412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69</xdr:row>
      <xdr:rowOff>168910</xdr:rowOff>
    </xdr:from>
    <xdr:ext cx="594995" cy="25717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370" y="119989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698500" y="11684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67</xdr:row>
      <xdr:rowOff>54610</xdr:rowOff>
    </xdr:from>
    <xdr:ext cx="683895" cy="257175"/>
    <xdr:sp macro="" textlink="">
      <xdr:nvSpPr>
        <xdr:cNvPr id="168" name="テキスト ボックス 167">
          <a:extLst>
            <a:ext uri="{FF2B5EF4-FFF2-40B4-BE49-F238E27FC236}">
              <a16:creationId xmlns:a16="http://schemas.microsoft.com/office/drawing/2014/main" id="{00000000-0008-0000-0700-0000A8000000}"/>
            </a:ext>
          </a:extLst>
        </xdr:cNvPr>
        <xdr:cNvSpPr txBox="1"/>
      </xdr:nvSpPr>
      <xdr:spPr>
        <a:xfrm>
          <a:off x="76200" y="11541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9" name="民生費グラフ枠">
          <a:extLst>
            <a:ext uri="{FF2B5EF4-FFF2-40B4-BE49-F238E27FC236}">
              <a16:creationId xmlns:a16="http://schemas.microsoft.com/office/drawing/2014/main" id="{00000000-0008-0000-0700-0000A9000000}"/>
            </a:ext>
          </a:extLst>
        </xdr:cNvPr>
        <xdr:cNvSpPr/>
      </xdr:nvSpPr>
      <xdr:spPr>
        <a:xfrm>
          <a:off x="698500" y="11684000"/>
          <a:ext cx="4305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100330</xdr:rowOff>
    </xdr:from>
    <xdr:to>
      <xdr:col>24</xdr:col>
      <xdr:colOff>62865</xdr:colOff>
      <xdr:row>79</xdr:row>
      <xdr:rowOff>38735</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flipV="1">
          <a:off x="4252595" y="12101830"/>
          <a:ext cx="1270" cy="14814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42545</xdr:rowOff>
    </xdr:from>
    <xdr:ext cx="598805" cy="257175"/>
    <xdr:sp macro="" textlink="">
      <xdr:nvSpPr>
        <xdr:cNvPr id="171" name="民生費最小値テキスト">
          <a:extLst>
            <a:ext uri="{FF2B5EF4-FFF2-40B4-BE49-F238E27FC236}">
              <a16:creationId xmlns:a16="http://schemas.microsoft.com/office/drawing/2014/main" id="{00000000-0008-0000-0700-0000AB000000}"/>
            </a:ext>
          </a:extLst>
        </xdr:cNvPr>
        <xdr:cNvSpPr txBox="1"/>
      </xdr:nvSpPr>
      <xdr:spPr>
        <a:xfrm>
          <a:off x="4305300" y="13587095"/>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169,261</a:t>
          </a:r>
          <a:endParaRPr kumimoji="1" lang="ja-JP" altLang="en-US" sz="1000" b="1">
            <a:latin typeface="ＭＳ Ｐゴシック"/>
            <a:ea typeface="ＭＳ Ｐゴシック"/>
          </a:endParaRPr>
        </a:p>
      </xdr:txBody>
    </xdr:sp>
    <xdr:clientData/>
  </xdr:oneCellAnchor>
  <xdr:twoCellAnchor>
    <xdr:from>
      <xdr:col>23</xdr:col>
      <xdr:colOff>165100</xdr:colOff>
      <xdr:row>79</xdr:row>
      <xdr:rowOff>38735</xdr:rowOff>
    </xdr:from>
    <xdr:to>
      <xdr:col>24</xdr:col>
      <xdr:colOff>152400</xdr:colOff>
      <xdr:row>79</xdr:row>
      <xdr:rowOff>38735</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a:off x="4181475" y="13583285"/>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46990</xdr:rowOff>
    </xdr:from>
    <xdr:ext cx="598805" cy="259080"/>
    <xdr:sp macro="" textlink="">
      <xdr:nvSpPr>
        <xdr:cNvPr id="173" name="民生費最大値テキスト">
          <a:extLst>
            <a:ext uri="{FF2B5EF4-FFF2-40B4-BE49-F238E27FC236}">
              <a16:creationId xmlns:a16="http://schemas.microsoft.com/office/drawing/2014/main" id="{00000000-0008-0000-0700-0000AD000000}"/>
            </a:ext>
          </a:extLst>
        </xdr:cNvPr>
        <xdr:cNvSpPr txBox="1"/>
      </xdr:nvSpPr>
      <xdr:spPr>
        <a:xfrm>
          <a:off x="4305300" y="118770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817,167</a:t>
          </a:r>
          <a:endParaRPr kumimoji="1" lang="ja-JP" altLang="en-US" sz="1000" b="1">
            <a:latin typeface="ＭＳ Ｐゴシック"/>
          </a:endParaRPr>
        </a:p>
      </xdr:txBody>
    </xdr:sp>
    <xdr:clientData/>
  </xdr:oneCellAnchor>
  <xdr:twoCellAnchor>
    <xdr:from>
      <xdr:col>23</xdr:col>
      <xdr:colOff>165100</xdr:colOff>
      <xdr:row>70</xdr:row>
      <xdr:rowOff>100330</xdr:rowOff>
    </xdr:from>
    <xdr:to>
      <xdr:col>24</xdr:col>
      <xdr:colOff>152400</xdr:colOff>
      <xdr:row>70</xdr:row>
      <xdr:rowOff>100330</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a:off x="4181475" y="1210183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174625</xdr:colOff>
      <xdr:row>78</xdr:row>
      <xdr:rowOff>64770</xdr:rowOff>
    </xdr:from>
    <xdr:to>
      <xdr:col>24</xdr:col>
      <xdr:colOff>63500</xdr:colOff>
      <xdr:row>78</xdr:row>
      <xdr:rowOff>132715</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flipV="1">
          <a:off x="3492500" y="13437870"/>
          <a:ext cx="762000" cy="679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102235</xdr:rowOff>
    </xdr:from>
    <xdr:ext cx="598805" cy="258445"/>
    <xdr:sp macro="" textlink="">
      <xdr:nvSpPr>
        <xdr:cNvPr id="176" name="民生費平均値テキスト">
          <a:extLst>
            <a:ext uri="{FF2B5EF4-FFF2-40B4-BE49-F238E27FC236}">
              <a16:creationId xmlns:a16="http://schemas.microsoft.com/office/drawing/2014/main" id="{00000000-0008-0000-0700-0000B0000000}"/>
            </a:ext>
          </a:extLst>
        </xdr:cNvPr>
        <xdr:cNvSpPr txBox="1"/>
      </xdr:nvSpPr>
      <xdr:spPr>
        <a:xfrm>
          <a:off x="4305300" y="13132435"/>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279,261</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77</xdr:row>
      <xdr:rowOff>79375</xdr:rowOff>
    </xdr:from>
    <xdr:to>
      <xdr:col>24</xdr:col>
      <xdr:colOff>114300</xdr:colOff>
      <xdr:row>78</xdr:row>
      <xdr:rowOff>9525</xdr:rowOff>
    </xdr:to>
    <xdr:sp macro="" textlink="">
      <xdr:nvSpPr>
        <xdr:cNvPr id="177" name="フローチャート: 判断 176">
          <a:extLst>
            <a:ext uri="{FF2B5EF4-FFF2-40B4-BE49-F238E27FC236}">
              <a16:creationId xmlns:a16="http://schemas.microsoft.com/office/drawing/2014/main" id="{00000000-0008-0000-0700-0000B1000000}"/>
            </a:ext>
          </a:extLst>
        </xdr:cNvPr>
        <xdr:cNvSpPr/>
      </xdr:nvSpPr>
      <xdr:spPr>
        <a:xfrm>
          <a:off x="4203700" y="13281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132715</xdr:rowOff>
    </xdr:from>
    <xdr:to>
      <xdr:col>19</xdr:col>
      <xdr:colOff>174625</xdr:colOff>
      <xdr:row>78</xdr:row>
      <xdr:rowOff>141605</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flipV="1">
          <a:off x="2670175" y="13505815"/>
          <a:ext cx="822325"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76835</xdr:rowOff>
    </xdr:from>
    <xdr:to>
      <xdr:col>20</xdr:col>
      <xdr:colOff>38100</xdr:colOff>
      <xdr:row>78</xdr:row>
      <xdr:rowOff>6985</xdr:rowOff>
    </xdr:to>
    <xdr:sp macro=""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3444875" y="1327848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76</xdr:row>
      <xdr:rowOff>23495</xdr:rowOff>
    </xdr:from>
    <xdr:ext cx="598170" cy="259080"/>
    <xdr:sp macro="" textlink="">
      <xdr:nvSpPr>
        <xdr:cNvPr id="180" name="テキスト ボックス 179">
          <a:extLst>
            <a:ext uri="{FF2B5EF4-FFF2-40B4-BE49-F238E27FC236}">
              <a16:creationId xmlns:a16="http://schemas.microsoft.com/office/drawing/2014/main" id="{00000000-0008-0000-0700-0000B4000000}"/>
            </a:ext>
          </a:extLst>
        </xdr:cNvPr>
        <xdr:cNvSpPr txBox="1"/>
      </xdr:nvSpPr>
      <xdr:spPr>
        <a:xfrm>
          <a:off x="3211830" y="1305369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280,270</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78</xdr:row>
      <xdr:rowOff>109220</xdr:rowOff>
    </xdr:from>
    <xdr:to>
      <xdr:col>15</xdr:col>
      <xdr:colOff>50800</xdr:colOff>
      <xdr:row>78</xdr:row>
      <xdr:rowOff>141605</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a:off x="1860550" y="13482320"/>
          <a:ext cx="809625"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127635</xdr:rowOff>
    </xdr:from>
    <xdr:to>
      <xdr:col>15</xdr:col>
      <xdr:colOff>101600</xdr:colOff>
      <xdr:row>78</xdr:row>
      <xdr:rowOff>57785</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2619375" y="13329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76</xdr:row>
      <xdr:rowOff>74930</xdr:rowOff>
    </xdr:from>
    <xdr:ext cx="598170" cy="25717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2402205" y="1310513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258,166</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174625</xdr:colOff>
      <xdr:row>78</xdr:row>
      <xdr:rowOff>109220</xdr:rowOff>
    </xdr:from>
    <xdr:to>
      <xdr:col>10</xdr:col>
      <xdr:colOff>114300</xdr:colOff>
      <xdr:row>79</xdr:row>
      <xdr:rowOff>36830</xdr:rowOff>
    </xdr:to>
    <xdr:cxnSp macro="">
      <xdr:nvCxnSpPr>
        <xdr:cNvPr id="184" name="直線コネクタ 183">
          <a:extLst>
            <a:ext uri="{FF2B5EF4-FFF2-40B4-BE49-F238E27FC236}">
              <a16:creationId xmlns:a16="http://schemas.microsoft.com/office/drawing/2014/main" id="{00000000-0008-0000-0700-0000B8000000}"/>
            </a:ext>
          </a:extLst>
        </xdr:cNvPr>
        <xdr:cNvCxnSpPr/>
      </xdr:nvCxnSpPr>
      <xdr:spPr>
        <a:xfrm flipV="1">
          <a:off x="1047750" y="13482320"/>
          <a:ext cx="812800" cy="990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129540</xdr:rowOff>
    </xdr:from>
    <xdr:to>
      <xdr:col>10</xdr:col>
      <xdr:colOff>165100</xdr:colOff>
      <xdr:row>78</xdr:row>
      <xdr:rowOff>59690</xdr:rowOff>
    </xdr:to>
    <xdr:sp macro=""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1809750" y="13331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76</xdr:row>
      <xdr:rowOff>76200</xdr:rowOff>
    </xdr:from>
    <xdr:ext cx="598170" cy="25717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1576705" y="1310640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257,335</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78</xdr:row>
      <xdr:rowOff>7620</xdr:rowOff>
    </xdr:from>
    <xdr:to>
      <xdr:col>6</xdr:col>
      <xdr:colOff>38100</xdr:colOff>
      <xdr:row>78</xdr:row>
      <xdr:rowOff>109220</xdr:rowOff>
    </xdr:to>
    <xdr:sp macro="" textlink="">
      <xdr:nvSpPr>
        <xdr:cNvPr id="187" name="フローチャート: 判断 186">
          <a:extLst>
            <a:ext uri="{FF2B5EF4-FFF2-40B4-BE49-F238E27FC236}">
              <a16:creationId xmlns:a16="http://schemas.microsoft.com/office/drawing/2014/main" id="{00000000-0008-0000-0700-0000BB000000}"/>
            </a:ext>
          </a:extLst>
        </xdr:cNvPr>
        <xdr:cNvSpPr/>
      </xdr:nvSpPr>
      <xdr:spPr>
        <a:xfrm>
          <a:off x="1000125" y="1338072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76</xdr:row>
      <xdr:rowOff>125730</xdr:rowOff>
    </xdr:from>
    <xdr:ext cx="598170" cy="259080"/>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767080" y="131559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235,471</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81</xdr:row>
      <xdr:rowOff>80010</xdr:rowOff>
    </xdr:from>
    <xdr:ext cx="762000" cy="259080"/>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407987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174625</xdr:colOff>
      <xdr:row>81</xdr:row>
      <xdr:rowOff>80010</xdr:rowOff>
    </xdr:from>
    <xdr:ext cx="762000" cy="259080"/>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331787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81</xdr:row>
      <xdr:rowOff>80010</xdr:rowOff>
    </xdr:from>
    <xdr:ext cx="762000" cy="259080"/>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249555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81</xdr:row>
      <xdr:rowOff>80010</xdr:rowOff>
    </xdr:from>
    <xdr:ext cx="762000" cy="259080"/>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168592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174625</xdr:colOff>
      <xdr:row>81</xdr:row>
      <xdr:rowOff>80010</xdr:rowOff>
    </xdr:from>
    <xdr:ext cx="762000" cy="259080"/>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87312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78</xdr:row>
      <xdr:rowOff>13970</xdr:rowOff>
    </xdr:from>
    <xdr:to>
      <xdr:col>24</xdr:col>
      <xdr:colOff>114300</xdr:colOff>
      <xdr:row>78</xdr:row>
      <xdr:rowOff>115570</xdr:rowOff>
    </xdr:to>
    <xdr:sp macro="" textlink="">
      <xdr:nvSpPr>
        <xdr:cNvPr id="194" name="楕円 193">
          <a:extLst>
            <a:ext uri="{FF2B5EF4-FFF2-40B4-BE49-F238E27FC236}">
              <a16:creationId xmlns:a16="http://schemas.microsoft.com/office/drawing/2014/main" id="{00000000-0008-0000-0700-0000C2000000}"/>
            </a:ext>
          </a:extLst>
        </xdr:cNvPr>
        <xdr:cNvSpPr/>
      </xdr:nvSpPr>
      <xdr:spPr>
        <a:xfrm>
          <a:off x="4203700" y="13387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163830</xdr:rowOff>
    </xdr:from>
    <xdr:ext cx="598805" cy="259080"/>
    <xdr:sp macro="" textlink="">
      <xdr:nvSpPr>
        <xdr:cNvPr id="195" name="民生費該当値テキスト">
          <a:extLst>
            <a:ext uri="{FF2B5EF4-FFF2-40B4-BE49-F238E27FC236}">
              <a16:creationId xmlns:a16="http://schemas.microsoft.com/office/drawing/2014/main" id="{00000000-0008-0000-0700-0000C3000000}"/>
            </a:ext>
          </a:extLst>
        </xdr:cNvPr>
        <xdr:cNvSpPr txBox="1"/>
      </xdr:nvSpPr>
      <xdr:spPr>
        <a:xfrm>
          <a:off x="4305300" y="1336548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232,892</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78</xdr:row>
      <xdr:rowOff>81915</xdr:rowOff>
    </xdr:from>
    <xdr:to>
      <xdr:col>20</xdr:col>
      <xdr:colOff>38100</xdr:colOff>
      <xdr:row>79</xdr:row>
      <xdr:rowOff>12065</xdr:rowOff>
    </xdr:to>
    <xdr:sp macro="" textlink="">
      <xdr:nvSpPr>
        <xdr:cNvPr id="196" name="楕円 195">
          <a:extLst>
            <a:ext uri="{FF2B5EF4-FFF2-40B4-BE49-F238E27FC236}">
              <a16:creationId xmlns:a16="http://schemas.microsoft.com/office/drawing/2014/main" id="{00000000-0008-0000-0700-0000C4000000}"/>
            </a:ext>
          </a:extLst>
        </xdr:cNvPr>
        <xdr:cNvSpPr/>
      </xdr:nvSpPr>
      <xdr:spPr>
        <a:xfrm>
          <a:off x="3444875" y="13455015"/>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79</xdr:row>
      <xdr:rowOff>3175</xdr:rowOff>
    </xdr:from>
    <xdr:ext cx="598170" cy="259080"/>
    <xdr:sp macro="" textlink="">
      <xdr:nvSpPr>
        <xdr:cNvPr id="197" name="テキスト ボックス 196">
          <a:extLst>
            <a:ext uri="{FF2B5EF4-FFF2-40B4-BE49-F238E27FC236}">
              <a16:creationId xmlns:a16="http://schemas.microsoft.com/office/drawing/2014/main" id="{00000000-0008-0000-0700-0000C5000000}"/>
            </a:ext>
          </a:extLst>
        </xdr:cNvPr>
        <xdr:cNvSpPr txBox="1"/>
      </xdr:nvSpPr>
      <xdr:spPr>
        <a:xfrm>
          <a:off x="3211830" y="1354772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203,148</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78</xdr:row>
      <xdr:rowOff>90805</xdr:rowOff>
    </xdr:from>
    <xdr:to>
      <xdr:col>15</xdr:col>
      <xdr:colOff>101600</xdr:colOff>
      <xdr:row>79</xdr:row>
      <xdr:rowOff>20955</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2619375" y="13463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79</xdr:row>
      <xdr:rowOff>12065</xdr:rowOff>
    </xdr:from>
    <xdr:ext cx="598170" cy="259080"/>
    <xdr:sp macro="" textlink="">
      <xdr:nvSpPr>
        <xdr:cNvPr id="199" name="テキスト ボックス 198">
          <a:extLst>
            <a:ext uri="{FF2B5EF4-FFF2-40B4-BE49-F238E27FC236}">
              <a16:creationId xmlns:a16="http://schemas.microsoft.com/office/drawing/2014/main" id="{00000000-0008-0000-0700-0000C7000000}"/>
            </a:ext>
          </a:extLst>
        </xdr:cNvPr>
        <xdr:cNvSpPr txBox="1"/>
      </xdr:nvSpPr>
      <xdr:spPr>
        <a:xfrm>
          <a:off x="2402205" y="1355661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199,271</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78</xdr:row>
      <xdr:rowOff>58420</xdr:rowOff>
    </xdr:from>
    <xdr:to>
      <xdr:col>10</xdr:col>
      <xdr:colOff>165100</xdr:colOff>
      <xdr:row>78</xdr:row>
      <xdr:rowOff>160020</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1809750" y="13431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78</xdr:row>
      <xdr:rowOff>151130</xdr:rowOff>
    </xdr:from>
    <xdr:ext cx="598170" cy="259080"/>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1576705" y="135242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213,439</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78</xdr:row>
      <xdr:rowOff>157480</xdr:rowOff>
    </xdr:from>
    <xdr:to>
      <xdr:col>6</xdr:col>
      <xdr:colOff>38100</xdr:colOff>
      <xdr:row>79</xdr:row>
      <xdr:rowOff>87630</xdr:rowOff>
    </xdr:to>
    <xdr:sp macro="" textlink="">
      <xdr:nvSpPr>
        <xdr:cNvPr id="202" name="楕円 201">
          <a:extLst>
            <a:ext uri="{FF2B5EF4-FFF2-40B4-BE49-F238E27FC236}">
              <a16:creationId xmlns:a16="http://schemas.microsoft.com/office/drawing/2014/main" id="{00000000-0008-0000-0700-0000CA000000}"/>
            </a:ext>
          </a:extLst>
        </xdr:cNvPr>
        <xdr:cNvSpPr/>
      </xdr:nvSpPr>
      <xdr:spPr>
        <a:xfrm>
          <a:off x="1000125" y="1353058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79</xdr:row>
      <xdr:rowOff>78740</xdr:rowOff>
    </xdr:from>
    <xdr:ext cx="598170" cy="259080"/>
    <xdr:sp macro="" textlink="">
      <xdr:nvSpPr>
        <xdr:cNvPr id="203" name="テキスト ボックス 202">
          <a:extLst>
            <a:ext uri="{FF2B5EF4-FFF2-40B4-BE49-F238E27FC236}">
              <a16:creationId xmlns:a16="http://schemas.microsoft.com/office/drawing/2014/main" id="{00000000-0008-0000-0700-0000CB000000}"/>
            </a:ext>
          </a:extLst>
        </xdr:cNvPr>
        <xdr:cNvSpPr txBox="1"/>
      </xdr:nvSpPr>
      <xdr:spPr>
        <a:xfrm>
          <a:off x="767080" y="1362329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170,115</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698500" y="14287500"/>
          <a:ext cx="4305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82550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82550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62/94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174625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174625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47,220</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279400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279400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56,633</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698500" y="15113000"/>
          <a:ext cx="4305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250" cy="223520"/>
    <xdr:sp macro="" textlink="">
      <xdr:nvSpPr>
        <xdr:cNvPr id="212" name="テキスト ボックス 211">
          <a:extLst>
            <a:ext uri="{FF2B5EF4-FFF2-40B4-BE49-F238E27FC236}">
              <a16:creationId xmlns:a16="http://schemas.microsoft.com/office/drawing/2014/main" id="{00000000-0008-0000-0700-0000D4000000}"/>
            </a:ext>
          </a:extLst>
        </xdr:cNvPr>
        <xdr:cNvSpPr txBox="1"/>
      </xdr:nvSpPr>
      <xdr:spPr>
        <a:xfrm>
          <a:off x="676275" y="14922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698500" y="17399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698500" y="17018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98</xdr:row>
      <xdr:rowOff>73660</xdr:rowOff>
    </xdr:from>
    <xdr:ext cx="248285" cy="259080"/>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481330" y="16875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698500" y="16637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96</xdr:row>
      <xdr:rowOff>35560</xdr:rowOff>
    </xdr:from>
    <xdr:ext cx="594995" cy="259080"/>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166370" y="1649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698500" y="16256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93</xdr:row>
      <xdr:rowOff>168910</xdr:rowOff>
    </xdr:from>
    <xdr:ext cx="594995" cy="25717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166370" y="16113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698500" y="15875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91</xdr:row>
      <xdr:rowOff>130810</xdr:rowOff>
    </xdr:from>
    <xdr:ext cx="594995" cy="259080"/>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166370" y="1573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698500" y="15494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89</xdr:row>
      <xdr:rowOff>92710</xdr:rowOff>
    </xdr:from>
    <xdr:ext cx="594995" cy="259080"/>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370" y="15351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698500" y="15113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87</xdr:row>
      <xdr:rowOff>54610</xdr:rowOff>
    </xdr:from>
    <xdr:ext cx="683895" cy="257175"/>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76200" y="14970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6" name="衛生費グラフ枠">
          <a:extLst>
            <a:ext uri="{FF2B5EF4-FFF2-40B4-BE49-F238E27FC236}">
              <a16:creationId xmlns:a16="http://schemas.microsoft.com/office/drawing/2014/main" id="{00000000-0008-0000-0700-0000E2000000}"/>
            </a:ext>
          </a:extLst>
        </xdr:cNvPr>
        <xdr:cNvSpPr/>
      </xdr:nvSpPr>
      <xdr:spPr>
        <a:xfrm>
          <a:off x="698500" y="15113000"/>
          <a:ext cx="4305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69215</xdr:rowOff>
    </xdr:from>
    <xdr:to>
      <xdr:col>24</xdr:col>
      <xdr:colOff>62865</xdr:colOff>
      <xdr:row>98</xdr:row>
      <xdr:rowOff>137160</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flipV="1">
          <a:off x="4252595" y="15671165"/>
          <a:ext cx="1270" cy="12680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140970</xdr:rowOff>
    </xdr:from>
    <xdr:ext cx="534670" cy="259080"/>
    <xdr:sp macro="" textlink="">
      <xdr:nvSpPr>
        <xdr:cNvPr id="228" name="衛生費最小値テキスト">
          <a:extLst>
            <a:ext uri="{FF2B5EF4-FFF2-40B4-BE49-F238E27FC236}">
              <a16:creationId xmlns:a16="http://schemas.microsoft.com/office/drawing/2014/main" id="{00000000-0008-0000-0700-0000E4000000}"/>
            </a:ext>
          </a:extLst>
        </xdr:cNvPr>
        <xdr:cNvSpPr txBox="1"/>
      </xdr:nvSpPr>
      <xdr:spPr>
        <a:xfrm>
          <a:off x="4305300" y="1694307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41,197</a:t>
          </a:r>
          <a:endParaRPr kumimoji="1" lang="ja-JP" altLang="en-US" sz="1000" b="1">
            <a:latin typeface="ＭＳ Ｐゴシック"/>
            <a:ea typeface="ＭＳ Ｐゴシック"/>
          </a:endParaRPr>
        </a:p>
      </xdr:txBody>
    </xdr:sp>
    <xdr:clientData/>
  </xdr:oneCellAnchor>
  <xdr:twoCellAnchor>
    <xdr:from>
      <xdr:col>23</xdr:col>
      <xdr:colOff>165100</xdr:colOff>
      <xdr:row>98</xdr:row>
      <xdr:rowOff>137160</xdr:rowOff>
    </xdr:from>
    <xdr:to>
      <xdr:col>24</xdr:col>
      <xdr:colOff>152400</xdr:colOff>
      <xdr:row>98</xdr:row>
      <xdr:rowOff>137160</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4181475" y="1693926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90</xdr:row>
      <xdr:rowOff>15875</xdr:rowOff>
    </xdr:from>
    <xdr:ext cx="598805" cy="259080"/>
    <xdr:sp macro="" textlink="">
      <xdr:nvSpPr>
        <xdr:cNvPr id="230" name="衛生費最大値テキスト">
          <a:extLst>
            <a:ext uri="{FF2B5EF4-FFF2-40B4-BE49-F238E27FC236}">
              <a16:creationId xmlns:a16="http://schemas.microsoft.com/office/drawing/2014/main" id="{00000000-0008-0000-0700-0000E6000000}"/>
            </a:ext>
          </a:extLst>
        </xdr:cNvPr>
        <xdr:cNvSpPr txBox="1"/>
      </xdr:nvSpPr>
      <xdr:spPr>
        <a:xfrm>
          <a:off x="4305300" y="1544637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706,942</a:t>
          </a:r>
          <a:endParaRPr kumimoji="1" lang="ja-JP" altLang="en-US" sz="1000" b="1">
            <a:latin typeface="ＭＳ Ｐゴシック"/>
          </a:endParaRPr>
        </a:p>
      </xdr:txBody>
    </xdr:sp>
    <xdr:clientData/>
  </xdr:oneCellAnchor>
  <xdr:twoCellAnchor>
    <xdr:from>
      <xdr:col>23</xdr:col>
      <xdr:colOff>165100</xdr:colOff>
      <xdr:row>91</xdr:row>
      <xdr:rowOff>69215</xdr:rowOff>
    </xdr:from>
    <xdr:to>
      <xdr:col>24</xdr:col>
      <xdr:colOff>152400</xdr:colOff>
      <xdr:row>91</xdr:row>
      <xdr:rowOff>69215</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4181475" y="15671165"/>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174625</xdr:colOff>
      <xdr:row>97</xdr:row>
      <xdr:rowOff>140335</xdr:rowOff>
    </xdr:from>
    <xdr:to>
      <xdr:col>24</xdr:col>
      <xdr:colOff>63500</xdr:colOff>
      <xdr:row>97</xdr:row>
      <xdr:rowOff>157480</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flipV="1">
          <a:off x="3492500" y="16770985"/>
          <a:ext cx="7620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69850</xdr:rowOff>
    </xdr:from>
    <xdr:ext cx="598805" cy="259080"/>
    <xdr:sp macro="" textlink="">
      <xdr:nvSpPr>
        <xdr:cNvPr id="233" name="衛生費平均値テキスト">
          <a:extLst>
            <a:ext uri="{FF2B5EF4-FFF2-40B4-BE49-F238E27FC236}">
              <a16:creationId xmlns:a16="http://schemas.microsoft.com/office/drawing/2014/main" id="{00000000-0008-0000-0700-0000E9000000}"/>
            </a:ext>
          </a:extLst>
        </xdr:cNvPr>
        <xdr:cNvSpPr txBox="1"/>
      </xdr:nvSpPr>
      <xdr:spPr>
        <a:xfrm>
          <a:off x="4305300" y="1652905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152,080</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97</xdr:row>
      <xdr:rowOff>46990</xdr:rowOff>
    </xdr:from>
    <xdr:to>
      <xdr:col>24</xdr:col>
      <xdr:colOff>114300</xdr:colOff>
      <xdr:row>97</xdr:row>
      <xdr:rowOff>148590</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4203700" y="16677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140335</xdr:rowOff>
    </xdr:from>
    <xdr:to>
      <xdr:col>19</xdr:col>
      <xdr:colOff>174625</xdr:colOff>
      <xdr:row>97</xdr:row>
      <xdr:rowOff>157480</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a:off x="2670175" y="16770985"/>
          <a:ext cx="822325"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38735</xdr:rowOff>
    </xdr:from>
    <xdr:to>
      <xdr:col>20</xdr:col>
      <xdr:colOff>38100</xdr:colOff>
      <xdr:row>97</xdr:row>
      <xdr:rowOff>140335</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3444875" y="1666938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95</xdr:row>
      <xdr:rowOff>156845</xdr:rowOff>
    </xdr:from>
    <xdr:ext cx="598170" cy="257175"/>
    <xdr:sp macro=""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3211830" y="1644459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156,221</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97</xdr:row>
      <xdr:rowOff>140335</xdr:rowOff>
    </xdr:from>
    <xdr:to>
      <xdr:col>15</xdr:col>
      <xdr:colOff>50800</xdr:colOff>
      <xdr:row>98</xdr:row>
      <xdr:rowOff>52070</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flipV="1">
          <a:off x="1860550" y="16770985"/>
          <a:ext cx="809625" cy="831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52070</xdr:rowOff>
    </xdr:from>
    <xdr:to>
      <xdr:col>15</xdr:col>
      <xdr:colOff>101600</xdr:colOff>
      <xdr:row>97</xdr:row>
      <xdr:rowOff>153035</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2619375" y="1668272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95</xdr:row>
      <xdr:rowOff>169545</xdr:rowOff>
    </xdr:from>
    <xdr:ext cx="598170" cy="25717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2402205" y="1645729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149,815</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174625</xdr:colOff>
      <xdr:row>98</xdr:row>
      <xdr:rowOff>39370</xdr:rowOff>
    </xdr:from>
    <xdr:to>
      <xdr:col>10</xdr:col>
      <xdr:colOff>114300</xdr:colOff>
      <xdr:row>98</xdr:row>
      <xdr:rowOff>52070</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a:off x="1047750" y="16841470"/>
          <a:ext cx="8128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59690</xdr:rowOff>
    </xdr:from>
    <xdr:to>
      <xdr:col>10</xdr:col>
      <xdr:colOff>165100</xdr:colOff>
      <xdr:row>97</xdr:row>
      <xdr:rowOff>161290</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1809750" y="16690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96</xdr:row>
      <xdr:rowOff>6350</xdr:rowOff>
    </xdr:from>
    <xdr:ext cx="598170" cy="25717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1576705" y="1646555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145,260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97</xdr:row>
      <xdr:rowOff>94615</xdr:rowOff>
    </xdr:from>
    <xdr:to>
      <xdr:col>6</xdr:col>
      <xdr:colOff>38100</xdr:colOff>
      <xdr:row>98</xdr:row>
      <xdr:rowOff>24765</xdr:rowOff>
    </xdr:to>
    <xdr:sp macro="" textlink="">
      <xdr:nvSpPr>
        <xdr:cNvPr id="244" name="フローチャート: 判断 243">
          <a:extLst>
            <a:ext uri="{FF2B5EF4-FFF2-40B4-BE49-F238E27FC236}">
              <a16:creationId xmlns:a16="http://schemas.microsoft.com/office/drawing/2014/main" id="{00000000-0008-0000-0700-0000F4000000}"/>
            </a:ext>
          </a:extLst>
        </xdr:cNvPr>
        <xdr:cNvSpPr/>
      </xdr:nvSpPr>
      <xdr:spPr>
        <a:xfrm>
          <a:off x="1000125" y="1672526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96</xdr:row>
      <xdr:rowOff>41275</xdr:rowOff>
    </xdr:from>
    <xdr:ext cx="598170" cy="25717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767080" y="1650047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126,858</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101</xdr:row>
      <xdr:rowOff>80010</xdr:rowOff>
    </xdr:from>
    <xdr:ext cx="762000" cy="259080"/>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407987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174625</xdr:colOff>
      <xdr:row>101</xdr:row>
      <xdr:rowOff>80010</xdr:rowOff>
    </xdr:from>
    <xdr:ext cx="762000" cy="259080"/>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331787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101</xdr:row>
      <xdr:rowOff>80010</xdr:rowOff>
    </xdr:from>
    <xdr:ext cx="762000" cy="259080"/>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24955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101</xdr:row>
      <xdr:rowOff>80010</xdr:rowOff>
    </xdr:from>
    <xdr:ext cx="762000" cy="259080"/>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168592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174625</xdr:colOff>
      <xdr:row>101</xdr:row>
      <xdr:rowOff>80010</xdr:rowOff>
    </xdr:from>
    <xdr:ext cx="762000" cy="259080"/>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87312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97</xdr:row>
      <xdr:rowOff>89535</xdr:rowOff>
    </xdr:from>
    <xdr:to>
      <xdr:col>24</xdr:col>
      <xdr:colOff>114300</xdr:colOff>
      <xdr:row>98</xdr:row>
      <xdr:rowOff>19685</xdr:rowOff>
    </xdr:to>
    <xdr:sp macro="" textlink="">
      <xdr:nvSpPr>
        <xdr:cNvPr id="251" name="楕円 250">
          <a:extLst>
            <a:ext uri="{FF2B5EF4-FFF2-40B4-BE49-F238E27FC236}">
              <a16:creationId xmlns:a16="http://schemas.microsoft.com/office/drawing/2014/main" id="{00000000-0008-0000-0700-0000FB000000}"/>
            </a:ext>
          </a:extLst>
        </xdr:cNvPr>
        <xdr:cNvSpPr/>
      </xdr:nvSpPr>
      <xdr:spPr>
        <a:xfrm>
          <a:off x="4203700" y="16720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67945</xdr:rowOff>
    </xdr:from>
    <xdr:ext cx="598805" cy="258445"/>
    <xdr:sp macro="" textlink="">
      <xdr:nvSpPr>
        <xdr:cNvPr id="252" name="衛生費該当値テキスト">
          <a:extLst>
            <a:ext uri="{FF2B5EF4-FFF2-40B4-BE49-F238E27FC236}">
              <a16:creationId xmlns:a16="http://schemas.microsoft.com/office/drawing/2014/main" id="{00000000-0008-0000-0700-0000FC000000}"/>
            </a:ext>
          </a:extLst>
        </xdr:cNvPr>
        <xdr:cNvSpPr txBox="1"/>
      </xdr:nvSpPr>
      <xdr:spPr>
        <a:xfrm>
          <a:off x="4305300" y="1669859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129,801</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97</xdr:row>
      <xdr:rowOff>106680</xdr:rowOff>
    </xdr:from>
    <xdr:to>
      <xdr:col>20</xdr:col>
      <xdr:colOff>38100</xdr:colOff>
      <xdr:row>98</xdr:row>
      <xdr:rowOff>36830</xdr:rowOff>
    </xdr:to>
    <xdr:sp macro="" textlink="">
      <xdr:nvSpPr>
        <xdr:cNvPr id="253" name="楕円 252">
          <a:extLst>
            <a:ext uri="{FF2B5EF4-FFF2-40B4-BE49-F238E27FC236}">
              <a16:creationId xmlns:a16="http://schemas.microsoft.com/office/drawing/2014/main" id="{00000000-0008-0000-0700-0000FD000000}"/>
            </a:ext>
          </a:extLst>
        </xdr:cNvPr>
        <xdr:cNvSpPr/>
      </xdr:nvSpPr>
      <xdr:spPr>
        <a:xfrm>
          <a:off x="3444875" y="1673733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98</xdr:row>
      <xdr:rowOff>27940</xdr:rowOff>
    </xdr:from>
    <xdr:ext cx="598170" cy="259080"/>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3211830" y="1683004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120,802</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97</xdr:row>
      <xdr:rowOff>89535</xdr:rowOff>
    </xdr:from>
    <xdr:to>
      <xdr:col>15</xdr:col>
      <xdr:colOff>101600</xdr:colOff>
      <xdr:row>98</xdr:row>
      <xdr:rowOff>19685</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2619375" y="16720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98</xdr:row>
      <xdr:rowOff>10795</xdr:rowOff>
    </xdr:from>
    <xdr:ext cx="598170" cy="258445"/>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2402205" y="1681289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129,798</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98</xdr:row>
      <xdr:rowOff>635</xdr:rowOff>
    </xdr:from>
    <xdr:to>
      <xdr:col>10</xdr:col>
      <xdr:colOff>165100</xdr:colOff>
      <xdr:row>98</xdr:row>
      <xdr:rowOff>102235</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1809750" y="16802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98</xdr:row>
      <xdr:rowOff>93345</xdr:rowOff>
    </xdr:from>
    <xdr:ext cx="532765" cy="259080"/>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1609090" y="1689544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86,239</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97</xdr:row>
      <xdr:rowOff>160020</xdr:rowOff>
    </xdr:from>
    <xdr:to>
      <xdr:col>6</xdr:col>
      <xdr:colOff>38100</xdr:colOff>
      <xdr:row>98</xdr:row>
      <xdr:rowOff>90170</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1000125" y="1679067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98</xdr:row>
      <xdr:rowOff>81280</xdr:rowOff>
    </xdr:from>
    <xdr:ext cx="532765" cy="259080"/>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799465" y="1688338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92,578</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6064250" y="4000500"/>
          <a:ext cx="42894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6175375"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175375"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42/94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711200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711200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712</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815975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815975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372</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6064250" y="4826000"/>
          <a:ext cx="42894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250" cy="223520"/>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026150" y="4635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064250" y="7112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1" name="直線コネクタ 270">
          <a:extLst>
            <a:ext uri="{FF2B5EF4-FFF2-40B4-BE49-F238E27FC236}">
              <a16:creationId xmlns:a16="http://schemas.microsoft.com/office/drawing/2014/main" id="{00000000-0008-0000-0700-00000F010000}"/>
            </a:ext>
          </a:extLst>
        </xdr:cNvPr>
        <xdr:cNvCxnSpPr/>
      </xdr:nvCxnSpPr>
      <xdr:spPr>
        <a:xfrm>
          <a:off x="6064250" y="6731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38</xdr:row>
      <xdr:rowOff>73660</xdr:rowOff>
    </xdr:from>
    <xdr:ext cx="248285" cy="259080"/>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5831205" y="6588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064250" y="6350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36</xdr:row>
      <xdr:rowOff>35560</xdr:rowOff>
    </xdr:from>
    <xdr:ext cx="530225" cy="259080"/>
    <xdr:sp macro=""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5580380" y="620776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064250" y="5969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33</xdr:row>
      <xdr:rowOff>168910</xdr:rowOff>
    </xdr:from>
    <xdr:ext cx="530225" cy="257175"/>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5580380" y="5826760"/>
          <a:ext cx="5302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064250" y="5588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31</xdr:row>
      <xdr:rowOff>130810</xdr:rowOff>
    </xdr:from>
    <xdr:ext cx="530225" cy="259080"/>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5580380" y="544576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064250" y="5207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29</xdr:row>
      <xdr:rowOff>92710</xdr:rowOff>
    </xdr:from>
    <xdr:ext cx="530225" cy="259080"/>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5580380" y="506476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064250" y="4826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27</xdr:row>
      <xdr:rowOff>54610</xdr:rowOff>
    </xdr:from>
    <xdr:ext cx="594995" cy="257175"/>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5516245" y="4683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3" name="労働費グラフ枠">
          <a:extLst>
            <a:ext uri="{FF2B5EF4-FFF2-40B4-BE49-F238E27FC236}">
              <a16:creationId xmlns:a16="http://schemas.microsoft.com/office/drawing/2014/main" id="{00000000-0008-0000-0700-00001B010000}"/>
            </a:ext>
          </a:extLst>
        </xdr:cNvPr>
        <xdr:cNvSpPr/>
      </xdr:nvSpPr>
      <xdr:spPr>
        <a:xfrm>
          <a:off x="6064250" y="4826000"/>
          <a:ext cx="42894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174625</xdr:colOff>
      <xdr:row>30</xdr:row>
      <xdr:rowOff>99060</xdr:rowOff>
    </xdr:from>
    <xdr:to>
      <xdr:col>54</xdr:col>
      <xdr:colOff>174625</xdr:colOff>
      <xdr:row>39</xdr:row>
      <xdr:rowOff>44450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flipV="1">
          <a:off x="9604375" y="5242560"/>
          <a:ext cx="0" cy="14884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50800</xdr:rowOff>
    </xdr:from>
    <xdr:ext cx="249555" cy="259080"/>
    <xdr:sp macro="" textlink="">
      <xdr:nvSpPr>
        <xdr:cNvPr id="285" name="労働費最小値テキスト">
          <a:extLst>
            <a:ext uri="{FF2B5EF4-FFF2-40B4-BE49-F238E27FC236}">
              <a16:creationId xmlns:a16="http://schemas.microsoft.com/office/drawing/2014/main" id="{00000000-0008-0000-0700-00001D010000}"/>
            </a:ext>
          </a:extLst>
        </xdr:cNvPr>
        <xdr:cNvSpPr txBox="1"/>
      </xdr:nvSpPr>
      <xdr:spPr>
        <a:xfrm>
          <a:off x="9655175" y="673735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9531350" y="67310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45720</xdr:rowOff>
    </xdr:from>
    <xdr:ext cx="534670" cy="259080"/>
    <xdr:sp macro="" textlink="">
      <xdr:nvSpPr>
        <xdr:cNvPr id="287" name="労働費最大値テキスト">
          <a:extLst>
            <a:ext uri="{FF2B5EF4-FFF2-40B4-BE49-F238E27FC236}">
              <a16:creationId xmlns:a16="http://schemas.microsoft.com/office/drawing/2014/main" id="{00000000-0008-0000-0700-00001F010000}"/>
            </a:ext>
          </a:extLst>
        </xdr:cNvPr>
        <xdr:cNvSpPr txBox="1"/>
      </xdr:nvSpPr>
      <xdr:spPr>
        <a:xfrm>
          <a:off x="9655175" y="501777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78,120</a:t>
          </a:r>
          <a:endParaRPr kumimoji="1" lang="ja-JP" altLang="en-US" sz="1000" b="1">
            <a:latin typeface="ＭＳ Ｐゴシック"/>
          </a:endParaRPr>
        </a:p>
      </xdr:txBody>
    </xdr:sp>
    <xdr:clientData/>
  </xdr:oneCellAnchor>
  <xdr:twoCellAnchor>
    <xdr:from>
      <xdr:col>54</xdr:col>
      <xdr:colOff>101600</xdr:colOff>
      <xdr:row>30</xdr:row>
      <xdr:rowOff>99060</xdr:rowOff>
    </xdr:from>
    <xdr:to>
      <xdr:col>55</xdr:col>
      <xdr:colOff>88900</xdr:colOff>
      <xdr:row>30</xdr:row>
      <xdr:rowOff>99060</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9531350" y="524256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8845550" y="6731000"/>
          <a:ext cx="7588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139700</xdr:rowOff>
    </xdr:from>
    <xdr:ext cx="469900" cy="259080"/>
    <xdr:sp macro="" textlink="">
      <xdr:nvSpPr>
        <xdr:cNvPr id="290" name="労働費平均値テキスト">
          <a:extLst>
            <a:ext uri="{FF2B5EF4-FFF2-40B4-BE49-F238E27FC236}">
              <a16:creationId xmlns:a16="http://schemas.microsoft.com/office/drawing/2014/main" id="{00000000-0008-0000-0700-000022010000}"/>
            </a:ext>
          </a:extLst>
        </xdr:cNvPr>
        <xdr:cNvSpPr txBox="1"/>
      </xdr:nvSpPr>
      <xdr:spPr>
        <a:xfrm>
          <a:off x="9655175" y="648335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2,543</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38</xdr:row>
      <xdr:rowOff>116840</xdr:rowOff>
    </xdr:from>
    <xdr:to>
      <xdr:col>55</xdr:col>
      <xdr:colOff>50800</xdr:colOff>
      <xdr:row>39</xdr:row>
      <xdr:rowOff>46990</xdr:rowOff>
    </xdr:to>
    <xdr:sp macro="" textlink="">
      <xdr:nvSpPr>
        <xdr:cNvPr id="291" name="フローチャート: 判断 290">
          <a:extLst>
            <a:ext uri="{FF2B5EF4-FFF2-40B4-BE49-F238E27FC236}">
              <a16:creationId xmlns:a16="http://schemas.microsoft.com/office/drawing/2014/main" id="{00000000-0008-0000-0700-000023010000}"/>
            </a:ext>
          </a:extLst>
        </xdr:cNvPr>
        <xdr:cNvSpPr/>
      </xdr:nvSpPr>
      <xdr:spPr>
        <a:xfrm>
          <a:off x="9569450" y="663194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174625</xdr:colOff>
      <xdr:row>39</xdr:row>
      <xdr:rowOff>44450</xdr:rowOff>
    </xdr:from>
    <xdr:to>
      <xdr:col>50</xdr:col>
      <xdr:colOff>114300</xdr:colOff>
      <xdr:row>39</xdr:row>
      <xdr:rowOff>44450</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8032750" y="6731000"/>
          <a:ext cx="8128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118745</xdr:rowOff>
    </xdr:from>
    <xdr:to>
      <xdr:col>50</xdr:col>
      <xdr:colOff>165100</xdr:colOff>
      <xdr:row>39</xdr:row>
      <xdr:rowOff>48895</xdr:rowOff>
    </xdr:to>
    <xdr:sp macro="" textlink="">
      <xdr:nvSpPr>
        <xdr:cNvPr id="293" name="フローチャート: 判断 292">
          <a:extLst>
            <a:ext uri="{FF2B5EF4-FFF2-40B4-BE49-F238E27FC236}">
              <a16:creationId xmlns:a16="http://schemas.microsoft.com/office/drawing/2014/main" id="{00000000-0008-0000-0700-000025010000}"/>
            </a:ext>
          </a:extLst>
        </xdr:cNvPr>
        <xdr:cNvSpPr/>
      </xdr:nvSpPr>
      <xdr:spPr>
        <a:xfrm>
          <a:off x="8794750" y="6633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69850</xdr:colOff>
      <xdr:row>37</xdr:row>
      <xdr:rowOff>65405</xdr:rowOff>
    </xdr:from>
    <xdr:ext cx="467995" cy="257175"/>
    <xdr:sp macro="" textlink="">
      <xdr:nvSpPr>
        <xdr:cNvPr id="294" name="テキスト ボックス 293">
          <a:extLst>
            <a:ext uri="{FF2B5EF4-FFF2-40B4-BE49-F238E27FC236}">
              <a16:creationId xmlns:a16="http://schemas.microsoft.com/office/drawing/2014/main" id="{00000000-0008-0000-0700-000026010000}"/>
            </a:ext>
          </a:extLst>
        </xdr:cNvPr>
        <xdr:cNvSpPr txBox="1"/>
      </xdr:nvSpPr>
      <xdr:spPr>
        <a:xfrm>
          <a:off x="8626475" y="6409055"/>
          <a:ext cx="467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2,447</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39</xdr:row>
      <xdr:rowOff>44450</xdr:rowOff>
    </xdr:from>
    <xdr:to>
      <xdr:col>45</xdr:col>
      <xdr:colOff>174625</xdr:colOff>
      <xdr:row>39</xdr:row>
      <xdr:rowOff>44450</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a:off x="7210425" y="6731000"/>
          <a:ext cx="8223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120650</xdr:rowOff>
    </xdr:from>
    <xdr:to>
      <xdr:col>46</xdr:col>
      <xdr:colOff>38100</xdr:colOff>
      <xdr:row>39</xdr:row>
      <xdr:rowOff>50165</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7985125" y="6635750"/>
          <a:ext cx="85725"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133350</xdr:colOff>
      <xdr:row>37</xdr:row>
      <xdr:rowOff>66675</xdr:rowOff>
    </xdr:from>
    <xdr:ext cx="467995" cy="25717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7816850" y="6410325"/>
          <a:ext cx="467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2,372</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298" name="直線コネクタ 297">
          <a:extLst>
            <a:ext uri="{FF2B5EF4-FFF2-40B4-BE49-F238E27FC236}">
              <a16:creationId xmlns:a16="http://schemas.microsoft.com/office/drawing/2014/main" id="{00000000-0008-0000-0700-00002A010000}"/>
            </a:ext>
          </a:extLst>
        </xdr:cNvPr>
        <xdr:cNvCxnSpPr/>
      </xdr:nvCxnSpPr>
      <xdr:spPr>
        <a:xfrm>
          <a:off x="6400800" y="6731000"/>
          <a:ext cx="8096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117475</xdr:rowOff>
    </xdr:from>
    <xdr:to>
      <xdr:col>41</xdr:col>
      <xdr:colOff>101600</xdr:colOff>
      <xdr:row>39</xdr:row>
      <xdr:rowOff>47625</xdr:rowOff>
    </xdr:to>
    <xdr:sp macro="" textlink="">
      <xdr:nvSpPr>
        <xdr:cNvPr id="299" name="フローチャート: 判断 298">
          <a:extLst>
            <a:ext uri="{FF2B5EF4-FFF2-40B4-BE49-F238E27FC236}">
              <a16:creationId xmlns:a16="http://schemas.microsoft.com/office/drawing/2014/main" id="{00000000-0008-0000-0700-00002B010000}"/>
            </a:ext>
          </a:extLst>
        </xdr:cNvPr>
        <xdr:cNvSpPr/>
      </xdr:nvSpPr>
      <xdr:spPr>
        <a:xfrm>
          <a:off x="7159625" y="6632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6350</xdr:colOff>
      <xdr:row>37</xdr:row>
      <xdr:rowOff>64135</xdr:rowOff>
    </xdr:from>
    <xdr:ext cx="467995" cy="25717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6991350" y="6407785"/>
          <a:ext cx="467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2,513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38</xdr:row>
      <xdr:rowOff>151130</xdr:rowOff>
    </xdr:from>
    <xdr:to>
      <xdr:col>36</xdr:col>
      <xdr:colOff>165100</xdr:colOff>
      <xdr:row>39</xdr:row>
      <xdr:rowOff>81280</xdr:rowOff>
    </xdr:to>
    <xdr:sp macro="" textlink="">
      <xdr:nvSpPr>
        <xdr:cNvPr id="301" name="フローチャート: 判断 300">
          <a:extLst>
            <a:ext uri="{FF2B5EF4-FFF2-40B4-BE49-F238E27FC236}">
              <a16:creationId xmlns:a16="http://schemas.microsoft.com/office/drawing/2014/main" id="{00000000-0008-0000-0700-00002D010000}"/>
            </a:ext>
          </a:extLst>
        </xdr:cNvPr>
        <xdr:cNvSpPr/>
      </xdr:nvSpPr>
      <xdr:spPr>
        <a:xfrm>
          <a:off x="6350000" y="6666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115570</xdr:colOff>
      <xdr:row>37</xdr:row>
      <xdr:rowOff>97790</xdr:rowOff>
    </xdr:from>
    <xdr:ext cx="377190" cy="25717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6227445" y="6441440"/>
          <a:ext cx="37719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731</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41</xdr:row>
      <xdr:rowOff>80010</xdr:rowOff>
    </xdr:from>
    <xdr:ext cx="762000" cy="259080"/>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942975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41</xdr:row>
      <xdr:rowOff>80010</xdr:rowOff>
    </xdr:from>
    <xdr:ext cx="762000" cy="259080"/>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867092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174625</xdr:colOff>
      <xdr:row>41</xdr:row>
      <xdr:rowOff>80010</xdr:rowOff>
    </xdr:from>
    <xdr:ext cx="762000" cy="259080"/>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785812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41</xdr:row>
      <xdr:rowOff>80010</xdr:rowOff>
    </xdr:from>
    <xdr:ext cx="762000" cy="259080"/>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703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41</xdr:row>
      <xdr:rowOff>80010</xdr:rowOff>
    </xdr:from>
    <xdr:ext cx="762000" cy="259080"/>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622617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08" name="楕円 307">
          <a:extLst>
            <a:ext uri="{FF2B5EF4-FFF2-40B4-BE49-F238E27FC236}">
              <a16:creationId xmlns:a16="http://schemas.microsoft.com/office/drawing/2014/main" id="{00000000-0008-0000-0700-000034010000}"/>
            </a:ext>
          </a:extLst>
        </xdr:cNvPr>
        <xdr:cNvSpPr/>
      </xdr:nvSpPr>
      <xdr:spPr>
        <a:xfrm>
          <a:off x="9569450" y="66802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95250</xdr:rowOff>
    </xdr:from>
    <xdr:ext cx="249555" cy="259080"/>
    <xdr:sp macro="" textlink="">
      <xdr:nvSpPr>
        <xdr:cNvPr id="309" name="労働費該当値テキスト">
          <a:extLst>
            <a:ext uri="{FF2B5EF4-FFF2-40B4-BE49-F238E27FC236}">
              <a16:creationId xmlns:a16="http://schemas.microsoft.com/office/drawing/2014/main" id="{00000000-0008-0000-0700-000035010000}"/>
            </a:ext>
          </a:extLst>
        </xdr:cNvPr>
        <xdr:cNvSpPr txBox="1"/>
      </xdr:nvSpPr>
      <xdr:spPr>
        <a:xfrm>
          <a:off x="9655175" y="661035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10" name="楕円 309">
          <a:extLst>
            <a:ext uri="{FF2B5EF4-FFF2-40B4-BE49-F238E27FC236}">
              <a16:creationId xmlns:a16="http://schemas.microsoft.com/office/drawing/2014/main" id="{00000000-0008-0000-0700-000036010000}"/>
            </a:ext>
          </a:extLst>
        </xdr:cNvPr>
        <xdr:cNvSpPr/>
      </xdr:nvSpPr>
      <xdr:spPr>
        <a:xfrm>
          <a:off x="879475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174625</xdr:colOff>
      <xdr:row>39</xdr:row>
      <xdr:rowOff>86360</xdr:rowOff>
    </xdr:from>
    <xdr:ext cx="249555" cy="25717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8731250" y="6772910"/>
          <a:ext cx="2495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2" name="楕円 311">
          <a:extLst>
            <a:ext uri="{FF2B5EF4-FFF2-40B4-BE49-F238E27FC236}">
              <a16:creationId xmlns:a16="http://schemas.microsoft.com/office/drawing/2014/main" id="{00000000-0008-0000-0700-000038010000}"/>
            </a:ext>
          </a:extLst>
        </xdr:cNvPr>
        <xdr:cNvSpPr/>
      </xdr:nvSpPr>
      <xdr:spPr>
        <a:xfrm>
          <a:off x="7985125" y="66802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53340</xdr:colOff>
      <xdr:row>39</xdr:row>
      <xdr:rowOff>86360</xdr:rowOff>
    </xdr:from>
    <xdr:ext cx="247650" cy="257175"/>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7911465" y="6772910"/>
          <a:ext cx="24765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7159625"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116840</xdr:colOff>
      <xdr:row>39</xdr:row>
      <xdr:rowOff>86360</xdr:rowOff>
    </xdr:from>
    <xdr:ext cx="247650" cy="257175"/>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7101840" y="6772910"/>
          <a:ext cx="24765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63500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174625</xdr:colOff>
      <xdr:row>39</xdr:row>
      <xdr:rowOff>86360</xdr:rowOff>
    </xdr:from>
    <xdr:ext cx="249555" cy="257175"/>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6286500" y="6772910"/>
          <a:ext cx="2495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6064250" y="7429500"/>
          <a:ext cx="42894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175375"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175375"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72/94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711200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711200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10,737</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815975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815975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33,903</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6064250" y="8255000"/>
          <a:ext cx="42894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250" cy="223520"/>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6026150" y="8064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064250" y="10541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8" name="直線コネクタ 327">
          <a:extLst>
            <a:ext uri="{FF2B5EF4-FFF2-40B4-BE49-F238E27FC236}">
              <a16:creationId xmlns:a16="http://schemas.microsoft.com/office/drawing/2014/main" id="{00000000-0008-0000-0700-000048010000}"/>
            </a:ext>
          </a:extLst>
        </xdr:cNvPr>
        <xdr:cNvCxnSpPr/>
      </xdr:nvCxnSpPr>
      <xdr:spPr>
        <a:xfrm>
          <a:off x="6064250" y="10160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58</xdr:row>
      <xdr:rowOff>73660</xdr:rowOff>
    </xdr:from>
    <xdr:ext cx="248285" cy="259080"/>
    <xdr:sp macro="" textlink="">
      <xdr:nvSpPr>
        <xdr:cNvPr id="329" name="テキスト ボックス 328">
          <a:extLst>
            <a:ext uri="{FF2B5EF4-FFF2-40B4-BE49-F238E27FC236}">
              <a16:creationId xmlns:a16="http://schemas.microsoft.com/office/drawing/2014/main" id="{00000000-0008-0000-0700-000049010000}"/>
            </a:ext>
          </a:extLst>
        </xdr:cNvPr>
        <xdr:cNvSpPr txBox="1"/>
      </xdr:nvSpPr>
      <xdr:spPr>
        <a:xfrm>
          <a:off x="5831205" y="10017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064250" y="9779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56</xdr:row>
      <xdr:rowOff>35560</xdr:rowOff>
    </xdr:from>
    <xdr:ext cx="594995" cy="259080"/>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5516245" y="9636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064250" y="9398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53</xdr:row>
      <xdr:rowOff>168910</xdr:rowOff>
    </xdr:from>
    <xdr:ext cx="594995" cy="257175"/>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5516245" y="9255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064250" y="9017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51</xdr:row>
      <xdr:rowOff>130810</xdr:rowOff>
    </xdr:from>
    <xdr:ext cx="594995" cy="259080"/>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5516245" y="887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064250" y="8636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49</xdr:row>
      <xdr:rowOff>92710</xdr:rowOff>
    </xdr:from>
    <xdr:ext cx="594995" cy="259080"/>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5516245" y="849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064250" y="8255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47</xdr:row>
      <xdr:rowOff>54610</xdr:rowOff>
    </xdr:from>
    <xdr:ext cx="683895" cy="25717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5426075" y="8112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農林水産業費グラフ枠">
          <a:extLst>
            <a:ext uri="{FF2B5EF4-FFF2-40B4-BE49-F238E27FC236}">
              <a16:creationId xmlns:a16="http://schemas.microsoft.com/office/drawing/2014/main" id="{00000000-0008-0000-0700-000054010000}"/>
            </a:ext>
          </a:extLst>
        </xdr:cNvPr>
        <xdr:cNvSpPr/>
      </xdr:nvSpPr>
      <xdr:spPr>
        <a:xfrm>
          <a:off x="6064250" y="8255000"/>
          <a:ext cx="42894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174625</xdr:colOff>
      <xdr:row>50</xdr:row>
      <xdr:rowOff>3810</xdr:rowOff>
    </xdr:from>
    <xdr:to>
      <xdr:col>54</xdr:col>
      <xdr:colOff>174625</xdr:colOff>
      <xdr:row>59</xdr:row>
      <xdr:rowOff>41910</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flipV="1">
          <a:off x="9604375" y="8576310"/>
          <a:ext cx="0" cy="15811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45720</xdr:rowOff>
    </xdr:from>
    <xdr:ext cx="469900" cy="259080"/>
    <xdr:sp macro="" textlink="">
      <xdr:nvSpPr>
        <xdr:cNvPr id="342" name="農林水産業費最小値テキスト">
          <a:extLst>
            <a:ext uri="{FF2B5EF4-FFF2-40B4-BE49-F238E27FC236}">
              <a16:creationId xmlns:a16="http://schemas.microsoft.com/office/drawing/2014/main" id="{00000000-0008-0000-0700-000056010000}"/>
            </a:ext>
          </a:extLst>
        </xdr:cNvPr>
        <xdr:cNvSpPr txBox="1"/>
      </xdr:nvSpPr>
      <xdr:spPr>
        <a:xfrm>
          <a:off x="9655175" y="1016127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1,314</a:t>
          </a:r>
          <a:endParaRPr kumimoji="1" lang="ja-JP" altLang="en-US" sz="1000" b="1">
            <a:latin typeface="ＭＳ Ｐゴシック"/>
            <a:ea typeface="ＭＳ Ｐゴシック"/>
          </a:endParaRPr>
        </a:p>
      </xdr:txBody>
    </xdr:sp>
    <xdr:clientData/>
  </xdr:oneCellAnchor>
  <xdr:twoCellAnchor>
    <xdr:from>
      <xdr:col>54</xdr:col>
      <xdr:colOff>101600</xdr:colOff>
      <xdr:row>59</xdr:row>
      <xdr:rowOff>41910</xdr:rowOff>
    </xdr:from>
    <xdr:to>
      <xdr:col>55</xdr:col>
      <xdr:colOff>88900</xdr:colOff>
      <xdr:row>59</xdr:row>
      <xdr:rowOff>41910</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a:off x="9531350" y="1015746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121920</xdr:rowOff>
    </xdr:from>
    <xdr:ext cx="598805" cy="257175"/>
    <xdr:sp macro="" textlink="">
      <xdr:nvSpPr>
        <xdr:cNvPr id="344" name="農林水産業費最大値テキスト">
          <a:extLst>
            <a:ext uri="{FF2B5EF4-FFF2-40B4-BE49-F238E27FC236}">
              <a16:creationId xmlns:a16="http://schemas.microsoft.com/office/drawing/2014/main" id="{00000000-0008-0000-0700-000058010000}"/>
            </a:ext>
          </a:extLst>
        </xdr:cNvPr>
        <xdr:cNvSpPr txBox="1"/>
      </xdr:nvSpPr>
      <xdr:spPr>
        <a:xfrm>
          <a:off x="9655175" y="835152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831,410</a:t>
          </a:r>
          <a:endParaRPr kumimoji="1" lang="ja-JP" altLang="en-US" sz="1000" b="1">
            <a:latin typeface="ＭＳ Ｐゴシック"/>
          </a:endParaRPr>
        </a:p>
      </xdr:txBody>
    </xdr:sp>
    <xdr:clientData/>
  </xdr:oneCellAnchor>
  <xdr:twoCellAnchor>
    <xdr:from>
      <xdr:col>54</xdr:col>
      <xdr:colOff>101600</xdr:colOff>
      <xdr:row>50</xdr:row>
      <xdr:rowOff>3810</xdr:rowOff>
    </xdr:from>
    <xdr:to>
      <xdr:col>55</xdr:col>
      <xdr:colOff>88900</xdr:colOff>
      <xdr:row>50</xdr:row>
      <xdr:rowOff>3810</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9531350" y="857631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72390</xdr:rowOff>
    </xdr:from>
    <xdr:to>
      <xdr:col>55</xdr:col>
      <xdr:colOff>0</xdr:colOff>
      <xdr:row>58</xdr:row>
      <xdr:rowOff>118110</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flipV="1">
          <a:off x="8845550" y="10016490"/>
          <a:ext cx="758825"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133985</xdr:rowOff>
    </xdr:from>
    <xdr:ext cx="598805" cy="257175"/>
    <xdr:sp macro="" textlink="">
      <xdr:nvSpPr>
        <xdr:cNvPr id="347" name="農林水産業費平均値テキスト">
          <a:extLst>
            <a:ext uri="{FF2B5EF4-FFF2-40B4-BE49-F238E27FC236}">
              <a16:creationId xmlns:a16="http://schemas.microsoft.com/office/drawing/2014/main" id="{00000000-0008-0000-0700-00005B010000}"/>
            </a:ext>
          </a:extLst>
        </xdr:cNvPr>
        <xdr:cNvSpPr txBox="1"/>
      </xdr:nvSpPr>
      <xdr:spPr>
        <a:xfrm>
          <a:off x="9655175" y="9735185"/>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118,280</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57</xdr:row>
      <xdr:rowOff>111125</xdr:rowOff>
    </xdr:from>
    <xdr:to>
      <xdr:col>55</xdr:col>
      <xdr:colOff>50800</xdr:colOff>
      <xdr:row>58</xdr:row>
      <xdr:rowOff>41275</xdr:rowOff>
    </xdr:to>
    <xdr:sp macro="" textlink="">
      <xdr:nvSpPr>
        <xdr:cNvPr id="348" name="フローチャート: 判断 347">
          <a:extLst>
            <a:ext uri="{FF2B5EF4-FFF2-40B4-BE49-F238E27FC236}">
              <a16:creationId xmlns:a16="http://schemas.microsoft.com/office/drawing/2014/main" id="{00000000-0008-0000-0700-00005C010000}"/>
            </a:ext>
          </a:extLst>
        </xdr:cNvPr>
        <xdr:cNvSpPr/>
      </xdr:nvSpPr>
      <xdr:spPr>
        <a:xfrm>
          <a:off x="9569450" y="988377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174625</xdr:colOff>
      <xdr:row>58</xdr:row>
      <xdr:rowOff>109220</xdr:rowOff>
    </xdr:from>
    <xdr:to>
      <xdr:col>50</xdr:col>
      <xdr:colOff>114300</xdr:colOff>
      <xdr:row>58</xdr:row>
      <xdr:rowOff>118110</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a:off x="8032750" y="10053320"/>
          <a:ext cx="8128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123190</xdr:rowOff>
    </xdr:from>
    <xdr:to>
      <xdr:col>50</xdr:col>
      <xdr:colOff>165100</xdr:colOff>
      <xdr:row>58</xdr:row>
      <xdr:rowOff>53340</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8794750" y="9895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56</xdr:row>
      <xdr:rowOff>69850</xdr:rowOff>
    </xdr:from>
    <xdr:ext cx="598170" cy="259080"/>
    <xdr:sp macro="" textlink="">
      <xdr:nvSpPr>
        <xdr:cNvPr id="351" name="テキスト ボックス 350">
          <a:extLst>
            <a:ext uri="{FF2B5EF4-FFF2-40B4-BE49-F238E27FC236}">
              <a16:creationId xmlns:a16="http://schemas.microsoft.com/office/drawing/2014/main" id="{00000000-0008-0000-0700-00005F010000}"/>
            </a:ext>
          </a:extLst>
        </xdr:cNvPr>
        <xdr:cNvSpPr txBox="1"/>
      </xdr:nvSpPr>
      <xdr:spPr>
        <a:xfrm>
          <a:off x="8561705" y="967105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111,863</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58</xdr:row>
      <xdr:rowOff>109220</xdr:rowOff>
    </xdr:from>
    <xdr:to>
      <xdr:col>45</xdr:col>
      <xdr:colOff>174625</xdr:colOff>
      <xdr:row>58</xdr:row>
      <xdr:rowOff>113665</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flipV="1">
          <a:off x="7210425" y="10053320"/>
          <a:ext cx="822325"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130810</xdr:rowOff>
    </xdr:from>
    <xdr:to>
      <xdr:col>46</xdr:col>
      <xdr:colOff>38100</xdr:colOff>
      <xdr:row>58</xdr:row>
      <xdr:rowOff>60960</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7985125" y="990346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56</xdr:row>
      <xdr:rowOff>77470</xdr:rowOff>
    </xdr:from>
    <xdr:ext cx="598170" cy="25717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7752080" y="967867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108,088</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58</xdr:row>
      <xdr:rowOff>113665</xdr:rowOff>
    </xdr:from>
    <xdr:to>
      <xdr:col>41</xdr:col>
      <xdr:colOff>50800</xdr:colOff>
      <xdr:row>58</xdr:row>
      <xdr:rowOff>140335</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flipV="1">
          <a:off x="6400800" y="10057765"/>
          <a:ext cx="809625"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127000</xdr:rowOff>
    </xdr:from>
    <xdr:to>
      <xdr:col>41</xdr:col>
      <xdr:colOff>101600</xdr:colOff>
      <xdr:row>58</xdr:row>
      <xdr:rowOff>57150</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7159625" y="9899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56</xdr:row>
      <xdr:rowOff>73660</xdr:rowOff>
    </xdr:from>
    <xdr:ext cx="598170" cy="259080"/>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6942455" y="967486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110,054</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57</xdr:row>
      <xdr:rowOff>31750</xdr:rowOff>
    </xdr:from>
    <xdr:to>
      <xdr:col>36</xdr:col>
      <xdr:colOff>165100</xdr:colOff>
      <xdr:row>57</xdr:row>
      <xdr:rowOff>133350</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6350000" y="9804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55</xdr:row>
      <xdr:rowOff>149860</xdr:rowOff>
    </xdr:from>
    <xdr:ext cx="598170" cy="259080"/>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6116955" y="957961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159,990</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61</xdr:row>
      <xdr:rowOff>80010</xdr:rowOff>
    </xdr:from>
    <xdr:ext cx="762000" cy="259080"/>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942975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61</xdr:row>
      <xdr:rowOff>80010</xdr:rowOff>
    </xdr:from>
    <xdr:ext cx="762000" cy="259080"/>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867092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174625</xdr:colOff>
      <xdr:row>61</xdr:row>
      <xdr:rowOff>80010</xdr:rowOff>
    </xdr:from>
    <xdr:ext cx="762000" cy="259080"/>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785812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61</xdr:row>
      <xdr:rowOff>80010</xdr:rowOff>
    </xdr:from>
    <xdr:ext cx="762000" cy="259080"/>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703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61</xdr:row>
      <xdr:rowOff>80010</xdr:rowOff>
    </xdr:from>
    <xdr:ext cx="762000" cy="259080"/>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622617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58</xdr:row>
      <xdr:rowOff>21590</xdr:rowOff>
    </xdr:from>
    <xdr:to>
      <xdr:col>55</xdr:col>
      <xdr:colOff>50800</xdr:colOff>
      <xdr:row>58</xdr:row>
      <xdr:rowOff>123190</xdr:rowOff>
    </xdr:to>
    <xdr:sp macro="" textlink="">
      <xdr:nvSpPr>
        <xdr:cNvPr id="365" name="楕円 364">
          <a:extLst>
            <a:ext uri="{FF2B5EF4-FFF2-40B4-BE49-F238E27FC236}">
              <a16:creationId xmlns:a16="http://schemas.microsoft.com/office/drawing/2014/main" id="{00000000-0008-0000-0700-00006D010000}"/>
            </a:ext>
          </a:extLst>
        </xdr:cNvPr>
        <xdr:cNvSpPr/>
      </xdr:nvSpPr>
      <xdr:spPr>
        <a:xfrm>
          <a:off x="9569450" y="996569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171450</xdr:rowOff>
    </xdr:from>
    <xdr:ext cx="534670" cy="259080"/>
    <xdr:sp macro="" textlink="">
      <xdr:nvSpPr>
        <xdr:cNvPr id="366" name="農林水産業費該当値テキスト">
          <a:extLst>
            <a:ext uri="{FF2B5EF4-FFF2-40B4-BE49-F238E27FC236}">
              <a16:creationId xmlns:a16="http://schemas.microsoft.com/office/drawing/2014/main" id="{00000000-0008-0000-0700-00006E010000}"/>
            </a:ext>
          </a:extLst>
        </xdr:cNvPr>
        <xdr:cNvSpPr txBox="1"/>
      </xdr:nvSpPr>
      <xdr:spPr>
        <a:xfrm>
          <a:off x="9655175" y="994410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75,383</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58</xdr:row>
      <xdr:rowOff>67310</xdr:rowOff>
    </xdr:from>
    <xdr:to>
      <xdr:col>50</xdr:col>
      <xdr:colOff>165100</xdr:colOff>
      <xdr:row>58</xdr:row>
      <xdr:rowOff>168910</xdr:rowOff>
    </xdr:to>
    <xdr:sp macro="" textlink="">
      <xdr:nvSpPr>
        <xdr:cNvPr id="367" name="楕円 366">
          <a:extLst>
            <a:ext uri="{FF2B5EF4-FFF2-40B4-BE49-F238E27FC236}">
              <a16:creationId xmlns:a16="http://schemas.microsoft.com/office/drawing/2014/main" id="{00000000-0008-0000-0700-00006F010000}"/>
            </a:ext>
          </a:extLst>
        </xdr:cNvPr>
        <xdr:cNvSpPr/>
      </xdr:nvSpPr>
      <xdr:spPr>
        <a:xfrm>
          <a:off x="8794750" y="10011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58</xdr:row>
      <xdr:rowOff>160020</xdr:rowOff>
    </xdr:from>
    <xdr:ext cx="532765" cy="259080"/>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8594090" y="1010412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51,185</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58</xdr:row>
      <xdr:rowOff>58420</xdr:rowOff>
    </xdr:from>
    <xdr:to>
      <xdr:col>46</xdr:col>
      <xdr:colOff>38100</xdr:colOff>
      <xdr:row>58</xdr:row>
      <xdr:rowOff>160020</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7985125" y="1000252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58</xdr:row>
      <xdr:rowOff>151130</xdr:rowOff>
    </xdr:from>
    <xdr:ext cx="532765" cy="259080"/>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7784465" y="1009523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55,909</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58</xdr:row>
      <xdr:rowOff>63500</xdr:rowOff>
    </xdr:from>
    <xdr:to>
      <xdr:col>41</xdr:col>
      <xdr:colOff>101600</xdr:colOff>
      <xdr:row>58</xdr:row>
      <xdr:rowOff>164465</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7159625" y="1000760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58</xdr:row>
      <xdr:rowOff>155575</xdr:rowOff>
    </xdr:from>
    <xdr:ext cx="532765" cy="257175"/>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6974840" y="1009967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53,630</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58</xdr:row>
      <xdr:rowOff>89535</xdr:rowOff>
    </xdr:from>
    <xdr:to>
      <xdr:col>36</xdr:col>
      <xdr:colOff>165100</xdr:colOff>
      <xdr:row>59</xdr:row>
      <xdr:rowOff>19685</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6350000" y="10033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59</xdr:row>
      <xdr:rowOff>10795</xdr:rowOff>
    </xdr:from>
    <xdr:ext cx="532765" cy="2584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6149340" y="1012634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39,766</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064250" y="10858500"/>
          <a:ext cx="42894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175375"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175375"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89/94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711200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711200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17,689</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815975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815975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16,065</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6064250" y="11684000"/>
          <a:ext cx="42894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250" cy="223520"/>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026150" y="11493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064250" y="13970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99060</xdr:rowOff>
    </xdr:from>
    <xdr:to>
      <xdr:col>59</xdr:col>
      <xdr:colOff>50800</xdr:colOff>
      <xdr:row>79</xdr:row>
      <xdr:rowOff>99060</xdr:rowOff>
    </xdr:to>
    <xdr:cxnSp macro="">
      <xdr:nvCxnSpPr>
        <xdr:cNvPr id="385" name="直線コネクタ 384">
          <a:extLst>
            <a:ext uri="{FF2B5EF4-FFF2-40B4-BE49-F238E27FC236}">
              <a16:creationId xmlns:a16="http://schemas.microsoft.com/office/drawing/2014/main" id="{00000000-0008-0000-0700-000081010000}"/>
            </a:ext>
          </a:extLst>
        </xdr:cNvPr>
        <xdr:cNvCxnSpPr/>
      </xdr:nvCxnSpPr>
      <xdr:spPr>
        <a:xfrm>
          <a:off x="6064250" y="1364361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78</xdr:row>
      <xdr:rowOff>128270</xdr:rowOff>
    </xdr:from>
    <xdr:ext cx="248285" cy="259080"/>
    <xdr:sp macro="" textlink="">
      <xdr:nvSpPr>
        <xdr:cNvPr id="386" name="テキスト ボックス 385">
          <a:extLst>
            <a:ext uri="{FF2B5EF4-FFF2-40B4-BE49-F238E27FC236}">
              <a16:creationId xmlns:a16="http://schemas.microsoft.com/office/drawing/2014/main" id="{00000000-0008-0000-0700-000082010000}"/>
            </a:ext>
          </a:extLst>
        </xdr:cNvPr>
        <xdr:cNvSpPr txBox="1"/>
      </xdr:nvSpPr>
      <xdr:spPr>
        <a:xfrm>
          <a:off x="5831205" y="13501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77</xdr:row>
      <xdr:rowOff>114935</xdr:rowOff>
    </xdr:from>
    <xdr:to>
      <xdr:col>59</xdr:col>
      <xdr:colOff>50800</xdr:colOff>
      <xdr:row>77</xdr:row>
      <xdr:rowOff>114935</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064250" y="13316585"/>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76</xdr:row>
      <xdr:rowOff>144145</xdr:rowOff>
    </xdr:from>
    <xdr:ext cx="594995" cy="257175"/>
    <xdr:sp macro=""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5516245" y="13174345"/>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75</xdr:row>
      <xdr:rowOff>132080</xdr:rowOff>
    </xdr:from>
    <xdr:to>
      <xdr:col>59</xdr:col>
      <xdr:colOff>50800</xdr:colOff>
      <xdr:row>75</xdr:row>
      <xdr:rowOff>132080</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064250" y="1299083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74</xdr:row>
      <xdr:rowOff>160655</xdr:rowOff>
    </xdr:from>
    <xdr:ext cx="594995" cy="259080"/>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5516245" y="1284795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73</xdr:row>
      <xdr:rowOff>147955</xdr:rowOff>
    </xdr:from>
    <xdr:to>
      <xdr:col>59</xdr:col>
      <xdr:colOff>50800</xdr:colOff>
      <xdr:row>73</xdr:row>
      <xdr:rowOff>147955</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064250" y="12663805"/>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73</xdr:row>
      <xdr:rowOff>6350</xdr:rowOff>
    </xdr:from>
    <xdr:ext cx="594995" cy="25717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5516245" y="1252220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dr:col>34</xdr:col>
      <xdr:colOff>127000</xdr:colOff>
      <xdr:row>71</xdr:row>
      <xdr:rowOff>164465</xdr:rowOff>
    </xdr:from>
    <xdr:to>
      <xdr:col>59</xdr:col>
      <xdr:colOff>50800</xdr:colOff>
      <xdr:row>71</xdr:row>
      <xdr:rowOff>164465</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064250" y="12337415"/>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71</xdr:row>
      <xdr:rowOff>22225</xdr:rowOff>
    </xdr:from>
    <xdr:ext cx="683895" cy="25844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5426075" y="12195175"/>
          <a:ext cx="6838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34</xdr:col>
      <xdr:colOff>127000</xdr:colOff>
      <xdr:row>70</xdr:row>
      <xdr:rowOff>8890</xdr:rowOff>
    </xdr:from>
    <xdr:to>
      <xdr:col>59</xdr:col>
      <xdr:colOff>50800</xdr:colOff>
      <xdr:row>70</xdr:row>
      <xdr:rowOff>8890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064250" y="1201039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69</xdr:row>
      <xdr:rowOff>38100</xdr:rowOff>
    </xdr:from>
    <xdr:ext cx="683895" cy="259080"/>
    <xdr:sp macro=""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5426075" y="11868150"/>
          <a:ext cx="683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a:off x="6064250" y="11684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67</xdr:row>
      <xdr:rowOff>54610</xdr:rowOff>
    </xdr:from>
    <xdr:ext cx="683895" cy="257175"/>
    <xdr:sp macro="" textlink="">
      <xdr:nvSpPr>
        <xdr:cNvPr id="398" name="テキスト ボックス 397">
          <a:extLst>
            <a:ext uri="{FF2B5EF4-FFF2-40B4-BE49-F238E27FC236}">
              <a16:creationId xmlns:a16="http://schemas.microsoft.com/office/drawing/2014/main" id="{00000000-0008-0000-0700-00008E010000}"/>
            </a:ext>
          </a:extLst>
        </xdr:cNvPr>
        <xdr:cNvSpPr txBox="1"/>
      </xdr:nvSpPr>
      <xdr:spPr>
        <a:xfrm>
          <a:off x="5426075" y="11541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9" name="商工費グラフ枠">
          <a:extLst>
            <a:ext uri="{FF2B5EF4-FFF2-40B4-BE49-F238E27FC236}">
              <a16:creationId xmlns:a16="http://schemas.microsoft.com/office/drawing/2014/main" id="{00000000-0008-0000-0700-00008F010000}"/>
            </a:ext>
          </a:extLst>
        </xdr:cNvPr>
        <xdr:cNvSpPr/>
      </xdr:nvSpPr>
      <xdr:spPr>
        <a:xfrm>
          <a:off x="6064250" y="11684000"/>
          <a:ext cx="42894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174625</xdr:colOff>
      <xdr:row>70</xdr:row>
      <xdr:rowOff>109855</xdr:rowOff>
    </xdr:from>
    <xdr:to>
      <xdr:col>54</xdr:col>
      <xdr:colOff>174625</xdr:colOff>
      <xdr:row>79</xdr:row>
      <xdr:rowOff>97790</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flipV="1">
          <a:off x="9604375" y="12111355"/>
          <a:ext cx="0" cy="15309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101600</xdr:rowOff>
    </xdr:from>
    <xdr:ext cx="378460" cy="259080"/>
    <xdr:sp macro="" textlink="">
      <xdr:nvSpPr>
        <xdr:cNvPr id="401" name="商工費最小値テキスト">
          <a:extLst>
            <a:ext uri="{FF2B5EF4-FFF2-40B4-BE49-F238E27FC236}">
              <a16:creationId xmlns:a16="http://schemas.microsoft.com/office/drawing/2014/main" id="{00000000-0008-0000-0700-000091010000}"/>
            </a:ext>
          </a:extLst>
        </xdr:cNvPr>
        <xdr:cNvSpPr txBox="1"/>
      </xdr:nvSpPr>
      <xdr:spPr>
        <a:xfrm>
          <a:off x="9655175" y="1364615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749</a:t>
          </a:r>
          <a:endParaRPr kumimoji="1" lang="ja-JP" altLang="en-US" sz="1000" b="1">
            <a:latin typeface="ＭＳ Ｐゴシック"/>
            <a:ea typeface="ＭＳ Ｐゴシック"/>
          </a:endParaRPr>
        </a:p>
      </xdr:txBody>
    </xdr:sp>
    <xdr:clientData/>
  </xdr:oneCellAnchor>
  <xdr:twoCellAnchor>
    <xdr:from>
      <xdr:col>54</xdr:col>
      <xdr:colOff>101600</xdr:colOff>
      <xdr:row>79</xdr:row>
      <xdr:rowOff>97790</xdr:rowOff>
    </xdr:from>
    <xdr:to>
      <xdr:col>55</xdr:col>
      <xdr:colOff>88900</xdr:colOff>
      <xdr:row>79</xdr:row>
      <xdr:rowOff>97790</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9531350" y="1364234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56515</xdr:rowOff>
    </xdr:from>
    <xdr:ext cx="690245" cy="258445"/>
    <xdr:sp macro="" textlink="">
      <xdr:nvSpPr>
        <xdr:cNvPr id="403" name="商工費最大値テキスト">
          <a:extLst>
            <a:ext uri="{FF2B5EF4-FFF2-40B4-BE49-F238E27FC236}">
              <a16:creationId xmlns:a16="http://schemas.microsoft.com/office/drawing/2014/main" id="{00000000-0008-0000-0700-000093010000}"/>
            </a:ext>
          </a:extLst>
        </xdr:cNvPr>
        <xdr:cNvSpPr txBox="1"/>
      </xdr:nvSpPr>
      <xdr:spPr>
        <a:xfrm>
          <a:off x="9655175" y="11886565"/>
          <a:ext cx="69024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1,407,446</a:t>
          </a:r>
          <a:endParaRPr kumimoji="1" lang="ja-JP" altLang="en-US" sz="1000" b="1">
            <a:latin typeface="ＭＳ Ｐゴシック"/>
          </a:endParaRPr>
        </a:p>
      </xdr:txBody>
    </xdr:sp>
    <xdr:clientData/>
  </xdr:oneCellAnchor>
  <xdr:twoCellAnchor>
    <xdr:from>
      <xdr:col>54</xdr:col>
      <xdr:colOff>101600</xdr:colOff>
      <xdr:row>70</xdr:row>
      <xdr:rowOff>109855</xdr:rowOff>
    </xdr:from>
    <xdr:to>
      <xdr:col>55</xdr:col>
      <xdr:colOff>88900</xdr:colOff>
      <xdr:row>70</xdr:row>
      <xdr:rowOff>109855</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a:off x="9531350" y="12111355"/>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81915</xdr:rowOff>
    </xdr:from>
    <xdr:to>
      <xdr:col>55</xdr:col>
      <xdr:colOff>0</xdr:colOff>
      <xdr:row>79</xdr:row>
      <xdr:rowOff>88265</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a:off x="8845550" y="13626465"/>
          <a:ext cx="758825"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143510</xdr:rowOff>
    </xdr:from>
    <xdr:ext cx="534670" cy="257175"/>
    <xdr:sp macro="" textlink="">
      <xdr:nvSpPr>
        <xdr:cNvPr id="406" name="商工費平均値テキスト">
          <a:extLst>
            <a:ext uri="{FF2B5EF4-FFF2-40B4-BE49-F238E27FC236}">
              <a16:creationId xmlns:a16="http://schemas.microsoft.com/office/drawing/2014/main" id="{00000000-0008-0000-0700-000096010000}"/>
            </a:ext>
          </a:extLst>
        </xdr:cNvPr>
        <xdr:cNvSpPr txBox="1"/>
      </xdr:nvSpPr>
      <xdr:spPr>
        <a:xfrm>
          <a:off x="9655175" y="13345160"/>
          <a:ext cx="53467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91,295</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78</xdr:row>
      <xdr:rowOff>120650</xdr:rowOff>
    </xdr:from>
    <xdr:to>
      <xdr:col>55</xdr:col>
      <xdr:colOff>50800</xdr:colOff>
      <xdr:row>79</xdr:row>
      <xdr:rowOff>50165</xdr:rowOff>
    </xdr:to>
    <xdr:sp macro="" textlink="">
      <xdr:nvSpPr>
        <xdr:cNvPr id="407" name="フローチャート: 判断 406">
          <a:extLst>
            <a:ext uri="{FF2B5EF4-FFF2-40B4-BE49-F238E27FC236}">
              <a16:creationId xmlns:a16="http://schemas.microsoft.com/office/drawing/2014/main" id="{00000000-0008-0000-0700-000097010000}"/>
            </a:ext>
          </a:extLst>
        </xdr:cNvPr>
        <xdr:cNvSpPr/>
      </xdr:nvSpPr>
      <xdr:spPr>
        <a:xfrm>
          <a:off x="9569450" y="13493750"/>
          <a:ext cx="85725"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174625</xdr:colOff>
      <xdr:row>79</xdr:row>
      <xdr:rowOff>57785</xdr:rowOff>
    </xdr:from>
    <xdr:to>
      <xdr:col>50</xdr:col>
      <xdr:colOff>114300</xdr:colOff>
      <xdr:row>79</xdr:row>
      <xdr:rowOff>81915</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a:off x="8032750" y="13602335"/>
          <a:ext cx="812800" cy="24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121920</xdr:rowOff>
    </xdr:from>
    <xdr:to>
      <xdr:col>50</xdr:col>
      <xdr:colOff>165100</xdr:colOff>
      <xdr:row>79</xdr:row>
      <xdr:rowOff>52070</xdr:rowOff>
    </xdr:to>
    <xdr:sp macro="" textlink="">
      <xdr:nvSpPr>
        <xdr:cNvPr id="409" name="フローチャート: 判断 408">
          <a:extLst>
            <a:ext uri="{FF2B5EF4-FFF2-40B4-BE49-F238E27FC236}">
              <a16:creationId xmlns:a16="http://schemas.microsoft.com/office/drawing/2014/main" id="{00000000-0008-0000-0700-000099010000}"/>
            </a:ext>
          </a:extLst>
        </xdr:cNvPr>
        <xdr:cNvSpPr/>
      </xdr:nvSpPr>
      <xdr:spPr>
        <a:xfrm>
          <a:off x="8794750" y="13495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77</xdr:row>
      <xdr:rowOff>68580</xdr:rowOff>
    </xdr:from>
    <xdr:ext cx="532765" cy="259080"/>
    <xdr:sp macro=""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8594090" y="1327023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89,454</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79</xdr:row>
      <xdr:rowOff>50165</xdr:rowOff>
    </xdr:from>
    <xdr:to>
      <xdr:col>45</xdr:col>
      <xdr:colOff>174625</xdr:colOff>
      <xdr:row>79</xdr:row>
      <xdr:rowOff>57785</xdr:rowOff>
    </xdr:to>
    <xdr:cxnSp macro="">
      <xdr:nvCxnSpPr>
        <xdr:cNvPr id="411" name="直線コネクタ 410">
          <a:extLst>
            <a:ext uri="{FF2B5EF4-FFF2-40B4-BE49-F238E27FC236}">
              <a16:creationId xmlns:a16="http://schemas.microsoft.com/office/drawing/2014/main" id="{00000000-0008-0000-0700-00009B010000}"/>
            </a:ext>
          </a:extLst>
        </xdr:cNvPr>
        <xdr:cNvCxnSpPr/>
      </xdr:nvCxnSpPr>
      <xdr:spPr>
        <a:xfrm>
          <a:off x="7210425" y="13594715"/>
          <a:ext cx="822325"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120650</xdr:rowOff>
    </xdr:from>
    <xdr:to>
      <xdr:col>46</xdr:col>
      <xdr:colOff>38100</xdr:colOff>
      <xdr:row>79</xdr:row>
      <xdr:rowOff>50800</xdr:rowOff>
    </xdr:to>
    <xdr:sp macro="" textlink="">
      <xdr:nvSpPr>
        <xdr:cNvPr id="412" name="フローチャート: 判断 411">
          <a:extLst>
            <a:ext uri="{FF2B5EF4-FFF2-40B4-BE49-F238E27FC236}">
              <a16:creationId xmlns:a16="http://schemas.microsoft.com/office/drawing/2014/main" id="{00000000-0008-0000-0700-00009C010000}"/>
            </a:ext>
          </a:extLst>
        </xdr:cNvPr>
        <xdr:cNvSpPr/>
      </xdr:nvSpPr>
      <xdr:spPr>
        <a:xfrm>
          <a:off x="7985125" y="1349375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77</xdr:row>
      <xdr:rowOff>67310</xdr:rowOff>
    </xdr:from>
    <xdr:ext cx="532765" cy="259080"/>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7784465" y="1326896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90,683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79</xdr:row>
      <xdr:rowOff>50165</xdr:rowOff>
    </xdr:from>
    <xdr:to>
      <xdr:col>41</xdr:col>
      <xdr:colOff>50800</xdr:colOff>
      <xdr:row>79</xdr:row>
      <xdr:rowOff>57785</xdr:rowOff>
    </xdr:to>
    <xdr:cxnSp macro="">
      <xdr:nvCxnSpPr>
        <xdr:cNvPr id="414" name="直線コネクタ 413">
          <a:extLst>
            <a:ext uri="{FF2B5EF4-FFF2-40B4-BE49-F238E27FC236}">
              <a16:creationId xmlns:a16="http://schemas.microsoft.com/office/drawing/2014/main" id="{00000000-0008-0000-0700-00009E010000}"/>
            </a:ext>
          </a:extLst>
        </xdr:cNvPr>
        <xdr:cNvCxnSpPr/>
      </xdr:nvCxnSpPr>
      <xdr:spPr>
        <a:xfrm flipV="1">
          <a:off x="6400800" y="13594715"/>
          <a:ext cx="809625"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121920</xdr:rowOff>
    </xdr:from>
    <xdr:to>
      <xdr:col>41</xdr:col>
      <xdr:colOff>101600</xdr:colOff>
      <xdr:row>79</xdr:row>
      <xdr:rowOff>52070</xdr:rowOff>
    </xdr:to>
    <xdr:sp macro=""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7159625" y="13495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77</xdr:row>
      <xdr:rowOff>68580</xdr:rowOff>
    </xdr:from>
    <xdr:ext cx="532765" cy="259080"/>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6974840" y="1327023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89,944</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78</xdr:row>
      <xdr:rowOff>146050</xdr:rowOff>
    </xdr:from>
    <xdr:to>
      <xdr:col>36</xdr:col>
      <xdr:colOff>165100</xdr:colOff>
      <xdr:row>79</xdr:row>
      <xdr:rowOff>76200</xdr:rowOff>
    </xdr:to>
    <xdr:sp macro="" textlink="">
      <xdr:nvSpPr>
        <xdr:cNvPr id="417" name="フローチャート: 判断 416">
          <a:extLst>
            <a:ext uri="{FF2B5EF4-FFF2-40B4-BE49-F238E27FC236}">
              <a16:creationId xmlns:a16="http://schemas.microsoft.com/office/drawing/2014/main" id="{00000000-0008-0000-0700-0000A1010000}"/>
            </a:ext>
          </a:extLst>
        </xdr:cNvPr>
        <xdr:cNvSpPr/>
      </xdr:nvSpPr>
      <xdr:spPr>
        <a:xfrm>
          <a:off x="6350000" y="13519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77</xdr:row>
      <xdr:rowOff>92710</xdr:rowOff>
    </xdr:from>
    <xdr:ext cx="532765" cy="259080"/>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6149340" y="1329436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67,331</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81</xdr:row>
      <xdr:rowOff>80010</xdr:rowOff>
    </xdr:from>
    <xdr:ext cx="762000" cy="259080"/>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942975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81</xdr:row>
      <xdr:rowOff>80010</xdr:rowOff>
    </xdr:from>
    <xdr:ext cx="762000" cy="259080"/>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867092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174625</xdr:colOff>
      <xdr:row>81</xdr:row>
      <xdr:rowOff>80010</xdr:rowOff>
    </xdr:from>
    <xdr:ext cx="762000" cy="259080"/>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785812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81</xdr:row>
      <xdr:rowOff>80010</xdr:rowOff>
    </xdr:from>
    <xdr:ext cx="762000" cy="259080"/>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7035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81</xdr:row>
      <xdr:rowOff>80010</xdr:rowOff>
    </xdr:from>
    <xdr:ext cx="762000" cy="259080"/>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622617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79</xdr:row>
      <xdr:rowOff>37465</xdr:rowOff>
    </xdr:from>
    <xdr:to>
      <xdr:col>55</xdr:col>
      <xdr:colOff>50800</xdr:colOff>
      <xdr:row>79</xdr:row>
      <xdr:rowOff>139065</xdr:rowOff>
    </xdr:to>
    <xdr:sp macro="" textlink="">
      <xdr:nvSpPr>
        <xdr:cNvPr id="424" name="楕円 423">
          <a:extLst>
            <a:ext uri="{FF2B5EF4-FFF2-40B4-BE49-F238E27FC236}">
              <a16:creationId xmlns:a16="http://schemas.microsoft.com/office/drawing/2014/main" id="{00000000-0008-0000-0700-0000A8010000}"/>
            </a:ext>
          </a:extLst>
        </xdr:cNvPr>
        <xdr:cNvSpPr/>
      </xdr:nvSpPr>
      <xdr:spPr>
        <a:xfrm>
          <a:off x="9569450" y="13582015"/>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123825</xdr:rowOff>
    </xdr:from>
    <xdr:ext cx="469900" cy="257175"/>
    <xdr:sp macro="" textlink="">
      <xdr:nvSpPr>
        <xdr:cNvPr id="425" name="商工費該当値テキスト">
          <a:extLst>
            <a:ext uri="{FF2B5EF4-FFF2-40B4-BE49-F238E27FC236}">
              <a16:creationId xmlns:a16="http://schemas.microsoft.com/office/drawing/2014/main" id="{00000000-0008-0000-0700-0000A9010000}"/>
            </a:ext>
          </a:extLst>
        </xdr:cNvPr>
        <xdr:cNvSpPr txBox="1"/>
      </xdr:nvSpPr>
      <xdr:spPr>
        <a:xfrm>
          <a:off x="9655175" y="13496925"/>
          <a:ext cx="469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9,906</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79</xdr:row>
      <xdr:rowOff>31115</xdr:rowOff>
    </xdr:from>
    <xdr:to>
      <xdr:col>50</xdr:col>
      <xdr:colOff>165100</xdr:colOff>
      <xdr:row>79</xdr:row>
      <xdr:rowOff>132715</xdr:rowOff>
    </xdr:to>
    <xdr:sp macro="" textlink="">
      <xdr:nvSpPr>
        <xdr:cNvPr id="426" name="楕円 425">
          <a:extLst>
            <a:ext uri="{FF2B5EF4-FFF2-40B4-BE49-F238E27FC236}">
              <a16:creationId xmlns:a16="http://schemas.microsoft.com/office/drawing/2014/main" id="{00000000-0008-0000-0700-0000AA010000}"/>
            </a:ext>
          </a:extLst>
        </xdr:cNvPr>
        <xdr:cNvSpPr/>
      </xdr:nvSpPr>
      <xdr:spPr>
        <a:xfrm>
          <a:off x="8794750" y="13575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79</xdr:row>
      <xdr:rowOff>123825</xdr:rowOff>
    </xdr:from>
    <xdr:ext cx="532765" cy="25717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8594090" y="1366837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15,717</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79</xdr:row>
      <xdr:rowOff>6985</xdr:rowOff>
    </xdr:from>
    <xdr:to>
      <xdr:col>46</xdr:col>
      <xdr:colOff>38100</xdr:colOff>
      <xdr:row>79</xdr:row>
      <xdr:rowOff>109220</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7985125" y="13551535"/>
          <a:ext cx="85725"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79</xdr:row>
      <xdr:rowOff>99695</xdr:rowOff>
    </xdr:from>
    <xdr:ext cx="532765" cy="257175"/>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7784465" y="1364424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37,537</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78</xdr:row>
      <xdr:rowOff>170815</xdr:rowOff>
    </xdr:from>
    <xdr:to>
      <xdr:col>41</xdr:col>
      <xdr:colOff>101600</xdr:colOff>
      <xdr:row>79</xdr:row>
      <xdr:rowOff>100965</xdr:rowOff>
    </xdr:to>
    <xdr:sp macro="" textlink="">
      <xdr:nvSpPr>
        <xdr:cNvPr id="430" name="楕円 429">
          <a:extLst>
            <a:ext uri="{FF2B5EF4-FFF2-40B4-BE49-F238E27FC236}">
              <a16:creationId xmlns:a16="http://schemas.microsoft.com/office/drawing/2014/main" id="{00000000-0008-0000-0700-0000AE010000}"/>
            </a:ext>
          </a:extLst>
        </xdr:cNvPr>
        <xdr:cNvSpPr/>
      </xdr:nvSpPr>
      <xdr:spPr>
        <a:xfrm>
          <a:off x="7159625" y="13543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79</xdr:row>
      <xdr:rowOff>92075</xdr:rowOff>
    </xdr:from>
    <xdr:ext cx="532765" cy="259080"/>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6974840" y="1363662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44,699</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79</xdr:row>
      <xdr:rowOff>6985</xdr:rowOff>
    </xdr:from>
    <xdr:to>
      <xdr:col>36</xdr:col>
      <xdr:colOff>165100</xdr:colOff>
      <xdr:row>79</xdr:row>
      <xdr:rowOff>109220</xdr:rowOff>
    </xdr:to>
    <xdr:sp macro="" textlink="">
      <xdr:nvSpPr>
        <xdr:cNvPr id="432" name="楕円 431">
          <a:extLst>
            <a:ext uri="{FF2B5EF4-FFF2-40B4-BE49-F238E27FC236}">
              <a16:creationId xmlns:a16="http://schemas.microsoft.com/office/drawing/2014/main" id="{00000000-0008-0000-0700-0000B0010000}"/>
            </a:ext>
          </a:extLst>
        </xdr:cNvPr>
        <xdr:cNvSpPr/>
      </xdr:nvSpPr>
      <xdr:spPr>
        <a:xfrm>
          <a:off x="6350000" y="1355153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79</xdr:row>
      <xdr:rowOff>99695</xdr:rowOff>
    </xdr:from>
    <xdr:ext cx="532765" cy="257175"/>
    <xdr:sp macro="" textlink="">
      <xdr:nvSpPr>
        <xdr:cNvPr id="433" name="テキスト ボックス 432">
          <a:extLst>
            <a:ext uri="{FF2B5EF4-FFF2-40B4-BE49-F238E27FC236}">
              <a16:creationId xmlns:a16="http://schemas.microsoft.com/office/drawing/2014/main" id="{00000000-0008-0000-0700-0000B1010000}"/>
            </a:ext>
          </a:extLst>
        </xdr:cNvPr>
        <xdr:cNvSpPr txBox="1"/>
      </xdr:nvSpPr>
      <xdr:spPr>
        <a:xfrm>
          <a:off x="6149340" y="1364424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37,556</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064250" y="14287500"/>
          <a:ext cx="42894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6175375"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6175375"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76/94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711200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711200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53,512</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815975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0" name="正方形/長方形 439">
          <a:extLst>
            <a:ext uri="{FF2B5EF4-FFF2-40B4-BE49-F238E27FC236}">
              <a16:creationId xmlns:a16="http://schemas.microsoft.com/office/drawing/2014/main" id="{00000000-0008-0000-0700-0000B8010000}"/>
            </a:ext>
          </a:extLst>
        </xdr:cNvPr>
        <xdr:cNvSpPr/>
      </xdr:nvSpPr>
      <xdr:spPr>
        <a:xfrm>
          <a:off x="815975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64,134</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1" name="正方形/長方形 440">
          <a:extLst>
            <a:ext uri="{FF2B5EF4-FFF2-40B4-BE49-F238E27FC236}">
              <a16:creationId xmlns:a16="http://schemas.microsoft.com/office/drawing/2014/main" id="{00000000-0008-0000-0700-0000B9010000}"/>
            </a:ext>
          </a:extLst>
        </xdr:cNvPr>
        <xdr:cNvSpPr/>
      </xdr:nvSpPr>
      <xdr:spPr>
        <a:xfrm>
          <a:off x="6064250" y="15113000"/>
          <a:ext cx="42894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250" cy="223520"/>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026150" y="14922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064250" y="17399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064250" y="169418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97</xdr:row>
      <xdr:rowOff>168910</xdr:rowOff>
    </xdr:from>
    <xdr:ext cx="248285" cy="257175"/>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5831205" y="1679956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064250" y="164846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95</xdr:row>
      <xdr:rowOff>54610</xdr:rowOff>
    </xdr:from>
    <xdr:ext cx="683895" cy="25717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5426075" y="163423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064250" y="160274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92</xdr:row>
      <xdr:rowOff>111760</xdr:rowOff>
    </xdr:from>
    <xdr:ext cx="683895" cy="25717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5426075" y="158851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064250" y="155702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89</xdr:row>
      <xdr:rowOff>168910</xdr:rowOff>
    </xdr:from>
    <xdr:ext cx="683895" cy="25717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5426075" y="154279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064250" y="15113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87</xdr:row>
      <xdr:rowOff>54610</xdr:rowOff>
    </xdr:from>
    <xdr:ext cx="683895" cy="257175"/>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5426075" y="14970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4" name="土木費グラフ枠">
          <a:extLst>
            <a:ext uri="{FF2B5EF4-FFF2-40B4-BE49-F238E27FC236}">
              <a16:creationId xmlns:a16="http://schemas.microsoft.com/office/drawing/2014/main" id="{00000000-0008-0000-0700-0000C6010000}"/>
            </a:ext>
          </a:extLst>
        </xdr:cNvPr>
        <xdr:cNvSpPr/>
      </xdr:nvSpPr>
      <xdr:spPr>
        <a:xfrm>
          <a:off x="6064250" y="15113000"/>
          <a:ext cx="42894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174625</xdr:colOff>
      <xdr:row>91</xdr:row>
      <xdr:rowOff>52070</xdr:rowOff>
    </xdr:from>
    <xdr:to>
      <xdr:col>54</xdr:col>
      <xdr:colOff>174625</xdr:colOff>
      <xdr:row>98</xdr:row>
      <xdr:rowOff>123190</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flipV="1">
          <a:off x="9604375" y="15654020"/>
          <a:ext cx="0" cy="12712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127000</xdr:rowOff>
    </xdr:from>
    <xdr:ext cx="534670" cy="259080"/>
    <xdr:sp macro="" textlink="">
      <xdr:nvSpPr>
        <xdr:cNvPr id="456" name="土木費最小値テキスト">
          <a:extLst>
            <a:ext uri="{FF2B5EF4-FFF2-40B4-BE49-F238E27FC236}">
              <a16:creationId xmlns:a16="http://schemas.microsoft.com/office/drawing/2014/main" id="{00000000-0008-0000-0700-0000C8010000}"/>
            </a:ext>
          </a:extLst>
        </xdr:cNvPr>
        <xdr:cNvSpPr txBox="1"/>
      </xdr:nvSpPr>
      <xdr:spPr>
        <a:xfrm>
          <a:off x="9655175" y="1692910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36,445</a:t>
          </a:r>
          <a:endParaRPr kumimoji="1" lang="ja-JP" altLang="en-US" sz="1000" b="1">
            <a:latin typeface="ＭＳ Ｐゴシック"/>
            <a:ea typeface="ＭＳ Ｐゴシック"/>
          </a:endParaRPr>
        </a:p>
      </xdr:txBody>
    </xdr:sp>
    <xdr:clientData/>
  </xdr:oneCellAnchor>
  <xdr:twoCellAnchor>
    <xdr:from>
      <xdr:col>54</xdr:col>
      <xdr:colOff>101600</xdr:colOff>
      <xdr:row>98</xdr:row>
      <xdr:rowOff>123190</xdr:rowOff>
    </xdr:from>
    <xdr:to>
      <xdr:col>55</xdr:col>
      <xdr:colOff>88900</xdr:colOff>
      <xdr:row>98</xdr:row>
      <xdr:rowOff>123190</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a:off x="9531350" y="1692529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170180</xdr:rowOff>
    </xdr:from>
    <xdr:ext cx="690245" cy="259080"/>
    <xdr:sp macro="" textlink="">
      <xdr:nvSpPr>
        <xdr:cNvPr id="458" name="土木費最大値テキスト">
          <a:extLst>
            <a:ext uri="{FF2B5EF4-FFF2-40B4-BE49-F238E27FC236}">
              <a16:creationId xmlns:a16="http://schemas.microsoft.com/office/drawing/2014/main" id="{00000000-0008-0000-0700-0000CA010000}"/>
            </a:ext>
          </a:extLst>
        </xdr:cNvPr>
        <xdr:cNvSpPr txBox="1"/>
      </xdr:nvSpPr>
      <xdr:spPr>
        <a:xfrm>
          <a:off x="9655175" y="1542923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2,816,275</a:t>
          </a:r>
          <a:endParaRPr kumimoji="1" lang="ja-JP" altLang="en-US" sz="1000" b="1">
            <a:latin typeface="ＭＳ Ｐゴシック"/>
          </a:endParaRPr>
        </a:p>
      </xdr:txBody>
    </xdr:sp>
    <xdr:clientData/>
  </xdr:oneCellAnchor>
  <xdr:twoCellAnchor>
    <xdr:from>
      <xdr:col>54</xdr:col>
      <xdr:colOff>101600</xdr:colOff>
      <xdr:row>91</xdr:row>
      <xdr:rowOff>52070</xdr:rowOff>
    </xdr:from>
    <xdr:to>
      <xdr:col>55</xdr:col>
      <xdr:colOff>88900</xdr:colOff>
      <xdr:row>91</xdr:row>
      <xdr:rowOff>52070</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a:off x="9531350" y="1565402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89535</xdr:rowOff>
    </xdr:from>
    <xdr:to>
      <xdr:col>55</xdr:col>
      <xdr:colOff>0</xdr:colOff>
      <xdr:row>98</xdr:row>
      <xdr:rowOff>89535</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a:off x="8845550" y="16891635"/>
          <a:ext cx="7588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20955</xdr:rowOff>
    </xdr:from>
    <xdr:ext cx="598805" cy="257175"/>
    <xdr:sp macro="" textlink="">
      <xdr:nvSpPr>
        <xdr:cNvPr id="461" name="土木費平均値テキスト">
          <a:extLst>
            <a:ext uri="{FF2B5EF4-FFF2-40B4-BE49-F238E27FC236}">
              <a16:creationId xmlns:a16="http://schemas.microsoft.com/office/drawing/2014/main" id="{00000000-0008-0000-0700-0000CD010000}"/>
            </a:ext>
          </a:extLst>
        </xdr:cNvPr>
        <xdr:cNvSpPr txBox="1"/>
      </xdr:nvSpPr>
      <xdr:spPr>
        <a:xfrm>
          <a:off x="9655175" y="16651605"/>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198,997</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97</xdr:row>
      <xdr:rowOff>169545</xdr:rowOff>
    </xdr:from>
    <xdr:to>
      <xdr:col>55</xdr:col>
      <xdr:colOff>50800</xdr:colOff>
      <xdr:row>98</xdr:row>
      <xdr:rowOff>99695</xdr:rowOff>
    </xdr:to>
    <xdr:sp macro="" textlink="">
      <xdr:nvSpPr>
        <xdr:cNvPr id="462" name="フローチャート: 判断 461">
          <a:extLst>
            <a:ext uri="{FF2B5EF4-FFF2-40B4-BE49-F238E27FC236}">
              <a16:creationId xmlns:a16="http://schemas.microsoft.com/office/drawing/2014/main" id="{00000000-0008-0000-0700-0000CE010000}"/>
            </a:ext>
          </a:extLst>
        </xdr:cNvPr>
        <xdr:cNvSpPr/>
      </xdr:nvSpPr>
      <xdr:spPr>
        <a:xfrm>
          <a:off x="9569450" y="1680019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174625</xdr:colOff>
      <xdr:row>98</xdr:row>
      <xdr:rowOff>60325</xdr:rowOff>
    </xdr:from>
    <xdr:to>
      <xdr:col>50</xdr:col>
      <xdr:colOff>114300</xdr:colOff>
      <xdr:row>98</xdr:row>
      <xdr:rowOff>89535</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a:off x="8032750" y="16862425"/>
          <a:ext cx="8128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13335</xdr:rowOff>
    </xdr:from>
    <xdr:to>
      <xdr:col>50</xdr:col>
      <xdr:colOff>165100</xdr:colOff>
      <xdr:row>98</xdr:row>
      <xdr:rowOff>114935</xdr:rowOff>
    </xdr:to>
    <xdr:sp macro=""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8794750" y="16815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96</xdr:row>
      <xdr:rowOff>132080</xdr:rowOff>
    </xdr:from>
    <xdr:ext cx="598170" cy="257175"/>
    <xdr:sp macro="" textlink="">
      <xdr:nvSpPr>
        <xdr:cNvPr id="465" name="テキスト ボックス 464">
          <a:extLst>
            <a:ext uri="{FF2B5EF4-FFF2-40B4-BE49-F238E27FC236}">
              <a16:creationId xmlns:a16="http://schemas.microsoft.com/office/drawing/2014/main" id="{00000000-0008-0000-0700-0000D1010000}"/>
            </a:ext>
          </a:extLst>
        </xdr:cNvPr>
        <xdr:cNvSpPr txBox="1"/>
      </xdr:nvSpPr>
      <xdr:spPr>
        <a:xfrm>
          <a:off x="8561705" y="1659128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164,944</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98</xdr:row>
      <xdr:rowOff>60325</xdr:rowOff>
    </xdr:from>
    <xdr:to>
      <xdr:col>45</xdr:col>
      <xdr:colOff>174625</xdr:colOff>
      <xdr:row>98</xdr:row>
      <xdr:rowOff>71120</xdr:rowOff>
    </xdr:to>
    <xdr:cxnSp macro="">
      <xdr:nvCxnSpPr>
        <xdr:cNvPr id="466" name="直線コネクタ 465">
          <a:extLst>
            <a:ext uri="{FF2B5EF4-FFF2-40B4-BE49-F238E27FC236}">
              <a16:creationId xmlns:a16="http://schemas.microsoft.com/office/drawing/2014/main" id="{00000000-0008-0000-0700-0000D2010000}"/>
            </a:ext>
          </a:extLst>
        </xdr:cNvPr>
        <xdr:cNvCxnSpPr/>
      </xdr:nvCxnSpPr>
      <xdr:spPr>
        <a:xfrm flipV="1">
          <a:off x="7210425" y="16862425"/>
          <a:ext cx="822325"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10795</xdr:rowOff>
    </xdr:from>
    <xdr:to>
      <xdr:col>46</xdr:col>
      <xdr:colOff>38100</xdr:colOff>
      <xdr:row>98</xdr:row>
      <xdr:rowOff>112395</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7985125" y="1681289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98</xdr:row>
      <xdr:rowOff>103505</xdr:rowOff>
    </xdr:from>
    <xdr:ext cx="598170" cy="259080"/>
    <xdr:sp macro=""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7752080" y="1690560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170,641</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98</xdr:row>
      <xdr:rowOff>71120</xdr:rowOff>
    </xdr:from>
    <xdr:to>
      <xdr:col>41</xdr:col>
      <xdr:colOff>50800</xdr:colOff>
      <xdr:row>98</xdr:row>
      <xdr:rowOff>89535</xdr:rowOff>
    </xdr:to>
    <xdr:cxnSp macro="">
      <xdr:nvCxnSpPr>
        <xdr:cNvPr id="469" name="直線コネクタ 468">
          <a:extLst>
            <a:ext uri="{FF2B5EF4-FFF2-40B4-BE49-F238E27FC236}">
              <a16:creationId xmlns:a16="http://schemas.microsoft.com/office/drawing/2014/main" id="{00000000-0008-0000-0700-0000D5010000}"/>
            </a:ext>
          </a:extLst>
        </xdr:cNvPr>
        <xdr:cNvCxnSpPr/>
      </xdr:nvCxnSpPr>
      <xdr:spPr>
        <a:xfrm flipV="1">
          <a:off x="6400800" y="16873220"/>
          <a:ext cx="809625"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2540</xdr:rowOff>
    </xdr:from>
    <xdr:to>
      <xdr:col>41</xdr:col>
      <xdr:colOff>101600</xdr:colOff>
      <xdr:row>98</xdr:row>
      <xdr:rowOff>104140</xdr:rowOff>
    </xdr:to>
    <xdr:sp macro="" textlink="">
      <xdr:nvSpPr>
        <xdr:cNvPr id="470" name="フローチャート: 判断 469">
          <a:extLst>
            <a:ext uri="{FF2B5EF4-FFF2-40B4-BE49-F238E27FC236}">
              <a16:creationId xmlns:a16="http://schemas.microsoft.com/office/drawing/2014/main" id="{00000000-0008-0000-0700-0000D6010000}"/>
            </a:ext>
          </a:extLst>
        </xdr:cNvPr>
        <xdr:cNvSpPr/>
      </xdr:nvSpPr>
      <xdr:spPr>
        <a:xfrm>
          <a:off x="7159625" y="16804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96</xdr:row>
      <xdr:rowOff>120650</xdr:rowOff>
    </xdr:from>
    <xdr:ext cx="598170" cy="25717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6942455" y="1657985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189,372</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98</xdr:row>
      <xdr:rowOff>17780</xdr:rowOff>
    </xdr:from>
    <xdr:to>
      <xdr:col>36</xdr:col>
      <xdr:colOff>165100</xdr:colOff>
      <xdr:row>98</xdr:row>
      <xdr:rowOff>119380</xdr:rowOff>
    </xdr:to>
    <xdr:sp macro=""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6350000" y="16819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96</xdr:row>
      <xdr:rowOff>136525</xdr:rowOff>
    </xdr:from>
    <xdr:ext cx="598170" cy="2584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6116955" y="1659572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154,876</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101</xdr:row>
      <xdr:rowOff>80010</xdr:rowOff>
    </xdr:from>
    <xdr:ext cx="762000" cy="259080"/>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94297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101</xdr:row>
      <xdr:rowOff>80010</xdr:rowOff>
    </xdr:from>
    <xdr:ext cx="762000" cy="259080"/>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867092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174625</xdr:colOff>
      <xdr:row>101</xdr:row>
      <xdr:rowOff>80010</xdr:rowOff>
    </xdr:from>
    <xdr:ext cx="762000" cy="259080"/>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785812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101</xdr:row>
      <xdr:rowOff>80010</xdr:rowOff>
    </xdr:from>
    <xdr:ext cx="762000" cy="259080"/>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7035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101</xdr:row>
      <xdr:rowOff>80010</xdr:rowOff>
    </xdr:from>
    <xdr:ext cx="762000" cy="259080"/>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622617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98</xdr:row>
      <xdr:rowOff>38735</xdr:rowOff>
    </xdr:from>
    <xdr:to>
      <xdr:col>55</xdr:col>
      <xdr:colOff>50800</xdr:colOff>
      <xdr:row>98</xdr:row>
      <xdr:rowOff>140335</xdr:rowOff>
    </xdr:to>
    <xdr:sp macro="" textlink="">
      <xdr:nvSpPr>
        <xdr:cNvPr id="479" name="楕円 478">
          <a:extLst>
            <a:ext uri="{FF2B5EF4-FFF2-40B4-BE49-F238E27FC236}">
              <a16:creationId xmlns:a16="http://schemas.microsoft.com/office/drawing/2014/main" id="{00000000-0008-0000-0700-0000DF010000}"/>
            </a:ext>
          </a:extLst>
        </xdr:cNvPr>
        <xdr:cNvSpPr/>
      </xdr:nvSpPr>
      <xdr:spPr>
        <a:xfrm>
          <a:off x="9569450" y="16840835"/>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147955</xdr:rowOff>
    </xdr:from>
    <xdr:ext cx="598805" cy="258445"/>
    <xdr:sp macro="" textlink="">
      <xdr:nvSpPr>
        <xdr:cNvPr id="480" name="土木費該当値テキスト">
          <a:extLst>
            <a:ext uri="{FF2B5EF4-FFF2-40B4-BE49-F238E27FC236}">
              <a16:creationId xmlns:a16="http://schemas.microsoft.com/office/drawing/2014/main" id="{00000000-0008-0000-0700-0000E0010000}"/>
            </a:ext>
          </a:extLst>
        </xdr:cNvPr>
        <xdr:cNvSpPr txBox="1"/>
      </xdr:nvSpPr>
      <xdr:spPr>
        <a:xfrm>
          <a:off x="9655175" y="1677860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109,693</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98</xdr:row>
      <xdr:rowOff>38735</xdr:rowOff>
    </xdr:from>
    <xdr:to>
      <xdr:col>50</xdr:col>
      <xdr:colOff>165100</xdr:colOff>
      <xdr:row>98</xdr:row>
      <xdr:rowOff>140335</xdr:rowOff>
    </xdr:to>
    <xdr:sp macro="" textlink="">
      <xdr:nvSpPr>
        <xdr:cNvPr id="481" name="楕円 480">
          <a:extLst>
            <a:ext uri="{FF2B5EF4-FFF2-40B4-BE49-F238E27FC236}">
              <a16:creationId xmlns:a16="http://schemas.microsoft.com/office/drawing/2014/main" id="{00000000-0008-0000-0700-0000E1010000}"/>
            </a:ext>
          </a:extLst>
        </xdr:cNvPr>
        <xdr:cNvSpPr/>
      </xdr:nvSpPr>
      <xdr:spPr>
        <a:xfrm>
          <a:off x="8794750" y="16840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98</xdr:row>
      <xdr:rowOff>132080</xdr:rowOff>
    </xdr:from>
    <xdr:ext cx="598170" cy="257175"/>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8561705" y="1693418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109,926</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98</xdr:row>
      <xdr:rowOff>9525</xdr:rowOff>
    </xdr:from>
    <xdr:to>
      <xdr:col>46</xdr:col>
      <xdr:colOff>38100</xdr:colOff>
      <xdr:row>98</xdr:row>
      <xdr:rowOff>111125</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7985125" y="16811625"/>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96</xdr:row>
      <xdr:rowOff>127635</xdr:rowOff>
    </xdr:from>
    <xdr:ext cx="598170" cy="259080"/>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7752080" y="1658683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173,138</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98</xdr:row>
      <xdr:rowOff>20320</xdr:rowOff>
    </xdr:from>
    <xdr:to>
      <xdr:col>41</xdr:col>
      <xdr:colOff>101600</xdr:colOff>
      <xdr:row>98</xdr:row>
      <xdr:rowOff>121920</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7159625" y="16822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98</xdr:row>
      <xdr:rowOff>113030</xdr:rowOff>
    </xdr:from>
    <xdr:ext cx="598170" cy="259080"/>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6942455" y="169151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150,393</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98</xdr:row>
      <xdr:rowOff>38735</xdr:rowOff>
    </xdr:from>
    <xdr:to>
      <xdr:col>36</xdr:col>
      <xdr:colOff>165100</xdr:colOff>
      <xdr:row>98</xdr:row>
      <xdr:rowOff>140335</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6350000" y="16840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98</xdr:row>
      <xdr:rowOff>132080</xdr:rowOff>
    </xdr:from>
    <xdr:ext cx="598170" cy="257175"/>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6116955" y="1693418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109,592</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23</xdr:row>
      <xdr:rowOff>57150</xdr:rowOff>
    </xdr:from>
    <xdr:to>
      <xdr:col>89</xdr:col>
      <xdr:colOff>174625</xdr:colOff>
      <xdr:row>25</xdr:row>
      <xdr:rowOff>31750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1414125" y="4000500"/>
          <a:ext cx="43021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152525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152525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24/94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2461875"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461875"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16,920</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3509625"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3509625"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30,520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28</xdr:row>
      <xdr:rowOff>25400</xdr:rowOff>
    </xdr:from>
    <xdr:to>
      <xdr:col>89</xdr:col>
      <xdr:colOff>174625</xdr:colOff>
      <xdr:row>41</xdr:row>
      <xdr:rowOff>82550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1414125" y="4826000"/>
          <a:ext cx="43021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250" cy="223520"/>
    <xdr:sp macro=""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11376025" y="4635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41</xdr:row>
      <xdr:rowOff>82550</xdr:rowOff>
    </xdr:from>
    <xdr:to>
      <xdr:col>89</xdr:col>
      <xdr:colOff>174625</xdr:colOff>
      <xdr:row>41</xdr:row>
      <xdr:rowOff>82550</xdr:rowOff>
    </xdr:to>
    <xdr:cxnSp macro="">
      <xdr:nvCxnSpPr>
        <xdr:cNvPr id="498" name="直線コネクタ 497">
          <a:extLst>
            <a:ext uri="{FF2B5EF4-FFF2-40B4-BE49-F238E27FC236}">
              <a16:creationId xmlns:a16="http://schemas.microsoft.com/office/drawing/2014/main" id="{00000000-0008-0000-0700-0000F2010000}"/>
            </a:ext>
          </a:extLst>
        </xdr:cNvPr>
        <xdr:cNvCxnSpPr/>
      </xdr:nvCxnSpPr>
      <xdr:spPr>
        <a:xfrm>
          <a:off x="11414125" y="7112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174625</xdr:colOff>
      <xdr:row>39</xdr:row>
      <xdr:rowOff>44450</xdr:rowOff>
    </xdr:to>
    <xdr:cxnSp macro="">
      <xdr:nvCxnSpPr>
        <xdr:cNvPr id="499" name="直線コネクタ 498">
          <a:extLst>
            <a:ext uri="{FF2B5EF4-FFF2-40B4-BE49-F238E27FC236}">
              <a16:creationId xmlns:a16="http://schemas.microsoft.com/office/drawing/2014/main" id="{00000000-0008-0000-0700-0000F3010000}"/>
            </a:ext>
          </a:extLst>
        </xdr:cNvPr>
        <xdr:cNvCxnSpPr/>
      </xdr:nvCxnSpPr>
      <xdr:spPr>
        <a:xfrm>
          <a:off x="11414125" y="6731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38</xdr:row>
      <xdr:rowOff>73660</xdr:rowOff>
    </xdr:from>
    <xdr:ext cx="248285" cy="259080"/>
    <xdr:sp macro="" textlink="">
      <xdr:nvSpPr>
        <xdr:cNvPr id="500" name="テキスト ボックス 499">
          <a:extLst>
            <a:ext uri="{FF2B5EF4-FFF2-40B4-BE49-F238E27FC236}">
              <a16:creationId xmlns:a16="http://schemas.microsoft.com/office/drawing/2014/main" id="{00000000-0008-0000-0700-0000F4010000}"/>
            </a:ext>
          </a:extLst>
        </xdr:cNvPr>
        <xdr:cNvSpPr txBox="1"/>
      </xdr:nvSpPr>
      <xdr:spPr>
        <a:xfrm>
          <a:off x="11181080" y="6588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37</xdr:row>
      <xdr:rowOff>6350</xdr:rowOff>
    </xdr:from>
    <xdr:to>
      <xdr:col>89</xdr:col>
      <xdr:colOff>174625</xdr:colOff>
      <xdr:row>37</xdr:row>
      <xdr:rowOff>6350</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1414125" y="6350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36</xdr:row>
      <xdr:rowOff>35560</xdr:rowOff>
    </xdr:from>
    <xdr:ext cx="594995" cy="259080"/>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0866120" y="6207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34</xdr:row>
      <xdr:rowOff>139700</xdr:rowOff>
    </xdr:from>
    <xdr:to>
      <xdr:col>89</xdr:col>
      <xdr:colOff>174625</xdr:colOff>
      <xdr:row>34</xdr:row>
      <xdr:rowOff>139700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1414125" y="5969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33</xdr:row>
      <xdr:rowOff>168910</xdr:rowOff>
    </xdr:from>
    <xdr:ext cx="594995" cy="257175"/>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0866120" y="5826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32</xdr:row>
      <xdr:rowOff>101600</xdr:rowOff>
    </xdr:from>
    <xdr:to>
      <xdr:col>89</xdr:col>
      <xdr:colOff>174625</xdr:colOff>
      <xdr:row>32</xdr:row>
      <xdr:rowOff>101600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1414125" y="5588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31</xdr:row>
      <xdr:rowOff>130810</xdr:rowOff>
    </xdr:from>
    <xdr:ext cx="594995" cy="259080"/>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0866120" y="544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65</xdr:col>
      <xdr:colOff>63500</xdr:colOff>
      <xdr:row>30</xdr:row>
      <xdr:rowOff>63500</xdr:rowOff>
    </xdr:from>
    <xdr:to>
      <xdr:col>89</xdr:col>
      <xdr:colOff>174625</xdr:colOff>
      <xdr:row>30</xdr:row>
      <xdr:rowOff>63500</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1414125" y="5207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29</xdr:row>
      <xdr:rowOff>92710</xdr:rowOff>
    </xdr:from>
    <xdr:ext cx="594995" cy="259080"/>
    <xdr:sp macro="" textlink="">
      <xdr:nvSpPr>
        <xdr:cNvPr id="508" name="テキスト ボックス 507">
          <a:extLst>
            <a:ext uri="{FF2B5EF4-FFF2-40B4-BE49-F238E27FC236}">
              <a16:creationId xmlns:a16="http://schemas.microsoft.com/office/drawing/2014/main" id="{00000000-0008-0000-0700-0000FC010000}"/>
            </a:ext>
          </a:extLst>
        </xdr:cNvPr>
        <xdr:cNvSpPr txBox="1"/>
      </xdr:nvSpPr>
      <xdr:spPr>
        <a:xfrm>
          <a:off x="10866120" y="506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174625</xdr:colOff>
      <xdr:row>28</xdr:row>
      <xdr:rowOff>25400</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1414125" y="4826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27</xdr:row>
      <xdr:rowOff>54610</xdr:rowOff>
    </xdr:from>
    <xdr:ext cx="594995" cy="257175"/>
    <xdr:sp macro="" textlink="">
      <xdr:nvSpPr>
        <xdr:cNvPr id="510" name="テキスト ボックス 509">
          <a:extLst>
            <a:ext uri="{FF2B5EF4-FFF2-40B4-BE49-F238E27FC236}">
              <a16:creationId xmlns:a16="http://schemas.microsoft.com/office/drawing/2014/main" id="{00000000-0008-0000-0700-0000FE010000}"/>
            </a:ext>
          </a:extLst>
        </xdr:cNvPr>
        <xdr:cNvSpPr txBox="1"/>
      </xdr:nvSpPr>
      <xdr:spPr>
        <a:xfrm>
          <a:off x="10866120" y="4683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174625</xdr:colOff>
      <xdr:row>41</xdr:row>
      <xdr:rowOff>82550</xdr:rowOff>
    </xdr:to>
    <xdr:sp macro="" textlink="">
      <xdr:nvSpPr>
        <xdr:cNvPr id="511" name="消防費グラフ枠">
          <a:extLst>
            <a:ext uri="{FF2B5EF4-FFF2-40B4-BE49-F238E27FC236}">
              <a16:creationId xmlns:a16="http://schemas.microsoft.com/office/drawing/2014/main" id="{00000000-0008-0000-0700-0000FF010000}"/>
            </a:ext>
          </a:extLst>
        </xdr:cNvPr>
        <xdr:cNvSpPr/>
      </xdr:nvSpPr>
      <xdr:spPr>
        <a:xfrm>
          <a:off x="11414125" y="4826000"/>
          <a:ext cx="43021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158115</xdr:rowOff>
    </xdr:from>
    <xdr:to>
      <xdr:col>85</xdr:col>
      <xdr:colOff>126365</xdr:colOff>
      <xdr:row>39</xdr:row>
      <xdr:rowOff>3175</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flipV="1">
          <a:off x="14968220" y="5473065"/>
          <a:ext cx="1270" cy="12166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39</xdr:row>
      <xdr:rowOff>6985</xdr:rowOff>
    </xdr:from>
    <xdr:ext cx="534670" cy="257175"/>
    <xdr:sp macro="" textlink="">
      <xdr:nvSpPr>
        <xdr:cNvPr id="513" name="消防費最小値テキスト">
          <a:extLst>
            <a:ext uri="{FF2B5EF4-FFF2-40B4-BE49-F238E27FC236}">
              <a16:creationId xmlns:a16="http://schemas.microsoft.com/office/drawing/2014/main" id="{00000000-0008-0000-0700-000001020000}"/>
            </a:ext>
          </a:extLst>
        </xdr:cNvPr>
        <xdr:cNvSpPr txBox="1"/>
      </xdr:nvSpPr>
      <xdr:spPr>
        <a:xfrm>
          <a:off x="15017750" y="6693535"/>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10,805</a:t>
          </a:r>
          <a:endParaRPr kumimoji="1" lang="ja-JP" altLang="en-US" sz="1000" b="1">
            <a:latin typeface="ＭＳ Ｐゴシック"/>
            <a:ea typeface="ＭＳ Ｐゴシック"/>
          </a:endParaRPr>
        </a:p>
      </xdr:txBody>
    </xdr:sp>
    <xdr:clientData/>
  </xdr:oneCellAnchor>
  <xdr:twoCellAnchor>
    <xdr:from>
      <xdr:col>85</xdr:col>
      <xdr:colOff>38100</xdr:colOff>
      <xdr:row>39</xdr:row>
      <xdr:rowOff>3175</xdr:rowOff>
    </xdr:from>
    <xdr:to>
      <xdr:col>86</xdr:col>
      <xdr:colOff>25400</xdr:colOff>
      <xdr:row>39</xdr:row>
      <xdr:rowOff>3175</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4881225" y="6689725"/>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30</xdr:row>
      <xdr:rowOff>104775</xdr:rowOff>
    </xdr:from>
    <xdr:ext cx="598805" cy="259080"/>
    <xdr:sp macro="" textlink="">
      <xdr:nvSpPr>
        <xdr:cNvPr id="515" name="消防費最大値テキスト">
          <a:extLst>
            <a:ext uri="{FF2B5EF4-FFF2-40B4-BE49-F238E27FC236}">
              <a16:creationId xmlns:a16="http://schemas.microsoft.com/office/drawing/2014/main" id="{00000000-0008-0000-0700-000003020000}"/>
            </a:ext>
          </a:extLst>
        </xdr:cNvPr>
        <xdr:cNvSpPr txBox="1"/>
      </xdr:nvSpPr>
      <xdr:spPr>
        <a:xfrm>
          <a:off x="15017750" y="524827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330,174</a:t>
          </a:r>
          <a:endParaRPr kumimoji="1" lang="ja-JP" altLang="en-US" sz="1000" b="1">
            <a:latin typeface="ＭＳ Ｐゴシック"/>
          </a:endParaRPr>
        </a:p>
      </xdr:txBody>
    </xdr:sp>
    <xdr:clientData/>
  </xdr:oneCellAnchor>
  <xdr:twoCellAnchor>
    <xdr:from>
      <xdr:col>85</xdr:col>
      <xdr:colOff>38100</xdr:colOff>
      <xdr:row>31</xdr:row>
      <xdr:rowOff>158115</xdr:rowOff>
    </xdr:from>
    <xdr:to>
      <xdr:col>86</xdr:col>
      <xdr:colOff>25400</xdr:colOff>
      <xdr:row>31</xdr:row>
      <xdr:rowOff>158115</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4881225" y="5473065"/>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140970</xdr:rowOff>
    </xdr:from>
    <xdr:to>
      <xdr:col>85</xdr:col>
      <xdr:colOff>127000</xdr:colOff>
      <xdr:row>36</xdr:row>
      <xdr:rowOff>165100</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flipV="1">
          <a:off x="14195425" y="6313170"/>
          <a:ext cx="774700" cy="24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37</xdr:row>
      <xdr:rowOff>27940</xdr:rowOff>
    </xdr:from>
    <xdr:ext cx="534670" cy="259080"/>
    <xdr:sp macro="" textlink="">
      <xdr:nvSpPr>
        <xdr:cNvPr id="518" name="消防費平均値テキスト">
          <a:extLst>
            <a:ext uri="{FF2B5EF4-FFF2-40B4-BE49-F238E27FC236}">
              <a16:creationId xmlns:a16="http://schemas.microsoft.com/office/drawing/2014/main" id="{00000000-0008-0000-0700-000006020000}"/>
            </a:ext>
          </a:extLst>
        </xdr:cNvPr>
        <xdr:cNvSpPr txBox="1"/>
      </xdr:nvSpPr>
      <xdr:spPr>
        <a:xfrm>
          <a:off x="15017750" y="637159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75,379</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37</xdr:row>
      <xdr:rowOff>49530</xdr:rowOff>
    </xdr:from>
    <xdr:to>
      <xdr:col>85</xdr:col>
      <xdr:colOff>174625</xdr:colOff>
      <xdr:row>37</xdr:row>
      <xdr:rowOff>151130</xdr:rowOff>
    </xdr:to>
    <xdr:sp macro="" textlink="">
      <xdr:nvSpPr>
        <xdr:cNvPr id="519" name="フローチャート: 判断 518">
          <a:extLst>
            <a:ext uri="{FF2B5EF4-FFF2-40B4-BE49-F238E27FC236}">
              <a16:creationId xmlns:a16="http://schemas.microsoft.com/office/drawing/2014/main" id="{00000000-0008-0000-0700-000007020000}"/>
            </a:ext>
          </a:extLst>
        </xdr:cNvPr>
        <xdr:cNvSpPr/>
      </xdr:nvSpPr>
      <xdr:spPr>
        <a:xfrm>
          <a:off x="14919325" y="6393180"/>
          <a:ext cx="984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165100</xdr:rowOff>
    </xdr:from>
    <xdr:to>
      <xdr:col>81</xdr:col>
      <xdr:colOff>50800</xdr:colOff>
      <xdr:row>37</xdr:row>
      <xdr:rowOff>120650</xdr:rowOff>
    </xdr:to>
    <xdr:cxnSp macro="">
      <xdr:nvCxnSpPr>
        <xdr:cNvPr id="520" name="直線コネクタ 519">
          <a:extLst>
            <a:ext uri="{FF2B5EF4-FFF2-40B4-BE49-F238E27FC236}">
              <a16:creationId xmlns:a16="http://schemas.microsoft.com/office/drawing/2014/main" id="{00000000-0008-0000-0700-000008020000}"/>
            </a:ext>
          </a:extLst>
        </xdr:cNvPr>
        <xdr:cNvCxnSpPr/>
      </xdr:nvCxnSpPr>
      <xdr:spPr>
        <a:xfrm flipV="1">
          <a:off x="13385800" y="6337300"/>
          <a:ext cx="809625" cy="1270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85090</xdr:rowOff>
    </xdr:from>
    <xdr:to>
      <xdr:col>81</xdr:col>
      <xdr:colOff>101600</xdr:colOff>
      <xdr:row>38</xdr:row>
      <xdr:rowOff>15240</xdr:rowOff>
    </xdr:to>
    <xdr:sp macro="" textlink="">
      <xdr:nvSpPr>
        <xdr:cNvPr id="521" name="フローチャート: 判断 520">
          <a:extLst>
            <a:ext uri="{FF2B5EF4-FFF2-40B4-BE49-F238E27FC236}">
              <a16:creationId xmlns:a16="http://schemas.microsoft.com/office/drawing/2014/main" id="{00000000-0008-0000-0700-000009020000}"/>
            </a:ext>
          </a:extLst>
        </xdr:cNvPr>
        <xdr:cNvSpPr/>
      </xdr:nvSpPr>
      <xdr:spPr>
        <a:xfrm>
          <a:off x="14144625" y="6428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38</xdr:row>
      <xdr:rowOff>6350</xdr:rowOff>
    </xdr:from>
    <xdr:ext cx="532765" cy="257175"/>
    <xdr:sp macro="" textlink="">
      <xdr:nvSpPr>
        <xdr:cNvPr id="522" name="テキスト ボックス 521">
          <a:extLst>
            <a:ext uri="{FF2B5EF4-FFF2-40B4-BE49-F238E27FC236}">
              <a16:creationId xmlns:a16="http://schemas.microsoft.com/office/drawing/2014/main" id="{00000000-0008-0000-0700-00000A020000}"/>
            </a:ext>
          </a:extLst>
        </xdr:cNvPr>
        <xdr:cNvSpPr txBox="1"/>
      </xdr:nvSpPr>
      <xdr:spPr>
        <a:xfrm>
          <a:off x="13959840" y="652145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65,981</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174625</xdr:colOff>
      <xdr:row>37</xdr:row>
      <xdr:rowOff>120650</xdr:rowOff>
    </xdr:from>
    <xdr:to>
      <xdr:col>76</xdr:col>
      <xdr:colOff>114300</xdr:colOff>
      <xdr:row>37</xdr:row>
      <xdr:rowOff>162560</xdr:rowOff>
    </xdr:to>
    <xdr:cxnSp macro="">
      <xdr:nvCxnSpPr>
        <xdr:cNvPr id="523" name="直線コネクタ 522">
          <a:extLst>
            <a:ext uri="{FF2B5EF4-FFF2-40B4-BE49-F238E27FC236}">
              <a16:creationId xmlns:a16="http://schemas.microsoft.com/office/drawing/2014/main" id="{00000000-0008-0000-0700-00000B020000}"/>
            </a:ext>
          </a:extLst>
        </xdr:cNvPr>
        <xdr:cNvCxnSpPr/>
      </xdr:nvCxnSpPr>
      <xdr:spPr>
        <a:xfrm flipV="1">
          <a:off x="12573000" y="6464300"/>
          <a:ext cx="812800" cy="419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105410</xdr:rowOff>
    </xdr:from>
    <xdr:to>
      <xdr:col>76</xdr:col>
      <xdr:colOff>165100</xdr:colOff>
      <xdr:row>38</xdr:row>
      <xdr:rowOff>35560</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3335000" y="6449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38</xdr:row>
      <xdr:rowOff>26670</xdr:rowOff>
    </xdr:from>
    <xdr:ext cx="532765" cy="259080"/>
    <xdr:sp macro=""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3134340" y="654177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60,725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37</xdr:row>
      <xdr:rowOff>89535</xdr:rowOff>
    </xdr:from>
    <xdr:to>
      <xdr:col>71</xdr:col>
      <xdr:colOff>174625</xdr:colOff>
      <xdr:row>37</xdr:row>
      <xdr:rowOff>162560</xdr:rowOff>
    </xdr:to>
    <xdr:cxnSp macro="">
      <xdr:nvCxnSpPr>
        <xdr:cNvPr id="526" name="直線コネクタ 525">
          <a:extLst>
            <a:ext uri="{FF2B5EF4-FFF2-40B4-BE49-F238E27FC236}">
              <a16:creationId xmlns:a16="http://schemas.microsoft.com/office/drawing/2014/main" id="{00000000-0008-0000-0700-00000E020000}"/>
            </a:ext>
          </a:extLst>
        </xdr:cNvPr>
        <xdr:cNvCxnSpPr/>
      </xdr:nvCxnSpPr>
      <xdr:spPr>
        <a:xfrm>
          <a:off x="11750675" y="6433185"/>
          <a:ext cx="822325" cy="730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87630</xdr:rowOff>
    </xdr:from>
    <xdr:to>
      <xdr:col>72</xdr:col>
      <xdr:colOff>38100</xdr:colOff>
      <xdr:row>38</xdr:row>
      <xdr:rowOff>17780</xdr:rowOff>
    </xdr:to>
    <xdr:sp macro="" textlink="">
      <xdr:nvSpPr>
        <xdr:cNvPr id="527" name="フローチャート: 判断 526">
          <a:extLst>
            <a:ext uri="{FF2B5EF4-FFF2-40B4-BE49-F238E27FC236}">
              <a16:creationId xmlns:a16="http://schemas.microsoft.com/office/drawing/2014/main" id="{00000000-0008-0000-0700-00000F020000}"/>
            </a:ext>
          </a:extLst>
        </xdr:cNvPr>
        <xdr:cNvSpPr/>
      </xdr:nvSpPr>
      <xdr:spPr>
        <a:xfrm>
          <a:off x="12525375" y="643128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36</xdr:row>
      <xdr:rowOff>34925</xdr:rowOff>
    </xdr:from>
    <xdr:ext cx="532765" cy="259080"/>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2324715" y="620712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65,253</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37</xdr:row>
      <xdr:rowOff>69850</xdr:rowOff>
    </xdr:from>
    <xdr:to>
      <xdr:col>67</xdr:col>
      <xdr:colOff>101600</xdr:colOff>
      <xdr:row>38</xdr:row>
      <xdr:rowOff>0</xdr:rowOff>
    </xdr:to>
    <xdr:sp macro="" textlink="">
      <xdr:nvSpPr>
        <xdr:cNvPr id="529" name="フローチャート: 判断 528">
          <a:extLst>
            <a:ext uri="{FF2B5EF4-FFF2-40B4-BE49-F238E27FC236}">
              <a16:creationId xmlns:a16="http://schemas.microsoft.com/office/drawing/2014/main" id="{00000000-0008-0000-0700-000011020000}"/>
            </a:ext>
          </a:extLst>
        </xdr:cNvPr>
        <xdr:cNvSpPr/>
      </xdr:nvSpPr>
      <xdr:spPr>
        <a:xfrm>
          <a:off x="11699875" y="6413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37</xdr:row>
      <xdr:rowOff>162560</xdr:rowOff>
    </xdr:from>
    <xdr:ext cx="532765" cy="259080"/>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1515090" y="650621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69,963</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41</xdr:row>
      <xdr:rowOff>80010</xdr:rowOff>
    </xdr:from>
    <xdr:ext cx="762000" cy="259080"/>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47955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41</xdr:row>
      <xdr:rowOff>80010</xdr:rowOff>
    </xdr:from>
    <xdr:ext cx="762000" cy="259080"/>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402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41</xdr:row>
      <xdr:rowOff>80010</xdr:rowOff>
    </xdr:from>
    <xdr:ext cx="762000" cy="259080"/>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321117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174625</xdr:colOff>
      <xdr:row>41</xdr:row>
      <xdr:rowOff>80010</xdr:rowOff>
    </xdr:from>
    <xdr:ext cx="762000" cy="259080"/>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239837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41</xdr:row>
      <xdr:rowOff>80010</xdr:rowOff>
    </xdr:from>
    <xdr:ext cx="762000" cy="259080"/>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157605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36</xdr:row>
      <xdr:rowOff>90170</xdr:rowOff>
    </xdr:from>
    <xdr:to>
      <xdr:col>85</xdr:col>
      <xdr:colOff>174625</xdr:colOff>
      <xdr:row>37</xdr:row>
      <xdr:rowOff>20320</xdr:rowOff>
    </xdr:to>
    <xdr:sp macro="" textlink="">
      <xdr:nvSpPr>
        <xdr:cNvPr id="536" name="楕円 535">
          <a:extLst>
            <a:ext uri="{FF2B5EF4-FFF2-40B4-BE49-F238E27FC236}">
              <a16:creationId xmlns:a16="http://schemas.microsoft.com/office/drawing/2014/main" id="{00000000-0008-0000-0700-000018020000}"/>
            </a:ext>
          </a:extLst>
        </xdr:cNvPr>
        <xdr:cNvSpPr/>
      </xdr:nvSpPr>
      <xdr:spPr>
        <a:xfrm>
          <a:off x="14919325" y="6262370"/>
          <a:ext cx="984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174625</xdr:colOff>
      <xdr:row>35</xdr:row>
      <xdr:rowOff>113030</xdr:rowOff>
    </xdr:from>
    <xdr:ext cx="598805" cy="259080"/>
    <xdr:sp macro="" textlink="">
      <xdr:nvSpPr>
        <xdr:cNvPr id="537" name="消防費該当値テキスト">
          <a:extLst>
            <a:ext uri="{FF2B5EF4-FFF2-40B4-BE49-F238E27FC236}">
              <a16:creationId xmlns:a16="http://schemas.microsoft.com/office/drawing/2014/main" id="{00000000-0008-0000-0700-000019020000}"/>
            </a:ext>
          </a:extLst>
        </xdr:cNvPr>
        <xdr:cNvSpPr txBox="1"/>
      </xdr:nvSpPr>
      <xdr:spPr>
        <a:xfrm>
          <a:off x="15017750" y="611378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109,606</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36</xdr:row>
      <xdr:rowOff>114300</xdr:rowOff>
    </xdr:from>
    <xdr:to>
      <xdr:col>81</xdr:col>
      <xdr:colOff>101600</xdr:colOff>
      <xdr:row>37</xdr:row>
      <xdr:rowOff>44450</xdr:rowOff>
    </xdr:to>
    <xdr:sp macro="" textlink="">
      <xdr:nvSpPr>
        <xdr:cNvPr id="538" name="楕円 537">
          <a:extLst>
            <a:ext uri="{FF2B5EF4-FFF2-40B4-BE49-F238E27FC236}">
              <a16:creationId xmlns:a16="http://schemas.microsoft.com/office/drawing/2014/main" id="{00000000-0008-0000-0700-00001A020000}"/>
            </a:ext>
          </a:extLst>
        </xdr:cNvPr>
        <xdr:cNvSpPr/>
      </xdr:nvSpPr>
      <xdr:spPr>
        <a:xfrm>
          <a:off x="14144625" y="6286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35</xdr:row>
      <xdr:rowOff>60960</xdr:rowOff>
    </xdr:from>
    <xdr:ext cx="598170" cy="259080"/>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3927455" y="606171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103,355</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37</xdr:row>
      <xdr:rowOff>69215</xdr:rowOff>
    </xdr:from>
    <xdr:to>
      <xdr:col>76</xdr:col>
      <xdr:colOff>165100</xdr:colOff>
      <xdr:row>37</xdr:row>
      <xdr:rowOff>170815</xdr:rowOff>
    </xdr:to>
    <xdr:sp macro="" textlink="">
      <xdr:nvSpPr>
        <xdr:cNvPr id="540" name="楕円 539">
          <a:extLst>
            <a:ext uri="{FF2B5EF4-FFF2-40B4-BE49-F238E27FC236}">
              <a16:creationId xmlns:a16="http://schemas.microsoft.com/office/drawing/2014/main" id="{00000000-0008-0000-0700-00001C020000}"/>
            </a:ext>
          </a:extLst>
        </xdr:cNvPr>
        <xdr:cNvSpPr/>
      </xdr:nvSpPr>
      <xdr:spPr>
        <a:xfrm>
          <a:off x="13335000" y="6412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36</xdr:row>
      <xdr:rowOff>15875</xdr:rowOff>
    </xdr:from>
    <xdr:ext cx="532765" cy="259080"/>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3134340" y="618807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70,157</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37</xdr:row>
      <xdr:rowOff>111760</xdr:rowOff>
    </xdr:from>
    <xdr:to>
      <xdr:col>72</xdr:col>
      <xdr:colOff>38100</xdr:colOff>
      <xdr:row>38</xdr:row>
      <xdr:rowOff>41910</xdr:rowOff>
    </xdr:to>
    <xdr:sp macro="" textlink="">
      <xdr:nvSpPr>
        <xdr:cNvPr id="542" name="楕円 541">
          <a:extLst>
            <a:ext uri="{FF2B5EF4-FFF2-40B4-BE49-F238E27FC236}">
              <a16:creationId xmlns:a16="http://schemas.microsoft.com/office/drawing/2014/main" id="{00000000-0008-0000-0700-00001E020000}"/>
            </a:ext>
          </a:extLst>
        </xdr:cNvPr>
        <xdr:cNvSpPr/>
      </xdr:nvSpPr>
      <xdr:spPr>
        <a:xfrm>
          <a:off x="12525375" y="645541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38</xdr:row>
      <xdr:rowOff>33020</xdr:rowOff>
    </xdr:from>
    <xdr:ext cx="532765" cy="259080"/>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2324715" y="654812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58,954</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37</xdr:row>
      <xdr:rowOff>38735</xdr:rowOff>
    </xdr:from>
    <xdr:to>
      <xdr:col>67</xdr:col>
      <xdr:colOff>101600</xdr:colOff>
      <xdr:row>37</xdr:row>
      <xdr:rowOff>140335</xdr:rowOff>
    </xdr:to>
    <xdr:sp macro="" textlink="">
      <xdr:nvSpPr>
        <xdr:cNvPr id="544" name="楕円 543">
          <a:extLst>
            <a:ext uri="{FF2B5EF4-FFF2-40B4-BE49-F238E27FC236}">
              <a16:creationId xmlns:a16="http://schemas.microsoft.com/office/drawing/2014/main" id="{00000000-0008-0000-0700-000020020000}"/>
            </a:ext>
          </a:extLst>
        </xdr:cNvPr>
        <xdr:cNvSpPr/>
      </xdr:nvSpPr>
      <xdr:spPr>
        <a:xfrm>
          <a:off x="11699875" y="6382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35</xdr:row>
      <xdr:rowOff>156845</xdr:rowOff>
    </xdr:from>
    <xdr:ext cx="532765" cy="257175"/>
    <xdr:sp macro="" textlink="">
      <xdr:nvSpPr>
        <xdr:cNvPr id="545" name="テキスト ボックス 544">
          <a:extLst>
            <a:ext uri="{FF2B5EF4-FFF2-40B4-BE49-F238E27FC236}">
              <a16:creationId xmlns:a16="http://schemas.microsoft.com/office/drawing/2014/main" id="{00000000-0008-0000-0700-000021020000}"/>
            </a:ext>
          </a:extLst>
        </xdr:cNvPr>
        <xdr:cNvSpPr txBox="1"/>
      </xdr:nvSpPr>
      <xdr:spPr>
        <a:xfrm>
          <a:off x="11515090" y="615759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78,093</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43</xdr:row>
      <xdr:rowOff>57150</xdr:rowOff>
    </xdr:from>
    <xdr:to>
      <xdr:col>89</xdr:col>
      <xdr:colOff>174625</xdr:colOff>
      <xdr:row>45</xdr:row>
      <xdr:rowOff>31750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1414125" y="7429500"/>
          <a:ext cx="43021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7" name="正方形/長方形 546">
          <a:extLst>
            <a:ext uri="{FF2B5EF4-FFF2-40B4-BE49-F238E27FC236}">
              <a16:creationId xmlns:a16="http://schemas.microsoft.com/office/drawing/2014/main" id="{00000000-0008-0000-0700-000023020000}"/>
            </a:ext>
          </a:extLst>
        </xdr:cNvPr>
        <xdr:cNvSpPr/>
      </xdr:nvSpPr>
      <xdr:spPr>
        <a:xfrm>
          <a:off x="1152525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152525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67/94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2461875"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461875"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71,954</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3509625"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3509625"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65,557</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48</xdr:row>
      <xdr:rowOff>25400</xdr:rowOff>
    </xdr:from>
    <xdr:to>
      <xdr:col>89</xdr:col>
      <xdr:colOff>174625</xdr:colOff>
      <xdr:row>61</xdr:row>
      <xdr:rowOff>82550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1414125" y="8255000"/>
          <a:ext cx="43021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250" cy="223520"/>
    <xdr:sp macro=""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1376025" y="8064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61</xdr:row>
      <xdr:rowOff>82550</xdr:rowOff>
    </xdr:from>
    <xdr:to>
      <xdr:col>89</xdr:col>
      <xdr:colOff>174625</xdr:colOff>
      <xdr:row>61</xdr:row>
      <xdr:rowOff>82550</xdr:rowOff>
    </xdr:to>
    <xdr:cxnSp macro="">
      <xdr:nvCxnSpPr>
        <xdr:cNvPr id="555" name="直線コネクタ 554">
          <a:extLst>
            <a:ext uri="{FF2B5EF4-FFF2-40B4-BE49-F238E27FC236}">
              <a16:creationId xmlns:a16="http://schemas.microsoft.com/office/drawing/2014/main" id="{00000000-0008-0000-0700-00002B020000}"/>
            </a:ext>
          </a:extLst>
        </xdr:cNvPr>
        <xdr:cNvCxnSpPr/>
      </xdr:nvCxnSpPr>
      <xdr:spPr>
        <a:xfrm>
          <a:off x="11414125" y="10541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174625</xdr:colOff>
      <xdr:row>59</xdr:row>
      <xdr:rowOff>44450</xdr:rowOff>
    </xdr:to>
    <xdr:cxnSp macro="">
      <xdr:nvCxnSpPr>
        <xdr:cNvPr id="556" name="直線コネクタ 555">
          <a:extLst>
            <a:ext uri="{FF2B5EF4-FFF2-40B4-BE49-F238E27FC236}">
              <a16:creationId xmlns:a16="http://schemas.microsoft.com/office/drawing/2014/main" id="{00000000-0008-0000-0700-00002C020000}"/>
            </a:ext>
          </a:extLst>
        </xdr:cNvPr>
        <xdr:cNvCxnSpPr/>
      </xdr:nvCxnSpPr>
      <xdr:spPr>
        <a:xfrm>
          <a:off x="11414125" y="10160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58</xdr:row>
      <xdr:rowOff>73660</xdr:rowOff>
    </xdr:from>
    <xdr:ext cx="248285" cy="259080"/>
    <xdr:sp macro="" textlink="">
      <xdr:nvSpPr>
        <xdr:cNvPr id="557" name="テキスト ボックス 556">
          <a:extLst>
            <a:ext uri="{FF2B5EF4-FFF2-40B4-BE49-F238E27FC236}">
              <a16:creationId xmlns:a16="http://schemas.microsoft.com/office/drawing/2014/main" id="{00000000-0008-0000-0700-00002D020000}"/>
            </a:ext>
          </a:extLst>
        </xdr:cNvPr>
        <xdr:cNvSpPr txBox="1"/>
      </xdr:nvSpPr>
      <xdr:spPr>
        <a:xfrm>
          <a:off x="11181080" y="10017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57</xdr:row>
      <xdr:rowOff>6350</xdr:rowOff>
    </xdr:from>
    <xdr:to>
      <xdr:col>89</xdr:col>
      <xdr:colOff>174625</xdr:colOff>
      <xdr:row>57</xdr:row>
      <xdr:rowOff>6350</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1414125" y="9779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56</xdr:row>
      <xdr:rowOff>35560</xdr:rowOff>
    </xdr:from>
    <xdr:ext cx="594995" cy="259080"/>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0866120" y="9636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54</xdr:row>
      <xdr:rowOff>139700</xdr:rowOff>
    </xdr:from>
    <xdr:to>
      <xdr:col>89</xdr:col>
      <xdr:colOff>174625</xdr:colOff>
      <xdr:row>54</xdr:row>
      <xdr:rowOff>139700</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1414125" y="9398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53</xdr:row>
      <xdr:rowOff>168910</xdr:rowOff>
    </xdr:from>
    <xdr:ext cx="594995" cy="257175"/>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0866120" y="9255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52</xdr:row>
      <xdr:rowOff>101600</xdr:rowOff>
    </xdr:from>
    <xdr:to>
      <xdr:col>89</xdr:col>
      <xdr:colOff>174625</xdr:colOff>
      <xdr:row>52</xdr:row>
      <xdr:rowOff>101600</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1414125" y="9017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51</xdr:row>
      <xdr:rowOff>130810</xdr:rowOff>
    </xdr:from>
    <xdr:ext cx="594995" cy="259080"/>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0866120" y="887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50</xdr:row>
      <xdr:rowOff>63500</xdr:rowOff>
    </xdr:from>
    <xdr:to>
      <xdr:col>89</xdr:col>
      <xdr:colOff>174625</xdr:colOff>
      <xdr:row>50</xdr:row>
      <xdr:rowOff>63500</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1414125" y="8636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49</xdr:row>
      <xdr:rowOff>92710</xdr:rowOff>
    </xdr:from>
    <xdr:ext cx="594995" cy="259080"/>
    <xdr:sp macro=""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0866120" y="849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174625</xdr:colOff>
      <xdr:row>48</xdr:row>
      <xdr:rowOff>25400</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1414125" y="8255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47</xdr:row>
      <xdr:rowOff>54610</xdr:rowOff>
    </xdr:from>
    <xdr:ext cx="683895" cy="257175"/>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0791825" y="8112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174625</xdr:colOff>
      <xdr:row>61</xdr:row>
      <xdr:rowOff>82550</xdr:rowOff>
    </xdr:to>
    <xdr:sp macro="" textlink="">
      <xdr:nvSpPr>
        <xdr:cNvPr id="568" name="教育費グラフ枠">
          <a:extLst>
            <a:ext uri="{FF2B5EF4-FFF2-40B4-BE49-F238E27FC236}">
              <a16:creationId xmlns:a16="http://schemas.microsoft.com/office/drawing/2014/main" id="{00000000-0008-0000-0700-000038020000}"/>
            </a:ext>
          </a:extLst>
        </xdr:cNvPr>
        <xdr:cNvSpPr/>
      </xdr:nvSpPr>
      <xdr:spPr>
        <a:xfrm>
          <a:off x="11414125" y="8255000"/>
          <a:ext cx="43021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49</xdr:row>
      <xdr:rowOff>128905</xdr:rowOff>
    </xdr:from>
    <xdr:to>
      <xdr:col>85</xdr:col>
      <xdr:colOff>126365</xdr:colOff>
      <xdr:row>58</xdr:row>
      <xdr:rowOff>93345</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flipV="1">
          <a:off x="14968220" y="8529955"/>
          <a:ext cx="1270" cy="15074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58</xdr:row>
      <xdr:rowOff>97790</xdr:rowOff>
    </xdr:from>
    <xdr:ext cx="534670" cy="257175"/>
    <xdr:sp macro="" textlink="">
      <xdr:nvSpPr>
        <xdr:cNvPr id="570" name="教育費最小値テキスト">
          <a:extLst>
            <a:ext uri="{FF2B5EF4-FFF2-40B4-BE49-F238E27FC236}">
              <a16:creationId xmlns:a16="http://schemas.microsoft.com/office/drawing/2014/main" id="{00000000-0008-0000-0700-00003A020000}"/>
            </a:ext>
          </a:extLst>
        </xdr:cNvPr>
        <xdr:cNvSpPr txBox="1"/>
      </xdr:nvSpPr>
      <xdr:spPr>
        <a:xfrm>
          <a:off x="15017750" y="10041890"/>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64,308</a:t>
          </a:r>
          <a:endParaRPr kumimoji="1" lang="ja-JP" altLang="en-US" sz="1000" b="1">
            <a:latin typeface="ＭＳ Ｐゴシック"/>
            <a:ea typeface="ＭＳ Ｐゴシック"/>
          </a:endParaRPr>
        </a:p>
      </xdr:txBody>
    </xdr:sp>
    <xdr:clientData/>
  </xdr:oneCellAnchor>
  <xdr:twoCellAnchor>
    <xdr:from>
      <xdr:col>85</xdr:col>
      <xdr:colOff>38100</xdr:colOff>
      <xdr:row>58</xdr:row>
      <xdr:rowOff>93345</xdr:rowOff>
    </xdr:from>
    <xdr:to>
      <xdr:col>86</xdr:col>
      <xdr:colOff>25400</xdr:colOff>
      <xdr:row>58</xdr:row>
      <xdr:rowOff>93345</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a:off x="14881225" y="10037445"/>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48</xdr:row>
      <xdr:rowOff>75565</xdr:rowOff>
    </xdr:from>
    <xdr:ext cx="598805" cy="257175"/>
    <xdr:sp macro="" textlink="">
      <xdr:nvSpPr>
        <xdr:cNvPr id="572" name="教育費最大値テキスト">
          <a:extLst>
            <a:ext uri="{FF2B5EF4-FFF2-40B4-BE49-F238E27FC236}">
              <a16:creationId xmlns:a16="http://schemas.microsoft.com/office/drawing/2014/main" id="{00000000-0008-0000-0700-00003C020000}"/>
            </a:ext>
          </a:extLst>
        </xdr:cNvPr>
        <xdr:cNvSpPr txBox="1"/>
      </xdr:nvSpPr>
      <xdr:spPr>
        <a:xfrm>
          <a:off x="15017750" y="8305165"/>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855,517</a:t>
          </a:r>
          <a:endParaRPr kumimoji="1" lang="ja-JP" altLang="en-US" sz="1000" b="1">
            <a:latin typeface="ＭＳ Ｐゴシック"/>
          </a:endParaRPr>
        </a:p>
      </xdr:txBody>
    </xdr:sp>
    <xdr:clientData/>
  </xdr:oneCellAnchor>
  <xdr:twoCellAnchor>
    <xdr:from>
      <xdr:col>85</xdr:col>
      <xdr:colOff>38100</xdr:colOff>
      <xdr:row>49</xdr:row>
      <xdr:rowOff>128905</xdr:rowOff>
    </xdr:from>
    <xdr:to>
      <xdr:col>86</xdr:col>
      <xdr:colOff>25400</xdr:colOff>
      <xdr:row>49</xdr:row>
      <xdr:rowOff>128905</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a:off x="14881225" y="8529955"/>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166370</xdr:rowOff>
    </xdr:from>
    <xdr:to>
      <xdr:col>85</xdr:col>
      <xdr:colOff>127000</xdr:colOff>
      <xdr:row>57</xdr:row>
      <xdr:rowOff>166370</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flipV="1">
          <a:off x="14195425" y="9939020"/>
          <a:ext cx="7747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56</xdr:row>
      <xdr:rowOff>27940</xdr:rowOff>
    </xdr:from>
    <xdr:ext cx="598805" cy="259080"/>
    <xdr:sp macro="" textlink="">
      <xdr:nvSpPr>
        <xdr:cNvPr id="575" name="教育費平均値テキスト">
          <a:extLst>
            <a:ext uri="{FF2B5EF4-FFF2-40B4-BE49-F238E27FC236}">
              <a16:creationId xmlns:a16="http://schemas.microsoft.com/office/drawing/2014/main" id="{00000000-0008-0000-0700-00003F020000}"/>
            </a:ext>
          </a:extLst>
        </xdr:cNvPr>
        <xdr:cNvSpPr txBox="1"/>
      </xdr:nvSpPr>
      <xdr:spPr>
        <a:xfrm>
          <a:off x="15017750" y="962914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174,089</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57</xdr:row>
      <xdr:rowOff>5080</xdr:rowOff>
    </xdr:from>
    <xdr:to>
      <xdr:col>85</xdr:col>
      <xdr:colOff>174625</xdr:colOff>
      <xdr:row>57</xdr:row>
      <xdr:rowOff>106680</xdr:rowOff>
    </xdr:to>
    <xdr:sp macro="" textlink="">
      <xdr:nvSpPr>
        <xdr:cNvPr id="576" name="フローチャート: 判断 575">
          <a:extLst>
            <a:ext uri="{FF2B5EF4-FFF2-40B4-BE49-F238E27FC236}">
              <a16:creationId xmlns:a16="http://schemas.microsoft.com/office/drawing/2014/main" id="{00000000-0008-0000-0700-000040020000}"/>
            </a:ext>
          </a:extLst>
        </xdr:cNvPr>
        <xdr:cNvSpPr/>
      </xdr:nvSpPr>
      <xdr:spPr>
        <a:xfrm>
          <a:off x="14919325" y="9777730"/>
          <a:ext cx="984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166370</xdr:rowOff>
    </xdr:from>
    <xdr:to>
      <xdr:col>81</xdr:col>
      <xdr:colOff>50800</xdr:colOff>
      <xdr:row>58</xdr:row>
      <xdr:rowOff>53340</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flipV="1">
          <a:off x="13385800" y="9939020"/>
          <a:ext cx="809625" cy="584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23495</xdr:rowOff>
    </xdr:from>
    <xdr:to>
      <xdr:col>81</xdr:col>
      <xdr:colOff>101600</xdr:colOff>
      <xdr:row>57</xdr:row>
      <xdr:rowOff>125095</xdr:rowOff>
    </xdr:to>
    <xdr:sp macro="" textlink="">
      <xdr:nvSpPr>
        <xdr:cNvPr id="578" name="フローチャート: 判断 577">
          <a:extLst>
            <a:ext uri="{FF2B5EF4-FFF2-40B4-BE49-F238E27FC236}">
              <a16:creationId xmlns:a16="http://schemas.microsoft.com/office/drawing/2014/main" id="{00000000-0008-0000-0700-000042020000}"/>
            </a:ext>
          </a:extLst>
        </xdr:cNvPr>
        <xdr:cNvSpPr/>
      </xdr:nvSpPr>
      <xdr:spPr>
        <a:xfrm>
          <a:off x="14144625" y="9796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55</xdr:row>
      <xdr:rowOff>141605</xdr:rowOff>
    </xdr:from>
    <xdr:ext cx="598170" cy="259080"/>
    <xdr:sp macro="" textlink="">
      <xdr:nvSpPr>
        <xdr:cNvPr id="579" name="テキスト ボックス 578">
          <a:extLst>
            <a:ext uri="{FF2B5EF4-FFF2-40B4-BE49-F238E27FC236}">
              <a16:creationId xmlns:a16="http://schemas.microsoft.com/office/drawing/2014/main" id="{00000000-0008-0000-0700-000043020000}"/>
            </a:ext>
          </a:extLst>
        </xdr:cNvPr>
        <xdr:cNvSpPr txBox="1"/>
      </xdr:nvSpPr>
      <xdr:spPr>
        <a:xfrm>
          <a:off x="13927455" y="957135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164,220</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174625</xdr:colOff>
      <xdr:row>58</xdr:row>
      <xdr:rowOff>53340</xdr:rowOff>
    </xdr:from>
    <xdr:to>
      <xdr:col>76</xdr:col>
      <xdr:colOff>114300</xdr:colOff>
      <xdr:row>58</xdr:row>
      <xdr:rowOff>57785</xdr:rowOff>
    </xdr:to>
    <xdr:cxnSp macro="">
      <xdr:nvCxnSpPr>
        <xdr:cNvPr id="580" name="直線コネクタ 579">
          <a:extLst>
            <a:ext uri="{FF2B5EF4-FFF2-40B4-BE49-F238E27FC236}">
              <a16:creationId xmlns:a16="http://schemas.microsoft.com/office/drawing/2014/main" id="{00000000-0008-0000-0700-000044020000}"/>
            </a:ext>
          </a:extLst>
        </xdr:cNvPr>
        <xdr:cNvCxnSpPr/>
      </xdr:nvCxnSpPr>
      <xdr:spPr>
        <a:xfrm flipV="1">
          <a:off x="12573000" y="9997440"/>
          <a:ext cx="8128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35560</xdr:rowOff>
    </xdr:from>
    <xdr:to>
      <xdr:col>76</xdr:col>
      <xdr:colOff>165100</xdr:colOff>
      <xdr:row>57</xdr:row>
      <xdr:rowOff>137160</xdr:rowOff>
    </xdr:to>
    <xdr:sp macro="" textlink="">
      <xdr:nvSpPr>
        <xdr:cNvPr id="581" name="フローチャート: 判断 580">
          <a:extLst>
            <a:ext uri="{FF2B5EF4-FFF2-40B4-BE49-F238E27FC236}">
              <a16:creationId xmlns:a16="http://schemas.microsoft.com/office/drawing/2014/main" id="{00000000-0008-0000-0700-000045020000}"/>
            </a:ext>
          </a:extLst>
        </xdr:cNvPr>
        <xdr:cNvSpPr/>
      </xdr:nvSpPr>
      <xdr:spPr>
        <a:xfrm>
          <a:off x="13335000" y="9808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55</xdr:row>
      <xdr:rowOff>153670</xdr:rowOff>
    </xdr:from>
    <xdr:ext cx="598170" cy="259080"/>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3101955" y="958342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158,015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58</xdr:row>
      <xdr:rowOff>20955</xdr:rowOff>
    </xdr:from>
    <xdr:to>
      <xdr:col>71</xdr:col>
      <xdr:colOff>174625</xdr:colOff>
      <xdr:row>58</xdr:row>
      <xdr:rowOff>57785</xdr:rowOff>
    </xdr:to>
    <xdr:cxnSp macro="">
      <xdr:nvCxnSpPr>
        <xdr:cNvPr id="583" name="直線コネクタ 582">
          <a:extLst>
            <a:ext uri="{FF2B5EF4-FFF2-40B4-BE49-F238E27FC236}">
              <a16:creationId xmlns:a16="http://schemas.microsoft.com/office/drawing/2014/main" id="{00000000-0008-0000-0700-000047020000}"/>
            </a:ext>
          </a:extLst>
        </xdr:cNvPr>
        <xdr:cNvCxnSpPr/>
      </xdr:nvCxnSpPr>
      <xdr:spPr>
        <a:xfrm>
          <a:off x="11750675" y="9965055"/>
          <a:ext cx="822325" cy="368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68580</xdr:rowOff>
    </xdr:from>
    <xdr:to>
      <xdr:col>72</xdr:col>
      <xdr:colOff>38100</xdr:colOff>
      <xdr:row>57</xdr:row>
      <xdr:rowOff>170180</xdr:rowOff>
    </xdr:to>
    <xdr:sp macro="" textlink="">
      <xdr:nvSpPr>
        <xdr:cNvPr id="584" name="フローチャート: 判断 583">
          <a:extLst>
            <a:ext uri="{FF2B5EF4-FFF2-40B4-BE49-F238E27FC236}">
              <a16:creationId xmlns:a16="http://schemas.microsoft.com/office/drawing/2014/main" id="{00000000-0008-0000-0700-000048020000}"/>
            </a:ext>
          </a:extLst>
        </xdr:cNvPr>
        <xdr:cNvSpPr/>
      </xdr:nvSpPr>
      <xdr:spPr>
        <a:xfrm>
          <a:off x="12525375" y="984123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56</xdr:row>
      <xdr:rowOff>15240</xdr:rowOff>
    </xdr:from>
    <xdr:ext cx="598170" cy="259080"/>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2292330" y="961644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140,605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57</xdr:row>
      <xdr:rowOff>69850</xdr:rowOff>
    </xdr:from>
    <xdr:to>
      <xdr:col>67</xdr:col>
      <xdr:colOff>101600</xdr:colOff>
      <xdr:row>57</xdr:row>
      <xdr:rowOff>171450</xdr:rowOff>
    </xdr:to>
    <xdr:sp macro="" textlink="">
      <xdr:nvSpPr>
        <xdr:cNvPr id="586" name="フローチャート: 判断 585">
          <a:extLst>
            <a:ext uri="{FF2B5EF4-FFF2-40B4-BE49-F238E27FC236}">
              <a16:creationId xmlns:a16="http://schemas.microsoft.com/office/drawing/2014/main" id="{00000000-0008-0000-0700-00004A020000}"/>
            </a:ext>
          </a:extLst>
        </xdr:cNvPr>
        <xdr:cNvSpPr/>
      </xdr:nvSpPr>
      <xdr:spPr>
        <a:xfrm>
          <a:off x="11699875" y="9842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56</xdr:row>
      <xdr:rowOff>16510</xdr:rowOff>
    </xdr:from>
    <xdr:ext cx="598170" cy="259080"/>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1482705" y="961771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140,101</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61</xdr:row>
      <xdr:rowOff>80010</xdr:rowOff>
    </xdr:from>
    <xdr:ext cx="762000" cy="259080"/>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47955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61</xdr:row>
      <xdr:rowOff>80010</xdr:rowOff>
    </xdr:from>
    <xdr:ext cx="762000" cy="259080"/>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402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61</xdr:row>
      <xdr:rowOff>80010</xdr:rowOff>
    </xdr:from>
    <xdr:ext cx="762000" cy="259080"/>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321117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174625</xdr:colOff>
      <xdr:row>61</xdr:row>
      <xdr:rowOff>80010</xdr:rowOff>
    </xdr:from>
    <xdr:ext cx="762000" cy="259080"/>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239837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61</xdr:row>
      <xdr:rowOff>80010</xdr:rowOff>
    </xdr:from>
    <xdr:ext cx="762000" cy="259080"/>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157605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57</xdr:row>
      <xdr:rowOff>114935</xdr:rowOff>
    </xdr:from>
    <xdr:to>
      <xdr:col>85</xdr:col>
      <xdr:colOff>174625</xdr:colOff>
      <xdr:row>58</xdr:row>
      <xdr:rowOff>45085</xdr:rowOff>
    </xdr:to>
    <xdr:sp macro="" textlink="">
      <xdr:nvSpPr>
        <xdr:cNvPr id="593" name="楕円 592">
          <a:extLst>
            <a:ext uri="{FF2B5EF4-FFF2-40B4-BE49-F238E27FC236}">
              <a16:creationId xmlns:a16="http://schemas.microsoft.com/office/drawing/2014/main" id="{00000000-0008-0000-0700-000051020000}"/>
            </a:ext>
          </a:extLst>
        </xdr:cNvPr>
        <xdr:cNvSpPr/>
      </xdr:nvSpPr>
      <xdr:spPr>
        <a:xfrm>
          <a:off x="14919325" y="9887585"/>
          <a:ext cx="984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174625</xdr:colOff>
      <xdr:row>57</xdr:row>
      <xdr:rowOff>29845</xdr:rowOff>
    </xdr:from>
    <xdr:ext cx="598805" cy="257175"/>
    <xdr:sp macro="" textlink="">
      <xdr:nvSpPr>
        <xdr:cNvPr id="594" name="教育費該当値テキスト">
          <a:extLst>
            <a:ext uri="{FF2B5EF4-FFF2-40B4-BE49-F238E27FC236}">
              <a16:creationId xmlns:a16="http://schemas.microsoft.com/office/drawing/2014/main" id="{00000000-0008-0000-0700-000052020000}"/>
            </a:ext>
          </a:extLst>
        </xdr:cNvPr>
        <xdr:cNvSpPr txBox="1"/>
      </xdr:nvSpPr>
      <xdr:spPr>
        <a:xfrm>
          <a:off x="15017750" y="9802495"/>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116,494</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57</xdr:row>
      <xdr:rowOff>115570</xdr:rowOff>
    </xdr:from>
    <xdr:to>
      <xdr:col>81</xdr:col>
      <xdr:colOff>101600</xdr:colOff>
      <xdr:row>58</xdr:row>
      <xdr:rowOff>45720</xdr:rowOff>
    </xdr:to>
    <xdr:sp macro="" textlink="">
      <xdr:nvSpPr>
        <xdr:cNvPr id="595" name="楕円 594">
          <a:extLst>
            <a:ext uri="{FF2B5EF4-FFF2-40B4-BE49-F238E27FC236}">
              <a16:creationId xmlns:a16="http://schemas.microsoft.com/office/drawing/2014/main" id="{00000000-0008-0000-0700-000053020000}"/>
            </a:ext>
          </a:extLst>
        </xdr:cNvPr>
        <xdr:cNvSpPr/>
      </xdr:nvSpPr>
      <xdr:spPr>
        <a:xfrm>
          <a:off x="14144625" y="9888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58</xdr:row>
      <xdr:rowOff>36830</xdr:rowOff>
    </xdr:from>
    <xdr:ext cx="598170" cy="259080"/>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3927455" y="99809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116,106</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58</xdr:row>
      <xdr:rowOff>2540</xdr:rowOff>
    </xdr:from>
    <xdr:to>
      <xdr:col>76</xdr:col>
      <xdr:colOff>165100</xdr:colOff>
      <xdr:row>58</xdr:row>
      <xdr:rowOff>104140</xdr:rowOff>
    </xdr:to>
    <xdr:sp macro="" textlink="">
      <xdr:nvSpPr>
        <xdr:cNvPr id="597" name="楕円 596">
          <a:extLst>
            <a:ext uri="{FF2B5EF4-FFF2-40B4-BE49-F238E27FC236}">
              <a16:creationId xmlns:a16="http://schemas.microsoft.com/office/drawing/2014/main" id="{00000000-0008-0000-0700-000055020000}"/>
            </a:ext>
          </a:extLst>
        </xdr:cNvPr>
        <xdr:cNvSpPr/>
      </xdr:nvSpPr>
      <xdr:spPr>
        <a:xfrm>
          <a:off x="13335000" y="9946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58</xdr:row>
      <xdr:rowOff>95250</xdr:rowOff>
    </xdr:from>
    <xdr:ext cx="532765" cy="259080"/>
    <xdr:sp macro=""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3134340" y="1003935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85,381</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58</xdr:row>
      <xdr:rowOff>6985</xdr:rowOff>
    </xdr:from>
    <xdr:to>
      <xdr:col>72</xdr:col>
      <xdr:colOff>38100</xdr:colOff>
      <xdr:row>58</xdr:row>
      <xdr:rowOff>109220</xdr:rowOff>
    </xdr:to>
    <xdr:sp macro="" textlink="">
      <xdr:nvSpPr>
        <xdr:cNvPr id="599" name="楕円 598">
          <a:extLst>
            <a:ext uri="{FF2B5EF4-FFF2-40B4-BE49-F238E27FC236}">
              <a16:creationId xmlns:a16="http://schemas.microsoft.com/office/drawing/2014/main" id="{00000000-0008-0000-0700-000057020000}"/>
            </a:ext>
          </a:extLst>
        </xdr:cNvPr>
        <xdr:cNvSpPr/>
      </xdr:nvSpPr>
      <xdr:spPr>
        <a:xfrm>
          <a:off x="12525375" y="9951085"/>
          <a:ext cx="85725"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58</xdr:row>
      <xdr:rowOff>99695</xdr:rowOff>
    </xdr:from>
    <xdr:ext cx="532765" cy="257175"/>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2324715" y="1004379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82,914</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57</xdr:row>
      <xdr:rowOff>141605</xdr:rowOff>
    </xdr:from>
    <xdr:to>
      <xdr:col>67</xdr:col>
      <xdr:colOff>101600</xdr:colOff>
      <xdr:row>58</xdr:row>
      <xdr:rowOff>71755</xdr:rowOff>
    </xdr:to>
    <xdr:sp macro="" textlink="">
      <xdr:nvSpPr>
        <xdr:cNvPr id="601" name="楕円 600">
          <a:extLst>
            <a:ext uri="{FF2B5EF4-FFF2-40B4-BE49-F238E27FC236}">
              <a16:creationId xmlns:a16="http://schemas.microsoft.com/office/drawing/2014/main" id="{00000000-0008-0000-0700-000059020000}"/>
            </a:ext>
          </a:extLst>
        </xdr:cNvPr>
        <xdr:cNvSpPr/>
      </xdr:nvSpPr>
      <xdr:spPr>
        <a:xfrm>
          <a:off x="11699875" y="9914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58</xdr:row>
      <xdr:rowOff>63500</xdr:rowOff>
    </xdr:from>
    <xdr:ext cx="598170" cy="257175"/>
    <xdr:sp macro="" textlink="">
      <xdr:nvSpPr>
        <xdr:cNvPr id="602" name="テキスト ボックス 601">
          <a:extLst>
            <a:ext uri="{FF2B5EF4-FFF2-40B4-BE49-F238E27FC236}">
              <a16:creationId xmlns:a16="http://schemas.microsoft.com/office/drawing/2014/main" id="{00000000-0008-0000-0700-00005A020000}"/>
            </a:ext>
          </a:extLst>
        </xdr:cNvPr>
        <xdr:cNvSpPr txBox="1"/>
      </xdr:nvSpPr>
      <xdr:spPr>
        <a:xfrm>
          <a:off x="11482705" y="1000760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102,309</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63</xdr:row>
      <xdr:rowOff>57150</xdr:rowOff>
    </xdr:from>
    <xdr:to>
      <xdr:col>89</xdr:col>
      <xdr:colOff>174625</xdr:colOff>
      <xdr:row>65</xdr:row>
      <xdr:rowOff>31750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1414125" y="10858500"/>
          <a:ext cx="43021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4" name="正方形/長方形 603">
          <a:extLst>
            <a:ext uri="{FF2B5EF4-FFF2-40B4-BE49-F238E27FC236}">
              <a16:creationId xmlns:a16="http://schemas.microsoft.com/office/drawing/2014/main" id="{00000000-0008-0000-0700-00005C020000}"/>
            </a:ext>
          </a:extLst>
        </xdr:cNvPr>
        <xdr:cNvSpPr/>
      </xdr:nvSpPr>
      <xdr:spPr>
        <a:xfrm>
          <a:off x="1152525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152525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38/94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2461875"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461875"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2,195</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3509625"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3509625"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4,685</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68</xdr:row>
      <xdr:rowOff>25400</xdr:rowOff>
    </xdr:from>
    <xdr:to>
      <xdr:col>89</xdr:col>
      <xdr:colOff>174625</xdr:colOff>
      <xdr:row>81</xdr:row>
      <xdr:rowOff>82550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1414125" y="11684000"/>
          <a:ext cx="43021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250" cy="223520"/>
    <xdr:sp macro="" textlink="">
      <xdr:nvSpPr>
        <xdr:cNvPr id="611" name="テキスト ボックス 610">
          <a:extLst>
            <a:ext uri="{FF2B5EF4-FFF2-40B4-BE49-F238E27FC236}">
              <a16:creationId xmlns:a16="http://schemas.microsoft.com/office/drawing/2014/main" id="{00000000-0008-0000-0700-000063020000}"/>
            </a:ext>
          </a:extLst>
        </xdr:cNvPr>
        <xdr:cNvSpPr txBox="1"/>
      </xdr:nvSpPr>
      <xdr:spPr>
        <a:xfrm>
          <a:off x="11376025" y="11493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81</xdr:row>
      <xdr:rowOff>82550</xdr:rowOff>
    </xdr:from>
    <xdr:to>
      <xdr:col>89</xdr:col>
      <xdr:colOff>174625</xdr:colOff>
      <xdr:row>81</xdr:row>
      <xdr:rowOff>82550</xdr:rowOff>
    </xdr:to>
    <xdr:cxnSp macro="">
      <xdr:nvCxnSpPr>
        <xdr:cNvPr id="612" name="直線コネクタ 611">
          <a:extLst>
            <a:ext uri="{FF2B5EF4-FFF2-40B4-BE49-F238E27FC236}">
              <a16:creationId xmlns:a16="http://schemas.microsoft.com/office/drawing/2014/main" id="{00000000-0008-0000-0700-000064020000}"/>
            </a:ext>
          </a:extLst>
        </xdr:cNvPr>
        <xdr:cNvCxnSpPr/>
      </xdr:nvCxnSpPr>
      <xdr:spPr>
        <a:xfrm>
          <a:off x="11414125" y="13970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174625</xdr:colOff>
      <xdr:row>79</xdr:row>
      <xdr:rowOff>44450</xdr:rowOff>
    </xdr:to>
    <xdr:cxnSp macro="">
      <xdr:nvCxnSpPr>
        <xdr:cNvPr id="613" name="直線コネクタ 612">
          <a:extLst>
            <a:ext uri="{FF2B5EF4-FFF2-40B4-BE49-F238E27FC236}">
              <a16:creationId xmlns:a16="http://schemas.microsoft.com/office/drawing/2014/main" id="{00000000-0008-0000-0700-000065020000}"/>
            </a:ext>
          </a:extLst>
        </xdr:cNvPr>
        <xdr:cNvCxnSpPr/>
      </xdr:nvCxnSpPr>
      <xdr:spPr>
        <a:xfrm>
          <a:off x="11414125" y="13589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78</xdr:row>
      <xdr:rowOff>73660</xdr:rowOff>
    </xdr:from>
    <xdr:ext cx="248285" cy="259080"/>
    <xdr:sp macro="" textlink="">
      <xdr:nvSpPr>
        <xdr:cNvPr id="614" name="テキスト ボックス 613">
          <a:extLst>
            <a:ext uri="{FF2B5EF4-FFF2-40B4-BE49-F238E27FC236}">
              <a16:creationId xmlns:a16="http://schemas.microsoft.com/office/drawing/2014/main" id="{00000000-0008-0000-0700-000066020000}"/>
            </a:ext>
          </a:extLst>
        </xdr:cNvPr>
        <xdr:cNvSpPr txBox="1"/>
      </xdr:nvSpPr>
      <xdr:spPr>
        <a:xfrm>
          <a:off x="11181080" y="13446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77</xdr:row>
      <xdr:rowOff>6350</xdr:rowOff>
    </xdr:from>
    <xdr:to>
      <xdr:col>89</xdr:col>
      <xdr:colOff>174625</xdr:colOff>
      <xdr:row>77</xdr:row>
      <xdr:rowOff>6350</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a:off x="11414125" y="13208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76</xdr:row>
      <xdr:rowOff>35560</xdr:rowOff>
    </xdr:from>
    <xdr:ext cx="594995" cy="259080"/>
    <xdr:sp macro="" textlink="">
      <xdr:nvSpPr>
        <xdr:cNvPr id="616" name="テキスト ボックス 615">
          <a:extLst>
            <a:ext uri="{FF2B5EF4-FFF2-40B4-BE49-F238E27FC236}">
              <a16:creationId xmlns:a16="http://schemas.microsoft.com/office/drawing/2014/main" id="{00000000-0008-0000-0700-000068020000}"/>
            </a:ext>
          </a:extLst>
        </xdr:cNvPr>
        <xdr:cNvSpPr txBox="1"/>
      </xdr:nvSpPr>
      <xdr:spPr>
        <a:xfrm>
          <a:off x="10866120" y="1306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74</xdr:row>
      <xdr:rowOff>139700</xdr:rowOff>
    </xdr:from>
    <xdr:to>
      <xdr:col>89</xdr:col>
      <xdr:colOff>174625</xdr:colOff>
      <xdr:row>74</xdr:row>
      <xdr:rowOff>139700</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1414125" y="12827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73</xdr:row>
      <xdr:rowOff>168910</xdr:rowOff>
    </xdr:from>
    <xdr:ext cx="594995" cy="257175"/>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0866120" y="12684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72</xdr:row>
      <xdr:rowOff>101600</xdr:rowOff>
    </xdr:from>
    <xdr:to>
      <xdr:col>89</xdr:col>
      <xdr:colOff>174625</xdr:colOff>
      <xdr:row>72</xdr:row>
      <xdr:rowOff>101600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1414125" y="12446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71</xdr:row>
      <xdr:rowOff>130810</xdr:rowOff>
    </xdr:from>
    <xdr:ext cx="594995" cy="259080"/>
    <xdr:sp macro="" textlink="">
      <xdr:nvSpPr>
        <xdr:cNvPr id="620" name="テキスト ボックス 619">
          <a:extLst>
            <a:ext uri="{FF2B5EF4-FFF2-40B4-BE49-F238E27FC236}">
              <a16:creationId xmlns:a16="http://schemas.microsoft.com/office/drawing/2014/main" id="{00000000-0008-0000-0700-00006C020000}"/>
            </a:ext>
          </a:extLst>
        </xdr:cNvPr>
        <xdr:cNvSpPr txBox="1"/>
      </xdr:nvSpPr>
      <xdr:spPr>
        <a:xfrm>
          <a:off x="10866120" y="1230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65</xdr:col>
      <xdr:colOff>63500</xdr:colOff>
      <xdr:row>70</xdr:row>
      <xdr:rowOff>63500</xdr:rowOff>
    </xdr:from>
    <xdr:to>
      <xdr:col>89</xdr:col>
      <xdr:colOff>174625</xdr:colOff>
      <xdr:row>70</xdr:row>
      <xdr:rowOff>63500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1414125" y="12065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69</xdr:row>
      <xdr:rowOff>92710</xdr:rowOff>
    </xdr:from>
    <xdr:ext cx="594995" cy="259080"/>
    <xdr:sp macro="" textlink="">
      <xdr:nvSpPr>
        <xdr:cNvPr id="622" name="テキスト ボックス 621">
          <a:extLst>
            <a:ext uri="{FF2B5EF4-FFF2-40B4-BE49-F238E27FC236}">
              <a16:creationId xmlns:a16="http://schemas.microsoft.com/office/drawing/2014/main" id="{00000000-0008-0000-0700-00006E020000}"/>
            </a:ext>
          </a:extLst>
        </xdr:cNvPr>
        <xdr:cNvSpPr txBox="1"/>
      </xdr:nvSpPr>
      <xdr:spPr>
        <a:xfrm>
          <a:off x="10866120" y="1192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174625</xdr:colOff>
      <xdr:row>68</xdr:row>
      <xdr:rowOff>25400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1414125" y="11684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67</xdr:row>
      <xdr:rowOff>54610</xdr:rowOff>
    </xdr:from>
    <xdr:ext cx="594995" cy="257175"/>
    <xdr:sp macro="" textlink="">
      <xdr:nvSpPr>
        <xdr:cNvPr id="624" name="テキスト ボックス 623">
          <a:extLst>
            <a:ext uri="{FF2B5EF4-FFF2-40B4-BE49-F238E27FC236}">
              <a16:creationId xmlns:a16="http://schemas.microsoft.com/office/drawing/2014/main" id="{00000000-0008-0000-0700-000070020000}"/>
            </a:ext>
          </a:extLst>
        </xdr:cNvPr>
        <xdr:cNvSpPr txBox="1"/>
      </xdr:nvSpPr>
      <xdr:spPr>
        <a:xfrm>
          <a:off x="10866120" y="11541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174625</xdr:colOff>
      <xdr:row>81</xdr:row>
      <xdr:rowOff>82550</xdr:rowOff>
    </xdr:to>
    <xdr:sp macro="" textlink="">
      <xdr:nvSpPr>
        <xdr:cNvPr id="625" name="災害復旧費グラフ枠">
          <a:extLst>
            <a:ext uri="{FF2B5EF4-FFF2-40B4-BE49-F238E27FC236}">
              <a16:creationId xmlns:a16="http://schemas.microsoft.com/office/drawing/2014/main" id="{00000000-0008-0000-0700-000071020000}"/>
            </a:ext>
          </a:extLst>
        </xdr:cNvPr>
        <xdr:cNvSpPr/>
      </xdr:nvSpPr>
      <xdr:spPr>
        <a:xfrm>
          <a:off x="11414125" y="11684000"/>
          <a:ext cx="43021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151130</xdr:rowOff>
    </xdr:from>
    <xdr:to>
      <xdr:col>85</xdr:col>
      <xdr:colOff>126365</xdr:colOff>
      <xdr:row>79</xdr:row>
      <xdr:rowOff>44450</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flipV="1">
          <a:off x="14968220" y="12152630"/>
          <a:ext cx="1270" cy="14363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79</xdr:row>
      <xdr:rowOff>48260</xdr:rowOff>
    </xdr:from>
    <xdr:ext cx="249555" cy="259080"/>
    <xdr:sp macro="" textlink="">
      <xdr:nvSpPr>
        <xdr:cNvPr id="627" name="災害復旧費最小値テキスト">
          <a:extLst>
            <a:ext uri="{FF2B5EF4-FFF2-40B4-BE49-F238E27FC236}">
              <a16:creationId xmlns:a16="http://schemas.microsoft.com/office/drawing/2014/main" id="{00000000-0008-0000-0700-000073020000}"/>
            </a:ext>
          </a:extLst>
        </xdr:cNvPr>
        <xdr:cNvSpPr txBox="1"/>
      </xdr:nvSpPr>
      <xdr:spPr>
        <a:xfrm>
          <a:off x="15017750" y="13592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a:off x="14881225" y="135890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69</xdr:row>
      <xdr:rowOff>97790</xdr:rowOff>
    </xdr:from>
    <xdr:ext cx="598805" cy="257175"/>
    <xdr:sp macro="" textlink="">
      <xdr:nvSpPr>
        <xdr:cNvPr id="629" name="災害復旧費最大値テキスト">
          <a:extLst>
            <a:ext uri="{FF2B5EF4-FFF2-40B4-BE49-F238E27FC236}">
              <a16:creationId xmlns:a16="http://schemas.microsoft.com/office/drawing/2014/main" id="{00000000-0008-0000-0700-000075020000}"/>
            </a:ext>
          </a:extLst>
        </xdr:cNvPr>
        <xdr:cNvSpPr txBox="1"/>
      </xdr:nvSpPr>
      <xdr:spPr>
        <a:xfrm>
          <a:off x="15017750" y="1192784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377,004</a:t>
          </a:r>
          <a:endParaRPr kumimoji="1" lang="ja-JP" altLang="en-US" sz="1000" b="1">
            <a:latin typeface="ＭＳ Ｐゴシック"/>
          </a:endParaRPr>
        </a:p>
      </xdr:txBody>
    </xdr:sp>
    <xdr:clientData/>
  </xdr:oneCellAnchor>
  <xdr:twoCellAnchor>
    <xdr:from>
      <xdr:col>85</xdr:col>
      <xdr:colOff>38100</xdr:colOff>
      <xdr:row>70</xdr:row>
      <xdr:rowOff>151130</xdr:rowOff>
    </xdr:from>
    <xdr:to>
      <xdr:col>86</xdr:col>
      <xdr:colOff>25400</xdr:colOff>
      <xdr:row>70</xdr:row>
      <xdr:rowOff>151130</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a:off x="14881225" y="1215263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30480</xdr:rowOff>
    </xdr:from>
    <xdr:to>
      <xdr:col>85</xdr:col>
      <xdr:colOff>127000</xdr:colOff>
      <xdr:row>79</xdr:row>
      <xdr:rowOff>31750</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a:off x="14195425" y="13575030"/>
          <a:ext cx="7747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77</xdr:row>
      <xdr:rowOff>124460</xdr:rowOff>
    </xdr:from>
    <xdr:ext cx="534670" cy="259080"/>
    <xdr:sp macro="" textlink="">
      <xdr:nvSpPr>
        <xdr:cNvPr id="632" name="災害復旧費平均値テキスト">
          <a:extLst>
            <a:ext uri="{FF2B5EF4-FFF2-40B4-BE49-F238E27FC236}">
              <a16:creationId xmlns:a16="http://schemas.microsoft.com/office/drawing/2014/main" id="{00000000-0008-0000-0700-000078020000}"/>
            </a:ext>
          </a:extLst>
        </xdr:cNvPr>
        <xdr:cNvSpPr txBox="1"/>
      </xdr:nvSpPr>
      <xdr:spPr>
        <a:xfrm>
          <a:off x="15017750" y="1332611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16,617</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78</xdr:row>
      <xdr:rowOff>101600</xdr:rowOff>
    </xdr:from>
    <xdr:to>
      <xdr:col>85</xdr:col>
      <xdr:colOff>174625</xdr:colOff>
      <xdr:row>79</xdr:row>
      <xdr:rowOff>31750</xdr:rowOff>
    </xdr:to>
    <xdr:sp macro="" textlink="">
      <xdr:nvSpPr>
        <xdr:cNvPr id="633" name="フローチャート: 判断 632">
          <a:extLst>
            <a:ext uri="{FF2B5EF4-FFF2-40B4-BE49-F238E27FC236}">
              <a16:creationId xmlns:a16="http://schemas.microsoft.com/office/drawing/2014/main" id="{00000000-0008-0000-0700-000079020000}"/>
            </a:ext>
          </a:extLst>
        </xdr:cNvPr>
        <xdr:cNvSpPr/>
      </xdr:nvSpPr>
      <xdr:spPr>
        <a:xfrm>
          <a:off x="14919325" y="13474700"/>
          <a:ext cx="984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29210</xdr:rowOff>
    </xdr:from>
    <xdr:to>
      <xdr:col>81</xdr:col>
      <xdr:colOff>50800</xdr:colOff>
      <xdr:row>79</xdr:row>
      <xdr:rowOff>30480</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a:off x="13385800" y="13573760"/>
          <a:ext cx="809625"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90170</xdr:rowOff>
    </xdr:from>
    <xdr:to>
      <xdr:col>81</xdr:col>
      <xdr:colOff>101600</xdr:colOff>
      <xdr:row>79</xdr:row>
      <xdr:rowOff>20320</xdr:rowOff>
    </xdr:to>
    <xdr:sp macro="" textlink="">
      <xdr:nvSpPr>
        <xdr:cNvPr id="635" name="フローチャート: 判断 634">
          <a:extLst>
            <a:ext uri="{FF2B5EF4-FFF2-40B4-BE49-F238E27FC236}">
              <a16:creationId xmlns:a16="http://schemas.microsoft.com/office/drawing/2014/main" id="{00000000-0008-0000-0700-00007B020000}"/>
            </a:ext>
          </a:extLst>
        </xdr:cNvPr>
        <xdr:cNvSpPr/>
      </xdr:nvSpPr>
      <xdr:spPr>
        <a:xfrm>
          <a:off x="14144625" y="13463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77</xdr:row>
      <xdr:rowOff>36830</xdr:rowOff>
    </xdr:from>
    <xdr:ext cx="532765" cy="259080"/>
    <xdr:sp macro="" textlink="">
      <xdr:nvSpPr>
        <xdr:cNvPr id="636" name="テキスト ボックス 635">
          <a:extLst>
            <a:ext uri="{FF2B5EF4-FFF2-40B4-BE49-F238E27FC236}">
              <a16:creationId xmlns:a16="http://schemas.microsoft.com/office/drawing/2014/main" id="{00000000-0008-0000-0700-00007C020000}"/>
            </a:ext>
          </a:extLst>
        </xdr:cNvPr>
        <xdr:cNvSpPr txBox="1"/>
      </xdr:nvSpPr>
      <xdr:spPr>
        <a:xfrm>
          <a:off x="13959840" y="1323848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19,685</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174625</xdr:colOff>
      <xdr:row>79</xdr:row>
      <xdr:rowOff>29210</xdr:rowOff>
    </xdr:from>
    <xdr:to>
      <xdr:col>76</xdr:col>
      <xdr:colOff>114300</xdr:colOff>
      <xdr:row>79</xdr:row>
      <xdr:rowOff>31750</xdr:rowOff>
    </xdr:to>
    <xdr:cxnSp macro="">
      <xdr:nvCxnSpPr>
        <xdr:cNvPr id="637" name="直線コネクタ 636">
          <a:extLst>
            <a:ext uri="{FF2B5EF4-FFF2-40B4-BE49-F238E27FC236}">
              <a16:creationId xmlns:a16="http://schemas.microsoft.com/office/drawing/2014/main" id="{00000000-0008-0000-0700-00007D020000}"/>
            </a:ext>
          </a:extLst>
        </xdr:cNvPr>
        <xdr:cNvCxnSpPr/>
      </xdr:nvCxnSpPr>
      <xdr:spPr>
        <a:xfrm flipV="1">
          <a:off x="12573000" y="13573760"/>
          <a:ext cx="8128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88265</xdr:rowOff>
    </xdr:from>
    <xdr:to>
      <xdr:col>76</xdr:col>
      <xdr:colOff>165100</xdr:colOff>
      <xdr:row>79</xdr:row>
      <xdr:rowOff>18415</xdr:rowOff>
    </xdr:to>
    <xdr:sp macro="" textlink="">
      <xdr:nvSpPr>
        <xdr:cNvPr id="638" name="フローチャート: 判断 637">
          <a:extLst>
            <a:ext uri="{FF2B5EF4-FFF2-40B4-BE49-F238E27FC236}">
              <a16:creationId xmlns:a16="http://schemas.microsoft.com/office/drawing/2014/main" id="{00000000-0008-0000-0700-00007E020000}"/>
            </a:ext>
          </a:extLst>
        </xdr:cNvPr>
        <xdr:cNvSpPr/>
      </xdr:nvSpPr>
      <xdr:spPr>
        <a:xfrm>
          <a:off x="13335000" y="13461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77</xdr:row>
      <xdr:rowOff>34925</xdr:rowOff>
    </xdr:from>
    <xdr:ext cx="532765" cy="259080"/>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3134340" y="1323657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20,198</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79</xdr:row>
      <xdr:rowOff>31750</xdr:rowOff>
    </xdr:from>
    <xdr:to>
      <xdr:col>71</xdr:col>
      <xdr:colOff>174625</xdr:colOff>
      <xdr:row>79</xdr:row>
      <xdr:rowOff>33020</xdr:rowOff>
    </xdr:to>
    <xdr:cxnSp macro="">
      <xdr:nvCxnSpPr>
        <xdr:cNvPr id="640" name="直線コネクタ 639">
          <a:extLst>
            <a:ext uri="{FF2B5EF4-FFF2-40B4-BE49-F238E27FC236}">
              <a16:creationId xmlns:a16="http://schemas.microsoft.com/office/drawing/2014/main" id="{00000000-0008-0000-0700-000080020000}"/>
            </a:ext>
          </a:extLst>
        </xdr:cNvPr>
        <xdr:cNvCxnSpPr/>
      </xdr:nvCxnSpPr>
      <xdr:spPr>
        <a:xfrm flipV="1">
          <a:off x="11750675" y="13576300"/>
          <a:ext cx="822325"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83820</xdr:rowOff>
    </xdr:from>
    <xdr:to>
      <xdr:col>72</xdr:col>
      <xdr:colOff>38100</xdr:colOff>
      <xdr:row>79</xdr:row>
      <xdr:rowOff>13970</xdr:rowOff>
    </xdr:to>
    <xdr:sp macro="" textlink="">
      <xdr:nvSpPr>
        <xdr:cNvPr id="641" name="フローチャート: 判断 640">
          <a:extLst>
            <a:ext uri="{FF2B5EF4-FFF2-40B4-BE49-F238E27FC236}">
              <a16:creationId xmlns:a16="http://schemas.microsoft.com/office/drawing/2014/main" id="{00000000-0008-0000-0700-000081020000}"/>
            </a:ext>
          </a:extLst>
        </xdr:cNvPr>
        <xdr:cNvSpPr/>
      </xdr:nvSpPr>
      <xdr:spPr>
        <a:xfrm>
          <a:off x="12525375" y="1345692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77</xdr:row>
      <xdr:rowOff>30480</xdr:rowOff>
    </xdr:from>
    <xdr:ext cx="532765" cy="25717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2324715" y="1323213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21,262</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78</xdr:row>
      <xdr:rowOff>74930</xdr:rowOff>
    </xdr:from>
    <xdr:to>
      <xdr:col>67</xdr:col>
      <xdr:colOff>101600</xdr:colOff>
      <xdr:row>79</xdr:row>
      <xdr:rowOff>5080</xdr:rowOff>
    </xdr:to>
    <xdr:sp macro="" textlink="">
      <xdr:nvSpPr>
        <xdr:cNvPr id="643" name="フローチャート: 判断 642">
          <a:extLst>
            <a:ext uri="{FF2B5EF4-FFF2-40B4-BE49-F238E27FC236}">
              <a16:creationId xmlns:a16="http://schemas.microsoft.com/office/drawing/2014/main" id="{00000000-0008-0000-0700-000083020000}"/>
            </a:ext>
          </a:extLst>
        </xdr:cNvPr>
        <xdr:cNvSpPr/>
      </xdr:nvSpPr>
      <xdr:spPr>
        <a:xfrm>
          <a:off x="11699875" y="13448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77</xdr:row>
      <xdr:rowOff>22225</xdr:rowOff>
    </xdr:from>
    <xdr:ext cx="532765" cy="2584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1515090" y="1322387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23,586</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81</xdr:row>
      <xdr:rowOff>80010</xdr:rowOff>
    </xdr:from>
    <xdr:ext cx="762000" cy="259080"/>
    <xdr:sp macro="" textlink="">
      <xdr:nvSpPr>
        <xdr:cNvPr id="645" name="テキスト ボックス 644">
          <a:extLst>
            <a:ext uri="{FF2B5EF4-FFF2-40B4-BE49-F238E27FC236}">
              <a16:creationId xmlns:a16="http://schemas.microsoft.com/office/drawing/2014/main" id="{00000000-0008-0000-0700-000085020000}"/>
            </a:ext>
          </a:extLst>
        </xdr:cNvPr>
        <xdr:cNvSpPr txBox="1"/>
      </xdr:nvSpPr>
      <xdr:spPr>
        <a:xfrm>
          <a:off x="147955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81</xdr:row>
      <xdr:rowOff>80010</xdr:rowOff>
    </xdr:from>
    <xdr:ext cx="762000" cy="259080"/>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402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81</xdr:row>
      <xdr:rowOff>80010</xdr:rowOff>
    </xdr:from>
    <xdr:ext cx="762000" cy="259080"/>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321117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174625</xdr:colOff>
      <xdr:row>81</xdr:row>
      <xdr:rowOff>80010</xdr:rowOff>
    </xdr:from>
    <xdr:ext cx="762000" cy="259080"/>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239837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81</xdr:row>
      <xdr:rowOff>80010</xdr:rowOff>
    </xdr:from>
    <xdr:ext cx="762000" cy="259080"/>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157605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78</xdr:row>
      <xdr:rowOff>152400</xdr:rowOff>
    </xdr:from>
    <xdr:to>
      <xdr:col>85</xdr:col>
      <xdr:colOff>174625</xdr:colOff>
      <xdr:row>79</xdr:row>
      <xdr:rowOff>82550</xdr:rowOff>
    </xdr:to>
    <xdr:sp macro="" textlink="">
      <xdr:nvSpPr>
        <xdr:cNvPr id="650" name="楕円 649">
          <a:extLst>
            <a:ext uri="{FF2B5EF4-FFF2-40B4-BE49-F238E27FC236}">
              <a16:creationId xmlns:a16="http://schemas.microsoft.com/office/drawing/2014/main" id="{00000000-0008-0000-0700-00008A020000}"/>
            </a:ext>
          </a:extLst>
        </xdr:cNvPr>
        <xdr:cNvSpPr/>
      </xdr:nvSpPr>
      <xdr:spPr>
        <a:xfrm>
          <a:off x="14919325" y="13525500"/>
          <a:ext cx="984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174625</xdr:colOff>
      <xdr:row>78</xdr:row>
      <xdr:rowOff>80010</xdr:rowOff>
    </xdr:from>
    <xdr:ext cx="469900" cy="259080"/>
    <xdr:sp macro="" textlink="">
      <xdr:nvSpPr>
        <xdr:cNvPr id="651" name="災害復旧費該当値テキスト">
          <a:extLst>
            <a:ext uri="{FF2B5EF4-FFF2-40B4-BE49-F238E27FC236}">
              <a16:creationId xmlns:a16="http://schemas.microsoft.com/office/drawing/2014/main" id="{00000000-0008-0000-0700-00008B020000}"/>
            </a:ext>
          </a:extLst>
        </xdr:cNvPr>
        <xdr:cNvSpPr txBox="1"/>
      </xdr:nvSpPr>
      <xdr:spPr>
        <a:xfrm>
          <a:off x="15017750" y="134531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3,338</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78</xdr:row>
      <xdr:rowOff>151130</xdr:rowOff>
    </xdr:from>
    <xdr:to>
      <xdr:col>81</xdr:col>
      <xdr:colOff>101600</xdr:colOff>
      <xdr:row>79</xdr:row>
      <xdr:rowOff>81280</xdr:rowOff>
    </xdr:to>
    <xdr:sp macro="" textlink="">
      <xdr:nvSpPr>
        <xdr:cNvPr id="652" name="楕円 651">
          <a:extLst>
            <a:ext uri="{FF2B5EF4-FFF2-40B4-BE49-F238E27FC236}">
              <a16:creationId xmlns:a16="http://schemas.microsoft.com/office/drawing/2014/main" id="{00000000-0008-0000-0700-00008C020000}"/>
            </a:ext>
          </a:extLst>
        </xdr:cNvPr>
        <xdr:cNvSpPr/>
      </xdr:nvSpPr>
      <xdr:spPr>
        <a:xfrm>
          <a:off x="14144625" y="13524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6350</xdr:colOff>
      <xdr:row>79</xdr:row>
      <xdr:rowOff>72390</xdr:rowOff>
    </xdr:from>
    <xdr:ext cx="467995" cy="259080"/>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3976350" y="1361694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3,650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78</xdr:row>
      <xdr:rowOff>149860</xdr:rowOff>
    </xdr:from>
    <xdr:to>
      <xdr:col>76</xdr:col>
      <xdr:colOff>165100</xdr:colOff>
      <xdr:row>79</xdr:row>
      <xdr:rowOff>80010</xdr:rowOff>
    </xdr:to>
    <xdr:sp macro="" textlink="">
      <xdr:nvSpPr>
        <xdr:cNvPr id="654" name="楕円 653">
          <a:extLst>
            <a:ext uri="{FF2B5EF4-FFF2-40B4-BE49-F238E27FC236}">
              <a16:creationId xmlns:a16="http://schemas.microsoft.com/office/drawing/2014/main" id="{00000000-0008-0000-0700-00008E020000}"/>
            </a:ext>
          </a:extLst>
        </xdr:cNvPr>
        <xdr:cNvSpPr/>
      </xdr:nvSpPr>
      <xdr:spPr>
        <a:xfrm>
          <a:off x="13335000" y="13522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69850</xdr:colOff>
      <xdr:row>79</xdr:row>
      <xdr:rowOff>71120</xdr:rowOff>
    </xdr:from>
    <xdr:ext cx="467995" cy="259080"/>
    <xdr:sp macro="" textlink="">
      <xdr:nvSpPr>
        <xdr:cNvPr id="655" name="テキスト ボックス 654">
          <a:extLst>
            <a:ext uri="{FF2B5EF4-FFF2-40B4-BE49-F238E27FC236}">
              <a16:creationId xmlns:a16="http://schemas.microsoft.com/office/drawing/2014/main" id="{00000000-0008-0000-0700-00008F020000}"/>
            </a:ext>
          </a:extLst>
        </xdr:cNvPr>
        <xdr:cNvSpPr txBox="1"/>
      </xdr:nvSpPr>
      <xdr:spPr>
        <a:xfrm>
          <a:off x="13166725" y="1361567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4,017</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78</xdr:row>
      <xdr:rowOff>152400</xdr:rowOff>
    </xdr:from>
    <xdr:to>
      <xdr:col>72</xdr:col>
      <xdr:colOff>38100</xdr:colOff>
      <xdr:row>79</xdr:row>
      <xdr:rowOff>82550</xdr:rowOff>
    </xdr:to>
    <xdr:sp macro="" textlink="">
      <xdr:nvSpPr>
        <xdr:cNvPr id="656" name="楕円 655">
          <a:extLst>
            <a:ext uri="{FF2B5EF4-FFF2-40B4-BE49-F238E27FC236}">
              <a16:creationId xmlns:a16="http://schemas.microsoft.com/office/drawing/2014/main" id="{00000000-0008-0000-0700-000090020000}"/>
            </a:ext>
          </a:extLst>
        </xdr:cNvPr>
        <xdr:cNvSpPr/>
      </xdr:nvSpPr>
      <xdr:spPr>
        <a:xfrm>
          <a:off x="12525375" y="135255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133350</xdr:colOff>
      <xdr:row>79</xdr:row>
      <xdr:rowOff>73660</xdr:rowOff>
    </xdr:from>
    <xdr:ext cx="467995" cy="259080"/>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2357100" y="1361821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3,278</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78</xdr:row>
      <xdr:rowOff>153670</xdr:rowOff>
    </xdr:from>
    <xdr:to>
      <xdr:col>67</xdr:col>
      <xdr:colOff>101600</xdr:colOff>
      <xdr:row>79</xdr:row>
      <xdr:rowOff>83820</xdr:rowOff>
    </xdr:to>
    <xdr:sp macro="" textlink="">
      <xdr:nvSpPr>
        <xdr:cNvPr id="658" name="楕円 657">
          <a:extLst>
            <a:ext uri="{FF2B5EF4-FFF2-40B4-BE49-F238E27FC236}">
              <a16:creationId xmlns:a16="http://schemas.microsoft.com/office/drawing/2014/main" id="{00000000-0008-0000-0700-000092020000}"/>
            </a:ext>
          </a:extLst>
        </xdr:cNvPr>
        <xdr:cNvSpPr/>
      </xdr:nvSpPr>
      <xdr:spPr>
        <a:xfrm>
          <a:off x="11699875" y="13526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6350</xdr:colOff>
      <xdr:row>79</xdr:row>
      <xdr:rowOff>74930</xdr:rowOff>
    </xdr:from>
    <xdr:ext cx="467995" cy="257175"/>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1531600" y="13619480"/>
          <a:ext cx="467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3,057</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83</xdr:row>
      <xdr:rowOff>57150</xdr:rowOff>
    </xdr:from>
    <xdr:to>
      <xdr:col>89</xdr:col>
      <xdr:colOff>174625</xdr:colOff>
      <xdr:row>85</xdr:row>
      <xdr:rowOff>31750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1414125" y="14287500"/>
          <a:ext cx="43021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152525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152525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72/94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2461875"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2461875"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43,591</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3509625"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3509625"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77,316</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88</xdr:row>
      <xdr:rowOff>25400</xdr:rowOff>
    </xdr:from>
    <xdr:to>
      <xdr:col>89</xdr:col>
      <xdr:colOff>174625</xdr:colOff>
      <xdr:row>101</xdr:row>
      <xdr:rowOff>82550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1414125" y="15113000"/>
          <a:ext cx="43021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250" cy="223520"/>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1376025" y="14922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101</xdr:row>
      <xdr:rowOff>82550</xdr:rowOff>
    </xdr:from>
    <xdr:to>
      <xdr:col>89</xdr:col>
      <xdr:colOff>174625</xdr:colOff>
      <xdr:row>101</xdr:row>
      <xdr:rowOff>82550</xdr:rowOff>
    </xdr:to>
    <xdr:cxnSp macro="">
      <xdr:nvCxnSpPr>
        <xdr:cNvPr id="669" name="直線コネクタ 668">
          <a:extLst>
            <a:ext uri="{FF2B5EF4-FFF2-40B4-BE49-F238E27FC236}">
              <a16:creationId xmlns:a16="http://schemas.microsoft.com/office/drawing/2014/main" id="{00000000-0008-0000-0700-00009D020000}"/>
            </a:ext>
          </a:extLst>
        </xdr:cNvPr>
        <xdr:cNvCxnSpPr/>
      </xdr:nvCxnSpPr>
      <xdr:spPr>
        <a:xfrm>
          <a:off x="11414125" y="17399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174625</xdr:colOff>
      <xdr:row>99</xdr:row>
      <xdr:rowOff>44450</xdr:rowOff>
    </xdr:to>
    <xdr:cxnSp macro="">
      <xdr:nvCxnSpPr>
        <xdr:cNvPr id="670" name="直線コネクタ 669">
          <a:extLst>
            <a:ext uri="{FF2B5EF4-FFF2-40B4-BE49-F238E27FC236}">
              <a16:creationId xmlns:a16="http://schemas.microsoft.com/office/drawing/2014/main" id="{00000000-0008-0000-0700-00009E020000}"/>
            </a:ext>
          </a:extLst>
        </xdr:cNvPr>
        <xdr:cNvCxnSpPr/>
      </xdr:nvCxnSpPr>
      <xdr:spPr>
        <a:xfrm>
          <a:off x="11414125" y="17018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98</xdr:row>
      <xdr:rowOff>73660</xdr:rowOff>
    </xdr:from>
    <xdr:ext cx="248285" cy="259080"/>
    <xdr:sp macro="" textlink="">
      <xdr:nvSpPr>
        <xdr:cNvPr id="671" name="テキスト ボックス 670">
          <a:extLst>
            <a:ext uri="{FF2B5EF4-FFF2-40B4-BE49-F238E27FC236}">
              <a16:creationId xmlns:a16="http://schemas.microsoft.com/office/drawing/2014/main" id="{00000000-0008-0000-0700-00009F020000}"/>
            </a:ext>
          </a:extLst>
        </xdr:cNvPr>
        <xdr:cNvSpPr txBox="1"/>
      </xdr:nvSpPr>
      <xdr:spPr>
        <a:xfrm>
          <a:off x="11181080" y="16875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97</xdr:row>
      <xdr:rowOff>6350</xdr:rowOff>
    </xdr:from>
    <xdr:to>
      <xdr:col>89</xdr:col>
      <xdr:colOff>174625</xdr:colOff>
      <xdr:row>97</xdr:row>
      <xdr:rowOff>6350</xdr:rowOff>
    </xdr:to>
    <xdr:cxnSp macro="">
      <xdr:nvCxnSpPr>
        <xdr:cNvPr id="672" name="直線コネクタ 671">
          <a:extLst>
            <a:ext uri="{FF2B5EF4-FFF2-40B4-BE49-F238E27FC236}">
              <a16:creationId xmlns:a16="http://schemas.microsoft.com/office/drawing/2014/main" id="{00000000-0008-0000-0700-0000A0020000}"/>
            </a:ext>
          </a:extLst>
        </xdr:cNvPr>
        <xdr:cNvCxnSpPr/>
      </xdr:nvCxnSpPr>
      <xdr:spPr>
        <a:xfrm>
          <a:off x="11414125" y="16637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96</xdr:row>
      <xdr:rowOff>35560</xdr:rowOff>
    </xdr:from>
    <xdr:ext cx="594995" cy="259080"/>
    <xdr:sp macro="" textlink="">
      <xdr:nvSpPr>
        <xdr:cNvPr id="673" name="テキスト ボックス 672">
          <a:extLst>
            <a:ext uri="{FF2B5EF4-FFF2-40B4-BE49-F238E27FC236}">
              <a16:creationId xmlns:a16="http://schemas.microsoft.com/office/drawing/2014/main" id="{00000000-0008-0000-0700-0000A1020000}"/>
            </a:ext>
          </a:extLst>
        </xdr:cNvPr>
        <xdr:cNvSpPr txBox="1"/>
      </xdr:nvSpPr>
      <xdr:spPr>
        <a:xfrm>
          <a:off x="10866120" y="1649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94</xdr:row>
      <xdr:rowOff>139700</xdr:rowOff>
    </xdr:from>
    <xdr:to>
      <xdr:col>89</xdr:col>
      <xdr:colOff>174625</xdr:colOff>
      <xdr:row>94</xdr:row>
      <xdr:rowOff>139700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1414125" y="16256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93</xdr:row>
      <xdr:rowOff>168910</xdr:rowOff>
    </xdr:from>
    <xdr:ext cx="594995" cy="257175"/>
    <xdr:sp macro=""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0866120" y="16113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92</xdr:row>
      <xdr:rowOff>101600</xdr:rowOff>
    </xdr:from>
    <xdr:to>
      <xdr:col>89</xdr:col>
      <xdr:colOff>174625</xdr:colOff>
      <xdr:row>92</xdr:row>
      <xdr:rowOff>101600</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1414125" y="15875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91</xdr:row>
      <xdr:rowOff>130810</xdr:rowOff>
    </xdr:from>
    <xdr:ext cx="594995" cy="259080"/>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0866120" y="1573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90</xdr:row>
      <xdr:rowOff>63500</xdr:rowOff>
    </xdr:from>
    <xdr:to>
      <xdr:col>89</xdr:col>
      <xdr:colOff>174625</xdr:colOff>
      <xdr:row>90</xdr:row>
      <xdr:rowOff>63500</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1414125" y="15494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89</xdr:row>
      <xdr:rowOff>92710</xdr:rowOff>
    </xdr:from>
    <xdr:ext cx="594995" cy="259080"/>
    <xdr:sp macro="" textlink="">
      <xdr:nvSpPr>
        <xdr:cNvPr id="679" name="テキスト ボックス 678">
          <a:extLst>
            <a:ext uri="{FF2B5EF4-FFF2-40B4-BE49-F238E27FC236}">
              <a16:creationId xmlns:a16="http://schemas.microsoft.com/office/drawing/2014/main" id="{00000000-0008-0000-0700-0000A7020000}"/>
            </a:ext>
          </a:extLst>
        </xdr:cNvPr>
        <xdr:cNvSpPr txBox="1"/>
      </xdr:nvSpPr>
      <xdr:spPr>
        <a:xfrm>
          <a:off x="10866120" y="15351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174625</xdr:colOff>
      <xdr:row>88</xdr:row>
      <xdr:rowOff>25400</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1414125" y="15113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87</xdr:row>
      <xdr:rowOff>54610</xdr:rowOff>
    </xdr:from>
    <xdr:ext cx="683895" cy="257175"/>
    <xdr:sp macro="" textlink="">
      <xdr:nvSpPr>
        <xdr:cNvPr id="681" name="テキスト ボックス 680">
          <a:extLst>
            <a:ext uri="{FF2B5EF4-FFF2-40B4-BE49-F238E27FC236}">
              <a16:creationId xmlns:a16="http://schemas.microsoft.com/office/drawing/2014/main" id="{00000000-0008-0000-0700-0000A9020000}"/>
            </a:ext>
          </a:extLst>
        </xdr:cNvPr>
        <xdr:cNvSpPr txBox="1"/>
      </xdr:nvSpPr>
      <xdr:spPr>
        <a:xfrm>
          <a:off x="10791825" y="14970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174625</xdr:colOff>
      <xdr:row>101</xdr:row>
      <xdr:rowOff>82550</xdr:rowOff>
    </xdr:to>
    <xdr:sp macro="" textlink="">
      <xdr:nvSpPr>
        <xdr:cNvPr id="682" name="公債費グラフ枠">
          <a:extLst>
            <a:ext uri="{FF2B5EF4-FFF2-40B4-BE49-F238E27FC236}">
              <a16:creationId xmlns:a16="http://schemas.microsoft.com/office/drawing/2014/main" id="{00000000-0008-0000-0700-0000AA020000}"/>
            </a:ext>
          </a:extLst>
        </xdr:cNvPr>
        <xdr:cNvSpPr/>
      </xdr:nvSpPr>
      <xdr:spPr>
        <a:xfrm>
          <a:off x="11414125" y="15113000"/>
          <a:ext cx="43021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8890</xdr:rowOff>
    </xdr:from>
    <xdr:to>
      <xdr:col>85</xdr:col>
      <xdr:colOff>126365</xdr:colOff>
      <xdr:row>99</xdr:row>
      <xdr:rowOff>44450</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flipV="1">
          <a:off x="14968220" y="15439390"/>
          <a:ext cx="1270" cy="15786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99</xdr:row>
      <xdr:rowOff>48260</xdr:rowOff>
    </xdr:from>
    <xdr:ext cx="249555" cy="259080"/>
    <xdr:sp macro="" textlink="">
      <xdr:nvSpPr>
        <xdr:cNvPr id="684" name="公債費最小値テキスト">
          <a:extLst>
            <a:ext uri="{FF2B5EF4-FFF2-40B4-BE49-F238E27FC236}">
              <a16:creationId xmlns:a16="http://schemas.microsoft.com/office/drawing/2014/main" id="{00000000-0008-0000-0700-0000AC020000}"/>
            </a:ext>
          </a:extLst>
        </xdr:cNvPr>
        <xdr:cNvSpPr txBox="1"/>
      </xdr:nvSpPr>
      <xdr:spPr>
        <a:xfrm>
          <a:off x="15017750" y="17021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99</xdr:row>
      <xdr:rowOff>44450</xdr:rowOff>
    </xdr:from>
    <xdr:to>
      <xdr:col>86</xdr:col>
      <xdr:colOff>25400</xdr:colOff>
      <xdr:row>99</xdr:row>
      <xdr:rowOff>44450</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a:off x="14881225" y="170180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88</xdr:row>
      <xdr:rowOff>127000</xdr:rowOff>
    </xdr:from>
    <xdr:ext cx="598805" cy="259080"/>
    <xdr:sp macro="" textlink="">
      <xdr:nvSpPr>
        <xdr:cNvPr id="686" name="公債費最大値テキスト">
          <a:extLst>
            <a:ext uri="{FF2B5EF4-FFF2-40B4-BE49-F238E27FC236}">
              <a16:creationId xmlns:a16="http://schemas.microsoft.com/office/drawing/2014/main" id="{00000000-0008-0000-0700-0000AE020000}"/>
            </a:ext>
          </a:extLst>
        </xdr:cNvPr>
        <xdr:cNvSpPr txBox="1"/>
      </xdr:nvSpPr>
      <xdr:spPr>
        <a:xfrm>
          <a:off x="15017750" y="1521460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828,793</a:t>
          </a:r>
          <a:endParaRPr kumimoji="1" lang="ja-JP" altLang="en-US" sz="1000" b="1">
            <a:latin typeface="ＭＳ Ｐゴシック"/>
          </a:endParaRPr>
        </a:p>
      </xdr:txBody>
    </xdr:sp>
    <xdr:clientData/>
  </xdr:oneCellAnchor>
  <xdr:twoCellAnchor>
    <xdr:from>
      <xdr:col>85</xdr:col>
      <xdr:colOff>38100</xdr:colOff>
      <xdr:row>90</xdr:row>
      <xdr:rowOff>8890</xdr:rowOff>
    </xdr:from>
    <xdr:to>
      <xdr:col>86</xdr:col>
      <xdr:colOff>25400</xdr:colOff>
      <xdr:row>90</xdr:row>
      <xdr:rowOff>8890</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a:off x="14881225" y="1543939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142240</xdr:rowOff>
    </xdr:from>
    <xdr:to>
      <xdr:col>85</xdr:col>
      <xdr:colOff>127000</xdr:colOff>
      <xdr:row>98</xdr:row>
      <xdr:rowOff>1905</xdr:rowOff>
    </xdr:to>
    <xdr:cxnSp macro="">
      <xdr:nvCxnSpPr>
        <xdr:cNvPr id="688" name="直線コネクタ 687">
          <a:extLst>
            <a:ext uri="{FF2B5EF4-FFF2-40B4-BE49-F238E27FC236}">
              <a16:creationId xmlns:a16="http://schemas.microsoft.com/office/drawing/2014/main" id="{00000000-0008-0000-0700-0000B0020000}"/>
            </a:ext>
          </a:extLst>
        </xdr:cNvPr>
        <xdr:cNvCxnSpPr/>
      </xdr:nvCxnSpPr>
      <xdr:spPr>
        <a:xfrm flipV="1">
          <a:off x="14195425" y="16772890"/>
          <a:ext cx="7747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96</xdr:row>
      <xdr:rowOff>25400</xdr:rowOff>
    </xdr:from>
    <xdr:ext cx="598805" cy="259080"/>
    <xdr:sp macro="" textlink="">
      <xdr:nvSpPr>
        <xdr:cNvPr id="689" name="公債費平均値テキスト">
          <a:extLst>
            <a:ext uri="{FF2B5EF4-FFF2-40B4-BE49-F238E27FC236}">
              <a16:creationId xmlns:a16="http://schemas.microsoft.com/office/drawing/2014/main" id="{00000000-0008-0000-0700-0000B1020000}"/>
            </a:ext>
          </a:extLst>
        </xdr:cNvPr>
        <xdr:cNvSpPr txBox="1"/>
      </xdr:nvSpPr>
      <xdr:spPr>
        <a:xfrm>
          <a:off x="15017750" y="1648460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175,263</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97</xdr:row>
      <xdr:rowOff>2540</xdr:rowOff>
    </xdr:from>
    <xdr:to>
      <xdr:col>85</xdr:col>
      <xdr:colOff>174625</xdr:colOff>
      <xdr:row>97</xdr:row>
      <xdr:rowOff>104140</xdr:rowOff>
    </xdr:to>
    <xdr:sp macro="" textlink="">
      <xdr:nvSpPr>
        <xdr:cNvPr id="690" name="フローチャート: 判断 689">
          <a:extLst>
            <a:ext uri="{FF2B5EF4-FFF2-40B4-BE49-F238E27FC236}">
              <a16:creationId xmlns:a16="http://schemas.microsoft.com/office/drawing/2014/main" id="{00000000-0008-0000-0700-0000B2020000}"/>
            </a:ext>
          </a:extLst>
        </xdr:cNvPr>
        <xdr:cNvSpPr/>
      </xdr:nvSpPr>
      <xdr:spPr>
        <a:xfrm>
          <a:off x="14919325" y="16633190"/>
          <a:ext cx="984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1905</xdr:rowOff>
    </xdr:from>
    <xdr:to>
      <xdr:col>81</xdr:col>
      <xdr:colOff>50800</xdr:colOff>
      <xdr:row>98</xdr:row>
      <xdr:rowOff>20320</xdr:rowOff>
    </xdr:to>
    <xdr:cxnSp macro="">
      <xdr:nvCxnSpPr>
        <xdr:cNvPr id="691" name="直線コネクタ 690">
          <a:extLst>
            <a:ext uri="{FF2B5EF4-FFF2-40B4-BE49-F238E27FC236}">
              <a16:creationId xmlns:a16="http://schemas.microsoft.com/office/drawing/2014/main" id="{00000000-0008-0000-0700-0000B3020000}"/>
            </a:ext>
          </a:extLst>
        </xdr:cNvPr>
        <xdr:cNvCxnSpPr/>
      </xdr:nvCxnSpPr>
      <xdr:spPr>
        <a:xfrm flipV="1">
          <a:off x="13385800" y="16804005"/>
          <a:ext cx="809625"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163195</xdr:rowOff>
    </xdr:from>
    <xdr:to>
      <xdr:col>81</xdr:col>
      <xdr:colOff>101600</xdr:colOff>
      <xdr:row>97</xdr:row>
      <xdr:rowOff>93345</xdr:rowOff>
    </xdr:to>
    <xdr:sp macro="" textlink="">
      <xdr:nvSpPr>
        <xdr:cNvPr id="692" name="フローチャート: 判断 691">
          <a:extLst>
            <a:ext uri="{FF2B5EF4-FFF2-40B4-BE49-F238E27FC236}">
              <a16:creationId xmlns:a16="http://schemas.microsoft.com/office/drawing/2014/main" id="{00000000-0008-0000-0700-0000B4020000}"/>
            </a:ext>
          </a:extLst>
        </xdr:cNvPr>
        <xdr:cNvSpPr/>
      </xdr:nvSpPr>
      <xdr:spPr>
        <a:xfrm>
          <a:off x="14144625" y="16622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95</xdr:row>
      <xdr:rowOff>109855</xdr:rowOff>
    </xdr:from>
    <xdr:ext cx="598170" cy="257175"/>
    <xdr:sp macro="" textlink="">
      <xdr:nvSpPr>
        <xdr:cNvPr id="693" name="テキスト ボックス 692">
          <a:extLst>
            <a:ext uri="{FF2B5EF4-FFF2-40B4-BE49-F238E27FC236}">
              <a16:creationId xmlns:a16="http://schemas.microsoft.com/office/drawing/2014/main" id="{00000000-0008-0000-0700-0000B5020000}"/>
            </a:ext>
          </a:extLst>
        </xdr:cNvPr>
        <xdr:cNvSpPr txBox="1"/>
      </xdr:nvSpPr>
      <xdr:spPr>
        <a:xfrm>
          <a:off x="13927455" y="1639760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181,154</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174625</xdr:colOff>
      <xdr:row>98</xdr:row>
      <xdr:rowOff>20320</xdr:rowOff>
    </xdr:from>
    <xdr:to>
      <xdr:col>76</xdr:col>
      <xdr:colOff>114300</xdr:colOff>
      <xdr:row>98</xdr:row>
      <xdr:rowOff>37465</xdr:rowOff>
    </xdr:to>
    <xdr:cxnSp macro="">
      <xdr:nvCxnSpPr>
        <xdr:cNvPr id="694" name="直線コネクタ 693">
          <a:extLst>
            <a:ext uri="{FF2B5EF4-FFF2-40B4-BE49-F238E27FC236}">
              <a16:creationId xmlns:a16="http://schemas.microsoft.com/office/drawing/2014/main" id="{00000000-0008-0000-0700-0000B6020000}"/>
            </a:ext>
          </a:extLst>
        </xdr:cNvPr>
        <xdr:cNvCxnSpPr/>
      </xdr:nvCxnSpPr>
      <xdr:spPr>
        <a:xfrm flipV="1">
          <a:off x="12573000" y="16822420"/>
          <a:ext cx="8128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24130</xdr:rowOff>
    </xdr:from>
    <xdr:to>
      <xdr:col>76</xdr:col>
      <xdr:colOff>165100</xdr:colOff>
      <xdr:row>97</xdr:row>
      <xdr:rowOff>125730</xdr:rowOff>
    </xdr:to>
    <xdr:sp macro="" textlink="">
      <xdr:nvSpPr>
        <xdr:cNvPr id="695" name="フローチャート: 判断 694">
          <a:extLst>
            <a:ext uri="{FF2B5EF4-FFF2-40B4-BE49-F238E27FC236}">
              <a16:creationId xmlns:a16="http://schemas.microsoft.com/office/drawing/2014/main" id="{00000000-0008-0000-0700-0000B7020000}"/>
            </a:ext>
          </a:extLst>
        </xdr:cNvPr>
        <xdr:cNvSpPr/>
      </xdr:nvSpPr>
      <xdr:spPr>
        <a:xfrm>
          <a:off x="13335000" y="16654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95</xdr:row>
      <xdr:rowOff>142240</xdr:rowOff>
    </xdr:from>
    <xdr:ext cx="598170" cy="259080"/>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3101955" y="1642999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163,961</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98</xdr:row>
      <xdr:rowOff>37465</xdr:rowOff>
    </xdr:from>
    <xdr:to>
      <xdr:col>71</xdr:col>
      <xdr:colOff>174625</xdr:colOff>
      <xdr:row>98</xdr:row>
      <xdr:rowOff>47625</xdr:rowOff>
    </xdr:to>
    <xdr:cxnSp macro="">
      <xdr:nvCxnSpPr>
        <xdr:cNvPr id="697" name="直線コネクタ 696">
          <a:extLst>
            <a:ext uri="{FF2B5EF4-FFF2-40B4-BE49-F238E27FC236}">
              <a16:creationId xmlns:a16="http://schemas.microsoft.com/office/drawing/2014/main" id="{00000000-0008-0000-0700-0000B9020000}"/>
            </a:ext>
          </a:extLst>
        </xdr:cNvPr>
        <xdr:cNvCxnSpPr/>
      </xdr:nvCxnSpPr>
      <xdr:spPr>
        <a:xfrm flipV="1">
          <a:off x="11750675" y="16839565"/>
          <a:ext cx="822325"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52070</xdr:rowOff>
    </xdr:from>
    <xdr:to>
      <xdr:col>72</xdr:col>
      <xdr:colOff>38100</xdr:colOff>
      <xdr:row>97</xdr:row>
      <xdr:rowOff>153035</xdr:rowOff>
    </xdr:to>
    <xdr:sp macro="" textlink="">
      <xdr:nvSpPr>
        <xdr:cNvPr id="698" name="フローチャート: 判断 697">
          <a:extLst>
            <a:ext uri="{FF2B5EF4-FFF2-40B4-BE49-F238E27FC236}">
              <a16:creationId xmlns:a16="http://schemas.microsoft.com/office/drawing/2014/main" id="{00000000-0008-0000-0700-0000BA020000}"/>
            </a:ext>
          </a:extLst>
        </xdr:cNvPr>
        <xdr:cNvSpPr/>
      </xdr:nvSpPr>
      <xdr:spPr>
        <a:xfrm>
          <a:off x="12525375" y="16682720"/>
          <a:ext cx="85725"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95</xdr:row>
      <xdr:rowOff>169545</xdr:rowOff>
    </xdr:from>
    <xdr:ext cx="598170" cy="257175"/>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2292330" y="1645729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149,788</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97</xdr:row>
      <xdr:rowOff>50800</xdr:rowOff>
    </xdr:from>
    <xdr:to>
      <xdr:col>67</xdr:col>
      <xdr:colOff>101600</xdr:colOff>
      <xdr:row>97</xdr:row>
      <xdr:rowOff>152400</xdr:rowOff>
    </xdr:to>
    <xdr:sp macro="" textlink="">
      <xdr:nvSpPr>
        <xdr:cNvPr id="700" name="フローチャート: 判断 699">
          <a:extLst>
            <a:ext uri="{FF2B5EF4-FFF2-40B4-BE49-F238E27FC236}">
              <a16:creationId xmlns:a16="http://schemas.microsoft.com/office/drawing/2014/main" id="{00000000-0008-0000-0700-0000BC020000}"/>
            </a:ext>
          </a:extLst>
        </xdr:cNvPr>
        <xdr:cNvSpPr/>
      </xdr:nvSpPr>
      <xdr:spPr>
        <a:xfrm>
          <a:off x="11699875" y="1668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95</xdr:row>
      <xdr:rowOff>168910</xdr:rowOff>
    </xdr:from>
    <xdr:ext cx="598170" cy="25717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1482705" y="1645666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150,154</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101</xdr:row>
      <xdr:rowOff>80010</xdr:rowOff>
    </xdr:from>
    <xdr:ext cx="762000" cy="259080"/>
    <xdr:sp macro="" textlink="">
      <xdr:nvSpPr>
        <xdr:cNvPr id="702" name="テキスト ボックス 701">
          <a:extLst>
            <a:ext uri="{FF2B5EF4-FFF2-40B4-BE49-F238E27FC236}">
              <a16:creationId xmlns:a16="http://schemas.microsoft.com/office/drawing/2014/main" id="{00000000-0008-0000-0700-0000BE020000}"/>
            </a:ext>
          </a:extLst>
        </xdr:cNvPr>
        <xdr:cNvSpPr txBox="1"/>
      </xdr:nvSpPr>
      <xdr:spPr>
        <a:xfrm>
          <a:off x="147955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101</xdr:row>
      <xdr:rowOff>80010</xdr:rowOff>
    </xdr:from>
    <xdr:ext cx="762000" cy="259080"/>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402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101</xdr:row>
      <xdr:rowOff>80010</xdr:rowOff>
    </xdr:from>
    <xdr:ext cx="762000" cy="259080"/>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321117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174625</xdr:colOff>
      <xdr:row>101</xdr:row>
      <xdr:rowOff>80010</xdr:rowOff>
    </xdr:from>
    <xdr:ext cx="762000" cy="259080"/>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239837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101</xdr:row>
      <xdr:rowOff>80010</xdr:rowOff>
    </xdr:from>
    <xdr:ext cx="762000" cy="259080"/>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15760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97</xdr:row>
      <xdr:rowOff>91440</xdr:rowOff>
    </xdr:from>
    <xdr:to>
      <xdr:col>85</xdr:col>
      <xdr:colOff>174625</xdr:colOff>
      <xdr:row>98</xdr:row>
      <xdr:rowOff>21590</xdr:rowOff>
    </xdr:to>
    <xdr:sp macro="" textlink="">
      <xdr:nvSpPr>
        <xdr:cNvPr id="707" name="楕円 706">
          <a:extLst>
            <a:ext uri="{FF2B5EF4-FFF2-40B4-BE49-F238E27FC236}">
              <a16:creationId xmlns:a16="http://schemas.microsoft.com/office/drawing/2014/main" id="{00000000-0008-0000-0700-0000C3020000}"/>
            </a:ext>
          </a:extLst>
        </xdr:cNvPr>
        <xdr:cNvSpPr/>
      </xdr:nvSpPr>
      <xdr:spPr>
        <a:xfrm>
          <a:off x="14919325" y="16722090"/>
          <a:ext cx="984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174625</xdr:colOff>
      <xdr:row>97</xdr:row>
      <xdr:rowOff>69850</xdr:rowOff>
    </xdr:from>
    <xdr:ext cx="598805" cy="259080"/>
    <xdr:sp macro="" textlink="">
      <xdr:nvSpPr>
        <xdr:cNvPr id="708" name="公債費該当値テキスト">
          <a:extLst>
            <a:ext uri="{FF2B5EF4-FFF2-40B4-BE49-F238E27FC236}">
              <a16:creationId xmlns:a16="http://schemas.microsoft.com/office/drawing/2014/main" id="{00000000-0008-0000-0700-0000C4020000}"/>
            </a:ext>
          </a:extLst>
        </xdr:cNvPr>
        <xdr:cNvSpPr txBox="1"/>
      </xdr:nvSpPr>
      <xdr:spPr>
        <a:xfrm>
          <a:off x="15017750" y="1670050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128,751</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97</xdr:row>
      <xdr:rowOff>122555</xdr:rowOff>
    </xdr:from>
    <xdr:to>
      <xdr:col>81</xdr:col>
      <xdr:colOff>101600</xdr:colOff>
      <xdr:row>98</xdr:row>
      <xdr:rowOff>52705</xdr:rowOff>
    </xdr:to>
    <xdr:sp macro="" textlink="">
      <xdr:nvSpPr>
        <xdr:cNvPr id="709" name="楕円 708">
          <a:extLst>
            <a:ext uri="{FF2B5EF4-FFF2-40B4-BE49-F238E27FC236}">
              <a16:creationId xmlns:a16="http://schemas.microsoft.com/office/drawing/2014/main" id="{00000000-0008-0000-0700-0000C5020000}"/>
            </a:ext>
          </a:extLst>
        </xdr:cNvPr>
        <xdr:cNvSpPr/>
      </xdr:nvSpPr>
      <xdr:spPr>
        <a:xfrm>
          <a:off x="14144625" y="16753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98</xdr:row>
      <xdr:rowOff>43815</xdr:rowOff>
    </xdr:from>
    <xdr:ext cx="598170" cy="25717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3927455" y="1684591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112,234</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97</xdr:row>
      <xdr:rowOff>140970</xdr:rowOff>
    </xdr:from>
    <xdr:to>
      <xdr:col>76</xdr:col>
      <xdr:colOff>165100</xdr:colOff>
      <xdr:row>98</xdr:row>
      <xdr:rowOff>71120</xdr:rowOff>
    </xdr:to>
    <xdr:sp macro="" textlink="">
      <xdr:nvSpPr>
        <xdr:cNvPr id="711" name="楕円 710">
          <a:extLst>
            <a:ext uri="{FF2B5EF4-FFF2-40B4-BE49-F238E27FC236}">
              <a16:creationId xmlns:a16="http://schemas.microsoft.com/office/drawing/2014/main" id="{00000000-0008-0000-0700-0000C7020000}"/>
            </a:ext>
          </a:extLst>
        </xdr:cNvPr>
        <xdr:cNvSpPr/>
      </xdr:nvSpPr>
      <xdr:spPr>
        <a:xfrm>
          <a:off x="13335000" y="16771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98</xdr:row>
      <xdr:rowOff>62230</xdr:rowOff>
    </xdr:from>
    <xdr:ext cx="598170" cy="259080"/>
    <xdr:sp macro="" textlink="">
      <xdr:nvSpPr>
        <xdr:cNvPr id="712" name="テキスト ボックス 711">
          <a:extLst>
            <a:ext uri="{FF2B5EF4-FFF2-40B4-BE49-F238E27FC236}">
              <a16:creationId xmlns:a16="http://schemas.microsoft.com/office/drawing/2014/main" id="{00000000-0008-0000-0700-0000C8020000}"/>
            </a:ext>
          </a:extLst>
        </xdr:cNvPr>
        <xdr:cNvSpPr txBox="1"/>
      </xdr:nvSpPr>
      <xdr:spPr>
        <a:xfrm>
          <a:off x="13101955" y="168643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102,682</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97</xdr:row>
      <xdr:rowOff>158115</xdr:rowOff>
    </xdr:from>
    <xdr:to>
      <xdr:col>72</xdr:col>
      <xdr:colOff>38100</xdr:colOff>
      <xdr:row>98</xdr:row>
      <xdr:rowOff>88265</xdr:rowOff>
    </xdr:to>
    <xdr:sp macro="" textlink="">
      <xdr:nvSpPr>
        <xdr:cNvPr id="713" name="楕円 712">
          <a:extLst>
            <a:ext uri="{FF2B5EF4-FFF2-40B4-BE49-F238E27FC236}">
              <a16:creationId xmlns:a16="http://schemas.microsoft.com/office/drawing/2014/main" id="{00000000-0008-0000-0700-0000C9020000}"/>
            </a:ext>
          </a:extLst>
        </xdr:cNvPr>
        <xdr:cNvSpPr/>
      </xdr:nvSpPr>
      <xdr:spPr>
        <a:xfrm>
          <a:off x="12525375" y="16788765"/>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98</xdr:row>
      <xdr:rowOff>79375</xdr:rowOff>
    </xdr:from>
    <xdr:ext cx="532765" cy="25844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2324715" y="1688147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93,733</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97</xdr:row>
      <xdr:rowOff>168275</xdr:rowOff>
    </xdr:from>
    <xdr:to>
      <xdr:col>67</xdr:col>
      <xdr:colOff>101600</xdr:colOff>
      <xdr:row>98</xdr:row>
      <xdr:rowOff>98425</xdr:rowOff>
    </xdr:to>
    <xdr:sp macro="" textlink="">
      <xdr:nvSpPr>
        <xdr:cNvPr id="715" name="楕円 714">
          <a:extLst>
            <a:ext uri="{FF2B5EF4-FFF2-40B4-BE49-F238E27FC236}">
              <a16:creationId xmlns:a16="http://schemas.microsoft.com/office/drawing/2014/main" id="{00000000-0008-0000-0700-0000CB020000}"/>
            </a:ext>
          </a:extLst>
        </xdr:cNvPr>
        <xdr:cNvSpPr/>
      </xdr:nvSpPr>
      <xdr:spPr>
        <a:xfrm>
          <a:off x="11699875" y="16798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98</xdr:row>
      <xdr:rowOff>90170</xdr:rowOff>
    </xdr:from>
    <xdr:ext cx="532765" cy="259080"/>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1515090" y="1689227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88,170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16764000" y="4000500"/>
          <a:ext cx="4305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8" name="正方形/長方形 717">
          <a:extLst>
            <a:ext uri="{FF2B5EF4-FFF2-40B4-BE49-F238E27FC236}">
              <a16:creationId xmlns:a16="http://schemas.microsoft.com/office/drawing/2014/main" id="{00000000-0008-0000-0700-0000CE020000}"/>
            </a:ext>
          </a:extLst>
        </xdr:cNvPr>
        <xdr:cNvSpPr/>
      </xdr:nvSpPr>
      <xdr:spPr>
        <a:xfrm>
          <a:off x="1689100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689100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10/94</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1781175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781175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821</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885950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885950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16764000" y="4826000"/>
          <a:ext cx="4305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250" cy="223520"/>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6741775" y="4635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6764000" y="7112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25400</xdr:rowOff>
    </xdr:from>
    <xdr:to>
      <xdr:col>120</xdr:col>
      <xdr:colOff>114300</xdr:colOff>
      <xdr:row>38</xdr:row>
      <xdr:rowOff>25400</xdr:rowOff>
    </xdr:to>
    <xdr:cxnSp macro="">
      <xdr:nvCxnSpPr>
        <xdr:cNvPr id="727" name="直線コネクタ 726">
          <a:extLst>
            <a:ext uri="{FF2B5EF4-FFF2-40B4-BE49-F238E27FC236}">
              <a16:creationId xmlns:a16="http://schemas.microsoft.com/office/drawing/2014/main" id="{00000000-0008-0000-0700-0000D7020000}"/>
            </a:ext>
          </a:extLst>
        </xdr:cNvPr>
        <xdr:cNvCxnSpPr/>
      </xdr:nvCxnSpPr>
      <xdr:spPr>
        <a:xfrm>
          <a:off x="16764000" y="65405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37</xdr:row>
      <xdr:rowOff>54610</xdr:rowOff>
    </xdr:from>
    <xdr:ext cx="248285" cy="257175"/>
    <xdr:sp macro="" textlink="">
      <xdr:nvSpPr>
        <xdr:cNvPr id="728" name="テキスト ボックス 727">
          <a:extLst>
            <a:ext uri="{FF2B5EF4-FFF2-40B4-BE49-F238E27FC236}">
              <a16:creationId xmlns:a16="http://schemas.microsoft.com/office/drawing/2014/main" id="{00000000-0008-0000-0700-0000D8020000}"/>
            </a:ext>
          </a:extLst>
        </xdr:cNvPr>
        <xdr:cNvSpPr txBox="1"/>
      </xdr:nvSpPr>
      <xdr:spPr>
        <a:xfrm>
          <a:off x="16546830" y="639826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9" name="直線コネクタ 728">
          <a:extLst>
            <a:ext uri="{FF2B5EF4-FFF2-40B4-BE49-F238E27FC236}">
              <a16:creationId xmlns:a16="http://schemas.microsoft.com/office/drawing/2014/main" id="{00000000-0008-0000-0700-0000D9020000}"/>
            </a:ext>
          </a:extLst>
        </xdr:cNvPr>
        <xdr:cNvCxnSpPr/>
      </xdr:nvCxnSpPr>
      <xdr:spPr>
        <a:xfrm>
          <a:off x="16764000" y="5969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33</xdr:row>
      <xdr:rowOff>168910</xdr:rowOff>
    </xdr:from>
    <xdr:ext cx="594995" cy="257175"/>
    <xdr:sp macro="" textlink="">
      <xdr:nvSpPr>
        <xdr:cNvPr id="730" name="テキスト ボックス 729">
          <a:extLst>
            <a:ext uri="{FF2B5EF4-FFF2-40B4-BE49-F238E27FC236}">
              <a16:creationId xmlns:a16="http://schemas.microsoft.com/office/drawing/2014/main" id="{00000000-0008-0000-0700-0000DA020000}"/>
            </a:ext>
          </a:extLst>
        </xdr:cNvPr>
        <xdr:cNvSpPr txBox="1"/>
      </xdr:nvSpPr>
      <xdr:spPr>
        <a:xfrm>
          <a:off x="16231870" y="5826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96</xdr:col>
      <xdr:colOff>0</xdr:colOff>
      <xdr:row>31</xdr:row>
      <xdr:rowOff>82550</xdr:rowOff>
    </xdr:from>
    <xdr:to>
      <xdr:col>120</xdr:col>
      <xdr:colOff>114300</xdr:colOff>
      <xdr:row>31</xdr:row>
      <xdr:rowOff>82550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6764000" y="53975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30</xdr:row>
      <xdr:rowOff>111760</xdr:rowOff>
    </xdr:from>
    <xdr:ext cx="594995" cy="257175"/>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6231870" y="52552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16764000" y="4826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27</xdr:row>
      <xdr:rowOff>54610</xdr:rowOff>
    </xdr:from>
    <xdr:ext cx="594995" cy="257175"/>
    <xdr:sp macro=""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16231870" y="4683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5" name="諸支出金グラフ枠">
          <a:extLst>
            <a:ext uri="{FF2B5EF4-FFF2-40B4-BE49-F238E27FC236}">
              <a16:creationId xmlns:a16="http://schemas.microsoft.com/office/drawing/2014/main" id="{00000000-0008-0000-0700-0000DF020000}"/>
            </a:ext>
          </a:extLst>
        </xdr:cNvPr>
        <xdr:cNvSpPr/>
      </xdr:nvSpPr>
      <xdr:spPr>
        <a:xfrm>
          <a:off x="16764000" y="4826000"/>
          <a:ext cx="4305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83820</xdr:rowOff>
    </xdr:from>
    <xdr:to>
      <xdr:col>116</xdr:col>
      <xdr:colOff>62865</xdr:colOff>
      <xdr:row>38</xdr:row>
      <xdr:rowOff>25400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flipV="1">
          <a:off x="20318095" y="5227320"/>
          <a:ext cx="1270" cy="13131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65405</xdr:rowOff>
    </xdr:from>
    <xdr:ext cx="249555" cy="257175"/>
    <xdr:sp macro="" textlink="">
      <xdr:nvSpPr>
        <xdr:cNvPr id="737" name="諸支出金最小値テキスト">
          <a:extLst>
            <a:ext uri="{FF2B5EF4-FFF2-40B4-BE49-F238E27FC236}">
              <a16:creationId xmlns:a16="http://schemas.microsoft.com/office/drawing/2014/main" id="{00000000-0008-0000-0700-0000E1020000}"/>
            </a:ext>
          </a:extLst>
        </xdr:cNvPr>
        <xdr:cNvSpPr txBox="1"/>
      </xdr:nvSpPr>
      <xdr:spPr>
        <a:xfrm>
          <a:off x="20370800" y="6580505"/>
          <a:ext cx="2495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38</xdr:row>
      <xdr:rowOff>25400</xdr:rowOff>
    </xdr:from>
    <xdr:to>
      <xdr:col>116</xdr:col>
      <xdr:colOff>152400</xdr:colOff>
      <xdr:row>38</xdr:row>
      <xdr:rowOff>25400</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20246975" y="65405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30480</xdr:rowOff>
    </xdr:from>
    <xdr:ext cx="598805" cy="257175"/>
    <xdr:sp macro="" textlink="">
      <xdr:nvSpPr>
        <xdr:cNvPr id="739" name="諸支出金最大値テキスト">
          <a:extLst>
            <a:ext uri="{FF2B5EF4-FFF2-40B4-BE49-F238E27FC236}">
              <a16:creationId xmlns:a16="http://schemas.microsoft.com/office/drawing/2014/main" id="{00000000-0008-0000-0700-0000E3020000}"/>
            </a:ext>
          </a:extLst>
        </xdr:cNvPr>
        <xdr:cNvSpPr txBox="1"/>
      </xdr:nvSpPr>
      <xdr:spPr>
        <a:xfrm>
          <a:off x="20370800" y="500253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229,801</a:t>
          </a:r>
          <a:endParaRPr kumimoji="1" lang="ja-JP" altLang="en-US" sz="1000" b="1">
            <a:latin typeface="ＭＳ Ｐゴシック"/>
          </a:endParaRPr>
        </a:p>
      </xdr:txBody>
    </xdr:sp>
    <xdr:clientData/>
  </xdr:oneCellAnchor>
  <xdr:twoCellAnchor>
    <xdr:from>
      <xdr:col>115</xdr:col>
      <xdr:colOff>165100</xdr:colOff>
      <xdr:row>30</xdr:row>
      <xdr:rowOff>83820</xdr:rowOff>
    </xdr:from>
    <xdr:to>
      <xdr:col>116</xdr:col>
      <xdr:colOff>152400</xdr:colOff>
      <xdr:row>30</xdr:row>
      <xdr:rowOff>83820</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a:off x="20246975" y="522732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174625</xdr:colOff>
      <xdr:row>38</xdr:row>
      <xdr:rowOff>25400</xdr:rowOff>
    </xdr:from>
    <xdr:to>
      <xdr:col>116</xdr:col>
      <xdr:colOff>63500</xdr:colOff>
      <xdr:row>38</xdr:row>
      <xdr:rowOff>25400</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19558000" y="6540500"/>
          <a:ext cx="762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36</xdr:row>
      <xdr:rowOff>154940</xdr:rowOff>
    </xdr:from>
    <xdr:ext cx="469900" cy="257175"/>
    <xdr:sp macro="" textlink="">
      <xdr:nvSpPr>
        <xdr:cNvPr id="742" name="諸支出金平均値テキスト">
          <a:extLst>
            <a:ext uri="{FF2B5EF4-FFF2-40B4-BE49-F238E27FC236}">
              <a16:creationId xmlns:a16="http://schemas.microsoft.com/office/drawing/2014/main" id="{00000000-0008-0000-0700-0000E6020000}"/>
            </a:ext>
          </a:extLst>
        </xdr:cNvPr>
        <xdr:cNvSpPr txBox="1"/>
      </xdr:nvSpPr>
      <xdr:spPr>
        <a:xfrm>
          <a:off x="20370800" y="6327140"/>
          <a:ext cx="46990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2,534</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37</xdr:row>
      <xdr:rowOff>132080</xdr:rowOff>
    </xdr:from>
    <xdr:to>
      <xdr:col>116</xdr:col>
      <xdr:colOff>114300</xdr:colOff>
      <xdr:row>38</xdr:row>
      <xdr:rowOff>61595</xdr:rowOff>
    </xdr:to>
    <xdr:sp macro="" textlink="">
      <xdr:nvSpPr>
        <xdr:cNvPr id="743" name="フローチャート: 判断 742">
          <a:extLst>
            <a:ext uri="{FF2B5EF4-FFF2-40B4-BE49-F238E27FC236}">
              <a16:creationId xmlns:a16="http://schemas.microsoft.com/office/drawing/2014/main" id="{00000000-0008-0000-0700-0000E7020000}"/>
            </a:ext>
          </a:extLst>
        </xdr:cNvPr>
        <xdr:cNvSpPr/>
      </xdr:nvSpPr>
      <xdr:spPr>
        <a:xfrm>
          <a:off x="20269200" y="647573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25400</xdr:rowOff>
    </xdr:from>
    <xdr:to>
      <xdr:col>111</xdr:col>
      <xdr:colOff>174625</xdr:colOff>
      <xdr:row>38</xdr:row>
      <xdr:rowOff>25400</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18735675" y="6540500"/>
          <a:ext cx="8223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130810</xdr:rowOff>
    </xdr:from>
    <xdr:to>
      <xdr:col>112</xdr:col>
      <xdr:colOff>38100</xdr:colOff>
      <xdr:row>38</xdr:row>
      <xdr:rowOff>60960</xdr:rowOff>
    </xdr:to>
    <xdr:sp macro="" textlink="">
      <xdr:nvSpPr>
        <xdr:cNvPr id="745" name="フローチャート: 判断 744">
          <a:extLst>
            <a:ext uri="{FF2B5EF4-FFF2-40B4-BE49-F238E27FC236}">
              <a16:creationId xmlns:a16="http://schemas.microsoft.com/office/drawing/2014/main" id="{00000000-0008-0000-0700-0000E9020000}"/>
            </a:ext>
          </a:extLst>
        </xdr:cNvPr>
        <xdr:cNvSpPr/>
      </xdr:nvSpPr>
      <xdr:spPr>
        <a:xfrm>
          <a:off x="19510375" y="647446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36</xdr:row>
      <xdr:rowOff>77470</xdr:rowOff>
    </xdr:from>
    <xdr:ext cx="467995" cy="257175"/>
    <xdr:sp macro="" textlink="">
      <xdr:nvSpPr>
        <xdr:cNvPr id="746" name="テキスト ボックス 745">
          <a:extLst>
            <a:ext uri="{FF2B5EF4-FFF2-40B4-BE49-F238E27FC236}">
              <a16:creationId xmlns:a16="http://schemas.microsoft.com/office/drawing/2014/main" id="{00000000-0008-0000-0700-0000EA020000}"/>
            </a:ext>
          </a:extLst>
        </xdr:cNvPr>
        <xdr:cNvSpPr txBox="1"/>
      </xdr:nvSpPr>
      <xdr:spPr>
        <a:xfrm>
          <a:off x="19342100" y="6249670"/>
          <a:ext cx="467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2,648</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38</xdr:row>
      <xdr:rowOff>25400</xdr:rowOff>
    </xdr:from>
    <xdr:to>
      <xdr:col>107</xdr:col>
      <xdr:colOff>50800</xdr:colOff>
      <xdr:row>38</xdr:row>
      <xdr:rowOff>25400</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a:off x="17926050" y="6540500"/>
          <a:ext cx="8096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135890</xdr:rowOff>
    </xdr:from>
    <xdr:to>
      <xdr:col>107</xdr:col>
      <xdr:colOff>101600</xdr:colOff>
      <xdr:row>38</xdr:row>
      <xdr:rowOff>66040</xdr:rowOff>
    </xdr:to>
    <xdr:sp macro="" textlink="">
      <xdr:nvSpPr>
        <xdr:cNvPr id="748" name="フローチャート: 判断 747">
          <a:extLst>
            <a:ext uri="{FF2B5EF4-FFF2-40B4-BE49-F238E27FC236}">
              <a16:creationId xmlns:a16="http://schemas.microsoft.com/office/drawing/2014/main" id="{00000000-0008-0000-0700-0000EC020000}"/>
            </a:ext>
          </a:extLst>
        </xdr:cNvPr>
        <xdr:cNvSpPr/>
      </xdr:nvSpPr>
      <xdr:spPr>
        <a:xfrm>
          <a:off x="18684875" y="6479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6350</xdr:colOff>
      <xdr:row>36</xdr:row>
      <xdr:rowOff>82550</xdr:rowOff>
    </xdr:from>
    <xdr:ext cx="467995" cy="259080"/>
    <xdr:sp macro=""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18516600" y="625475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1,823</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174625</xdr:colOff>
      <xdr:row>38</xdr:row>
      <xdr:rowOff>25400</xdr:rowOff>
    </xdr:from>
    <xdr:to>
      <xdr:col>102</xdr:col>
      <xdr:colOff>114300</xdr:colOff>
      <xdr:row>38</xdr:row>
      <xdr:rowOff>25400</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17113250" y="6540500"/>
          <a:ext cx="8128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136525</xdr:rowOff>
    </xdr:from>
    <xdr:to>
      <xdr:col>102</xdr:col>
      <xdr:colOff>165100</xdr:colOff>
      <xdr:row>38</xdr:row>
      <xdr:rowOff>66675</xdr:rowOff>
    </xdr:to>
    <xdr:sp macro="" textlink="">
      <xdr:nvSpPr>
        <xdr:cNvPr id="751" name="フローチャート: 判断 750">
          <a:extLst>
            <a:ext uri="{FF2B5EF4-FFF2-40B4-BE49-F238E27FC236}">
              <a16:creationId xmlns:a16="http://schemas.microsoft.com/office/drawing/2014/main" id="{00000000-0008-0000-0700-0000EF020000}"/>
            </a:ext>
          </a:extLst>
        </xdr:cNvPr>
        <xdr:cNvSpPr/>
      </xdr:nvSpPr>
      <xdr:spPr>
        <a:xfrm>
          <a:off x="17875250" y="6480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69850</xdr:colOff>
      <xdr:row>36</xdr:row>
      <xdr:rowOff>83185</xdr:rowOff>
    </xdr:from>
    <xdr:ext cx="467995" cy="259080"/>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17706975" y="6255385"/>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1,623</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37</xdr:row>
      <xdr:rowOff>143510</xdr:rowOff>
    </xdr:from>
    <xdr:to>
      <xdr:col>98</xdr:col>
      <xdr:colOff>38100</xdr:colOff>
      <xdr:row>38</xdr:row>
      <xdr:rowOff>73025</xdr:rowOff>
    </xdr:to>
    <xdr:sp macro="" textlink="">
      <xdr:nvSpPr>
        <xdr:cNvPr id="753" name="フローチャート: 判断 752">
          <a:extLst>
            <a:ext uri="{FF2B5EF4-FFF2-40B4-BE49-F238E27FC236}">
              <a16:creationId xmlns:a16="http://schemas.microsoft.com/office/drawing/2014/main" id="{00000000-0008-0000-0700-0000F1020000}"/>
            </a:ext>
          </a:extLst>
        </xdr:cNvPr>
        <xdr:cNvSpPr/>
      </xdr:nvSpPr>
      <xdr:spPr>
        <a:xfrm>
          <a:off x="17065625" y="6487160"/>
          <a:ext cx="85725"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174625</xdr:colOff>
      <xdr:row>36</xdr:row>
      <xdr:rowOff>89535</xdr:rowOff>
    </xdr:from>
    <xdr:ext cx="378460" cy="257175"/>
    <xdr:sp macro=""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16938625" y="6261735"/>
          <a:ext cx="37846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511</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41</xdr:row>
      <xdr:rowOff>80010</xdr:rowOff>
    </xdr:from>
    <xdr:ext cx="762000" cy="259080"/>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2014537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174625</xdr:colOff>
      <xdr:row>41</xdr:row>
      <xdr:rowOff>80010</xdr:rowOff>
    </xdr:from>
    <xdr:ext cx="762000" cy="259080"/>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1938337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41</xdr:row>
      <xdr:rowOff>80010</xdr:rowOff>
    </xdr:from>
    <xdr:ext cx="762000" cy="259080"/>
    <xdr:sp macro=""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1856105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41</xdr:row>
      <xdr:rowOff>80010</xdr:rowOff>
    </xdr:from>
    <xdr:ext cx="762000" cy="259080"/>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1775142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174625</xdr:colOff>
      <xdr:row>41</xdr:row>
      <xdr:rowOff>80010</xdr:rowOff>
    </xdr:from>
    <xdr:ext cx="762000" cy="259080"/>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1693862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37</xdr:row>
      <xdr:rowOff>146050</xdr:rowOff>
    </xdr:from>
    <xdr:to>
      <xdr:col>116</xdr:col>
      <xdr:colOff>114300</xdr:colOff>
      <xdr:row>38</xdr:row>
      <xdr:rowOff>76200</xdr:rowOff>
    </xdr:to>
    <xdr:sp macro="" textlink="">
      <xdr:nvSpPr>
        <xdr:cNvPr id="760" name="楕円 759">
          <a:extLst>
            <a:ext uri="{FF2B5EF4-FFF2-40B4-BE49-F238E27FC236}">
              <a16:creationId xmlns:a16="http://schemas.microsoft.com/office/drawing/2014/main" id="{00000000-0008-0000-0700-0000F8020000}"/>
            </a:ext>
          </a:extLst>
        </xdr:cNvPr>
        <xdr:cNvSpPr/>
      </xdr:nvSpPr>
      <xdr:spPr>
        <a:xfrm>
          <a:off x="202692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37</xdr:row>
      <xdr:rowOff>109855</xdr:rowOff>
    </xdr:from>
    <xdr:ext cx="249555" cy="257175"/>
    <xdr:sp macro="" textlink="">
      <xdr:nvSpPr>
        <xdr:cNvPr id="761" name="諸支出金該当値テキスト">
          <a:extLst>
            <a:ext uri="{FF2B5EF4-FFF2-40B4-BE49-F238E27FC236}">
              <a16:creationId xmlns:a16="http://schemas.microsoft.com/office/drawing/2014/main" id="{00000000-0008-0000-0700-0000F9020000}"/>
            </a:ext>
          </a:extLst>
        </xdr:cNvPr>
        <xdr:cNvSpPr txBox="1"/>
      </xdr:nvSpPr>
      <xdr:spPr>
        <a:xfrm>
          <a:off x="20370800" y="6453505"/>
          <a:ext cx="2495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37</xdr:row>
      <xdr:rowOff>146050</xdr:rowOff>
    </xdr:from>
    <xdr:to>
      <xdr:col>112</xdr:col>
      <xdr:colOff>38100</xdr:colOff>
      <xdr:row>38</xdr:row>
      <xdr:rowOff>76200</xdr:rowOff>
    </xdr:to>
    <xdr:sp macro="" textlink="">
      <xdr:nvSpPr>
        <xdr:cNvPr id="762" name="楕円 761">
          <a:extLst>
            <a:ext uri="{FF2B5EF4-FFF2-40B4-BE49-F238E27FC236}">
              <a16:creationId xmlns:a16="http://schemas.microsoft.com/office/drawing/2014/main" id="{00000000-0008-0000-0700-0000FA020000}"/>
            </a:ext>
          </a:extLst>
        </xdr:cNvPr>
        <xdr:cNvSpPr/>
      </xdr:nvSpPr>
      <xdr:spPr>
        <a:xfrm>
          <a:off x="19510375" y="64897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38</xdr:row>
      <xdr:rowOff>67310</xdr:rowOff>
    </xdr:from>
    <xdr:ext cx="247650" cy="259080"/>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19436715" y="65824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37</xdr:row>
      <xdr:rowOff>146050</xdr:rowOff>
    </xdr:from>
    <xdr:to>
      <xdr:col>107</xdr:col>
      <xdr:colOff>101600</xdr:colOff>
      <xdr:row>38</xdr:row>
      <xdr:rowOff>76200</xdr:rowOff>
    </xdr:to>
    <xdr:sp macro="" textlink="">
      <xdr:nvSpPr>
        <xdr:cNvPr id="764" name="楕円 763">
          <a:extLst>
            <a:ext uri="{FF2B5EF4-FFF2-40B4-BE49-F238E27FC236}">
              <a16:creationId xmlns:a16="http://schemas.microsoft.com/office/drawing/2014/main" id="{00000000-0008-0000-0700-0000FC020000}"/>
            </a:ext>
          </a:extLst>
        </xdr:cNvPr>
        <xdr:cNvSpPr/>
      </xdr:nvSpPr>
      <xdr:spPr>
        <a:xfrm>
          <a:off x="18684875"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38</xdr:row>
      <xdr:rowOff>67310</xdr:rowOff>
    </xdr:from>
    <xdr:ext cx="247650" cy="259080"/>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18627090" y="65824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37</xdr:row>
      <xdr:rowOff>146050</xdr:rowOff>
    </xdr:from>
    <xdr:to>
      <xdr:col>102</xdr:col>
      <xdr:colOff>165100</xdr:colOff>
      <xdr:row>38</xdr:row>
      <xdr:rowOff>76200</xdr:rowOff>
    </xdr:to>
    <xdr:sp macro="" textlink="">
      <xdr:nvSpPr>
        <xdr:cNvPr id="766" name="楕円 765">
          <a:extLst>
            <a:ext uri="{FF2B5EF4-FFF2-40B4-BE49-F238E27FC236}">
              <a16:creationId xmlns:a16="http://schemas.microsoft.com/office/drawing/2014/main" id="{00000000-0008-0000-0700-0000FE020000}"/>
            </a:ext>
          </a:extLst>
        </xdr:cNvPr>
        <xdr:cNvSpPr/>
      </xdr:nvSpPr>
      <xdr:spPr>
        <a:xfrm>
          <a:off x="1787525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174625</xdr:colOff>
      <xdr:row>38</xdr:row>
      <xdr:rowOff>67310</xdr:rowOff>
    </xdr:from>
    <xdr:ext cx="249555" cy="259080"/>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17811750" y="65824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37</xdr:row>
      <xdr:rowOff>146050</xdr:rowOff>
    </xdr:from>
    <xdr:to>
      <xdr:col>98</xdr:col>
      <xdr:colOff>38100</xdr:colOff>
      <xdr:row>38</xdr:row>
      <xdr:rowOff>76200</xdr:rowOff>
    </xdr:to>
    <xdr:sp macro="" textlink="">
      <xdr:nvSpPr>
        <xdr:cNvPr id="768" name="楕円 767">
          <a:extLst>
            <a:ext uri="{FF2B5EF4-FFF2-40B4-BE49-F238E27FC236}">
              <a16:creationId xmlns:a16="http://schemas.microsoft.com/office/drawing/2014/main" id="{00000000-0008-0000-0700-000000030000}"/>
            </a:ext>
          </a:extLst>
        </xdr:cNvPr>
        <xdr:cNvSpPr/>
      </xdr:nvSpPr>
      <xdr:spPr>
        <a:xfrm>
          <a:off x="17065625" y="64897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38</xdr:row>
      <xdr:rowOff>67310</xdr:rowOff>
    </xdr:from>
    <xdr:ext cx="247650" cy="259080"/>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16991965" y="65824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0" name="正方形/長方形 769">
          <a:extLst>
            <a:ext uri="{FF2B5EF4-FFF2-40B4-BE49-F238E27FC236}">
              <a16:creationId xmlns:a16="http://schemas.microsoft.com/office/drawing/2014/main" id="{00000000-0008-0000-0700-000002030000}"/>
            </a:ext>
          </a:extLst>
        </xdr:cNvPr>
        <xdr:cNvSpPr/>
      </xdr:nvSpPr>
      <xdr:spPr>
        <a:xfrm>
          <a:off x="16764000" y="7429500"/>
          <a:ext cx="4305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1" name="正方形/長方形 770">
          <a:extLst>
            <a:ext uri="{FF2B5EF4-FFF2-40B4-BE49-F238E27FC236}">
              <a16:creationId xmlns:a16="http://schemas.microsoft.com/office/drawing/2014/main" id="{00000000-0008-0000-0700-000003030000}"/>
            </a:ext>
          </a:extLst>
        </xdr:cNvPr>
        <xdr:cNvSpPr/>
      </xdr:nvSpPr>
      <xdr:spPr>
        <a:xfrm>
          <a:off x="1689100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2" name="正方形/長方形 771">
          <a:extLst>
            <a:ext uri="{FF2B5EF4-FFF2-40B4-BE49-F238E27FC236}">
              <a16:creationId xmlns:a16="http://schemas.microsoft.com/office/drawing/2014/main" id="{00000000-0008-0000-0700-000004030000}"/>
            </a:ext>
          </a:extLst>
        </xdr:cNvPr>
        <xdr:cNvSpPr/>
      </xdr:nvSpPr>
      <xdr:spPr>
        <a:xfrm>
          <a:off x="1689100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1/94</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1781175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781175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885950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885950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237</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6764000" y="8255000"/>
          <a:ext cx="4305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250" cy="223520"/>
    <xdr:sp macro="" textlink="">
      <xdr:nvSpPr>
        <xdr:cNvPr id="778" name="テキスト ボックス 777">
          <a:extLst>
            <a:ext uri="{FF2B5EF4-FFF2-40B4-BE49-F238E27FC236}">
              <a16:creationId xmlns:a16="http://schemas.microsoft.com/office/drawing/2014/main" id="{00000000-0008-0000-0700-00000A030000}"/>
            </a:ext>
          </a:extLst>
        </xdr:cNvPr>
        <xdr:cNvSpPr txBox="1"/>
      </xdr:nvSpPr>
      <xdr:spPr>
        <a:xfrm>
          <a:off x="16741775" y="8064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9" name="直線コネクタ 778">
          <a:extLst>
            <a:ext uri="{FF2B5EF4-FFF2-40B4-BE49-F238E27FC236}">
              <a16:creationId xmlns:a16="http://schemas.microsoft.com/office/drawing/2014/main" id="{00000000-0008-0000-0700-00000B030000}"/>
            </a:ext>
          </a:extLst>
        </xdr:cNvPr>
        <xdr:cNvCxnSpPr/>
      </xdr:nvCxnSpPr>
      <xdr:spPr>
        <a:xfrm>
          <a:off x="16764000" y="10541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80" name="直線コネクタ 779">
          <a:extLst>
            <a:ext uri="{FF2B5EF4-FFF2-40B4-BE49-F238E27FC236}">
              <a16:creationId xmlns:a16="http://schemas.microsoft.com/office/drawing/2014/main" id="{00000000-0008-0000-0700-00000C030000}"/>
            </a:ext>
          </a:extLst>
        </xdr:cNvPr>
        <xdr:cNvCxnSpPr/>
      </xdr:nvCxnSpPr>
      <xdr:spPr>
        <a:xfrm>
          <a:off x="16764000" y="9398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53</xdr:row>
      <xdr:rowOff>168910</xdr:rowOff>
    </xdr:from>
    <xdr:ext cx="248285" cy="257175"/>
    <xdr:sp macro="" textlink="">
      <xdr:nvSpPr>
        <xdr:cNvPr id="781" name="テキスト ボックス 780">
          <a:extLst>
            <a:ext uri="{FF2B5EF4-FFF2-40B4-BE49-F238E27FC236}">
              <a16:creationId xmlns:a16="http://schemas.microsoft.com/office/drawing/2014/main" id="{00000000-0008-0000-0700-00000D030000}"/>
            </a:ext>
          </a:extLst>
        </xdr:cNvPr>
        <xdr:cNvSpPr txBox="1"/>
      </xdr:nvSpPr>
      <xdr:spPr>
        <a:xfrm>
          <a:off x="16546830" y="925576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2" name="直線コネクタ 781">
          <a:extLst>
            <a:ext uri="{FF2B5EF4-FFF2-40B4-BE49-F238E27FC236}">
              <a16:creationId xmlns:a16="http://schemas.microsoft.com/office/drawing/2014/main" id="{00000000-0008-0000-0700-00000E030000}"/>
            </a:ext>
          </a:extLst>
        </xdr:cNvPr>
        <xdr:cNvCxnSpPr/>
      </xdr:nvCxnSpPr>
      <xdr:spPr>
        <a:xfrm>
          <a:off x="16764000" y="8255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47</xdr:row>
      <xdr:rowOff>54610</xdr:rowOff>
    </xdr:from>
    <xdr:ext cx="248285" cy="257175"/>
    <xdr:sp macro="" textlink="">
      <xdr:nvSpPr>
        <xdr:cNvPr id="783" name="テキスト ボックス 782">
          <a:extLst>
            <a:ext uri="{FF2B5EF4-FFF2-40B4-BE49-F238E27FC236}">
              <a16:creationId xmlns:a16="http://schemas.microsoft.com/office/drawing/2014/main" id="{00000000-0008-0000-0700-00000F030000}"/>
            </a:ext>
          </a:extLst>
        </xdr:cNvPr>
        <xdr:cNvSpPr txBox="1"/>
      </xdr:nvSpPr>
      <xdr:spPr>
        <a:xfrm>
          <a:off x="16546830" y="811276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4" name="前年度繰上充用金グラフ枠">
          <a:extLst>
            <a:ext uri="{FF2B5EF4-FFF2-40B4-BE49-F238E27FC236}">
              <a16:creationId xmlns:a16="http://schemas.microsoft.com/office/drawing/2014/main" id="{00000000-0008-0000-0700-000010030000}"/>
            </a:ext>
          </a:extLst>
        </xdr:cNvPr>
        <xdr:cNvSpPr/>
      </xdr:nvSpPr>
      <xdr:spPr>
        <a:xfrm>
          <a:off x="16764000" y="8255000"/>
          <a:ext cx="4305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62865</xdr:colOff>
      <xdr:row>54</xdr:row>
      <xdr:rowOff>139700</xdr:rowOff>
    </xdr:to>
    <xdr:cxnSp macro="">
      <xdr:nvCxnSpPr>
        <xdr:cNvPr id="785" name="直線コネクタ 784">
          <a:extLst>
            <a:ext uri="{FF2B5EF4-FFF2-40B4-BE49-F238E27FC236}">
              <a16:creationId xmlns:a16="http://schemas.microsoft.com/office/drawing/2014/main" id="{00000000-0008-0000-0700-000011030000}"/>
            </a:ext>
          </a:extLst>
        </xdr:cNvPr>
        <xdr:cNvCxnSpPr/>
      </xdr:nvCxnSpPr>
      <xdr:spPr>
        <a:xfrm>
          <a:off x="20318095" y="9398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10160</xdr:rowOff>
    </xdr:from>
    <xdr:ext cx="249555" cy="259080"/>
    <xdr:sp macro="" textlink="">
      <xdr:nvSpPr>
        <xdr:cNvPr id="786" name="前年度繰上充用金最小値テキスト">
          <a:extLst>
            <a:ext uri="{FF2B5EF4-FFF2-40B4-BE49-F238E27FC236}">
              <a16:creationId xmlns:a16="http://schemas.microsoft.com/office/drawing/2014/main" id="{00000000-0008-0000-0700-000012030000}"/>
            </a:ext>
          </a:extLst>
        </xdr:cNvPr>
        <xdr:cNvSpPr txBox="1"/>
      </xdr:nvSpPr>
      <xdr:spPr>
        <a:xfrm>
          <a:off x="2037080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7" name="直線コネクタ 786">
          <a:extLst>
            <a:ext uri="{FF2B5EF4-FFF2-40B4-BE49-F238E27FC236}">
              <a16:creationId xmlns:a16="http://schemas.microsoft.com/office/drawing/2014/main" id="{00000000-0008-0000-0700-000013030000}"/>
            </a:ext>
          </a:extLst>
        </xdr:cNvPr>
        <xdr:cNvCxnSpPr/>
      </xdr:nvCxnSpPr>
      <xdr:spPr>
        <a:xfrm>
          <a:off x="20246975" y="93980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10160</xdr:rowOff>
    </xdr:from>
    <xdr:ext cx="249555" cy="259080"/>
    <xdr:sp macro="" textlink="">
      <xdr:nvSpPr>
        <xdr:cNvPr id="788" name="前年度繰上充用金最大値テキスト">
          <a:extLst>
            <a:ext uri="{FF2B5EF4-FFF2-40B4-BE49-F238E27FC236}">
              <a16:creationId xmlns:a16="http://schemas.microsoft.com/office/drawing/2014/main" id="{00000000-0008-0000-0700-000014030000}"/>
            </a:ext>
          </a:extLst>
        </xdr:cNvPr>
        <xdr:cNvSpPr txBox="1"/>
      </xdr:nvSpPr>
      <xdr:spPr>
        <a:xfrm>
          <a:off x="20370800" y="9097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20246975" y="93980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174625</xdr:colOff>
      <xdr:row>54</xdr:row>
      <xdr:rowOff>139700</xdr:rowOff>
    </xdr:from>
    <xdr:to>
      <xdr:col>116</xdr:col>
      <xdr:colOff>63500</xdr:colOff>
      <xdr:row>54</xdr:row>
      <xdr:rowOff>139700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19558000" y="9398000"/>
          <a:ext cx="762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67310</xdr:rowOff>
    </xdr:from>
    <xdr:ext cx="249555" cy="259080"/>
    <xdr:sp macro="" textlink="">
      <xdr:nvSpPr>
        <xdr:cNvPr id="791" name="前年度繰上充用金平均値テキスト">
          <a:extLst>
            <a:ext uri="{FF2B5EF4-FFF2-40B4-BE49-F238E27FC236}">
              <a16:creationId xmlns:a16="http://schemas.microsoft.com/office/drawing/2014/main" id="{00000000-0008-0000-0700-000017030000}"/>
            </a:ext>
          </a:extLst>
        </xdr:cNvPr>
        <xdr:cNvSpPr txBox="1"/>
      </xdr:nvSpPr>
      <xdr:spPr>
        <a:xfrm>
          <a:off x="20370800" y="9325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92" name="フローチャート: 判断 791">
          <a:extLst>
            <a:ext uri="{FF2B5EF4-FFF2-40B4-BE49-F238E27FC236}">
              <a16:creationId xmlns:a16="http://schemas.microsoft.com/office/drawing/2014/main" id="{00000000-0008-0000-0700-000018030000}"/>
            </a:ext>
          </a:extLst>
        </xdr:cNvPr>
        <xdr:cNvSpPr/>
      </xdr:nvSpPr>
      <xdr:spPr>
        <a:xfrm>
          <a:off x="202692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174625</xdr:colOff>
      <xdr:row>54</xdr:row>
      <xdr:rowOff>139700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18735675" y="9398000"/>
          <a:ext cx="8223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94" name="フローチャート: 判断 793">
          <a:extLst>
            <a:ext uri="{FF2B5EF4-FFF2-40B4-BE49-F238E27FC236}">
              <a16:creationId xmlns:a16="http://schemas.microsoft.com/office/drawing/2014/main" id="{00000000-0008-0000-0700-00001A030000}"/>
            </a:ext>
          </a:extLst>
        </xdr:cNvPr>
        <xdr:cNvSpPr/>
      </xdr:nvSpPr>
      <xdr:spPr>
        <a:xfrm>
          <a:off x="19510375" y="934720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55</xdr:row>
      <xdr:rowOff>10160</xdr:rowOff>
    </xdr:from>
    <xdr:ext cx="247650" cy="259080"/>
    <xdr:sp macro="" textlink="">
      <xdr:nvSpPr>
        <xdr:cNvPr id="795" name="テキスト ボックス 794">
          <a:extLst>
            <a:ext uri="{FF2B5EF4-FFF2-40B4-BE49-F238E27FC236}">
              <a16:creationId xmlns:a16="http://schemas.microsoft.com/office/drawing/2014/main" id="{00000000-0008-0000-0700-00001B030000}"/>
            </a:ext>
          </a:extLst>
        </xdr:cNvPr>
        <xdr:cNvSpPr txBox="1"/>
      </xdr:nvSpPr>
      <xdr:spPr>
        <a:xfrm>
          <a:off x="19436715" y="94399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6" name="直線コネクタ 795">
          <a:extLst>
            <a:ext uri="{FF2B5EF4-FFF2-40B4-BE49-F238E27FC236}">
              <a16:creationId xmlns:a16="http://schemas.microsoft.com/office/drawing/2014/main" id="{00000000-0008-0000-0700-00001C030000}"/>
            </a:ext>
          </a:extLst>
        </xdr:cNvPr>
        <xdr:cNvCxnSpPr/>
      </xdr:nvCxnSpPr>
      <xdr:spPr>
        <a:xfrm>
          <a:off x="17926050" y="9398000"/>
          <a:ext cx="8096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797" name="フローチャート: 判断 796">
          <a:extLst>
            <a:ext uri="{FF2B5EF4-FFF2-40B4-BE49-F238E27FC236}">
              <a16:creationId xmlns:a16="http://schemas.microsoft.com/office/drawing/2014/main" id="{00000000-0008-0000-0700-00001D030000}"/>
            </a:ext>
          </a:extLst>
        </xdr:cNvPr>
        <xdr:cNvSpPr/>
      </xdr:nvSpPr>
      <xdr:spPr>
        <a:xfrm>
          <a:off x="18684875"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55</xdr:row>
      <xdr:rowOff>10160</xdr:rowOff>
    </xdr:from>
    <xdr:ext cx="247650" cy="259080"/>
    <xdr:sp macro="" textlink="">
      <xdr:nvSpPr>
        <xdr:cNvPr id="798" name="テキスト ボックス 797">
          <a:extLst>
            <a:ext uri="{FF2B5EF4-FFF2-40B4-BE49-F238E27FC236}">
              <a16:creationId xmlns:a16="http://schemas.microsoft.com/office/drawing/2014/main" id="{00000000-0008-0000-0700-00001E030000}"/>
            </a:ext>
          </a:extLst>
        </xdr:cNvPr>
        <xdr:cNvSpPr txBox="1"/>
      </xdr:nvSpPr>
      <xdr:spPr>
        <a:xfrm>
          <a:off x="18627090" y="94399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174625</xdr:colOff>
      <xdr:row>54</xdr:row>
      <xdr:rowOff>139700</xdr:rowOff>
    </xdr:from>
    <xdr:to>
      <xdr:col>102</xdr:col>
      <xdr:colOff>114300</xdr:colOff>
      <xdr:row>54</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17113250" y="9398000"/>
          <a:ext cx="8128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00" name="フローチャート: 判断 799">
          <a:extLst>
            <a:ext uri="{FF2B5EF4-FFF2-40B4-BE49-F238E27FC236}">
              <a16:creationId xmlns:a16="http://schemas.microsoft.com/office/drawing/2014/main" id="{00000000-0008-0000-0700-000020030000}"/>
            </a:ext>
          </a:extLst>
        </xdr:cNvPr>
        <xdr:cNvSpPr/>
      </xdr:nvSpPr>
      <xdr:spPr>
        <a:xfrm>
          <a:off x="1787525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174625</xdr:colOff>
      <xdr:row>55</xdr:row>
      <xdr:rowOff>10160</xdr:rowOff>
    </xdr:from>
    <xdr:ext cx="249555" cy="259080"/>
    <xdr:sp macro="" textlink="">
      <xdr:nvSpPr>
        <xdr:cNvPr id="801" name="テキスト ボックス 800">
          <a:extLst>
            <a:ext uri="{FF2B5EF4-FFF2-40B4-BE49-F238E27FC236}">
              <a16:creationId xmlns:a16="http://schemas.microsoft.com/office/drawing/2014/main" id="{00000000-0008-0000-0700-000021030000}"/>
            </a:ext>
          </a:extLst>
        </xdr:cNvPr>
        <xdr:cNvSpPr txBox="1"/>
      </xdr:nvSpPr>
      <xdr:spPr>
        <a:xfrm>
          <a:off x="1781175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02" name="フローチャート: 判断 801">
          <a:extLst>
            <a:ext uri="{FF2B5EF4-FFF2-40B4-BE49-F238E27FC236}">
              <a16:creationId xmlns:a16="http://schemas.microsoft.com/office/drawing/2014/main" id="{00000000-0008-0000-0700-000022030000}"/>
            </a:ext>
          </a:extLst>
        </xdr:cNvPr>
        <xdr:cNvSpPr/>
      </xdr:nvSpPr>
      <xdr:spPr>
        <a:xfrm>
          <a:off x="17065625" y="934720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55</xdr:row>
      <xdr:rowOff>10160</xdr:rowOff>
    </xdr:from>
    <xdr:ext cx="247650" cy="259080"/>
    <xdr:sp macro="" textlink="">
      <xdr:nvSpPr>
        <xdr:cNvPr id="803" name="テキスト ボックス 802">
          <a:extLst>
            <a:ext uri="{FF2B5EF4-FFF2-40B4-BE49-F238E27FC236}">
              <a16:creationId xmlns:a16="http://schemas.microsoft.com/office/drawing/2014/main" id="{00000000-0008-0000-0700-000023030000}"/>
            </a:ext>
          </a:extLst>
        </xdr:cNvPr>
        <xdr:cNvSpPr txBox="1"/>
      </xdr:nvSpPr>
      <xdr:spPr>
        <a:xfrm>
          <a:off x="16991965" y="94399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61</xdr:row>
      <xdr:rowOff>80010</xdr:rowOff>
    </xdr:from>
    <xdr:ext cx="762000" cy="259080"/>
    <xdr:sp macro=""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2014537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174625</xdr:colOff>
      <xdr:row>61</xdr:row>
      <xdr:rowOff>80010</xdr:rowOff>
    </xdr:from>
    <xdr:ext cx="762000" cy="259080"/>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1938337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61</xdr:row>
      <xdr:rowOff>80010</xdr:rowOff>
    </xdr:from>
    <xdr:ext cx="762000" cy="259080"/>
    <xdr:sp macro="" textlink="">
      <xdr:nvSpPr>
        <xdr:cNvPr id="806" name="テキスト ボックス 805">
          <a:extLst>
            <a:ext uri="{FF2B5EF4-FFF2-40B4-BE49-F238E27FC236}">
              <a16:creationId xmlns:a16="http://schemas.microsoft.com/office/drawing/2014/main" id="{00000000-0008-0000-0700-000026030000}"/>
            </a:ext>
          </a:extLst>
        </xdr:cNvPr>
        <xdr:cNvSpPr txBox="1"/>
      </xdr:nvSpPr>
      <xdr:spPr>
        <a:xfrm>
          <a:off x="1856105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61</xdr:row>
      <xdr:rowOff>80010</xdr:rowOff>
    </xdr:from>
    <xdr:ext cx="762000" cy="259080"/>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1775142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174625</xdr:colOff>
      <xdr:row>61</xdr:row>
      <xdr:rowOff>80010</xdr:rowOff>
    </xdr:from>
    <xdr:ext cx="762000" cy="259080"/>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1693862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9" name="楕円 808">
          <a:extLst>
            <a:ext uri="{FF2B5EF4-FFF2-40B4-BE49-F238E27FC236}">
              <a16:creationId xmlns:a16="http://schemas.microsoft.com/office/drawing/2014/main" id="{00000000-0008-0000-0700-000029030000}"/>
            </a:ext>
          </a:extLst>
        </xdr:cNvPr>
        <xdr:cNvSpPr/>
      </xdr:nvSpPr>
      <xdr:spPr>
        <a:xfrm>
          <a:off x="202692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124460</xdr:rowOff>
    </xdr:from>
    <xdr:ext cx="249555" cy="259080"/>
    <xdr:sp macro="" textlink="">
      <xdr:nvSpPr>
        <xdr:cNvPr id="810" name="前年度繰上充用金該当値テキスト">
          <a:extLst>
            <a:ext uri="{FF2B5EF4-FFF2-40B4-BE49-F238E27FC236}">
              <a16:creationId xmlns:a16="http://schemas.microsoft.com/office/drawing/2014/main" id="{00000000-0008-0000-0700-00002A030000}"/>
            </a:ext>
          </a:extLst>
        </xdr:cNvPr>
        <xdr:cNvSpPr txBox="1"/>
      </xdr:nvSpPr>
      <xdr:spPr>
        <a:xfrm>
          <a:off x="20370800" y="9211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11" name="楕円 810">
          <a:extLst>
            <a:ext uri="{FF2B5EF4-FFF2-40B4-BE49-F238E27FC236}">
              <a16:creationId xmlns:a16="http://schemas.microsoft.com/office/drawing/2014/main" id="{00000000-0008-0000-0700-00002B030000}"/>
            </a:ext>
          </a:extLst>
        </xdr:cNvPr>
        <xdr:cNvSpPr/>
      </xdr:nvSpPr>
      <xdr:spPr>
        <a:xfrm>
          <a:off x="19510375" y="93472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53</xdr:row>
      <xdr:rowOff>35560</xdr:rowOff>
    </xdr:from>
    <xdr:ext cx="247650" cy="259080"/>
    <xdr:sp macro="" textlink="">
      <xdr:nvSpPr>
        <xdr:cNvPr id="812" name="テキスト ボックス 811">
          <a:extLst>
            <a:ext uri="{FF2B5EF4-FFF2-40B4-BE49-F238E27FC236}">
              <a16:creationId xmlns:a16="http://schemas.microsoft.com/office/drawing/2014/main" id="{00000000-0008-0000-0700-00002C030000}"/>
            </a:ext>
          </a:extLst>
        </xdr:cNvPr>
        <xdr:cNvSpPr txBox="1"/>
      </xdr:nvSpPr>
      <xdr:spPr>
        <a:xfrm>
          <a:off x="19436715" y="91224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13" name="楕円 812">
          <a:extLst>
            <a:ext uri="{FF2B5EF4-FFF2-40B4-BE49-F238E27FC236}">
              <a16:creationId xmlns:a16="http://schemas.microsoft.com/office/drawing/2014/main" id="{00000000-0008-0000-0700-00002D030000}"/>
            </a:ext>
          </a:extLst>
        </xdr:cNvPr>
        <xdr:cNvSpPr/>
      </xdr:nvSpPr>
      <xdr:spPr>
        <a:xfrm>
          <a:off x="18684875"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53</xdr:row>
      <xdr:rowOff>35560</xdr:rowOff>
    </xdr:from>
    <xdr:ext cx="247650" cy="259080"/>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18627090" y="91224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5" name="楕円 814">
          <a:extLst>
            <a:ext uri="{FF2B5EF4-FFF2-40B4-BE49-F238E27FC236}">
              <a16:creationId xmlns:a16="http://schemas.microsoft.com/office/drawing/2014/main" id="{00000000-0008-0000-0700-00002F030000}"/>
            </a:ext>
          </a:extLst>
        </xdr:cNvPr>
        <xdr:cNvSpPr/>
      </xdr:nvSpPr>
      <xdr:spPr>
        <a:xfrm>
          <a:off x="1787525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174625</xdr:colOff>
      <xdr:row>53</xdr:row>
      <xdr:rowOff>35560</xdr:rowOff>
    </xdr:from>
    <xdr:ext cx="249555" cy="259080"/>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17811750" y="91224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7" name="楕円 816">
          <a:extLst>
            <a:ext uri="{FF2B5EF4-FFF2-40B4-BE49-F238E27FC236}">
              <a16:creationId xmlns:a16="http://schemas.microsoft.com/office/drawing/2014/main" id="{00000000-0008-0000-0700-000031030000}"/>
            </a:ext>
          </a:extLst>
        </xdr:cNvPr>
        <xdr:cNvSpPr/>
      </xdr:nvSpPr>
      <xdr:spPr>
        <a:xfrm>
          <a:off x="17065625" y="93472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53</xdr:row>
      <xdr:rowOff>35560</xdr:rowOff>
    </xdr:from>
    <xdr:ext cx="247650" cy="259080"/>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16991965" y="91224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19" name="正方形/長方形 818">
          <a:extLst>
            <a:ext uri="{FF2B5EF4-FFF2-40B4-BE49-F238E27FC236}">
              <a16:creationId xmlns:a16="http://schemas.microsoft.com/office/drawing/2014/main" id="{00000000-0008-0000-0700-000033030000}"/>
            </a:ext>
          </a:extLst>
        </xdr:cNvPr>
        <xdr:cNvSpPr/>
      </xdr:nvSpPr>
      <xdr:spPr>
        <a:xfrm>
          <a:off x="698500" y="17780000"/>
          <a:ext cx="203708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0" name="正方形/長方形 819">
          <a:extLst>
            <a:ext uri="{FF2B5EF4-FFF2-40B4-BE49-F238E27FC236}">
              <a16:creationId xmlns:a16="http://schemas.microsoft.com/office/drawing/2014/main" id="{00000000-0008-0000-0700-000034030000}"/>
            </a:ext>
          </a:extLst>
        </xdr:cNvPr>
        <xdr:cNvSpPr/>
      </xdr:nvSpPr>
      <xdr:spPr>
        <a:xfrm>
          <a:off x="698500" y="17843500"/>
          <a:ext cx="35306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1" name="テキスト ボックス 820">
          <a:extLst>
            <a:ext uri="{FF2B5EF4-FFF2-40B4-BE49-F238E27FC236}">
              <a16:creationId xmlns:a16="http://schemas.microsoft.com/office/drawing/2014/main" id="{00000000-0008-0000-0700-000035030000}"/>
            </a:ext>
          </a:extLst>
        </xdr:cNvPr>
        <xdr:cNvSpPr txBox="1"/>
      </xdr:nvSpPr>
      <xdr:spPr>
        <a:xfrm>
          <a:off x="723900" y="18097500"/>
          <a:ext cx="203200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総務費の、住民一人あたりのコストが２</a:t>
          </a:r>
          <a:r>
            <a:rPr kumimoji="1" lang="ja-JP" altLang="en-US" sz="1100">
              <a:solidFill>
                <a:schemeClr val="dk1"/>
              </a:solidFill>
              <a:effectLst/>
              <a:latin typeface="+mn-lt"/>
              <a:ea typeface="+mn-ea"/>
              <a:cs typeface="+mn-cs"/>
            </a:rPr>
            <a:t>１４，９２２</a:t>
          </a:r>
          <a:r>
            <a:rPr kumimoji="1" lang="ja-JP" altLang="ja-JP" sz="1100">
              <a:solidFill>
                <a:schemeClr val="dk1"/>
              </a:solidFill>
              <a:effectLst/>
              <a:latin typeface="+mn-lt"/>
              <a:ea typeface="+mn-ea"/>
              <a:cs typeface="+mn-cs"/>
            </a:rPr>
            <a:t>円と前年度と比べ</a:t>
          </a:r>
          <a:r>
            <a:rPr kumimoji="1" lang="ja-JP" altLang="en-US" sz="1100">
              <a:solidFill>
                <a:schemeClr val="dk1"/>
              </a:solidFill>
              <a:effectLst/>
              <a:latin typeface="+mn-lt"/>
              <a:ea typeface="+mn-ea"/>
              <a:cs typeface="+mn-cs"/>
            </a:rPr>
            <a:t>１３，８３５</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．９％）と</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して</a:t>
          </a:r>
          <a:r>
            <a:rPr kumimoji="1" lang="ja-JP" altLang="en-US" sz="1100">
              <a:solidFill>
                <a:schemeClr val="dk1"/>
              </a:solidFill>
              <a:effectLst/>
              <a:latin typeface="+mn-lt"/>
              <a:ea typeface="+mn-ea"/>
              <a:cs typeface="+mn-cs"/>
            </a:rPr>
            <a:t>いるが</a:t>
          </a:r>
          <a:r>
            <a:rPr kumimoji="1" lang="ja-JP" altLang="ja-JP" sz="1100">
              <a:solidFill>
                <a:schemeClr val="dk1"/>
              </a:solidFill>
              <a:effectLst/>
              <a:latin typeface="+mn-lt"/>
              <a:ea typeface="+mn-ea"/>
              <a:cs typeface="+mn-cs"/>
            </a:rPr>
            <a:t>、類似団体と比べ低い水準にあるのは、総務費に係る工事請負費の減少及びふるさと応援寄付金への返礼品の調達や発送事務に係る経費が主な要因である。</a:t>
          </a:r>
          <a:endParaRPr lang="ja-JP" altLang="ja-JP" sz="1400">
            <a:effectLst/>
          </a:endParaRPr>
        </a:p>
        <a:p>
          <a:r>
            <a:rPr kumimoji="1" lang="ja-JP" altLang="ja-JP" sz="1100">
              <a:solidFill>
                <a:schemeClr val="dk1"/>
              </a:solidFill>
              <a:effectLst/>
              <a:latin typeface="+mn-lt"/>
              <a:ea typeface="+mn-ea"/>
              <a:cs typeface="+mn-cs"/>
            </a:rPr>
            <a:t>消防費は、１０</a:t>
          </a:r>
          <a:r>
            <a:rPr kumimoji="1" lang="ja-JP" altLang="en-US" sz="1100">
              <a:solidFill>
                <a:schemeClr val="dk1"/>
              </a:solidFill>
              <a:effectLst/>
              <a:latin typeface="+mn-lt"/>
              <a:ea typeface="+mn-ea"/>
              <a:cs typeface="+mn-cs"/>
            </a:rPr>
            <a:t>９</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６０６</a:t>
          </a:r>
          <a:r>
            <a:rPr kumimoji="1" lang="ja-JP" altLang="ja-JP" sz="1100">
              <a:solidFill>
                <a:schemeClr val="dk1"/>
              </a:solidFill>
              <a:effectLst/>
              <a:latin typeface="+mn-lt"/>
              <a:ea typeface="+mn-ea"/>
              <a:cs typeface="+mn-cs"/>
            </a:rPr>
            <a:t>円となっており、前年度より</a:t>
          </a:r>
          <a:r>
            <a:rPr kumimoji="1" lang="ja-JP" altLang="en-US" sz="1100">
              <a:solidFill>
                <a:schemeClr val="dk1"/>
              </a:solidFill>
              <a:effectLst/>
              <a:latin typeface="+mn-lt"/>
              <a:ea typeface="+mn-ea"/>
              <a:cs typeface="+mn-cs"/>
            </a:rPr>
            <a:t>６，２５１</a:t>
          </a:r>
          <a:r>
            <a:rPr kumimoji="1" lang="ja-JP" altLang="ja-JP" sz="1100">
              <a:solidFill>
                <a:schemeClr val="dk1"/>
              </a:solidFill>
              <a:effectLst/>
              <a:latin typeface="+mn-lt"/>
              <a:ea typeface="+mn-ea"/>
              <a:cs typeface="+mn-cs"/>
            </a:rPr>
            <a:t>円（</a:t>
          </a:r>
          <a:r>
            <a:rPr kumimoji="1" lang="ja-JP" altLang="en-US" sz="1100">
              <a:solidFill>
                <a:schemeClr val="dk1"/>
              </a:solidFill>
              <a:effectLst/>
              <a:latin typeface="+mn-lt"/>
              <a:ea typeface="+mn-ea"/>
              <a:cs typeface="+mn-cs"/>
            </a:rPr>
            <a:t>６．０</a:t>
          </a:r>
          <a:r>
            <a:rPr kumimoji="1" lang="ja-JP" altLang="ja-JP" sz="1100">
              <a:solidFill>
                <a:schemeClr val="dk1"/>
              </a:solidFill>
              <a:effectLst/>
              <a:latin typeface="+mn-lt"/>
              <a:ea typeface="+mn-ea"/>
              <a:cs typeface="+mn-cs"/>
            </a:rPr>
            <a:t>％）増加し類似団体と比較して一人当たりのコストが高い状況で推移してきた。　これは、地震発生時の避難路整備工事、水門設置工事の整備など、地震対策の事業を重点的に取り組んできたことによるものである。</a:t>
          </a:r>
          <a:endParaRPr lang="ja-JP" altLang="ja-JP" sz="1400">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741680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199390</xdr:colOff>
      <xdr:row>46</xdr:row>
      <xdr:rowOff>103505</xdr:rowOff>
    </xdr:from>
    <xdr:to>
      <xdr:col>1</xdr:col>
      <xdr:colOff>895350</xdr:colOff>
      <xdr:row>46</xdr:row>
      <xdr:rowOff>618490</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a:xfrm>
          <a:off x="775335" y="10066655"/>
          <a:ext cx="695960" cy="514985"/>
        </a:xfrm>
        <a:prstGeom prst="rect">
          <a:avLst/>
        </a:prstGeom>
        <a:solidFill>
          <a:srgbClr val="FF8080"/>
        </a:solidFill>
        <a:ln w="6350">
          <a:solidFill>
            <a:srgbClr val="000000"/>
          </a:solidFill>
          <a:miter lim="800000"/>
          <a:headEnd/>
          <a:tailEnd/>
        </a:ln>
      </xdr:spPr>
    </xdr:sp>
    <xdr:clientData/>
  </xdr:twoCellAnchor>
  <xdr:twoCellAnchor>
    <xdr:from>
      <xdr:col>1</xdr:col>
      <xdr:colOff>199390</xdr:colOff>
      <xdr:row>47</xdr:row>
      <xdr:rowOff>114935</xdr:rowOff>
    </xdr:from>
    <xdr:to>
      <xdr:col>1</xdr:col>
      <xdr:colOff>895350</xdr:colOff>
      <xdr:row>47</xdr:row>
      <xdr:rowOff>618490</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a:xfrm>
          <a:off x="775335" y="10811510"/>
          <a:ext cx="695960" cy="503555"/>
        </a:xfrm>
        <a:prstGeom prst="rect">
          <a:avLst/>
        </a:prstGeom>
        <a:solidFill>
          <a:srgbClr val="00FFFF"/>
        </a:solidFill>
        <a:ln w="6350">
          <a:solidFill>
            <a:srgbClr val="000000"/>
          </a:solidFill>
          <a:miter lim="800000"/>
          <a:headEnd/>
          <a:tailEnd/>
        </a:ln>
      </xdr:spPr>
    </xdr:sp>
    <xdr:clientData/>
  </xdr:twoCellAnchor>
  <xdr:twoCellAnchor>
    <xdr:from>
      <xdr:col>1</xdr:col>
      <xdr:colOff>199390</xdr:colOff>
      <xdr:row>48</xdr:row>
      <xdr:rowOff>370840</xdr:rowOff>
    </xdr:from>
    <xdr:to>
      <xdr:col>1</xdr:col>
      <xdr:colOff>895350</xdr:colOff>
      <xdr:row>48</xdr:row>
      <xdr:rowOff>370840</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a:xfrm>
          <a:off x="775335" y="11800840"/>
          <a:ext cx="695960" cy="0"/>
        </a:xfrm>
        <a:prstGeom prst="line">
          <a:avLst/>
        </a:prstGeom>
        <a:noFill/>
        <a:ln w="38100">
          <a:solidFill>
            <a:srgbClr val="FF0000"/>
          </a:solidFill>
          <a:round/>
          <a:headEnd/>
          <a:tailEnd/>
        </a:ln>
      </xdr:spPr>
    </xdr:sp>
    <xdr:clientData/>
  </xdr:twoCellAnchor>
  <xdr:twoCellAnchor>
    <xdr:from>
      <xdr:col>1</xdr:col>
      <xdr:colOff>448945</xdr:colOff>
      <xdr:row>48</xdr:row>
      <xdr:rowOff>276225</xdr:rowOff>
    </xdr:from>
    <xdr:to>
      <xdr:col>1</xdr:col>
      <xdr:colOff>637540</xdr:colOff>
      <xdr:row>48</xdr:row>
      <xdr:rowOff>466090</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a:xfrm>
          <a:off x="1024890" y="11706225"/>
          <a:ext cx="188595" cy="189865"/>
        </a:xfrm>
        <a:prstGeom prst="ellipse">
          <a:avLst/>
        </a:prstGeom>
        <a:solidFill>
          <a:srgbClr val="FF0000"/>
        </a:solidFill>
        <a:ln w="6350">
          <a:noFill/>
          <a:round/>
          <a:headEnd/>
          <a:tailEnd/>
        </a:ln>
      </xdr:spPr>
    </xdr:sp>
    <xdr:clientData/>
  </xdr:twoCellAnchor>
  <xdr:twoCellAnchor>
    <xdr:from>
      <xdr:col>10</xdr:col>
      <xdr:colOff>323215</xdr:colOff>
      <xdr:row>45</xdr:row>
      <xdr:rowOff>10160</xdr:rowOff>
    </xdr:from>
    <xdr:to>
      <xdr:col>15</xdr:col>
      <xdr:colOff>724535</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a:xfrm>
          <a:off x="10088880" y="9601835"/>
          <a:ext cx="5506720" cy="2561590"/>
        </a:xfrm>
        <a:prstGeom prst="rect">
          <a:avLst/>
        </a:prstGeom>
        <a:solidFill>
          <a:srgbClr val="FFFFFF"/>
        </a:solidFill>
        <a:ln w="19050">
          <a:solidFill>
            <a:srgbClr val="000000"/>
          </a:solidFill>
          <a:miter lim="800000"/>
          <a:headEnd/>
          <a:tailEnd/>
        </a:ln>
      </xdr:spPr>
    </xdr:sp>
    <xdr:clientData/>
  </xdr:twoCellAnchor>
  <xdr:twoCellAnchor>
    <xdr:from>
      <xdr:col>10</xdr:col>
      <xdr:colOff>323215</xdr:colOff>
      <xdr:row>45</xdr:row>
      <xdr:rowOff>10160</xdr:rowOff>
    </xdr:from>
    <xdr:to>
      <xdr:col>11</xdr:col>
      <xdr:colOff>104775</xdr:colOff>
      <xdr:row>45</xdr:row>
      <xdr:rowOff>323215</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a:xfrm>
          <a:off x="10088880" y="9601835"/>
          <a:ext cx="802640" cy="31305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a:xfrm>
          <a:off x="123825" y="123825"/>
          <a:ext cx="8725535"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a:xfrm>
          <a:off x="575945" y="9591675"/>
          <a:ext cx="408432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a:xfrm>
          <a:off x="9373235" y="285750"/>
          <a:ext cx="234696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dr:col>12</xdr:col>
      <xdr:colOff>218440</xdr:colOff>
      <xdr:row>1</xdr:row>
      <xdr:rowOff>76200</xdr:rowOff>
    </xdr:from>
    <xdr:to>
      <xdr:col>15</xdr:col>
      <xdr:colOff>686435</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a:xfrm>
          <a:off x="12026265" y="285750"/>
          <a:ext cx="353123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高知県奈半利町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a:xfrm>
          <a:off x="466725" y="838200"/>
          <a:ext cx="2884805"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485775</xdr:colOff>
      <xdr:row>45</xdr:row>
      <xdr:rowOff>342265</xdr:rowOff>
    </xdr:from>
    <xdr:to>
      <xdr:col>15</xdr:col>
      <xdr:colOff>542290</xdr:colOff>
      <xdr:row>48</xdr:row>
      <xdr:rowOff>589915</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0251440" y="9933940"/>
          <a:ext cx="5161915" cy="2085975"/>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平成２９年度以降は実質単年度収支において黒字となってい</a:t>
          </a:r>
          <a:r>
            <a:rPr kumimoji="1" lang="ja-JP" altLang="en-US" sz="1100">
              <a:solidFill>
                <a:schemeClr val="dk1"/>
              </a:solidFill>
              <a:effectLst/>
              <a:latin typeface="+mn-lt"/>
              <a:ea typeface="+mn-ea"/>
              <a:cs typeface="+mn-cs"/>
            </a:rPr>
            <a:t>たが、今年度は赤字となった</a:t>
          </a:r>
          <a:r>
            <a:rPr kumimoji="1" lang="ja-JP" altLang="ja-JP" sz="1100">
              <a:solidFill>
                <a:schemeClr val="dk1"/>
              </a:solidFill>
              <a:effectLst/>
              <a:latin typeface="+mn-lt"/>
              <a:ea typeface="+mn-ea"/>
              <a:cs typeface="+mn-cs"/>
            </a:rPr>
            <a:t>。　　　</a:t>
          </a:r>
          <a:endParaRPr lang="ja-JP" altLang="ja-JP" sz="1400">
            <a:effectLst/>
          </a:endParaRPr>
        </a:p>
        <a:p>
          <a:r>
            <a:rPr kumimoji="1" lang="ja-JP" altLang="ja-JP" sz="1100">
              <a:solidFill>
                <a:schemeClr val="dk1"/>
              </a:solidFill>
              <a:effectLst/>
              <a:latin typeface="+mn-lt"/>
              <a:ea typeface="+mn-ea"/>
              <a:cs typeface="+mn-cs"/>
            </a:rPr>
            <a:t>　財政調整基金残高は、</a:t>
          </a:r>
          <a:r>
            <a:rPr kumimoji="1" lang="ja-JP" altLang="en-US" sz="1100">
              <a:solidFill>
                <a:schemeClr val="dk1"/>
              </a:solidFill>
              <a:effectLst/>
              <a:latin typeface="+mn-lt"/>
              <a:ea typeface="+mn-ea"/>
              <a:cs typeface="+mn-cs"/>
            </a:rPr>
            <a:t>取崩</a:t>
          </a:r>
          <a:r>
            <a:rPr kumimoji="1" lang="ja-JP" altLang="ja-JP" sz="1100">
              <a:solidFill>
                <a:schemeClr val="dk1"/>
              </a:solidFill>
              <a:effectLst/>
              <a:latin typeface="+mn-lt"/>
              <a:ea typeface="+mn-ea"/>
              <a:cs typeface="+mn-cs"/>
            </a:rPr>
            <a:t>に伴い</a:t>
          </a:r>
          <a:r>
            <a:rPr kumimoji="1" lang="ja-JP" altLang="en-US" sz="1100">
              <a:solidFill>
                <a:schemeClr val="dk1"/>
              </a:solidFill>
              <a:effectLst/>
              <a:latin typeface="+mn-lt"/>
              <a:ea typeface="+mn-ea"/>
              <a:cs typeface="+mn-cs"/>
            </a:rPr>
            <a:t>２１３，６７０</a:t>
          </a:r>
          <a:r>
            <a:rPr kumimoji="1" lang="ja-JP" altLang="ja-JP" sz="1100">
              <a:solidFill>
                <a:schemeClr val="dk1"/>
              </a:solidFill>
              <a:effectLst/>
              <a:latin typeface="+mn-lt"/>
              <a:ea typeface="+mn-ea"/>
              <a:cs typeface="+mn-cs"/>
            </a:rPr>
            <a:t>千円の</a:t>
          </a:r>
          <a:r>
            <a:rPr kumimoji="1" lang="ja-JP" altLang="en-US" sz="1100">
              <a:solidFill>
                <a:schemeClr val="dk1"/>
              </a:solidFill>
              <a:effectLst/>
              <a:latin typeface="+mn-lt"/>
              <a:ea typeface="+mn-ea"/>
              <a:cs typeface="+mn-cs"/>
            </a:rPr>
            <a:t>減</a:t>
          </a:r>
          <a:r>
            <a:rPr kumimoji="1" lang="ja-JP" altLang="ja-JP" sz="1100">
              <a:solidFill>
                <a:schemeClr val="dk1"/>
              </a:solidFill>
              <a:effectLst/>
              <a:latin typeface="+mn-lt"/>
              <a:ea typeface="+mn-ea"/>
              <a:cs typeface="+mn-cs"/>
            </a:rPr>
            <a:t>となり、標準財政規模比は</a:t>
          </a:r>
          <a:r>
            <a:rPr kumimoji="1" lang="ja-JP" altLang="en-US" sz="1100">
              <a:solidFill>
                <a:schemeClr val="dk1"/>
              </a:solidFill>
              <a:effectLst/>
              <a:latin typeface="+mn-lt"/>
              <a:ea typeface="+mn-ea"/>
              <a:cs typeface="+mn-cs"/>
            </a:rPr>
            <a:t>８３．８１</a:t>
          </a:r>
          <a:r>
            <a:rPr kumimoji="1" lang="ja-JP" altLang="ja-JP" sz="1100">
              <a:solidFill>
                <a:schemeClr val="dk1"/>
              </a:solidFill>
              <a:effectLst/>
              <a:latin typeface="+mn-lt"/>
              <a:ea typeface="+mn-ea"/>
              <a:cs typeface="+mn-cs"/>
            </a:rPr>
            <a:t>％となっている。</a:t>
          </a:r>
          <a:endParaRPr lang="ja-JP" altLang="ja-JP" sz="1400">
            <a:effectLst/>
          </a:endParaRPr>
        </a:p>
        <a:p>
          <a:r>
            <a:rPr kumimoji="1" lang="ja-JP" altLang="ja-JP" sz="1100">
              <a:solidFill>
                <a:schemeClr val="dk1"/>
              </a:solidFill>
              <a:effectLst/>
              <a:latin typeface="+mn-lt"/>
              <a:ea typeface="+mn-ea"/>
              <a:cs typeface="+mn-cs"/>
            </a:rPr>
            <a:t>　今後も、総合計画に基づいた計画的な事業実施等により、財政の健全化に努める。</a:t>
          </a:r>
          <a:endParaRPr lang="ja-JP" altLang="ja-JP" sz="1400">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105410</xdr:rowOff>
    </xdr:from>
    <xdr:to>
      <xdr:col>15</xdr:col>
      <xdr:colOff>1448435</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a:xfrm>
          <a:off x="10445115" y="6896100"/>
          <a:ext cx="582930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532765</xdr:colOff>
      <xdr:row>32</xdr:row>
      <xdr:rowOff>29210</xdr:rowOff>
    </xdr:from>
    <xdr:to>
      <xdr:col>11</xdr:col>
      <xdr:colOff>913765</xdr:colOff>
      <xdr:row>33</xdr:row>
      <xdr:rowOff>19685</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a:xfrm>
          <a:off x="10511155" y="6925310"/>
          <a:ext cx="142875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10160</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462280" y="6896100"/>
          <a:ext cx="428752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151765</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a:xfrm>
          <a:off x="142875" y="142875"/>
          <a:ext cx="9511665" cy="63754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1047750</xdr:colOff>
      <xdr:row>1</xdr:row>
      <xdr:rowOff>28575</xdr:rowOff>
    </xdr:from>
    <xdr:to>
      <xdr:col>12</xdr:col>
      <xdr:colOff>170815</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a:xfrm>
          <a:off x="9978390" y="238125"/>
          <a:ext cx="22663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dr:col>12</xdr:col>
      <xdr:colOff>657225</xdr:colOff>
      <xdr:row>1</xdr:row>
      <xdr:rowOff>28575</xdr:rowOff>
    </xdr:from>
    <xdr:to>
      <xdr:col>15</xdr:col>
      <xdr:colOff>1038860</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a:xfrm>
          <a:off x="12731115" y="238125"/>
          <a:ext cx="352488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高知県奈半利町</a:t>
          </a:r>
        </a:p>
      </xdr:txBody>
    </xdr:sp>
    <xdr:clientData/>
  </xdr:twoCellAnchor>
  <xdr:twoCellAnchor editAs="oneCell">
    <xdr:from>
      <xdr:col>1</xdr:col>
      <xdr:colOff>0</xdr:colOff>
      <xdr:row>3</xdr:row>
      <xdr:rowOff>28575</xdr:rowOff>
    </xdr:from>
    <xdr:to>
      <xdr:col>4</xdr:col>
      <xdr:colOff>913130</xdr:colOff>
      <xdr:row>4</xdr:row>
      <xdr:rowOff>199390</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a:xfrm>
          <a:off x="462280" y="657225"/>
          <a:ext cx="4029710" cy="38036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351790</xdr:rowOff>
    </xdr:from>
    <xdr:to>
      <xdr:col>15</xdr:col>
      <xdr:colOff>923925</xdr:colOff>
      <xdr:row>42</xdr:row>
      <xdr:rowOff>275590</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0578465" y="7247890"/>
          <a:ext cx="5562600" cy="48768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連結実質赤字比率については、一般会計及び各特別会計全て黒字決算となっている。</a:t>
          </a:r>
          <a:endParaRPr lang="ja-JP" altLang="ja-JP" sz="1400">
            <a:effectLst/>
          </a:endParaRPr>
        </a:p>
        <a:p>
          <a:r>
            <a:rPr kumimoji="1" lang="ja-JP" altLang="ja-JP" sz="1100">
              <a:solidFill>
                <a:schemeClr val="dk1"/>
              </a:solidFill>
              <a:effectLst/>
              <a:latin typeface="+mn-lt"/>
              <a:ea typeface="+mn-ea"/>
              <a:cs typeface="+mn-cs"/>
            </a:rPr>
            <a:t>　特別会計では、簡易水道事業の複数年にわたる投資事業が計画されており、国民健康保険事業では一般会計からの繰入金が大きくなっている。</a:t>
          </a:r>
          <a:endParaRPr lang="ja-JP" altLang="ja-JP" sz="1400">
            <a:effectLst/>
          </a:endParaRPr>
        </a:p>
        <a:p>
          <a:r>
            <a:rPr kumimoji="1" lang="ja-JP" altLang="ja-JP" sz="1100">
              <a:solidFill>
                <a:schemeClr val="dk1"/>
              </a:solidFill>
              <a:effectLst/>
              <a:latin typeface="+mn-lt"/>
              <a:ea typeface="+mn-ea"/>
              <a:cs typeface="+mn-cs"/>
            </a:rPr>
            <a:t>　各会計において適正な運営管理を行う必要がある。</a:t>
          </a:r>
          <a:endParaRPr lang="ja-JP" altLang="ja-JP" sz="1400">
            <a:effectLst/>
          </a:endParaRPr>
        </a:p>
      </xdr:txBody>
    </xdr:sp>
    <xdr:clientData/>
  </xdr:twoCellAnchor>
  <xdr:twoCellAnchor>
    <xdr:from>
      <xdr:col>1</xdr:col>
      <xdr:colOff>0</xdr:colOff>
      <xdr:row>32</xdr:row>
      <xdr:rowOff>0</xdr:rowOff>
    </xdr:from>
    <xdr:to>
      <xdr:col>5</xdr:col>
      <xdr:colOff>10160</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462280" y="6896100"/>
          <a:ext cx="428752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89535</xdr:rowOff>
    </xdr:from>
    <xdr:to>
      <xdr:col>1</xdr:col>
      <xdr:colOff>638175</xdr:colOff>
      <xdr:row>33</xdr:row>
      <xdr:rowOff>378460</xdr:rowOff>
    </xdr:to>
    <xdr:sp macro="" textlink="">
      <xdr:nvSpPr>
        <xdr:cNvPr id="12" name="凡例1">
          <a:extLst>
            <a:ext uri="{FF2B5EF4-FFF2-40B4-BE49-F238E27FC236}">
              <a16:creationId xmlns:a16="http://schemas.microsoft.com/office/drawing/2014/main" id="{00000000-0008-0000-0900-00000C000000}"/>
            </a:ext>
          </a:extLst>
        </xdr:cNvPr>
        <xdr:cNvSpPr/>
      </xdr:nvSpPr>
      <xdr:spPr>
        <a:xfrm>
          <a:off x="592455" y="7480935"/>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89535</xdr:rowOff>
    </xdr:from>
    <xdr:to>
      <xdr:col>1</xdr:col>
      <xdr:colOff>638175</xdr:colOff>
      <xdr:row>34</xdr:row>
      <xdr:rowOff>378460</xdr:rowOff>
    </xdr:to>
    <xdr:sp macro="" textlink="">
      <xdr:nvSpPr>
        <xdr:cNvPr id="13" name="凡例2">
          <a:extLst>
            <a:ext uri="{FF2B5EF4-FFF2-40B4-BE49-F238E27FC236}">
              <a16:creationId xmlns:a16="http://schemas.microsoft.com/office/drawing/2014/main" id="{00000000-0008-0000-0900-00000D000000}"/>
            </a:ext>
          </a:extLst>
        </xdr:cNvPr>
        <xdr:cNvSpPr/>
      </xdr:nvSpPr>
      <xdr:spPr>
        <a:xfrm>
          <a:off x="592455" y="7976235"/>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89535</xdr:rowOff>
    </xdr:from>
    <xdr:to>
      <xdr:col>1</xdr:col>
      <xdr:colOff>638175</xdr:colOff>
      <xdr:row>35</xdr:row>
      <xdr:rowOff>378460</xdr:rowOff>
    </xdr:to>
    <xdr:sp macro="" textlink="">
      <xdr:nvSpPr>
        <xdr:cNvPr id="14" name="凡例3">
          <a:extLst>
            <a:ext uri="{FF2B5EF4-FFF2-40B4-BE49-F238E27FC236}">
              <a16:creationId xmlns:a16="http://schemas.microsoft.com/office/drawing/2014/main" id="{00000000-0008-0000-0900-00000E000000}"/>
            </a:ext>
          </a:extLst>
        </xdr:cNvPr>
        <xdr:cNvSpPr/>
      </xdr:nvSpPr>
      <xdr:spPr>
        <a:xfrm>
          <a:off x="592455" y="8471535"/>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89535</xdr:rowOff>
    </xdr:from>
    <xdr:to>
      <xdr:col>1</xdr:col>
      <xdr:colOff>638175</xdr:colOff>
      <xdr:row>36</xdr:row>
      <xdr:rowOff>378460</xdr:rowOff>
    </xdr:to>
    <xdr:sp macro="" textlink="">
      <xdr:nvSpPr>
        <xdr:cNvPr id="15" name="凡例4">
          <a:extLst>
            <a:ext uri="{FF2B5EF4-FFF2-40B4-BE49-F238E27FC236}">
              <a16:creationId xmlns:a16="http://schemas.microsoft.com/office/drawing/2014/main" id="{00000000-0008-0000-0900-00000F000000}"/>
            </a:ext>
          </a:extLst>
        </xdr:cNvPr>
        <xdr:cNvSpPr/>
      </xdr:nvSpPr>
      <xdr:spPr>
        <a:xfrm>
          <a:off x="592455" y="8966835"/>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89535</xdr:rowOff>
    </xdr:from>
    <xdr:to>
      <xdr:col>1</xdr:col>
      <xdr:colOff>638175</xdr:colOff>
      <xdr:row>37</xdr:row>
      <xdr:rowOff>378460</xdr:rowOff>
    </xdr:to>
    <xdr:sp macro="" textlink="">
      <xdr:nvSpPr>
        <xdr:cNvPr id="16" name="凡例5">
          <a:extLst>
            <a:ext uri="{FF2B5EF4-FFF2-40B4-BE49-F238E27FC236}">
              <a16:creationId xmlns:a16="http://schemas.microsoft.com/office/drawing/2014/main" id="{00000000-0008-0000-0900-000010000000}"/>
            </a:ext>
          </a:extLst>
        </xdr:cNvPr>
        <xdr:cNvSpPr/>
      </xdr:nvSpPr>
      <xdr:spPr>
        <a:xfrm>
          <a:off x="592455" y="9462135"/>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89535</xdr:rowOff>
    </xdr:from>
    <xdr:to>
      <xdr:col>1</xdr:col>
      <xdr:colOff>638175</xdr:colOff>
      <xdr:row>41</xdr:row>
      <xdr:rowOff>378460</xdr:rowOff>
    </xdr:to>
    <xdr:sp macro="" textlink="">
      <xdr:nvSpPr>
        <xdr:cNvPr id="17" name="凡例9">
          <a:extLst>
            <a:ext uri="{FF2B5EF4-FFF2-40B4-BE49-F238E27FC236}">
              <a16:creationId xmlns:a16="http://schemas.microsoft.com/office/drawing/2014/main" id="{00000000-0008-0000-0900-000011000000}"/>
            </a:ext>
          </a:extLst>
        </xdr:cNvPr>
        <xdr:cNvSpPr/>
      </xdr:nvSpPr>
      <xdr:spPr>
        <a:xfrm>
          <a:off x="592455" y="11443335"/>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89535</xdr:rowOff>
    </xdr:from>
    <xdr:to>
      <xdr:col>1</xdr:col>
      <xdr:colOff>638175</xdr:colOff>
      <xdr:row>42</xdr:row>
      <xdr:rowOff>378460</xdr:rowOff>
    </xdr:to>
    <xdr:sp macro="" textlink="">
      <xdr:nvSpPr>
        <xdr:cNvPr id="18" name="凡例10">
          <a:extLst>
            <a:ext uri="{FF2B5EF4-FFF2-40B4-BE49-F238E27FC236}">
              <a16:creationId xmlns:a16="http://schemas.microsoft.com/office/drawing/2014/main" id="{00000000-0008-0000-0900-000012000000}"/>
            </a:ext>
          </a:extLst>
        </xdr:cNvPr>
        <xdr:cNvSpPr/>
      </xdr:nvSpPr>
      <xdr:spPr>
        <a:xfrm>
          <a:off x="592455" y="11938635"/>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a:xfrm>
          <a:off x="123825" y="123825"/>
          <a:ext cx="8777605"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837565</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a:xfrm>
          <a:off x="9959975" y="190500"/>
          <a:ext cx="2282825"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dr:col>15</xdr:col>
      <xdr:colOff>761365</xdr:colOff>
      <xdr:row>1</xdr:row>
      <xdr:rowOff>19050</xdr:rowOff>
    </xdr:from>
    <xdr:to>
      <xdr:col>20</xdr:col>
      <xdr:colOff>189865</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a:xfrm>
          <a:off x="12632690" y="190500"/>
          <a:ext cx="3444875"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高知県奈半利町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a:xfrm>
          <a:off x="462280" y="7591425"/>
          <a:ext cx="682752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a:xfrm>
          <a:off x="2133600"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a:xfrm>
          <a:off x="2133600"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a:xfrm>
          <a:off x="2133600"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a:xfrm>
          <a:off x="2133600"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a:xfrm>
          <a:off x="2133600"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a:xfrm>
          <a:off x="2133600"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a:xfrm>
          <a:off x="2133600"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a:xfrm>
          <a:off x="2133600"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200660</xdr:rowOff>
    </xdr:from>
    <xdr:to>
      <xdr:col>3</xdr:col>
      <xdr:colOff>657225</xdr:colOff>
      <xdr:row>52</xdr:row>
      <xdr:rowOff>200660</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a:xfrm>
          <a:off x="2133600" y="11306810"/>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104140</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a:xfrm>
          <a:off x="2295525" y="11210290"/>
          <a:ext cx="190500" cy="191135"/>
        </a:xfrm>
        <a:prstGeom prst="ellipse">
          <a:avLst/>
        </a:prstGeom>
        <a:solidFill>
          <a:srgbClr val="FF0000"/>
        </a:solidFill>
        <a:ln w="6350">
          <a:noFill/>
          <a:round/>
          <a:headEnd/>
          <a:tailEnd/>
        </a:ln>
      </xdr:spPr>
    </xdr:sp>
    <xdr:clientData/>
  </xdr:twoCellAnchor>
  <xdr:twoCellAnchor>
    <xdr:from>
      <xdr:col>15</xdr:col>
      <xdr:colOff>152400</xdr:colOff>
      <xdr:row>43</xdr:row>
      <xdr:rowOff>8890</xdr:rowOff>
    </xdr:from>
    <xdr:to>
      <xdr:col>20</xdr:col>
      <xdr:colOff>201295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a:xfrm>
          <a:off x="12023725" y="7600315"/>
          <a:ext cx="4065270" cy="3905885"/>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323215</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a:xfrm>
          <a:off x="12023725" y="7591425"/>
          <a:ext cx="812800" cy="32321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675005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419735</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a:xfrm>
          <a:off x="314325" y="752475"/>
          <a:ext cx="1327150" cy="32385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275590</xdr:colOff>
      <xdr:row>43</xdr:row>
      <xdr:rowOff>342900</xdr:rowOff>
    </xdr:from>
    <xdr:to>
      <xdr:col>20</xdr:col>
      <xdr:colOff>57150</xdr:colOff>
      <xdr:row>52</xdr:row>
      <xdr:rowOff>227965</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2146915" y="7934325"/>
          <a:ext cx="3797935" cy="339979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繰上償還等により元利償還金のピークであった平成１９年度以降は減少</a:t>
          </a:r>
          <a:r>
            <a:rPr kumimoji="1" lang="ja-JP" altLang="en-US" sz="1100">
              <a:solidFill>
                <a:schemeClr val="dk1"/>
              </a:solidFill>
              <a:effectLst/>
              <a:latin typeface="+mn-lt"/>
              <a:ea typeface="+mn-ea"/>
              <a:cs typeface="+mn-cs"/>
            </a:rPr>
            <a:t>していた。しかしながら</a:t>
          </a:r>
          <a:r>
            <a:rPr kumimoji="1" lang="ja-JP" altLang="ja-JP" sz="1100">
              <a:solidFill>
                <a:schemeClr val="dk1"/>
              </a:solidFill>
              <a:effectLst/>
              <a:latin typeface="+mn-lt"/>
              <a:ea typeface="+mn-ea"/>
              <a:cs typeface="+mn-cs"/>
            </a:rPr>
            <a:t>、投資事業による地方債の発行増により、令和４年度から増額となってい</a:t>
          </a:r>
          <a:r>
            <a:rPr kumimoji="1" lang="ja-JP" altLang="en-US" sz="1100">
              <a:solidFill>
                <a:schemeClr val="dk1"/>
              </a:solidFill>
              <a:effectLst/>
              <a:latin typeface="+mn-lt"/>
              <a:ea typeface="+mn-ea"/>
              <a:cs typeface="+mn-cs"/>
            </a:rPr>
            <a:t>たが、令和６年度では事業縮小により減少傾向となった</a:t>
          </a:r>
          <a:r>
            <a:rPr kumimoji="1" lang="ja-JP" altLang="ja-JP" sz="1100">
              <a:solidFill>
                <a:schemeClr val="dk1"/>
              </a:solidFill>
              <a:effectLst/>
              <a:latin typeface="+mn-lt"/>
              <a:ea typeface="+mn-ea"/>
              <a:cs typeface="+mn-cs"/>
            </a:rPr>
            <a:t>。</a:t>
          </a:r>
          <a:endParaRPr lang="ja-JP" altLang="ja-JP" sz="1400">
            <a:effectLst/>
          </a:endParaRPr>
        </a:p>
        <a:p>
          <a:r>
            <a:rPr kumimoji="1" lang="ja-JP" altLang="ja-JP" sz="1100">
              <a:solidFill>
                <a:schemeClr val="dk1"/>
              </a:solidFill>
              <a:effectLst/>
              <a:latin typeface="+mn-lt"/>
              <a:ea typeface="+mn-ea"/>
              <a:cs typeface="+mn-cs"/>
            </a:rPr>
            <a:t>　今後数年間は公債費の増加が見込まれるため、総合計画に基づく事業の平準化などにより地方債を抑制し、公債費の適正な管理に努める。</a:t>
          </a:r>
          <a:endParaRPr lang="ja-JP" altLang="ja-JP" sz="1400">
            <a:effectLst/>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a:xfrm>
          <a:off x="462280" y="12411075"/>
          <a:ext cx="682752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227965</xdr:colOff>
      <xdr:row>59</xdr:row>
      <xdr:rowOff>382905</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a:xfrm>
          <a:off x="12023725" y="12420600"/>
          <a:ext cx="4091940" cy="1573530"/>
        </a:xfrm>
        <a:prstGeom prst="rect">
          <a:avLst/>
        </a:prstGeom>
        <a:solidFill>
          <a:srgbClr val="FFFFFF"/>
        </a:solidFill>
        <a:ln w="19050">
          <a:solidFill>
            <a:srgbClr val="000000"/>
          </a:solidFill>
          <a:miter lim="800000"/>
          <a:headEnd/>
          <a:tailEnd/>
        </a:ln>
      </xdr:spPr>
    </xdr:sp>
    <xdr:clientData/>
  </xdr:twoCellAnchor>
  <xdr:twoCellAnchor>
    <xdr:from>
      <xdr:col>15</xdr:col>
      <xdr:colOff>177165</xdr:colOff>
      <xdr:row>56</xdr:row>
      <xdr:rowOff>0</xdr:rowOff>
    </xdr:from>
    <xdr:to>
      <xdr:col>16</xdr:col>
      <xdr:colOff>115570</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a:xfrm>
          <a:off x="12048490" y="12411075"/>
          <a:ext cx="741680" cy="25717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257810</xdr:colOff>
      <xdr:row>56</xdr:row>
      <xdr:rowOff>219710</xdr:rowOff>
    </xdr:from>
    <xdr:to>
      <xdr:col>20</xdr:col>
      <xdr:colOff>125095</xdr:colOff>
      <xdr:row>59</xdr:row>
      <xdr:rowOff>334010</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2129135" y="12630785"/>
          <a:ext cx="3883660" cy="131445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000">
              <a:latin typeface="ＭＳ ゴシック"/>
              <a:ea typeface="ＭＳ ゴシック"/>
            </a:rPr>
            <a:t>ここに入力</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715010</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276860</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a:xfrm>
          <a:off x="11929745" y="7572375"/>
          <a:ext cx="426339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334010</xdr:colOff>
      <xdr:row>39</xdr:row>
      <xdr:rowOff>12700</xdr:rowOff>
    </xdr:from>
    <xdr:to>
      <xdr:col>15</xdr:col>
      <xdr:colOff>842010</xdr:colOff>
      <xdr:row>40</xdr:row>
      <xdr:rowOff>333375</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1986895" y="7604125"/>
          <a:ext cx="2270760" cy="67310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overflow" wrap="square" rtlCol="0" anchor="t"/>
        <a:lstStyle/>
        <a:p>
          <a:pPr marL="0" marR="0" indent="0" defTabSz="914400" eaLnBrk="1" fontAlgn="auto" latinLnBrk="0" hangingPunct="1">
            <a:lnSpc>
              <a:spcPct val="100000"/>
            </a:lnSpc>
            <a:spcBef>
              <a:spcPts val="0"/>
            </a:spcBef>
            <a:spcAft>
              <a:spcPts val="0"/>
            </a:spcAft>
          </a:pPr>
          <a:r>
            <a:rPr kumimoji="1" lang="ja-JP" altLang="en-US" sz="1600" b="1" baseline="0">
              <a:solidFill>
                <a:schemeClr val="dk1"/>
              </a:solidFill>
              <a:latin typeface="ＭＳ ゴシック"/>
              <a:ea typeface="ＭＳ ゴシック"/>
              <a:cs typeface="+mn-cs"/>
            </a:rPr>
            <a:t>分析欄</a:t>
          </a:r>
        </a:p>
      </xdr:txBody>
    </xdr:sp>
    <xdr:clientData/>
  </xdr:twoCellAnchor>
  <xdr:twoCellAnchor editAs="oneCell">
    <xdr:from>
      <xdr:col>3</xdr:col>
      <xdr:colOff>161925</xdr:colOff>
      <xdr:row>40</xdr:row>
      <xdr:rowOff>56515</xdr:rowOff>
    </xdr:from>
    <xdr:to>
      <xdr:col>3</xdr:col>
      <xdr:colOff>705485</xdr:colOff>
      <xdr:row>40</xdr:row>
      <xdr:rowOff>313690</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a:xfrm>
          <a:off x="2386965" y="8000365"/>
          <a:ext cx="543560"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56515</xdr:rowOff>
    </xdr:from>
    <xdr:to>
      <xdr:col>3</xdr:col>
      <xdr:colOff>705485</xdr:colOff>
      <xdr:row>41</xdr:row>
      <xdr:rowOff>305435</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a:xfrm>
          <a:off x="2386965" y="8352790"/>
          <a:ext cx="543560" cy="24892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46990</xdr:rowOff>
    </xdr:from>
    <xdr:to>
      <xdr:col>3</xdr:col>
      <xdr:colOff>705485</xdr:colOff>
      <xdr:row>42</xdr:row>
      <xdr:rowOff>305435</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a:xfrm>
          <a:off x="2386965" y="8695690"/>
          <a:ext cx="543560" cy="25844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46990</xdr:rowOff>
    </xdr:from>
    <xdr:to>
      <xdr:col>3</xdr:col>
      <xdr:colOff>705485</xdr:colOff>
      <xdr:row>43</xdr:row>
      <xdr:rowOff>305435</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a:xfrm>
          <a:off x="2386965" y="9048115"/>
          <a:ext cx="543560" cy="25844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56515</xdr:rowOff>
    </xdr:from>
    <xdr:to>
      <xdr:col>3</xdr:col>
      <xdr:colOff>705485</xdr:colOff>
      <xdr:row>44</xdr:row>
      <xdr:rowOff>305435</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a:xfrm>
          <a:off x="2386965" y="9410065"/>
          <a:ext cx="543560" cy="24892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56515</xdr:rowOff>
    </xdr:from>
    <xdr:to>
      <xdr:col>3</xdr:col>
      <xdr:colOff>705485</xdr:colOff>
      <xdr:row>45</xdr:row>
      <xdr:rowOff>313690</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a:xfrm>
          <a:off x="2386965" y="9762490"/>
          <a:ext cx="543560"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56515</xdr:rowOff>
    </xdr:from>
    <xdr:to>
      <xdr:col>3</xdr:col>
      <xdr:colOff>705485</xdr:colOff>
      <xdr:row>47</xdr:row>
      <xdr:rowOff>313690</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a:xfrm>
          <a:off x="2386965" y="10467340"/>
          <a:ext cx="543560"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46990</xdr:rowOff>
    </xdr:from>
    <xdr:to>
      <xdr:col>3</xdr:col>
      <xdr:colOff>705485</xdr:colOff>
      <xdr:row>48</xdr:row>
      <xdr:rowOff>305435</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a:xfrm>
          <a:off x="2386965" y="10810240"/>
          <a:ext cx="543560" cy="25844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56515</xdr:rowOff>
    </xdr:from>
    <xdr:to>
      <xdr:col>3</xdr:col>
      <xdr:colOff>705485</xdr:colOff>
      <xdr:row>49</xdr:row>
      <xdr:rowOff>305435</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a:xfrm>
          <a:off x="2386965" y="11172190"/>
          <a:ext cx="543560" cy="24892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56515</xdr:rowOff>
    </xdr:from>
    <xdr:to>
      <xdr:col>3</xdr:col>
      <xdr:colOff>705485</xdr:colOff>
      <xdr:row>50</xdr:row>
      <xdr:rowOff>313690</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a:xfrm>
          <a:off x="2386965" y="11524615"/>
          <a:ext cx="543560"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46990</xdr:rowOff>
    </xdr:from>
    <xdr:to>
      <xdr:col>3</xdr:col>
      <xdr:colOff>705485</xdr:colOff>
      <xdr:row>51</xdr:row>
      <xdr:rowOff>305435</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a:xfrm>
          <a:off x="2386965" y="11867515"/>
          <a:ext cx="543560" cy="25844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666115</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a:xfrm>
          <a:off x="2415540" y="12334875"/>
          <a:ext cx="475615" cy="0"/>
        </a:xfrm>
        <a:prstGeom prst="straightConnector1">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a:xfrm>
          <a:off x="2567940"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138430</xdr:colOff>
      <xdr:row>0</xdr:row>
      <xdr:rowOff>138430</xdr:rowOff>
    </xdr:from>
    <xdr:to>
      <xdr:col>10</xdr:col>
      <xdr:colOff>398145</xdr:colOff>
      <xdr:row>4</xdr:row>
      <xdr:rowOff>21590</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a:xfrm>
          <a:off x="138430" y="138430"/>
          <a:ext cx="8481695" cy="64516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628015</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a:xfrm>
          <a:off x="9956165" y="238125"/>
          <a:ext cx="232473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a:xfrm>
          <a:off x="12705715" y="238125"/>
          <a:ext cx="3487420"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高知県奈半利町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a:xfrm>
          <a:off x="462280" y="7591425"/>
          <a:ext cx="5472430" cy="352425"/>
        </a:xfrm>
        <a:prstGeom prst="line">
          <a:avLst/>
        </a:prstGeom>
        <a:noFill/>
        <a:ln w="19050">
          <a:solidFill>
            <a:srgbClr val="000000"/>
          </a:solidFill>
          <a:round/>
          <a:headEnd/>
          <a:tailEnd/>
        </a:ln>
      </xdr:spPr>
    </xdr:sp>
    <xdr:clientData/>
  </xdr:twoCellAnchor>
  <xdr:twoCellAnchor>
    <xdr:from>
      <xdr:col>1</xdr:col>
      <xdr:colOff>114300</xdr:colOff>
      <xdr:row>3</xdr:row>
      <xdr:rowOff>133985</xdr:rowOff>
    </xdr:from>
    <xdr:to>
      <xdr:col>2</xdr:col>
      <xdr:colOff>881380</xdr:colOff>
      <xdr:row>5</xdr:row>
      <xdr:rowOff>133985</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a:xfrm>
          <a:off x="576580" y="705485"/>
          <a:ext cx="1648460" cy="38100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19050</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2043410" y="7962900"/>
          <a:ext cx="4035425" cy="44577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将来負担比率については、地方債現在高等の将来負担額に対し、基金や基準財政収需要額算入見込額等の充当可能財源が多く、将来負担額がマイナスとなっている。</a:t>
          </a:r>
          <a:endParaRPr lang="ja-JP" altLang="ja-JP" sz="1400">
            <a:effectLst/>
          </a:endParaRPr>
        </a:p>
        <a:p>
          <a:r>
            <a:rPr kumimoji="1" lang="ja-JP" altLang="ja-JP" sz="1100">
              <a:solidFill>
                <a:schemeClr val="dk1"/>
              </a:solidFill>
              <a:effectLst/>
              <a:latin typeface="+mn-lt"/>
              <a:ea typeface="+mn-ea"/>
              <a:cs typeface="+mn-cs"/>
            </a:rPr>
            <a:t>　今後は、南海トラフ地震対策のために実施した投資事業により、地方債の増加による将来負担額の増加が予想されることから、総合計画に基づく事業の平準化や有利な地方債及び補助事業を活用し、適正な管理に努める</a:t>
          </a:r>
          <a:r>
            <a:rPr kumimoji="1" lang="ja-JP" altLang="en-US" sz="1100">
              <a:solidFill>
                <a:schemeClr val="dk1"/>
              </a:solidFill>
              <a:effectLst/>
              <a:latin typeface="+mn-lt"/>
              <a:ea typeface="+mn-ea"/>
              <a:cs typeface="+mn-cs"/>
            </a:rPr>
            <a:t>。</a:t>
          </a:r>
          <a:endParaRPr kumimoji="1" lang="ja-JP" altLang="en-US" sz="1400">
            <a:latin typeface="ＭＳ ゴシック"/>
            <a:ea typeface="ＭＳ ゴシック"/>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8</xdr:col>
      <xdr:colOff>13970</xdr:colOff>
      <xdr:row>52</xdr:row>
      <xdr:rowOff>81280</xdr:rowOff>
    </xdr:to>
    <xdr:graphicFrame macro="">
      <xdr:nvGraphicFramePr>
        <xdr:cNvPr id="2" name="Chart 1">
          <a:extLst>
            <a:ext uri="{FF2B5EF4-FFF2-40B4-BE49-F238E27FC236}">
              <a16:creationId xmlns:a16="http://schemas.microsoft.com/office/drawing/2014/main" id="{00000000-0008-0000-0C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523240</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a:xfrm>
          <a:off x="775970" y="12411075"/>
          <a:ext cx="695325" cy="418465"/>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525145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a:xfrm>
          <a:off x="775970" y="13754100"/>
          <a:ext cx="695325" cy="41084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138430</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a:xfrm>
          <a:off x="123825" y="123825"/>
          <a:ext cx="12314555" cy="638175"/>
        </a:xfrm>
        <a:prstGeom prst="rect">
          <a:avLst/>
        </a:prstGeom>
        <a:noFill/>
        <a:ln w="9525">
          <a:noFill/>
          <a:miter lim="800000"/>
          <a:headEnd/>
          <a:tailEnd/>
        </a:ln>
      </xdr:spPr>
      <xdr:txBody>
        <a:bodyPr vertOverflow="clip" horzOverflow="overflow"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a:xfrm>
          <a:off x="575945" y="11934825"/>
          <a:ext cx="6643370" cy="371475"/>
        </a:xfrm>
        <a:prstGeom prst="line">
          <a:avLst/>
        </a:prstGeom>
        <a:noFill/>
        <a:ln w="19050">
          <a:solidFill>
            <a:srgbClr val="000000"/>
          </a:solidFill>
          <a:round/>
          <a:headEnd/>
          <a:tailEnd/>
        </a:ln>
      </xdr:spPr>
    </xdr:sp>
    <xdr:clientData/>
  </xdr:twoCellAnchor>
  <xdr:twoCellAnchor>
    <xdr:from>
      <xdr:col>8</xdr:col>
      <xdr:colOff>340995</xdr:colOff>
      <xdr:row>0</xdr:row>
      <xdr:rowOff>165100</xdr:rowOff>
    </xdr:from>
    <xdr:to>
      <xdr:col>10</xdr:col>
      <xdr:colOff>367665</xdr:colOff>
      <xdr:row>2</xdr:row>
      <xdr:rowOff>165100</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a:xfrm>
          <a:off x="12640945" y="165100"/>
          <a:ext cx="365887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solidFill>
                <a:schemeClr val="tx1"/>
              </a:solidFill>
              <a:latin typeface="ＭＳ ゴシック"/>
              <a:ea typeface="ＭＳ ゴシック"/>
            </a:rPr>
            <a:t>令和</a:t>
          </a:r>
          <a:r>
            <a:rPr lang="en-US" altLang="ja-JP" sz="1800" b="1">
              <a:solidFill>
                <a:schemeClr val="tx1"/>
              </a:solidFill>
              <a:latin typeface="ＭＳ ゴシック"/>
              <a:ea typeface="ＭＳ ゴシック"/>
            </a:rPr>
            <a:t>6</a:t>
          </a:r>
          <a:r>
            <a:rPr lang="ja-JP" altLang="en-US" sz="1800" b="1">
              <a:solidFill>
                <a:schemeClr val="tx1"/>
              </a:solidFill>
              <a:latin typeface="ＭＳ ゴシック"/>
              <a:ea typeface="ＭＳ ゴシック"/>
            </a:rPr>
            <a:t>年度</a:t>
          </a:r>
        </a:p>
      </xdr:txBody>
    </xdr:sp>
    <xdr:clientData/>
  </xdr:twoCellAnchor>
  <xdr:twoCellAnchor>
    <xdr:from>
      <xdr:col>10</xdr:col>
      <xdr:colOff>560705</xdr:colOff>
      <xdr:row>0</xdr:row>
      <xdr:rowOff>165100</xdr:rowOff>
    </xdr:from>
    <xdr:to>
      <xdr:col>14</xdr:col>
      <xdr:colOff>81915</xdr:colOff>
      <xdr:row>2</xdr:row>
      <xdr:rowOff>165100</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a:xfrm>
          <a:off x="16492855" y="165100"/>
          <a:ext cx="678561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latin typeface="ＭＳ ゴシック"/>
              <a:ea typeface="ＭＳ ゴシック"/>
            </a:rPr>
            <a:t>高知県奈半利町</a:t>
          </a:r>
        </a:p>
      </xdr:txBody>
    </xdr:sp>
    <xdr:clientData/>
  </xdr:twoCellAnchor>
  <xdr:twoCellAnchor>
    <xdr:from>
      <xdr:col>0</xdr:col>
      <xdr:colOff>533400</xdr:colOff>
      <xdr:row>4</xdr:row>
      <xdr:rowOff>119380</xdr:rowOff>
    </xdr:from>
    <xdr:to>
      <xdr:col>2</xdr:col>
      <xdr:colOff>1009015</xdr:colOff>
      <xdr:row>6</xdr:row>
      <xdr:rowOff>185420</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a:xfrm>
          <a:off x="533400" y="957580"/>
          <a:ext cx="2195195" cy="48514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114935</xdr:rowOff>
    </xdr:from>
    <xdr:to>
      <xdr:col>1</xdr:col>
      <xdr:colOff>895350</xdr:colOff>
      <xdr:row>55</xdr:row>
      <xdr:rowOff>523240</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a:xfrm>
          <a:off x="775970" y="13087985"/>
          <a:ext cx="695325" cy="40830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340995</xdr:colOff>
      <xdr:row>3</xdr:row>
      <xdr:rowOff>177800</xdr:rowOff>
    </xdr:from>
    <xdr:to>
      <xdr:col>14</xdr:col>
      <xdr:colOff>81915</xdr:colOff>
      <xdr:row>24</xdr:row>
      <xdr:rowOff>108585</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a:xfrm>
          <a:off x="12640945" y="806450"/>
          <a:ext cx="10637520" cy="4331335"/>
        </a:xfrm>
        <a:prstGeom prst="rect">
          <a:avLst/>
        </a:prstGeom>
        <a:noFill/>
        <a:ln w="19050">
          <a:solidFill>
            <a:srgbClr val="000000"/>
          </a:solidFill>
          <a:miter lim="800000"/>
          <a:headEnd/>
          <a:tailEnd/>
        </a:ln>
      </xdr:spPr>
    </xdr:sp>
    <xdr:clientData/>
  </xdr:twoCellAnchor>
  <xdr:twoCellAnchor>
    <xdr:from>
      <xdr:col>8</xdr:col>
      <xdr:colOff>340995</xdr:colOff>
      <xdr:row>6</xdr:row>
      <xdr:rowOff>40005</xdr:rowOff>
    </xdr:from>
    <xdr:to>
      <xdr:col>14</xdr:col>
      <xdr:colOff>80645</xdr:colOff>
      <xdr:row>24</xdr:row>
      <xdr:rowOff>108585</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2640945" y="1297305"/>
          <a:ext cx="10636250" cy="38404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pPr marL="0" marR="0" lvl="0" indent="0" defTabSz="914400" eaLnBrk="1" fontAlgn="auto" latinLnBrk="0" hangingPunct="1">
            <a:lnSpc>
              <a:spcPct val="100000"/>
            </a:lnSpc>
            <a:spcBef>
              <a:spcPts val="0"/>
            </a:spcBef>
            <a:spcAft>
              <a:spcPts val="0"/>
            </a:spcAf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財政調整基金へ</a:t>
          </a:r>
          <a:r>
            <a:rPr kumimoji="1" lang="ja-JP" altLang="en-US" sz="1100">
              <a:solidFill>
                <a:schemeClr val="dk1"/>
              </a:solidFill>
              <a:effectLst/>
              <a:latin typeface="+mn-lt"/>
              <a:ea typeface="+mn-ea"/>
              <a:cs typeface="+mn-cs"/>
            </a:rPr>
            <a:t>２２９</a:t>
          </a:r>
          <a:r>
            <a:rPr kumimoji="1" lang="ja-JP" altLang="ja-JP" sz="1100">
              <a:solidFill>
                <a:schemeClr val="dk1"/>
              </a:solidFill>
              <a:effectLst/>
              <a:latin typeface="+mn-lt"/>
              <a:ea typeface="+mn-ea"/>
              <a:cs typeface="+mn-cs"/>
            </a:rPr>
            <a:t>百万円を</a:t>
          </a:r>
          <a:r>
            <a:rPr kumimoji="1" lang="ja-JP" altLang="en-US" sz="1100">
              <a:solidFill>
                <a:schemeClr val="dk1"/>
              </a:solidFill>
              <a:effectLst/>
              <a:latin typeface="+mn-lt"/>
              <a:ea typeface="+mn-ea"/>
              <a:cs typeface="+mn-cs"/>
            </a:rPr>
            <a:t>取崩し</a:t>
          </a:r>
          <a:r>
            <a:rPr kumimoji="1" lang="ja-JP" altLang="ja-JP" sz="1100">
              <a:solidFill>
                <a:schemeClr val="dk1"/>
              </a:solidFill>
              <a:effectLst/>
              <a:latin typeface="+mn-lt"/>
              <a:ea typeface="+mn-ea"/>
              <a:cs typeface="+mn-cs"/>
            </a:rPr>
            <a:t>、普通交付税再算定による増額分を減債基金へ</a:t>
          </a:r>
          <a:r>
            <a:rPr kumimoji="1" lang="ja-JP" altLang="en-US" sz="1100">
              <a:solidFill>
                <a:schemeClr val="dk1"/>
              </a:solidFill>
              <a:effectLst/>
              <a:latin typeface="+mn-lt"/>
              <a:ea typeface="+mn-ea"/>
              <a:cs typeface="+mn-cs"/>
            </a:rPr>
            <a:t>８</a:t>
          </a:r>
          <a:r>
            <a:rPr kumimoji="1" lang="ja-JP" altLang="ja-JP" sz="1100">
              <a:solidFill>
                <a:schemeClr val="dk1"/>
              </a:solidFill>
              <a:effectLst/>
              <a:latin typeface="+mn-lt"/>
              <a:ea typeface="+mn-ea"/>
              <a:cs typeface="+mn-cs"/>
            </a:rPr>
            <a:t>百万円積立てた一方、ふるさと応援基金を</a:t>
          </a:r>
          <a:r>
            <a:rPr kumimoji="1" lang="ja-JP" altLang="en-US" sz="1100">
              <a:solidFill>
                <a:schemeClr val="dk1"/>
              </a:solidFill>
              <a:effectLst/>
              <a:latin typeface="+mn-lt"/>
              <a:ea typeface="+mn-ea"/>
              <a:cs typeface="+mn-cs"/>
            </a:rPr>
            <a:t>７４</a:t>
          </a:r>
          <a:r>
            <a:rPr kumimoji="1" lang="ja-JP" altLang="ja-JP" sz="1100">
              <a:solidFill>
                <a:schemeClr val="dk1"/>
              </a:solidFill>
              <a:effectLst/>
              <a:latin typeface="+mn-lt"/>
              <a:ea typeface="+mn-ea"/>
              <a:cs typeface="+mn-cs"/>
            </a:rPr>
            <a:t>百万円、人づくり基金を</a:t>
          </a:r>
          <a:r>
            <a:rPr kumimoji="1" lang="ja-JP" altLang="en-US" sz="1100">
              <a:solidFill>
                <a:schemeClr val="dk1"/>
              </a:solidFill>
              <a:effectLst/>
              <a:latin typeface="+mn-lt"/>
              <a:ea typeface="+mn-ea"/>
              <a:cs typeface="+mn-cs"/>
            </a:rPr>
            <a:t>１５</a:t>
          </a:r>
          <a:r>
            <a:rPr kumimoji="1" lang="ja-JP" altLang="ja-JP" sz="1100">
              <a:solidFill>
                <a:schemeClr val="dk1"/>
              </a:solidFill>
              <a:effectLst/>
              <a:latin typeface="+mn-lt"/>
              <a:ea typeface="+mn-ea"/>
              <a:cs typeface="+mn-cs"/>
            </a:rPr>
            <a:t>百万円、地域情報化基金</a:t>
          </a:r>
          <a:r>
            <a:rPr kumimoji="1" lang="en-US" altLang="ja-JP" sz="1100">
              <a:solidFill>
                <a:schemeClr val="dk1"/>
              </a:solidFill>
              <a:effectLst/>
              <a:latin typeface="+mn-lt"/>
              <a:ea typeface="+mn-ea"/>
              <a:cs typeface="+mn-cs"/>
            </a:rPr>
            <a:t>5</a:t>
          </a:r>
          <a:r>
            <a:rPr kumimoji="1" lang="ja-JP" altLang="ja-JP" sz="1100">
              <a:solidFill>
                <a:schemeClr val="dk1"/>
              </a:solidFill>
              <a:effectLst/>
              <a:latin typeface="+mn-lt"/>
              <a:ea typeface="+mn-ea"/>
              <a:cs typeface="+mn-cs"/>
            </a:rPr>
            <a:t>百万円等を取り崩したことなどにより、基金全体としては</a:t>
          </a:r>
          <a:r>
            <a:rPr kumimoji="1" lang="ja-JP" altLang="en-US" sz="1100">
              <a:solidFill>
                <a:schemeClr val="dk1"/>
              </a:solidFill>
              <a:effectLst/>
              <a:latin typeface="+mn-lt"/>
              <a:ea typeface="+mn-ea"/>
              <a:cs typeface="+mn-cs"/>
            </a:rPr>
            <a:t>４３</a:t>
          </a:r>
          <a:r>
            <a:rPr kumimoji="1" lang="ja-JP" altLang="ja-JP" sz="1100">
              <a:solidFill>
                <a:schemeClr val="dk1"/>
              </a:solidFill>
              <a:effectLst/>
              <a:latin typeface="+mn-lt"/>
              <a:ea typeface="+mn-ea"/>
              <a:cs typeface="+mn-cs"/>
            </a:rPr>
            <a:t>４百万円の減となった。</a:t>
          </a:r>
          <a:endParaRPr lang="ja-JP" altLang="ja-JP" sz="1400">
            <a:effectLst/>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pPr marL="0" marR="0" lvl="0" indent="0" defTabSz="914400" eaLnBrk="1" fontAlgn="auto" latinLnBrk="0" hangingPunct="1">
            <a:lnSpc>
              <a:spcPct val="100000"/>
            </a:lnSpc>
            <a:spcBef>
              <a:spcPts val="0"/>
            </a:spcBef>
            <a:spcAft>
              <a:spcPts val="0"/>
            </a:spcAf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公共施設等の老朽化対策や地方債の増大に備え、基金の使途の明確化を図り、計画的に積立てを行う予定。</a:t>
          </a:r>
          <a:endParaRPr lang="ja-JP" altLang="ja-JP" sz="1400">
            <a:effectLst/>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4</xdr:row>
      <xdr:rowOff>73025</xdr:rowOff>
    </xdr:from>
    <xdr:to>
      <xdr:col>8</xdr:col>
      <xdr:colOff>1679575</xdr:colOff>
      <xdr:row>6</xdr:row>
      <xdr:rowOff>7620</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a:xfrm>
          <a:off x="12722225" y="911225"/>
          <a:ext cx="1257300" cy="35369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340995</xdr:colOff>
      <xdr:row>54</xdr:row>
      <xdr:rowOff>156845</xdr:rowOff>
    </xdr:from>
    <xdr:to>
      <xdr:col>14</xdr:col>
      <xdr:colOff>81915</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a:xfrm>
          <a:off x="12640945" y="12463145"/>
          <a:ext cx="10637520" cy="5424805"/>
        </a:xfrm>
        <a:prstGeom prst="rect">
          <a:avLst/>
        </a:prstGeom>
        <a:noFill/>
        <a:ln w="19050">
          <a:solidFill>
            <a:srgbClr val="000000"/>
          </a:solidFill>
          <a:miter lim="800000"/>
          <a:headEnd/>
          <a:tailEnd/>
        </a:ln>
      </xdr:spPr>
    </xdr:sp>
    <xdr:clientData/>
  </xdr:twoCellAnchor>
  <xdr:twoCellAnchor>
    <xdr:from>
      <xdr:col>8</xdr:col>
      <xdr:colOff>340995</xdr:colOff>
      <xdr:row>54</xdr:row>
      <xdr:rowOff>622300</xdr:rowOff>
    </xdr:from>
    <xdr:to>
      <xdr:col>14</xdr:col>
      <xdr:colOff>80645</xdr:colOff>
      <xdr:row>62</xdr:row>
      <xdr:rowOff>664210</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2640945" y="12928600"/>
          <a:ext cx="10636250" cy="495681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（基金の使途）</a:t>
          </a:r>
          <a:endParaRPr kumimoji="1" lang="en-US" altLang="ja-JP" sz="1300">
            <a:solidFill>
              <a:schemeClr val="dk1"/>
            </a:solidFill>
            <a:effectLst/>
            <a:latin typeface="ＭＳ ゴシック"/>
            <a:ea typeface="ＭＳ ゴシック"/>
            <a:cs typeface="+mn-cs"/>
          </a:endParaRPr>
        </a:p>
        <a:p>
          <a:r>
            <a:rPr kumimoji="1" lang="ja-JP" altLang="ja-JP" sz="1100">
              <a:solidFill>
                <a:schemeClr val="dk1"/>
              </a:solidFill>
              <a:effectLst/>
              <a:latin typeface="+mn-lt"/>
              <a:ea typeface="+mn-ea"/>
              <a:cs typeface="+mn-cs"/>
            </a:rPr>
            <a:t>・ふるさと応援基金：奈半利町が目指す将来像「あたたかい心でつくる住みやすいまち、子どもたちに残したいふるさと、住みたいと実感できる自立と共生のまち等」のふるさとづくりに関する施策の推進。</a:t>
          </a:r>
          <a:endParaRPr lang="ja-JP" altLang="ja-JP" sz="1400">
            <a:effectLst/>
          </a:endParaRPr>
        </a:p>
        <a:p>
          <a:r>
            <a:rPr kumimoji="1" lang="ja-JP" altLang="ja-JP" sz="1100">
              <a:solidFill>
                <a:schemeClr val="dk1"/>
              </a:solidFill>
              <a:effectLst/>
              <a:latin typeface="+mn-lt"/>
              <a:ea typeface="+mn-ea"/>
              <a:cs typeface="+mn-cs"/>
            </a:rPr>
            <a:t>・ふるさと基金：奈半利町の多様な歴史、伝統、文化、産業等を活かした、独創的、個性的な地域づくりの推進。</a:t>
          </a:r>
          <a:endParaRPr lang="ja-JP" altLang="ja-JP" sz="1400">
            <a:effectLst/>
          </a:endParaRPr>
        </a:p>
        <a:p>
          <a:r>
            <a:rPr kumimoji="1" lang="ja-JP" altLang="ja-JP" sz="1100">
              <a:solidFill>
                <a:schemeClr val="dk1"/>
              </a:solidFill>
              <a:effectLst/>
              <a:latin typeface="+mn-lt"/>
              <a:ea typeface="+mn-ea"/>
              <a:cs typeface="+mn-cs"/>
            </a:rPr>
            <a:t>・奈半利町集落活動センター支援基金：奈半利町集落活動センターが実施する事業の支援。</a:t>
          </a:r>
          <a:endParaRPr lang="ja-JP" altLang="ja-JP" sz="1400">
            <a:effectLst/>
          </a:endParaRPr>
        </a:p>
        <a:p>
          <a:r>
            <a:rPr kumimoji="1" lang="ja-JP" altLang="ja-JP" sz="1100">
              <a:solidFill>
                <a:schemeClr val="dk1"/>
              </a:solidFill>
              <a:effectLst/>
              <a:latin typeface="+mn-lt"/>
              <a:ea typeface="+mn-ea"/>
              <a:cs typeface="+mn-cs"/>
            </a:rPr>
            <a:t>・中山間ふるさと水と土保全対策事業基金：中山間地域の活性化の推進。</a:t>
          </a:r>
          <a:endParaRPr lang="ja-JP" altLang="ja-JP" sz="1400">
            <a:effectLst/>
          </a:endParaRPr>
        </a:p>
        <a:p>
          <a:pPr eaLnBrk="1" fontAlgn="auto" latinLnBrk="0" hangingPunct="1"/>
          <a:r>
            <a:rPr kumimoji="1" lang="ja-JP" altLang="ja-JP" sz="1100">
              <a:solidFill>
                <a:schemeClr val="dk1"/>
              </a:solidFill>
              <a:effectLst/>
              <a:latin typeface="+mn-lt"/>
              <a:ea typeface="+mn-ea"/>
              <a:cs typeface="+mn-cs"/>
            </a:rPr>
            <a:t>・人づくり奨学基金：奈半利町に有為な人材を育成するために、大学に進学する学生に対し奨学金を給付する。</a:t>
          </a:r>
          <a:endParaRPr lang="ja-JP" altLang="ja-JP" sz="1400">
            <a:effectLst/>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・ふるさと応援基金：１４百万円積立てた一方、ふるさとづくりに関する施策の実施等により</a:t>
          </a:r>
          <a:r>
            <a:rPr kumimoji="1" lang="ja-JP" altLang="en-US" sz="1100">
              <a:solidFill>
                <a:schemeClr val="dk1"/>
              </a:solidFill>
              <a:effectLst/>
              <a:latin typeface="+mn-lt"/>
              <a:ea typeface="+mn-ea"/>
              <a:cs typeface="+mn-cs"/>
            </a:rPr>
            <a:t>７５</a:t>
          </a:r>
          <a:r>
            <a:rPr kumimoji="1" lang="ja-JP" altLang="ja-JP" sz="1100">
              <a:solidFill>
                <a:schemeClr val="dk1"/>
              </a:solidFill>
              <a:effectLst/>
              <a:latin typeface="+mn-lt"/>
              <a:ea typeface="+mn-ea"/>
              <a:cs typeface="+mn-cs"/>
            </a:rPr>
            <a:t>百万円を取り崩したことにより</a:t>
          </a:r>
          <a:r>
            <a:rPr kumimoji="1" lang="ja-JP" altLang="en-US" sz="1100">
              <a:solidFill>
                <a:schemeClr val="dk1"/>
              </a:solidFill>
              <a:effectLst/>
              <a:latin typeface="+mn-lt"/>
              <a:ea typeface="+mn-ea"/>
              <a:cs typeface="+mn-cs"/>
            </a:rPr>
            <a:t>６９</a:t>
          </a:r>
          <a:r>
            <a:rPr kumimoji="1" lang="ja-JP" altLang="ja-JP" sz="1100">
              <a:solidFill>
                <a:schemeClr val="dk1"/>
              </a:solidFill>
              <a:effectLst/>
              <a:latin typeface="+mn-lt"/>
              <a:ea typeface="+mn-ea"/>
              <a:cs typeface="+mn-cs"/>
            </a:rPr>
            <a:t>百万円の減少。</a:t>
          </a:r>
          <a:endParaRPr lang="ja-JP" altLang="ja-JP" sz="1400">
            <a:effectLst/>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ja-JP" sz="1100">
              <a:solidFill>
                <a:schemeClr val="dk1"/>
              </a:solidFill>
              <a:effectLst/>
              <a:latin typeface="+mn-lt"/>
              <a:ea typeface="+mn-ea"/>
              <a:cs typeface="+mn-cs"/>
            </a:rPr>
            <a:t>・ふるさと応援基金：ふるさと応援基金活用事業計画等に基づき活用事業の検討を行う。</a:t>
          </a:r>
          <a:endParaRPr lang="ja-JP" altLang="ja-JP" sz="1400">
            <a:effectLst/>
          </a:endParaRPr>
        </a:p>
        <a:p>
          <a:r>
            <a:rPr kumimoji="1" lang="ja-JP" altLang="ja-JP" sz="1100">
              <a:solidFill>
                <a:schemeClr val="dk1"/>
              </a:solidFill>
              <a:effectLst/>
              <a:latin typeface="+mn-lt"/>
              <a:ea typeface="+mn-ea"/>
              <a:cs typeface="+mn-cs"/>
            </a:rPr>
            <a:t>・施設等整備基金：公共施設等総合管理計画に基づき、施設の長寿命化に係る費用について計画的に積立てを行う予定。</a:t>
          </a:r>
          <a:endParaRPr lang="ja-JP" altLang="ja-JP" sz="1400">
            <a:effectLst/>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54</xdr:row>
      <xdr:rowOff>256540</xdr:rowOff>
    </xdr:from>
    <xdr:to>
      <xdr:col>9</xdr:col>
      <xdr:colOff>953135</xdr:colOff>
      <xdr:row>54</xdr:row>
      <xdr:rowOff>585470</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a:xfrm>
          <a:off x="12722225" y="12562840"/>
          <a:ext cx="2346960" cy="3289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340995</xdr:colOff>
      <xdr:row>25</xdr:row>
      <xdr:rowOff>40005</xdr:rowOff>
    </xdr:from>
    <xdr:to>
      <xdr:col>14</xdr:col>
      <xdr:colOff>81915</xdr:colOff>
      <xdr:row>41</xdr:row>
      <xdr:rowOff>137795</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a:xfrm>
          <a:off x="12640945" y="5278755"/>
          <a:ext cx="10637520" cy="3450590"/>
        </a:xfrm>
        <a:prstGeom prst="rect">
          <a:avLst/>
        </a:prstGeom>
        <a:noFill/>
        <a:ln w="19050">
          <a:solidFill>
            <a:srgbClr val="000000"/>
          </a:solidFill>
          <a:miter lim="800000"/>
          <a:headEnd/>
          <a:tailEnd/>
        </a:ln>
      </xdr:spPr>
    </xdr:sp>
    <xdr:clientData/>
  </xdr:twoCellAnchor>
  <xdr:twoCellAnchor>
    <xdr:from>
      <xdr:col>8</xdr:col>
      <xdr:colOff>340995</xdr:colOff>
      <xdr:row>27</xdr:row>
      <xdr:rowOff>95250</xdr:rowOff>
    </xdr:from>
    <xdr:to>
      <xdr:col>14</xdr:col>
      <xdr:colOff>80645</xdr:colOff>
      <xdr:row>41</xdr:row>
      <xdr:rowOff>121920</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2640945" y="5753100"/>
          <a:ext cx="10636250" cy="296037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100">
              <a:solidFill>
                <a:schemeClr val="dk1"/>
              </a:solidFill>
              <a:effectLst/>
              <a:latin typeface="+mn-lt"/>
              <a:ea typeface="+mn-ea"/>
              <a:cs typeface="+mn-cs"/>
            </a:rPr>
            <a:t>　公営企業会計開始に伴う出資金分を取り崩したことによる減少</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100">
              <a:solidFill>
                <a:schemeClr val="dk1"/>
              </a:solidFill>
              <a:effectLst/>
              <a:latin typeface="+mn-lt"/>
              <a:ea typeface="+mn-ea"/>
              <a:cs typeface="+mn-cs"/>
            </a:rPr>
            <a:t>　今回のような取崩は来年度以降ないと思われるため、今後は</a:t>
          </a:r>
          <a:r>
            <a:rPr kumimoji="1" lang="ja-JP" altLang="ja-JP" sz="1100">
              <a:solidFill>
                <a:schemeClr val="dk1"/>
              </a:solidFill>
              <a:effectLst/>
              <a:latin typeface="+mn-lt"/>
              <a:ea typeface="+mn-ea"/>
              <a:cs typeface="+mn-cs"/>
            </a:rPr>
            <a:t>地方交付税額の変動の際の歳入補てんや社会保障関係経費の増大に備えて、積立てを行って</a:t>
          </a:r>
          <a:r>
            <a:rPr kumimoji="1" lang="ja-JP" altLang="en-US" sz="1100">
              <a:solidFill>
                <a:schemeClr val="dk1"/>
              </a:solidFill>
              <a:effectLst/>
              <a:latin typeface="+mn-lt"/>
              <a:ea typeface="+mn-ea"/>
              <a:cs typeface="+mn-cs"/>
            </a:rPr>
            <a:t>いく</a:t>
          </a:r>
          <a:r>
            <a:rPr kumimoji="1" lang="ja-JP" altLang="ja-JP" sz="1100">
              <a:solidFill>
                <a:schemeClr val="dk1"/>
              </a:solidFill>
              <a:effectLst/>
              <a:latin typeface="+mn-lt"/>
              <a:ea typeface="+mn-ea"/>
              <a:cs typeface="+mn-cs"/>
            </a:rPr>
            <a:t>。</a:t>
          </a:r>
          <a:endParaRPr lang="ja-JP" altLang="ja-JP" sz="1400">
            <a:effectLst/>
          </a:endParaRPr>
        </a:p>
        <a:p>
          <a:r>
            <a:rPr kumimoji="1" lang="ja-JP" altLang="ja-JP" sz="1100">
              <a:solidFill>
                <a:schemeClr val="dk1"/>
              </a:solidFill>
              <a:effectLst/>
              <a:latin typeface="+mn-lt"/>
              <a:ea typeface="+mn-ea"/>
              <a:cs typeface="+mn-cs"/>
            </a:rPr>
            <a:t>　現状の規模を維持できるよう計画的に積立てを行う。</a:t>
          </a:r>
          <a:endParaRPr lang="ja-JP" altLang="ja-JP" sz="1400">
            <a:effectLst/>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25</xdr:row>
      <xdr:rowOff>133985</xdr:rowOff>
    </xdr:from>
    <xdr:to>
      <xdr:col>9</xdr:col>
      <xdr:colOff>490220</xdr:colOff>
      <xdr:row>27</xdr:row>
      <xdr:rowOff>56515</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a:xfrm>
          <a:off x="12722225" y="5372735"/>
          <a:ext cx="1884045" cy="3416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340995</xdr:colOff>
      <xdr:row>42</xdr:row>
      <xdr:rowOff>75565</xdr:rowOff>
    </xdr:from>
    <xdr:to>
      <xdr:col>14</xdr:col>
      <xdr:colOff>81915</xdr:colOff>
      <xdr:row>54</xdr:row>
      <xdr:rowOff>18415</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a:xfrm>
          <a:off x="12640945" y="8876665"/>
          <a:ext cx="10637520" cy="3448050"/>
        </a:xfrm>
        <a:prstGeom prst="rect">
          <a:avLst/>
        </a:prstGeom>
        <a:noFill/>
        <a:ln w="19050">
          <a:solidFill>
            <a:srgbClr val="000000"/>
          </a:solidFill>
          <a:miter lim="800000"/>
          <a:headEnd/>
          <a:tailEnd/>
        </a:ln>
      </xdr:spPr>
    </xdr:sp>
    <xdr:clientData/>
  </xdr:twoCellAnchor>
  <xdr:twoCellAnchor>
    <xdr:from>
      <xdr:col>8</xdr:col>
      <xdr:colOff>340995</xdr:colOff>
      <xdr:row>44</xdr:row>
      <xdr:rowOff>129540</xdr:rowOff>
    </xdr:from>
    <xdr:to>
      <xdr:col>14</xdr:col>
      <xdr:colOff>80645</xdr:colOff>
      <xdr:row>53</xdr:row>
      <xdr:rowOff>364490</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2640945" y="9349740"/>
          <a:ext cx="10636250" cy="294957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pPr marL="0" marR="0" lvl="0" indent="0" defTabSz="914400" eaLnBrk="1" fontAlgn="auto" latinLnBrk="0" hangingPunct="1">
            <a:lnSpc>
              <a:spcPct val="100000"/>
            </a:lnSpc>
            <a:spcBef>
              <a:spcPts val="0"/>
            </a:spcBef>
            <a:spcAft>
              <a:spcPts val="0"/>
            </a:spcAf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決算剰余金を</a:t>
          </a:r>
          <a:r>
            <a:rPr kumimoji="1" lang="ja-JP" altLang="en-US" sz="1100">
              <a:solidFill>
                <a:schemeClr val="dk1"/>
              </a:solidFill>
              <a:effectLst/>
              <a:latin typeface="+mn-lt"/>
              <a:ea typeface="+mn-ea"/>
              <a:cs typeface="+mn-cs"/>
            </a:rPr>
            <a:t>８</a:t>
          </a:r>
          <a:r>
            <a:rPr kumimoji="1" lang="ja-JP" altLang="ja-JP" sz="1100">
              <a:solidFill>
                <a:schemeClr val="dk1"/>
              </a:solidFill>
              <a:effectLst/>
              <a:latin typeface="+mn-lt"/>
              <a:ea typeface="+mn-ea"/>
              <a:cs typeface="+mn-cs"/>
            </a:rPr>
            <a:t>百万円積立てたことによる増加。</a:t>
          </a:r>
          <a:endParaRPr lang="ja-JP" altLang="ja-JP" sz="1400">
            <a:effectLst/>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a:t>
          </a:r>
          <a:r>
            <a:rPr kumimoji="1" lang="ja-JP" altLang="ja-JP" sz="1100">
              <a:solidFill>
                <a:schemeClr val="dk1"/>
              </a:solidFill>
              <a:effectLst/>
              <a:latin typeface="+mn-lt"/>
              <a:ea typeface="+mn-ea"/>
              <a:cs typeface="+mn-cs"/>
            </a:rPr>
            <a:t>令和６～１０年度に地方債ピークを迎えるため、それに備えて毎年度計画的に積立てを行う予定であり、１１年度以降は減少予定。</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42</xdr:row>
      <xdr:rowOff>168275</xdr:rowOff>
    </xdr:from>
    <xdr:to>
      <xdr:col>8</xdr:col>
      <xdr:colOff>1679575</xdr:colOff>
      <xdr:row>44</xdr:row>
      <xdr:rowOff>91440</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a:xfrm>
          <a:off x="12722225" y="8969375"/>
          <a:ext cx="1257300" cy="34226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6527C124-668C-47A8-9EA5-A8A4103BFEF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5D4C47C9-616B-4488-BFA5-6B176C6CD79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a:extLst>
            <a:ext uri="{FF2B5EF4-FFF2-40B4-BE49-F238E27FC236}">
              <a16:creationId xmlns:a16="http://schemas.microsoft.com/office/drawing/2014/main" id="{99132079-22B8-4B8B-A013-4DDCD01D3678}"/>
            </a:ext>
          </a:extLst>
        </xdr:cNvPr>
        <xdr:cNvSpPr/>
      </xdr:nvSpPr>
      <xdr:spPr>
        <a:xfrm>
          <a:off x="13058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a:extLst>
            <a:ext uri="{FF2B5EF4-FFF2-40B4-BE49-F238E27FC236}">
              <a16:creationId xmlns:a16="http://schemas.microsoft.com/office/drawing/2014/main" id="{5852BFD9-2DBD-4479-AE7E-205120344684}"/>
            </a:ext>
          </a:extLst>
        </xdr:cNvPr>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a:extLst>
            <a:ext uri="{FF2B5EF4-FFF2-40B4-BE49-F238E27FC236}">
              <a16:creationId xmlns:a16="http://schemas.microsoft.com/office/drawing/2014/main" id="{C6F9D45F-2D6D-4335-B801-43B55C3A4B09}"/>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a:extLst>
            <a:ext uri="{FF2B5EF4-FFF2-40B4-BE49-F238E27FC236}">
              <a16:creationId xmlns:a16="http://schemas.microsoft.com/office/drawing/2014/main" id="{711DADE5-C252-4F0C-ADA9-4023874F8208}"/>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a:extLst>
            <a:ext uri="{FF2B5EF4-FFF2-40B4-BE49-F238E27FC236}">
              <a16:creationId xmlns:a16="http://schemas.microsoft.com/office/drawing/2014/main" id="{28205FE4-7ACD-46A1-87E0-9545A33FBE4E}"/>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a:extLst>
            <a:ext uri="{FF2B5EF4-FFF2-40B4-BE49-F238E27FC236}">
              <a16:creationId xmlns:a16="http://schemas.microsoft.com/office/drawing/2014/main" id="{E4C66A65-4A98-490B-A407-2BB6C5430AB1}"/>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a:extLst>
            <a:ext uri="{FF2B5EF4-FFF2-40B4-BE49-F238E27FC236}">
              <a16:creationId xmlns:a16="http://schemas.microsoft.com/office/drawing/2014/main" id="{2EFA83EA-354E-4F89-990C-8555FFB69147}"/>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a:extLst>
            <a:ext uri="{FF2B5EF4-FFF2-40B4-BE49-F238E27FC236}">
              <a16:creationId xmlns:a16="http://schemas.microsoft.com/office/drawing/2014/main" id="{431694BD-7610-450F-8D5C-C12EC927FB4B}"/>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a:extLst>
            <a:ext uri="{FF2B5EF4-FFF2-40B4-BE49-F238E27FC236}">
              <a16:creationId xmlns:a16="http://schemas.microsoft.com/office/drawing/2014/main" id="{E77E087D-DFAB-4A25-8762-CA2112E312E8}"/>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a:extLst>
            <a:ext uri="{FF2B5EF4-FFF2-40B4-BE49-F238E27FC236}">
              <a16:creationId xmlns:a16="http://schemas.microsoft.com/office/drawing/2014/main" id="{E0C55F99-9324-44AA-BCBC-7D3A9ED9586A}"/>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4" name="正方形/長方形 13">
          <a:extLst>
            <a:ext uri="{FF2B5EF4-FFF2-40B4-BE49-F238E27FC236}">
              <a16:creationId xmlns:a16="http://schemas.microsoft.com/office/drawing/2014/main" id="{1F1D4741-24DB-4E09-B782-5F5A590F6128}"/>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5" name="正方形/長方形 14">
          <a:extLst>
            <a:ext uri="{FF2B5EF4-FFF2-40B4-BE49-F238E27FC236}">
              <a16:creationId xmlns:a16="http://schemas.microsoft.com/office/drawing/2014/main" id="{2A87AEC0-B06D-47BE-9589-5EB896B939EE}"/>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6" name="正方形/長方形 15">
          <a:extLst>
            <a:ext uri="{FF2B5EF4-FFF2-40B4-BE49-F238E27FC236}">
              <a16:creationId xmlns:a16="http://schemas.microsoft.com/office/drawing/2014/main" id="{75BADE7B-37AA-4E38-9ED6-89EC6EEC18E6}"/>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7" name="正方形/長方形 16">
          <a:extLst>
            <a:ext uri="{FF2B5EF4-FFF2-40B4-BE49-F238E27FC236}">
              <a16:creationId xmlns:a16="http://schemas.microsoft.com/office/drawing/2014/main" id="{8390AB01-697E-4ADA-9CAB-9CF3EBAB2F30}"/>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8" name="正方形/長方形 17">
          <a:extLst>
            <a:ext uri="{FF2B5EF4-FFF2-40B4-BE49-F238E27FC236}">
              <a16:creationId xmlns:a16="http://schemas.microsoft.com/office/drawing/2014/main" id="{E816B7A5-9E6E-4066-8661-E157143EF29D}"/>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9" name="正方形/長方形 18">
          <a:extLst>
            <a:ext uri="{FF2B5EF4-FFF2-40B4-BE49-F238E27FC236}">
              <a16:creationId xmlns:a16="http://schemas.microsoft.com/office/drawing/2014/main" id="{B94924DC-009C-4574-8FEA-17DFE11B5EF6}"/>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20" name="正方形/長方形 19">
          <a:extLst>
            <a:ext uri="{FF2B5EF4-FFF2-40B4-BE49-F238E27FC236}">
              <a16:creationId xmlns:a16="http://schemas.microsoft.com/office/drawing/2014/main" id="{507D78B8-9A17-42B3-A1C2-DB765927E831}"/>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1" name="正方形/長方形 20">
          <a:extLst>
            <a:ext uri="{FF2B5EF4-FFF2-40B4-BE49-F238E27FC236}">
              <a16:creationId xmlns:a16="http://schemas.microsoft.com/office/drawing/2014/main" id="{7B05111F-7B51-4637-837C-16F214EEA4F5}"/>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2" name="正方形/長方形 21">
          <a:extLst>
            <a:ext uri="{FF2B5EF4-FFF2-40B4-BE49-F238E27FC236}">
              <a16:creationId xmlns:a16="http://schemas.microsoft.com/office/drawing/2014/main" id="{BFEA44A6-ED77-453A-A198-0625C6D6892B}"/>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3" name="正方形/長方形 22">
          <a:extLst>
            <a:ext uri="{FF2B5EF4-FFF2-40B4-BE49-F238E27FC236}">
              <a16:creationId xmlns:a16="http://schemas.microsoft.com/office/drawing/2014/main" id="{792E742D-7D40-48B8-ADCD-63AAB08CAA05}"/>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2,858
2,822
28.37
3,395,825
3,277,442
36,932
1,858,269
4,231,852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4" name="正方形/長方形 23">
          <a:extLst>
            <a:ext uri="{FF2B5EF4-FFF2-40B4-BE49-F238E27FC236}">
              <a16:creationId xmlns:a16="http://schemas.microsoft.com/office/drawing/2014/main" id="{A30253F6-6B84-4660-B46A-4AC8C3912A36}"/>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5" name="正方形/長方形 24">
          <a:extLst>
            <a:ext uri="{FF2B5EF4-FFF2-40B4-BE49-F238E27FC236}">
              <a16:creationId xmlns:a16="http://schemas.microsoft.com/office/drawing/2014/main" id="{9F635427-5B9B-40FF-BAD4-224038B7AD2E}"/>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6" name="正方形/長方形 25">
          <a:extLst>
            <a:ext uri="{FF2B5EF4-FFF2-40B4-BE49-F238E27FC236}">
              <a16:creationId xmlns:a16="http://schemas.microsoft.com/office/drawing/2014/main" id="{B687254B-735B-4C0B-9EA2-54378DCAE40B}"/>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7" name="正方形/長方形 26">
          <a:extLst>
            <a:ext uri="{FF2B5EF4-FFF2-40B4-BE49-F238E27FC236}">
              <a16:creationId xmlns:a16="http://schemas.microsoft.com/office/drawing/2014/main" id="{CD11B187-DA1D-4767-8F29-2244D692EDFC}"/>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a:extLst>
            <a:ext uri="{FF2B5EF4-FFF2-40B4-BE49-F238E27FC236}">
              <a16:creationId xmlns:a16="http://schemas.microsoft.com/office/drawing/2014/main" id="{60FDD25E-1808-407D-8100-C22C817C85DB}"/>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a:extLst>
            <a:ext uri="{FF2B5EF4-FFF2-40B4-BE49-F238E27FC236}">
              <a16:creationId xmlns:a16="http://schemas.microsoft.com/office/drawing/2014/main" id="{5CBC1682-44EF-4E96-B029-92092D1F2FDF}"/>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30" name="角丸四角形 29">
          <a:extLst>
            <a:ext uri="{FF2B5EF4-FFF2-40B4-BE49-F238E27FC236}">
              <a16:creationId xmlns:a16="http://schemas.microsoft.com/office/drawing/2014/main" id="{498B7A1F-D974-46C9-BA47-D9DDFFCE34DF}"/>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1" name="正方形/長方形 30">
          <a:extLst>
            <a:ext uri="{FF2B5EF4-FFF2-40B4-BE49-F238E27FC236}">
              <a16:creationId xmlns:a16="http://schemas.microsoft.com/office/drawing/2014/main" id="{09712A6D-2D25-42AC-BEAB-D8D8F17B0EC6}"/>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2" name="正方形/長方形 31">
          <a:extLst>
            <a:ext uri="{FF2B5EF4-FFF2-40B4-BE49-F238E27FC236}">
              <a16:creationId xmlns:a16="http://schemas.microsoft.com/office/drawing/2014/main" id="{BAB1C175-0B36-4DA0-9137-E4CC33E2D48D}"/>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3" name="正方形/長方形 32">
          <a:extLst>
            <a:ext uri="{FF2B5EF4-FFF2-40B4-BE49-F238E27FC236}">
              <a16:creationId xmlns:a16="http://schemas.microsoft.com/office/drawing/2014/main" id="{81BD4199-96A1-441D-B38A-59D6CBB2564E}"/>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a:extLst>
            <a:ext uri="{FF2B5EF4-FFF2-40B4-BE49-F238E27FC236}">
              <a16:creationId xmlns:a16="http://schemas.microsoft.com/office/drawing/2014/main" id="{5D384EDB-46E2-465C-ADF5-18E833DCD622}"/>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5" name="楕円 34">
          <a:extLst>
            <a:ext uri="{FF2B5EF4-FFF2-40B4-BE49-F238E27FC236}">
              <a16:creationId xmlns:a16="http://schemas.microsoft.com/office/drawing/2014/main" id="{64316DF5-0BB5-4740-BFF4-00EF7D8143C6}"/>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a:extLst>
            <a:ext uri="{FF2B5EF4-FFF2-40B4-BE49-F238E27FC236}">
              <a16:creationId xmlns:a16="http://schemas.microsoft.com/office/drawing/2014/main" id="{A65C8F18-73A2-4AB9-94D2-3341CE5F1CD0}"/>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a:extLst>
            <a:ext uri="{FF2B5EF4-FFF2-40B4-BE49-F238E27FC236}">
              <a16:creationId xmlns:a16="http://schemas.microsoft.com/office/drawing/2014/main" id="{D2068285-B3A2-4E7A-8814-C5E07E16FCE2}"/>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a:extLst>
            <a:ext uri="{FF2B5EF4-FFF2-40B4-BE49-F238E27FC236}">
              <a16:creationId xmlns:a16="http://schemas.microsoft.com/office/drawing/2014/main" id="{2A89A882-6A0F-4C9D-B2D2-A4A92EB32B2F}"/>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a:extLst>
            <a:ext uri="{FF2B5EF4-FFF2-40B4-BE49-F238E27FC236}">
              <a16:creationId xmlns:a16="http://schemas.microsoft.com/office/drawing/2014/main" id="{88D52F17-CD2F-4414-B357-7D2EE5B6F73C}"/>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a:extLst>
            <a:ext uri="{FF2B5EF4-FFF2-40B4-BE49-F238E27FC236}">
              <a16:creationId xmlns:a16="http://schemas.microsoft.com/office/drawing/2014/main" id="{E4BFDFDF-B0ED-4D54-9CE4-F459FECFAD17}"/>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41" name="テキスト ボックス 40">
          <a:extLst>
            <a:ext uri="{FF2B5EF4-FFF2-40B4-BE49-F238E27FC236}">
              <a16:creationId xmlns:a16="http://schemas.microsoft.com/office/drawing/2014/main" id="{A9A09B07-7572-493C-B734-C8E65F6F3815}"/>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42" name="テキスト ボックス 41">
          <a:extLst>
            <a:ext uri="{FF2B5EF4-FFF2-40B4-BE49-F238E27FC236}">
              <a16:creationId xmlns:a16="http://schemas.microsoft.com/office/drawing/2014/main" id="{242BE56C-8B7B-4361-B632-1B6F08D600F7}"/>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43" name="テキスト ボックス 42">
          <a:extLst>
            <a:ext uri="{FF2B5EF4-FFF2-40B4-BE49-F238E27FC236}">
              <a16:creationId xmlns:a16="http://schemas.microsoft.com/office/drawing/2014/main" id="{25023CE6-7FCD-4BAA-9E84-8D14D520A90B}"/>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4433650" cy="259045"/>
    <xdr:sp macro="" textlink="">
      <xdr:nvSpPr>
        <xdr:cNvPr id="44" name="テキスト ボックス 43">
          <a:extLst>
            <a:ext uri="{FF2B5EF4-FFF2-40B4-BE49-F238E27FC236}">
              <a16:creationId xmlns:a16="http://schemas.microsoft.com/office/drawing/2014/main" id="{8C61BE9C-34D0-4B3B-A2FA-956E99B2E991}"/>
            </a:ext>
          </a:extLst>
        </xdr:cNvPr>
        <xdr:cNvSpPr txBox="1"/>
      </xdr:nvSpPr>
      <xdr:spPr>
        <a:xfrm>
          <a:off x="419100" y="3492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oneCellAnchor>
    <xdr:from>
      <xdr:col>0</xdr:col>
      <xdr:colOff>419100</xdr:colOff>
      <xdr:row>17</xdr:row>
      <xdr:rowOff>142875</xdr:rowOff>
    </xdr:from>
    <xdr:ext cx="184731" cy="259045"/>
    <xdr:sp macro="" textlink="">
      <xdr:nvSpPr>
        <xdr:cNvPr id="45" name="テキスト ボックス 44">
          <a:extLst>
            <a:ext uri="{FF2B5EF4-FFF2-40B4-BE49-F238E27FC236}">
              <a16:creationId xmlns:a16="http://schemas.microsoft.com/office/drawing/2014/main" id="{4A90820A-C22B-43B4-9D72-9FA61B9CA308}"/>
            </a:ext>
          </a:extLst>
        </xdr:cNvPr>
        <xdr:cNvSpPr txBox="1"/>
      </xdr:nvSpPr>
      <xdr:spPr>
        <a:xfrm>
          <a:off x="419100" y="37338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6" name="正方形/長方形 45">
          <a:extLst>
            <a:ext uri="{FF2B5EF4-FFF2-40B4-BE49-F238E27FC236}">
              <a16:creationId xmlns:a16="http://schemas.microsoft.com/office/drawing/2014/main" id="{4103D6B7-8285-4EAF-8B77-225F09FEA9B7}"/>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7" name="正方形/長方形 46">
          <a:extLst>
            <a:ext uri="{FF2B5EF4-FFF2-40B4-BE49-F238E27FC236}">
              <a16:creationId xmlns:a16="http://schemas.microsoft.com/office/drawing/2014/main" id="{DFCA0F89-C821-49C6-82D1-E03C15661803}"/>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8" name="正方形/長方形 47">
          <a:extLst>
            <a:ext uri="{FF2B5EF4-FFF2-40B4-BE49-F238E27FC236}">
              <a16:creationId xmlns:a16="http://schemas.microsoft.com/office/drawing/2014/main" id="{760EA462-642F-464B-83B3-0FF570A52077}"/>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[ 58.8</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9" name="正方形/長方形 48">
          <a:extLst>
            <a:ext uri="{FF2B5EF4-FFF2-40B4-BE49-F238E27FC236}">
              <a16:creationId xmlns:a16="http://schemas.microsoft.com/office/drawing/2014/main" id="{E9ED5BD6-D7A3-4425-9C43-93A1039E4997}"/>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50" name="正方形/長方形 49">
          <a:extLst>
            <a:ext uri="{FF2B5EF4-FFF2-40B4-BE49-F238E27FC236}">
              <a16:creationId xmlns:a16="http://schemas.microsoft.com/office/drawing/2014/main" id="{2E4FE9F4-FED9-468A-B48A-10BBA8A00FB1}"/>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51" name="正方形/長方形 50">
          <a:extLst>
            <a:ext uri="{FF2B5EF4-FFF2-40B4-BE49-F238E27FC236}">
              <a16:creationId xmlns:a16="http://schemas.microsoft.com/office/drawing/2014/main" id="{55CE72E6-3DB9-4FF7-844F-7734C9A61553}"/>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2" name="正方形/長方形 51">
          <a:extLst>
            <a:ext uri="{FF2B5EF4-FFF2-40B4-BE49-F238E27FC236}">
              <a16:creationId xmlns:a16="http://schemas.microsoft.com/office/drawing/2014/main" id="{BA805F41-560B-433A-8C36-5205726E6561}"/>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3" name="正方形/長方形 52">
          <a:extLst>
            <a:ext uri="{FF2B5EF4-FFF2-40B4-BE49-F238E27FC236}">
              <a16:creationId xmlns:a16="http://schemas.microsoft.com/office/drawing/2014/main" id="{3699A351-8A81-4414-B9A7-8CF479B8D8E3}"/>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4" name="正方形/長方形 53">
          <a:extLst>
            <a:ext uri="{FF2B5EF4-FFF2-40B4-BE49-F238E27FC236}">
              <a16:creationId xmlns:a16="http://schemas.microsoft.com/office/drawing/2014/main" id="{41F0F019-A7C5-4272-90E4-6BC34421D7C9}"/>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a:extLst>
            <a:ext uri="{FF2B5EF4-FFF2-40B4-BE49-F238E27FC236}">
              <a16:creationId xmlns:a16="http://schemas.microsoft.com/office/drawing/2014/main" id="{59CB0A06-45B1-45A7-B249-A7E643A8A563}"/>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a:extLst>
            <a:ext uri="{FF2B5EF4-FFF2-40B4-BE49-F238E27FC236}">
              <a16:creationId xmlns:a16="http://schemas.microsoft.com/office/drawing/2014/main" id="{FC6E5C6E-94D6-4495-B7B3-7768EFCACE29}"/>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a:extLst>
            <a:ext uri="{FF2B5EF4-FFF2-40B4-BE49-F238E27FC236}">
              <a16:creationId xmlns:a16="http://schemas.microsoft.com/office/drawing/2014/main" id="{27FF969D-C6D6-48A4-9C5E-05BA8AFEF42F}"/>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a:extLst>
            <a:ext uri="{FF2B5EF4-FFF2-40B4-BE49-F238E27FC236}">
              <a16:creationId xmlns:a16="http://schemas.microsoft.com/office/drawing/2014/main" id="{FCC3A7F4-CF90-4397-974E-A876FB203EBE}"/>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有形固定資産減価償却率は、類似団体平均値を下回っているが、多くの施設で老朽化が進んでいる。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令和８年度に改訂する公共施設等総合管理計画に基づき、公共施設の全体状況を再度把握し、長期的な視点で、更新、統廃合、長寿命化など適正管理を行っていく。</a:t>
          </a:r>
        </a:p>
      </xdr:txBody>
    </xdr:sp>
    <xdr:clientData/>
  </xdr:twoCellAnchor>
  <xdr:oneCellAnchor>
    <xdr:from>
      <xdr:col>4</xdr:col>
      <xdr:colOff>174625</xdr:colOff>
      <xdr:row>23</xdr:row>
      <xdr:rowOff>47625</xdr:rowOff>
    </xdr:from>
    <xdr:ext cx="349839" cy="225703"/>
    <xdr:sp macro="" textlink="">
      <xdr:nvSpPr>
        <xdr:cNvPr id="59" name="テキスト ボックス 58">
          <a:extLst>
            <a:ext uri="{FF2B5EF4-FFF2-40B4-BE49-F238E27FC236}">
              <a16:creationId xmlns:a16="http://schemas.microsoft.com/office/drawing/2014/main" id="{5534CB2A-3AC4-4B34-B014-2A38730202AD}"/>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a:extLst>
            <a:ext uri="{FF2B5EF4-FFF2-40B4-BE49-F238E27FC236}">
              <a16:creationId xmlns:a16="http://schemas.microsoft.com/office/drawing/2014/main" id="{8A6BC24D-6221-4CD1-A4CC-CA092A76C93C}"/>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61" name="テキスト ボックス 60">
          <a:extLst>
            <a:ext uri="{FF2B5EF4-FFF2-40B4-BE49-F238E27FC236}">
              <a16:creationId xmlns:a16="http://schemas.microsoft.com/office/drawing/2014/main" id="{AF7920A1-72DA-4A69-A788-0A31A9FBAD4B}"/>
            </a:ext>
          </a:extLst>
        </xdr:cNvPr>
        <xdr:cNvSpPr txBox="1"/>
      </xdr:nvSpPr>
      <xdr:spPr>
        <a:xfrm>
          <a:off x="795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31297</xdr:rowOff>
    </xdr:from>
    <xdr:to>
      <xdr:col>27</xdr:col>
      <xdr:colOff>73025</xdr:colOff>
      <xdr:row>35</xdr:row>
      <xdr:rowOff>31297</xdr:rowOff>
    </xdr:to>
    <xdr:cxnSp macro="">
      <xdr:nvCxnSpPr>
        <xdr:cNvPr id="62" name="直線コネクタ 61">
          <a:extLst>
            <a:ext uri="{FF2B5EF4-FFF2-40B4-BE49-F238E27FC236}">
              <a16:creationId xmlns:a16="http://schemas.microsoft.com/office/drawing/2014/main" id="{2CEC5ED2-56AC-4C54-8842-578932D72629}"/>
            </a:ext>
          </a:extLst>
        </xdr:cNvPr>
        <xdr:cNvCxnSpPr/>
      </xdr:nvCxnSpPr>
      <xdr:spPr>
        <a:xfrm>
          <a:off x="1270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108946</xdr:rowOff>
    </xdr:from>
    <xdr:ext cx="359394" cy="225703"/>
    <xdr:sp macro="" textlink="">
      <xdr:nvSpPr>
        <xdr:cNvPr id="63" name="テキスト ボックス 62">
          <a:extLst>
            <a:ext uri="{FF2B5EF4-FFF2-40B4-BE49-F238E27FC236}">
              <a16:creationId xmlns:a16="http://schemas.microsoft.com/office/drawing/2014/main" id="{2F664E7E-A1D2-493E-8F46-39C474C94DA6}"/>
            </a:ext>
          </a:extLst>
        </xdr:cNvPr>
        <xdr:cNvSpPr txBox="1"/>
      </xdr:nvSpPr>
      <xdr:spPr>
        <a:xfrm>
          <a:off x="847106" y="670977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65768</xdr:rowOff>
    </xdr:from>
    <xdr:to>
      <xdr:col>27</xdr:col>
      <xdr:colOff>73025</xdr:colOff>
      <xdr:row>33</xdr:row>
      <xdr:rowOff>65768</xdr:rowOff>
    </xdr:to>
    <xdr:cxnSp macro="">
      <xdr:nvCxnSpPr>
        <xdr:cNvPr id="64" name="直線コネクタ 63">
          <a:extLst>
            <a:ext uri="{FF2B5EF4-FFF2-40B4-BE49-F238E27FC236}">
              <a16:creationId xmlns:a16="http://schemas.microsoft.com/office/drawing/2014/main" id="{55F56F80-DAB0-4B2D-8529-9D49E26818A1}"/>
            </a:ext>
          </a:extLst>
        </xdr:cNvPr>
        <xdr:cNvCxnSpPr/>
      </xdr:nvCxnSpPr>
      <xdr:spPr>
        <a:xfrm>
          <a:off x="1270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143417</xdr:rowOff>
    </xdr:from>
    <xdr:ext cx="359394" cy="225703"/>
    <xdr:sp macro="" textlink="">
      <xdr:nvSpPr>
        <xdr:cNvPr id="65" name="テキスト ボックス 64">
          <a:extLst>
            <a:ext uri="{FF2B5EF4-FFF2-40B4-BE49-F238E27FC236}">
              <a16:creationId xmlns:a16="http://schemas.microsoft.com/office/drawing/2014/main" id="{0899C1E3-4A41-4A2B-9C6B-B69CAB23F657}"/>
            </a:ext>
          </a:extLst>
        </xdr:cNvPr>
        <xdr:cNvSpPr txBox="1"/>
      </xdr:nvSpPr>
      <xdr:spPr>
        <a:xfrm>
          <a:off x="847106" y="640134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100239</xdr:rowOff>
    </xdr:from>
    <xdr:to>
      <xdr:col>27</xdr:col>
      <xdr:colOff>73025</xdr:colOff>
      <xdr:row>31</xdr:row>
      <xdr:rowOff>100239</xdr:rowOff>
    </xdr:to>
    <xdr:cxnSp macro="">
      <xdr:nvCxnSpPr>
        <xdr:cNvPr id="66" name="直線コネクタ 65">
          <a:extLst>
            <a:ext uri="{FF2B5EF4-FFF2-40B4-BE49-F238E27FC236}">
              <a16:creationId xmlns:a16="http://schemas.microsoft.com/office/drawing/2014/main" id="{69E677D1-2C60-4093-AE57-3F90E1644CB1}"/>
            </a:ext>
          </a:extLst>
        </xdr:cNvPr>
        <xdr:cNvCxnSpPr/>
      </xdr:nvCxnSpPr>
      <xdr:spPr>
        <a:xfrm>
          <a:off x="1270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6438</xdr:rowOff>
    </xdr:from>
    <xdr:ext cx="359394" cy="225703"/>
    <xdr:sp macro="" textlink="">
      <xdr:nvSpPr>
        <xdr:cNvPr id="67" name="テキスト ボックス 66">
          <a:extLst>
            <a:ext uri="{FF2B5EF4-FFF2-40B4-BE49-F238E27FC236}">
              <a16:creationId xmlns:a16="http://schemas.microsoft.com/office/drawing/2014/main" id="{69C19BC3-C006-4D62-9F8D-EAA253FD167C}"/>
            </a:ext>
          </a:extLst>
        </xdr:cNvPr>
        <xdr:cNvSpPr txBox="1"/>
      </xdr:nvSpPr>
      <xdr:spPr>
        <a:xfrm>
          <a:off x="847106" y="6092913"/>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134711</xdr:rowOff>
    </xdr:from>
    <xdr:to>
      <xdr:col>27</xdr:col>
      <xdr:colOff>73025</xdr:colOff>
      <xdr:row>29</xdr:row>
      <xdr:rowOff>134711</xdr:rowOff>
    </xdr:to>
    <xdr:cxnSp macro="">
      <xdr:nvCxnSpPr>
        <xdr:cNvPr id="68" name="直線コネクタ 67">
          <a:extLst>
            <a:ext uri="{FF2B5EF4-FFF2-40B4-BE49-F238E27FC236}">
              <a16:creationId xmlns:a16="http://schemas.microsoft.com/office/drawing/2014/main" id="{8D5AD8B3-1811-4ACF-81C2-6AB21D5D3F7D}"/>
            </a:ext>
          </a:extLst>
        </xdr:cNvPr>
        <xdr:cNvCxnSpPr/>
      </xdr:nvCxnSpPr>
      <xdr:spPr>
        <a:xfrm>
          <a:off x="1270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29</xdr:row>
      <xdr:rowOff>40910</xdr:rowOff>
    </xdr:from>
    <xdr:ext cx="359394" cy="225703"/>
    <xdr:sp macro="" textlink="">
      <xdr:nvSpPr>
        <xdr:cNvPr id="69" name="テキスト ボックス 68">
          <a:extLst>
            <a:ext uri="{FF2B5EF4-FFF2-40B4-BE49-F238E27FC236}">
              <a16:creationId xmlns:a16="http://schemas.microsoft.com/office/drawing/2014/main" id="{1C75C52A-E948-4E2C-800B-57DF8671EFCB}"/>
            </a:ext>
          </a:extLst>
        </xdr:cNvPr>
        <xdr:cNvSpPr txBox="1"/>
      </xdr:nvSpPr>
      <xdr:spPr>
        <a:xfrm>
          <a:off x="847106" y="5784485"/>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169182</xdr:rowOff>
    </xdr:from>
    <xdr:to>
      <xdr:col>27</xdr:col>
      <xdr:colOff>73025</xdr:colOff>
      <xdr:row>27</xdr:row>
      <xdr:rowOff>169182</xdr:rowOff>
    </xdr:to>
    <xdr:cxnSp macro="">
      <xdr:nvCxnSpPr>
        <xdr:cNvPr id="70" name="直線コネクタ 69">
          <a:extLst>
            <a:ext uri="{FF2B5EF4-FFF2-40B4-BE49-F238E27FC236}">
              <a16:creationId xmlns:a16="http://schemas.microsoft.com/office/drawing/2014/main" id="{05D6E741-6AEE-47A7-A543-299922BA808A}"/>
            </a:ext>
          </a:extLst>
        </xdr:cNvPr>
        <xdr:cNvCxnSpPr/>
      </xdr:nvCxnSpPr>
      <xdr:spPr>
        <a:xfrm>
          <a:off x="1270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27</xdr:row>
      <xdr:rowOff>75381</xdr:rowOff>
    </xdr:from>
    <xdr:ext cx="359394" cy="225703"/>
    <xdr:sp macro="" textlink="">
      <xdr:nvSpPr>
        <xdr:cNvPr id="71" name="テキスト ボックス 70">
          <a:extLst>
            <a:ext uri="{FF2B5EF4-FFF2-40B4-BE49-F238E27FC236}">
              <a16:creationId xmlns:a16="http://schemas.microsoft.com/office/drawing/2014/main" id="{28083929-998A-4B7F-A07C-F5CBCC5FAF1A}"/>
            </a:ext>
          </a:extLst>
        </xdr:cNvPr>
        <xdr:cNvSpPr txBox="1"/>
      </xdr:nvSpPr>
      <xdr:spPr>
        <a:xfrm>
          <a:off x="847106" y="547605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32203</xdr:rowOff>
    </xdr:from>
    <xdr:to>
      <xdr:col>27</xdr:col>
      <xdr:colOff>73025</xdr:colOff>
      <xdr:row>26</xdr:row>
      <xdr:rowOff>32203</xdr:rowOff>
    </xdr:to>
    <xdr:cxnSp macro="">
      <xdr:nvCxnSpPr>
        <xdr:cNvPr id="72" name="直線コネクタ 71">
          <a:extLst>
            <a:ext uri="{FF2B5EF4-FFF2-40B4-BE49-F238E27FC236}">
              <a16:creationId xmlns:a16="http://schemas.microsoft.com/office/drawing/2014/main" id="{CEE216E2-895B-4FD2-A0FC-07F7AC90646C}"/>
            </a:ext>
          </a:extLst>
        </xdr:cNvPr>
        <xdr:cNvCxnSpPr/>
      </xdr:nvCxnSpPr>
      <xdr:spPr>
        <a:xfrm>
          <a:off x="1270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109852</xdr:rowOff>
    </xdr:from>
    <xdr:ext cx="359394" cy="225703"/>
    <xdr:sp macro="" textlink="">
      <xdr:nvSpPr>
        <xdr:cNvPr id="73" name="テキスト ボックス 72">
          <a:extLst>
            <a:ext uri="{FF2B5EF4-FFF2-40B4-BE49-F238E27FC236}">
              <a16:creationId xmlns:a16="http://schemas.microsoft.com/office/drawing/2014/main" id="{1BD0996B-A897-449C-8103-97BB3AFE182D}"/>
            </a:ext>
          </a:extLst>
        </xdr:cNvPr>
        <xdr:cNvSpPr txBox="1"/>
      </xdr:nvSpPr>
      <xdr:spPr>
        <a:xfrm>
          <a:off x="847106" y="516762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4" name="直線コネクタ 73">
          <a:extLst>
            <a:ext uri="{FF2B5EF4-FFF2-40B4-BE49-F238E27FC236}">
              <a16:creationId xmlns:a16="http://schemas.microsoft.com/office/drawing/2014/main" id="{17856DFA-F848-4565-89C3-31E8E42E4C58}"/>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5" name="テキスト ボックス 74">
          <a:extLst>
            <a:ext uri="{FF2B5EF4-FFF2-40B4-BE49-F238E27FC236}">
              <a16:creationId xmlns:a16="http://schemas.microsoft.com/office/drawing/2014/main" id="{D7430238-78C3-4408-A5C4-FF5FA41CC7BF}"/>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6" name="有形固定資産減価償却率グラフ枠">
          <a:extLst>
            <a:ext uri="{FF2B5EF4-FFF2-40B4-BE49-F238E27FC236}">
              <a16:creationId xmlns:a16="http://schemas.microsoft.com/office/drawing/2014/main" id="{A00A06F7-C36F-4CCC-8CE2-B5E848AA64EA}"/>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56878</xdr:rowOff>
    </xdr:from>
    <xdr:to>
      <xdr:col>23</xdr:col>
      <xdr:colOff>85090</xdr:colOff>
      <xdr:row>34</xdr:row>
      <xdr:rowOff>107134</xdr:rowOff>
    </xdr:to>
    <xdr:cxnSp macro="">
      <xdr:nvCxnSpPr>
        <xdr:cNvPr id="77" name="直線コネクタ 76">
          <a:extLst>
            <a:ext uri="{FF2B5EF4-FFF2-40B4-BE49-F238E27FC236}">
              <a16:creationId xmlns:a16="http://schemas.microsoft.com/office/drawing/2014/main" id="{3AABD0E2-956F-4034-AAB8-CC0259AF86D2}"/>
            </a:ext>
          </a:extLst>
        </xdr:cNvPr>
        <xdr:cNvCxnSpPr/>
      </xdr:nvCxnSpPr>
      <xdr:spPr>
        <a:xfrm flipV="1">
          <a:off x="4760595" y="5286103"/>
          <a:ext cx="1270" cy="14218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110961</xdr:rowOff>
    </xdr:from>
    <xdr:ext cx="405111" cy="259045"/>
    <xdr:sp macro="" textlink="">
      <xdr:nvSpPr>
        <xdr:cNvPr id="78" name="有形固定資産減価償却率最小値テキスト">
          <a:extLst>
            <a:ext uri="{FF2B5EF4-FFF2-40B4-BE49-F238E27FC236}">
              <a16:creationId xmlns:a16="http://schemas.microsoft.com/office/drawing/2014/main" id="{9FE9FDC0-9CB6-49C0-B369-DDAC256FACA7}"/>
            </a:ext>
          </a:extLst>
        </xdr:cNvPr>
        <xdr:cNvSpPr txBox="1"/>
      </xdr:nvSpPr>
      <xdr:spPr>
        <a:xfrm>
          <a:off x="4813300" y="67117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107134</xdr:rowOff>
    </xdr:from>
    <xdr:to>
      <xdr:col>23</xdr:col>
      <xdr:colOff>174625</xdr:colOff>
      <xdr:row>34</xdr:row>
      <xdr:rowOff>107134</xdr:rowOff>
    </xdr:to>
    <xdr:cxnSp macro="">
      <xdr:nvCxnSpPr>
        <xdr:cNvPr id="79" name="直線コネクタ 78">
          <a:extLst>
            <a:ext uri="{FF2B5EF4-FFF2-40B4-BE49-F238E27FC236}">
              <a16:creationId xmlns:a16="http://schemas.microsoft.com/office/drawing/2014/main" id="{A1B8FC6F-5F7F-4754-AF84-83C486FE93AD}"/>
            </a:ext>
          </a:extLst>
        </xdr:cNvPr>
        <xdr:cNvCxnSpPr/>
      </xdr:nvCxnSpPr>
      <xdr:spPr>
        <a:xfrm>
          <a:off x="4673600" y="67079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3555</xdr:rowOff>
    </xdr:from>
    <xdr:ext cx="405111" cy="259045"/>
    <xdr:sp macro="" textlink="">
      <xdr:nvSpPr>
        <xdr:cNvPr id="80" name="有形固定資産減価償却率最大値テキスト">
          <a:extLst>
            <a:ext uri="{FF2B5EF4-FFF2-40B4-BE49-F238E27FC236}">
              <a16:creationId xmlns:a16="http://schemas.microsoft.com/office/drawing/2014/main" id="{CADE5CBD-67FB-415C-8624-9B4BD20ED28C}"/>
            </a:ext>
          </a:extLst>
        </xdr:cNvPr>
        <xdr:cNvSpPr txBox="1"/>
      </xdr:nvSpPr>
      <xdr:spPr>
        <a:xfrm>
          <a:off x="4813300" y="50613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56878</xdr:rowOff>
    </xdr:from>
    <xdr:to>
      <xdr:col>23</xdr:col>
      <xdr:colOff>174625</xdr:colOff>
      <xdr:row>26</xdr:row>
      <xdr:rowOff>56878</xdr:rowOff>
    </xdr:to>
    <xdr:cxnSp macro="">
      <xdr:nvCxnSpPr>
        <xdr:cNvPr id="81" name="直線コネクタ 80">
          <a:extLst>
            <a:ext uri="{FF2B5EF4-FFF2-40B4-BE49-F238E27FC236}">
              <a16:creationId xmlns:a16="http://schemas.microsoft.com/office/drawing/2014/main" id="{35D67827-ED1A-494D-A939-4B9EBFB9D426}"/>
            </a:ext>
          </a:extLst>
        </xdr:cNvPr>
        <xdr:cNvCxnSpPr/>
      </xdr:nvCxnSpPr>
      <xdr:spPr>
        <a:xfrm>
          <a:off x="4673600" y="52861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29</xdr:row>
      <xdr:rowOff>151782</xdr:rowOff>
    </xdr:from>
    <xdr:ext cx="405111" cy="259045"/>
    <xdr:sp macro="" textlink="">
      <xdr:nvSpPr>
        <xdr:cNvPr id="82" name="有形固定資産減価償却率平均値テキスト">
          <a:extLst>
            <a:ext uri="{FF2B5EF4-FFF2-40B4-BE49-F238E27FC236}">
              <a16:creationId xmlns:a16="http://schemas.microsoft.com/office/drawing/2014/main" id="{47CB2D04-B193-4FF1-91B5-9F7EC5F91842}"/>
            </a:ext>
          </a:extLst>
        </xdr:cNvPr>
        <xdr:cNvSpPr txBox="1"/>
      </xdr:nvSpPr>
      <xdr:spPr>
        <a:xfrm>
          <a:off x="4813300" y="58953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1905</xdr:rowOff>
    </xdr:from>
    <xdr:to>
      <xdr:col>23</xdr:col>
      <xdr:colOff>136525</xdr:colOff>
      <xdr:row>30</xdr:row>
      <xdr:rowOff>103505</xdr:rowOff>
    </xdr:to>
    <xdr:sp macro="" textlink="">
      <xdr:nvSpPr>
        <xdr:cNvPr id="83" name="フローチャート: 判断 82">
          <a:extLst>
            <a:ext uri="{FF2B5EF4-FFF2-40B4-BE49-F238E27FC236}">
              <a16:creationId xmlns:a16="http://schemas.microsoft.com/office/drawing/2014/main" id="{F067533C-4EC4-4D29-86FB-89F4787D294D}"/>
            </a:ext>
          </a:extLst>
        </xdr:cNvPr>
        <xdr:cNvSpPr/>
      </xdr:nvSpPr>
      <xdr:spPr>
        <a:xfrm>
          <a:off x="4711700" y="5916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29</xdr:row>
      <xdr:rowOff>164102</xdr:rowOff>
    </xdr:from>
    <xdr:to>
      <xdr:col>19</xdr:col>
      <xdr:colOff>187325</xdr:colOff>
      <xdr:row>30</xdr:row>
      <xdr:rowOff>94252</xdr:rowOff>
    </xdr:to>
    <xdr:sp macro="" textlink="">
      <xdr:nvSpPr>
        <xdr:cNvPr id="84" name="フローチャート: 判断 83">
          <a:extLst>
            <a:ext uri="{FF2B5EF4-FFF2-40B4-BE49-F238E27FC236}">
              <a16:creationId xmlns:a16="http://schemas.microsoft.com/office/drawing/2014/main" id="{46F6BC1B-B2C1-49BD-B22C-598E4DEFDA69}"/>
            </a:ext>
          </a:extLst>
        </xdr:cNvPr>
        <xdr:cNvSpPr/>
      </xdr:nvSpPr>
      <xdr:spPr>
        <a:xfrm>
          <a:off x="4000500" y="5907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29</xdr:row>
      <xdr:rowOff>151765</xdr:rowOff>
    </xdr:from>
    <xdr:to>
      <xdr:col>15</xdr:col>
      <xdr:colOff>187325</xdr:colOff>
      <xdr:row>30</xdr:row>
      <xdr:rowOff>81915</xdr:rowOff>
    </xdr:to>
    <xdr:sp macro="" textlink="">
      <xdr:nvSpPr>
        <xdr:cNvPr id="85" name="フローチャート: 判断 84">
          <a:extLst>
            <a:ext uri="{FF2B5EF4-FFF2-40B4-BE49-F238E27FC236}">
              <a16:creationId xmlns:a16="http://schemas.microsoft.com/office/drawing/2014/main" id="{D50674FC-A42D-418B-AB97-AE0004F2B327}"/>
            </a:ext>
          </a:extLst>
        </xdr:cNvPr>
        <xdr:cNvSpPr/>
      </xdr:nvSpPr>
      <xdr:spPr>
        <a:xfrm>
          <a:off x="3238500" y="5895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29</xdr:row>
      <xdr:rowOff>108585</xdr:rowOff>
    </xdr:from>
    <xdr:to>
      <xdr:col>11</xdr:col>
      <xdr:colOff>187325</xdr:colOff>
      <xdr:row>30</xdr:row>
      <xdr:rowOff>38735</xdr:rowOff>
    </xdr:to>
    <xdr:sp macro="" textlink="">
      <xdr:nvSpPr>
        <xdr:cNvPr id="86" name="フローチャート: 判断 85">
          <a:extLst>
            <a:ext uri="{FF2B5EF4-FFF2-40B4-BE49-F238E27FC236}">
              <a16:creationId xmlns:a16="http://schemas.microsoft.com/office/drawing/2014/main" id="{BB741E80-EC62-4D71-9A04-D66B3C05E68C}"/>
            </a:ext>
          </a:extLst>
        </xdr:cNvPr>
        <xdr:cNvSpPr/>
      </xdr:nvSpPr>
      <xdr:spPr>
        <a:xfrm>
          <a:off x="2476500" y="5852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29</xdr:row>
      <xdr:rowOff>114753</xdr:rowOff>
    </xdr:from>
    <xdr:to>
      <xdr:col>7</xdr:col>
      <xdr:colOff>187325</xdr:colOff>
      <xdr:row>30</xdr:row>
      <xdr:rowOff>44903</xdr:rowOff>
    </xdr:to>
    <xdr:sp macro="" textlink="">
      <xdr:nvSpPr>
        <xdr:cNvPr id="87" name="フローチャート: 判断 86">
          <a:extLst>
            <a:ext uri="{FF2B5EF4-FFF2-40B4-BE49-F238E27FC236}">
              <a16:creationId xmlns:a16="http://schemas.microsoft.com/office/drawing/2014/main" id="{8C5E589F-F5F4-4BC0-A171-BE900612D488}"/>
            </a:ext>
          </a:extLst>
        </xdr:cNvPr>
        <xdr:cNvSpPr/>
      </xdr:nvSpPr>
      <xdr:spPr>
        <a:xfrm>
          <a:off x="1714500" y="5858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8" name="テキスト ボックス 87">
          <a:extLst>
            <a:ext uri="{FF2B5EF4-FFF2-40B4-BE49-F238E27FC236}">
              <a16:creationId xmlns:a16="http://schemas.microsoft.com/office/drawing/2014/main" id="{0625F45E-4955-46D4-B3A0-678517AAFB09}"/>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9" name="テキスト ボックス 88">
          <a:extLst>
            <a:ext uri="{FF2B5EF4-FFF2-40B4-BE49-F238E27FC236}">
              <a16:creationId xmlns:a16="http://schemas.microsoft.com/office/drawing/2014/main" id="{B2486580-5862-4C50-BA0A-353E27076300}"/>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90" name="テキスト ボックス 89">
          <a:extLst>
            <a:ext uri="{FF2B5EF4-FFF2-40B4-BE49-F238E27FC236}">
              <a16:creationId xmlns:a16="http://schemas.microsoft.com/office/drawing/2014/main" id="{D6CC4633-A076-44AB-AF9A-9DA8A3D53B6C}"/>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91" name="テキスト ボックス 90">
          <a:extLst>
            <a:ext uri="{FF2B5EF4-FFF2-40B4-BE49-F238E27FC236}">
              <a16:creationId xmlns:a16="http://schemas.microsoft.com/office/drawing/2014/main" id="{BD68C5B2-13E2-4069-B24E-561CE2819A73}"/>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92" name="テキスト ボックス 91">
          <a:extLst>
            <a:ext uri="{FF2B5EF4-FFF2-40B4-BE49-F238E27FC236}">
              <a16:creationId xmlns:a16="http://schemas.microsoft.com/office/drawing/2014/main" id="{662648E2-DF46-45C9-BC51-E704B2B4A55E}"/>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46899</xdr:rowOff>
    </xdr:from>
    <xdr:to>
      <xdr:col>23</xdr:col>
      <xdr:colOff>136525</xdr:colOff>
      <xdr:row>29</xdr:row>
      <xdr:rowOff>148499</xdr:rowOff>
    </xdr:to>
    <xdr:sp macro="" textlink="">
      <xdr:nvSpPr>
        <xdr:cNvPr id="93" name="楕円 92">
          <a:extLst>
            <a:ext uri="{FF2B5EF4-FFF2-40B4-BE49-F238E27FC236}">
              <a16:creationId xmlns:a16="http://schemas.microsoft.com/office/drawing/2014/main" id="{1BB2FBF0-16C3-491B-8024-C96B2111D302}"/>
            </a:ext>
          </a:extLst>
        </xdr:cNvPr>
        <xdr:cNvSpPr/>
      </xdr:nvSpPr>
      <xdr:spPr>
        <a:xfrm>
          <a:off x="4711700" y="5790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28</xdr:row>
      <xdr:rowOff>69776</xdr:rowOff>
    </xdr:from>
    <xdr:ext cx="405111" cy="259045"/>
    <xdr:sp macro="" textlink="">
      <xdr:nvSpPr>
        <xdr:cNvPr id="94" name="有形固定資産減価償却率該当値テキスト">
          <a:extLst>
            <a:ext uri="{FF2B5EF4-FFF2-40B4-BE49-F238E27FC236}">
              <a16:creationId xmlns:a16="http://schemas.microsoft.com/office/drawing/2014/main" id="{CFDC8D7D-13C0-4107-A01A-CA098B176EB1}"/>
            </a:ext>
          </a:extLst>
        </xdr:cNvPr>
        <xdr:cNvSpPr txBox="1"/>
      </xdr:nvSpPr>
      <xdr:spPr>
        <a:xfrm>
          <a:off x="4813300" y="56419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28</xdr:row>
      <xdr:rowOff>169001</xdr:rowOff>
    </xdr:from>
    <xdr:to>
      <xdr:col>19</xdr:col>
      <xdr:colOff>187325</xdr:colOff>
      <xdr:row>29</xdr:row>
      <xdr:rowOff>99151</xdr:rowOff>
    </xdr:to>
    <xdr:sp macro="" textlink="">
      <xdr:nvSpPr>
        <xdr:cNvPr id="95" name="楕円 94">
          <a:extLst>
            <a:ext uri="{FF2B5EF4-FFF2-40B4-BE49-F238E27FC236}">
              <a16:creationId xmlns:a16="http://schemas.microsoft.com/office/drawing/2014/main" id="{27F32280-DED2-40A4-A2F8-88E0FB41EFA4}"/>
            </a:ext>
          </a:extLst>
        </xdr:cNvPr>
        <xdr:cNvSpPr/>
      </xdr:nvSpPr>
      <xdr:spPr>
        <a:xfrm>
          <a:off x="4000500" y="57411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29</xdr:row>
      <xdr:rowOff>48351</xdr:rowOff>
    </xdr:from>
    <xdr:to>
      <xdr:col>23</xdr:col>
      <xdr:colOff>85725</xdr:colOff>
      <xdr:row>29</xdr:row>
      <xdr:rowOff>97699</xdr:rowOff>
    </xdr:to>
    <xdr:cxnSp macro="">
      <xdr:nvCxnSpPr>
        <xdr:cNvPr id="96" name="直線コネクタ 95">
          <a:extLst>
            <a:ext uri="{FF2B5EF4-FFF2-40B4-BE49-F238E27FC236}">
              <a16:creationId xmlns:a16="http://schemas.microsoft.com/office/drawing/2014/main" id="{146BBE19-1440-4AF4-8C6C-4856B18F0DF9}"/>
            </a:ext>
          </a:extLst>
        </xdr:cNvPr>
        <xdr:cNvCxnSpPr/>
      </xdr:nvCxnSpPr>
      <xdr:spPr>
        <a:xfrm>
          <a:off x="4051300" y="5791926"/>
          <a:ext cx="711200" cy="493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29</xdr:row>
      <xdr:rowOff>16056</xdr:rowOff>
    </xdr:from>
    <xdr:to>
      <xdr:col>15</xdr:col>
      <xdr:colOff>187325</xdr:colOff>
      <xdr:row>29</xdr:row>
      <xdr:rowOff>117656</xdr:rowOff>
    </xdr:to>
    <xdr:sp macro="" textlink="">
      <xdr:nvSpPr>
        <xdr:cNvPr id="97" name="楕円 96">
          <a:extLst>
            <a:ext uri="{FF2B5EF4-FFF2-40B4-BE49-F238E27FC236}">
              <a16:creationId xmlns:a16="http://schemas.microsoft.com/office/drawing/2014/main" id="{A0946D86-66D6-4FB7-91AA-551ED499C88C}"/>
            </a:ext>
          </a:extLst>
        </xdr:cNvPr>
        <xdr:cNvSpPr/>
      </xdr:nvSpPr>
      <xdr:spPr>
        <a:xfrm>
          <a:off x="3238500" y="57596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29</xdr:row>
      <xdr:rowOff>48351</xdr:rowOff>
    </xdr:from>
    <xdr:to>
      <xdr:col>19</xdr:col>
      <xdr:colOff>136525</xdr:colOff>
      <xdr:row>29</xdr:row>
      <xdr:rowOff>66856</xdr:rowOff>
    </xdr:to>
    <xdr:cxnSp macro="">
      <xdr:nvCxnSpPr>
        <xdr:cNvPr id="98" name="直線コネクタ 97">
          <a:extLst>
            <a:ext uri="{FF2B5EF4-FFF2-40B4-BE49-F238E27FC236}">
              <a16:creationId xmlns:a16="http://schemas.microsoft.com/office/drawing/2014/main" id="{C8A11C6C-60AD-4381-AB53-D06382044FB4}"/>
            </a:ext>
          </a:extLst>
        </xdr:cNvPr>
        <xdr:cNvCxnSpPr/>
      </xdr:nvCxnSpPr>
      <xdr:spPr>
        <a:xfrm flipV="1">
          <a:off x="3289300" y="5791926"/>
          <a:ext cx="762000" cy="185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28</xdr:row>
      <xdr:rowOff>150495</xdr:rowOff>
    </xdr:from>
    <xdr:to>
      <xdr:col>11</xdr:col>
      <xdr:colOff>187325</xdr:colOff>
      <xdr:row>29</xdr:row>
      <xdr:rowOff>80645</xdr:rowOff>
    </xdr:to>
    <xdr:sp macro="" textlink="">
      <xdr:nvSpPr>
        <xdr:cNvPr id="99" name="楕円 98">
          <a:extLst>
            <a:ext uri="{FF2B5EF4-FFF2-40B4-BE49-F238E27FC236}">
              <a16:creationId xmlns:a16="http://schemas.microsoft.com/office/drawing/2014/main" id="{9721D23C-882D-4426-9B68-E42D7D7DCCD7}"/>
            </a:ext>
          </a:extLst>
        </xdr:cNvPr>
        <xdr:cNvSpPr/>
      </xdr:nvSpPr>
      <xdr:spPr>
        <a:xfrm>
          <a:off x="2476500" y="5722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29</xdr:row>
      <xdr:rowOff>29845</xdr:rowOff>
    </xdr:from>
    <xdr:to>
      <xdr:col>15</xdr:col>
      <xdr:colOff>136525</xdr:colOff>
      <xdr:row>29</xdr:row>
      <xdr:rowOff>66856</xdr:rowOff>
    </xdr:to>
    <xdr:cxnSp macro="">
      <xdr:nvCxnSpPr>
        <xdr:cNvPr id="100" name="直線コネクタ 99">
          <a:extLst>
            <a:ext uri="{FF2B5EF4-FFF2-40B4-BE49-F238E27FC236}">
              <a16:creationId xmlns:a16="http://schemas.microsoft.com/office/drawing/2014/main" id="{DB0F0D9C-D1D2-4A3D-8F5D-28A9A1926EBD}"/>
            </a:ext>
          </a:extLst>
        </xdr:cNvPr>
        <xdr:cNvCxnSpPr/>
      </xdr:nvCxnSpPr>
      <xdr:spPr>
        <a:xfrm>
          <a:off x="2527300" y="5773420"/>
          <a:ext cx="762000" cy="37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28</xdr:row>
      <xdr:rowOff>104231</xdr:rowOff>
    </xdr:from>
    <xdr:to>
      <xdr:col>7</xdr:col>
      <xdr:colOff>187325</xdr:colOff>
      <xdr:row>29</xdr:row>
      <xdr:rowOff>34381</xdr:rowOff>
    </xdr:to>
    <xdr:sp macro="" textlink="">
      <xdr:nvSpPr>
        <xdr:cNvPr id="101" name="楕円 100">
          <a:extLst>
            <a:ext uri="{FF2B5EF4-FFF2-40B4-BE49-F238E27FC236}">
              <a16:creationId xmlns:a16="http://schemas.microsoft.com/office/drawing/2014/main" id="{2BB6CEF9-AD98-4B06-AAE8-17061DA6C68B}"/>
            </a:ext>
          </a:extLst>
        </xdr:cNvPr>
        <xdr:cNvSpPr/>
      </xdr:nvSpPr>
      <xdr:spPr>
        <a:xfrm>
          <a:off x="1714500" y="5676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28</xdr:row>
      <xdr:rowOff>155031</xdr:rowOff>
    </xdr:from>
    <xdr:to>
      <xdr:col>11</xdr:col>
      <xdr:colOff>136525</xdr:colOff>
      <xdr:row>29</xdr:row>
      <xdr:rowOff>29845</xdr:rowOff>
    </xdr:to>
    <xdr:cxnSp macro="">
      <xdr:nvCxnSpPr>
        <xdr:cNvPr id="102" name="直線コネクタ 101">
          <a:extLst>
            <a:ext uri="{FF2B5EF4-FFF2-40B4-BE49-F238E27FC236}">
              <a16:creationId xmlns:a16="http://schemas.microsoft.com/office/drawing/2014/main" id="{F22778C7-0E70-4FF9-AF17-830BA7AC22EA}"/>
            </a:ext>
          </a:extLst>
        </xdr:cNvPr>
        <xdr:cNvCxnSpPr/>
      </xdr:nvCxnSpPr>
      <xdr:spPr>
        <a:xfrm>
          <a:off x="1765300" y="5727156"/>
          <a:ext cx="762000" cy="462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30</xdr:row>
      <xdr:rowOff>85379</xdr:rowOff>
    </xdr:from>
    <xdr:ext cx="405111" cy="259045"/>
    <xdr:sp macro="" textlink="">
      <xdr:nvSpPr>
        <xdr:cNvPr id="103" name="n_1aveValue有形固定資産減価償却率">
          <a:extLst>
            <a:ext uri="{FF2B5EF4-FFF2-40B4-BE49-F238E27FC236}">
              <a16:creationId xmlns:a16="http://schemas.microsoft.com/office/drawing/2014/main" id="{7DCF724B-D344-4B1C-822B-6D50855913AE}"/>
            </a:ext>
          </a:extLst>
        </xdr:cNvPr>
        <xdr:cNvSpPr txBox="1"/>
      </xdr:nvSpPr>
      <xdr:spPr>
        <a:xfrm>
          <a:off x="3836044" y="60004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73042</xdr:rowOff>
    </xdr:from>
    <xdr:ext cx="405111" cy="259045"/>
    <xdr:sp macro="" textlink="">
      <xdr:nvSpPr>
        <xdr:cNvPr id="104" name="n_2aveValue有形固定資産減価償却率">
          <a:extLst>
            <a:ext uri="{FF2B5EF4-FFF2-40B4-BE49-F238E27FC236}">
              <a16:creationId xmlns:a16="http://schemas.microsoft.com/office/drawing/2014/main" id="{5C6B85EF-1F5A-40E7-9BAD-D1DF818DDC87}"/>
            </a:ext>
          </a:extLst>
        </xdr:cNvPr>
        <xdr:cNvSpPr txBox="1"/>
      </xdr:nvSpPr>
      <xdr:spPr>
        <a:xfrm>
          <a:off x="3086744" y="59880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30</xdr:row>
      <xdr:rowOff>29862</xdr:rowOff>
    </xdr:from>
    <xdr:ext cx="405111" cy="259045"/>
    <xdr:sp macro="" textlink="">
      <xdr:nvSpPr>
        <xdr:cNvPr id="105" name="n_3aveValue有形固定資産減価償却率">
          <a:extLst>
            <a:ext uri="{FF2B5EF4-FFF2-40B4-BE49-F238E27FC236}">
              <a16:creationId xmlns:a16="http://schemas.microsoft.com/office/drawing/2014/main" id="{A53665DE-7776-4AA3-81E0-8EBBA786B653}"/>
            </a:ext>
          </a:extLst>
        </xdr:cNvPr>
        <xdr:cNvSpPr txBox="1"/>
      </xdr:nvSpPr>
      <xdr:spPr>
        <a:xfrm>
          <a:off x="2324744" y="59448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30</xdr:row>
      <xdr:rowOff>36030</xdr:rowOff>
    </xdr:from>
    <xdr:ext cx="405111" cy="259045"/>
    <xdr:sp macro="" textlink="">
      <xdr:nvSpPr>
        <xdr:cNvPr id="106" name="n_4aveValue有形固定資産減価償却率">
          <a:extLst>
            <a:ext uri="{FF2B5EF4-FFF2-40B4-BE49-F238E27FC236}">
              <a16:creationId xmlns:a16="http://schemas.microsoft.com/office/drawing/2014/main" id="{DADEB908-E53E-49C8-A69D-DB8281A125D0}"/>
            </a:ext>
          </a:extLst>
        </xdr:cNvPr>
        <xdr:cNvSpPr txBox="1"/>
      </xdr:nvSpPr>
      <xdr:spPr>
        <a:xfrm>
          <a:off x="1562744" y="59510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27</xdr:row>
      <xdr:rowOff>115678</xdr:rowOff>
    </xdr:from>
    <xdr:ext cx="405111" cy="259045"/>
    <xdr:sp macro="" textlink="">
      <xdr:nvSpPr>
        <xdr:cNvPr id="107" name="n_1mainValue有形固定資産減価償却率">
          <a:extLst>
            <a:ext uri="{FF2B5EF4-FFF2-40B4-BE49-F238E27FC236}">
              <a16:creationId xmlns:a16="http://schemas.microsoft.com/office/drawing/2014/main" id="{53DFE528-F310-4CB1-BC81-A5B22815DAA6}"/>
            </a:ext>
          </a:extLst>
        </xdr:cNvPr>
        <xdr:cNvSpPr txBox="1"/>
      </xdr:nvSpPr>
      <xdr:spPr>
        <a:xfrm>
          <a:off x="3836044" y="55163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27</xdr:row>
      <xdr:rowOff>134183</xdr:rowOff>
    </xdr:from>
    <xdr:ext cx="405111" cy="259045"/>
    <xdr:sp macro="" textlink="">
      <xdr:nvSpPr>
        <xdr:cNvPr id="108" name="n_2mainValue有形固定資産減価償却率">
          <a:extLst>
            <a:ext uri="{FF2B5EF4-FFF2-40B4-BE49-F238E27FC236}">
              <a16:creationId xmlns:a16="http://schemas.microsoft.com/office/drawing/2014/main" id="{538F6341-DE57-4B02-923A-0D8A73E48114}"/>
            </a:ext>
          </a:extLst>
        </xdr:cNvPr>
        <xdr:cNvSpPr txBox="1"/>
      </xdr:nvSpPr>
      <xdr:spPr>
        <a:xfrm>
          <a:off x="3086744" y="55348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27</xdr:row>
      <xdr:rowOff>97172</xdr:rowOff>
    </xdr:from>
    <xdr:ext cx="405111" cy="259045"/>
    <xdr:sp macro="" textlink="">
      <xdr:nvSpPr>
        <xdr:cNvPr id="109" name="n_3mainValue有形固定資産減価償却率">
          <a:extLst>
            <a:ext uri="{FF2B5EF4-FFF2-40B4-BE49-F238E27FC236}">
              <a16:creationId xmlns:a16="http://schemas.microsoft.com/office/drawing/2014/main" id="{B11544C0-7F49-465A-90AE-9C36C863A33E}"/>
            </a:ext>
          </a:extLst>
        </xdr:cNvPr>
        <xdr:cNvSpPr txBox="1"/>
      </xdr:nvSpPr>
      <xdr:spPr>
        <a:xfrm>
          <a:off x="2324744" y="54978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27</xdr:row>
      <xdr:rowOff>50908</xdr:rowOff>
    </xdr:from>
    <xdr:ext cx="405111" cy="259045"/>
    <xdr:sp macro="" textlink="">
      <xdr:nvSpPr>
        <xdr:cNvPr id="110" name="n_4mainValue有形固定資産減価償却率">
          <a:extLst>
            <a:ext uri="{FF2B5EF4-FFF2-40B4-BE49-F238E27FC236}">
              <a16:creationId xmlns:a16="http://schemas.microsoft.com/office/drawing/2014/main" id="{2A5EFEF5-2440-42CF-A10D-F42BB0D807C7}"/>
            </a:ext>
          </a:extLst>
        </xdr:cNvPr>
        <xdr:cNvSpPr txBox="1"/>
      </xdr:nvSpPr>
      <xdr:spPr>
        <a:xfrm>
          <a:off x="1562744" y="54515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11" name="正方形/長方形 110">
          <a:extLst>
            <a:ext uri="{FF2B5EF4-FFF2-40B4-BE49-F238E27FC236}">
              <a16:creationId xmlns:a16="http://schemas.microsoft.com/office/drawing/2014/main" id="{65C50E07-7F22-4CC7-A687-188962451079}"/>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12" name="正方形/長方形 111">
          <a:extLst>
            <a:ext uri="{FF2B5EF4-FFF2-40B4-BE49-F238E27FC236}">
              <a16:creationId xmlns:a16="http://schemas.microsoft.com/office/drawing/2014/main" id="{8CA52D29-053B-47FC-81C4-2A39F59E4476}"/>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13" name="正方形/長方形 112">
          <a:extLst>
            <a:ext uri="{FF2B5EF4-FFF2-40B4-BE49-F238E27FC236}">
              <a16:creationId xmlns:a16="http://schemas.microsoft.com/office/drawing/2014/main" id="{444A7ECE-DC4F-4CED-83ED-C29D084FF3FA}"/>
            </a:ext>
          </a:extLst>
        </xdr:cNvPr>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[ 243.2</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14" name="正方形/長方形 113">
          <a:extLst>
            <a:ext uri="{FF2B5EF4-FFF2-40B4-BE49-F238E27FC236}">
              <a16:creationId xmlns:a16="http://schemas.microsoft.com/office/drawing/2014/main" id="{D8777754-2955-4CC6-9877-D356501232DA}"/>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15" name="正方形/長方形 114">
          <a:extLst>
            <a:ext uri="{FF2B5EF4-FFF2-40B4-BE49-F238E27FC236}">
              <a16:creationId xmlns:a16="http://schemas.microsoft.com/office/drawing/2014/main" id="{A3A4569F-B5C0-43C3-895B-BCEBAC5DC755}"/>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6" name="正方形/長方形 115">
          <a:extLst>
            <a:ext uri="{FF2B5EF4-FFF2-40B4-BE49-F238E27FC236}">
              <a16:creationId xmlns:a16="http://schemas.microsoft.com/office/drawing/2014/main" id="{27D9B8B2-34AC-484C-9B87-E69910111233}"/>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7" name="正方形/長方形 116">
          <a:extLst>
            <a:ext uri="{FF2B5EF4-FFF2-40B4-BE49-F238E27FC236}">
              <a16:creationId xmlns:a16="http://schemas.microsoft.com/office/drawing/2014/main" id="{04A58703-B509-4537-8779-2F8802A41015}"/>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8" name="正方形/長方形 117">
          <a:extLst>
            <a:ext uri="{FF2B5EF4-FFF2-40B4-BE49-F238E27FC236}">
              <a16:creationId xmlns:a16="http://schemas.microsoft.com/office/drawing/2014/main" id="{DCA1BA0F-AC9F-4D3E-80EA-397C732CEF9A}"/>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9" name="正方形/長方形 118">
          <a:extLst>
            <a:ext uri="{FF2B5EF4-FFF2-40B4-BE49-F238E27FC236}">
              <a16:creationId xmlns:a16="http://schemas.microsoft.com/office/drawing/2014/main" id="{0CA00E75-E093-4889-8858-3B1734A393E5}"/>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20" name="正方形/長方形 119">
          <a:extLst>
            <a:ext uri="{FF2B5EF4-FFF2-40B4-BE49-F238E27FC236}">
              <a16:creationId xmlns:a16="http://schemas.microsoft.com/office/drawing/2014/main" id="{25DBDADE-1E32-48B9-909C-D6B1C07DFA2B}"/>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21" name="正方形/長方形 120">
          <a:extLst>
            <a:ext uri="{FF2B5EF4-FFF2-40B4-BE49-F238E27FC236}">
              <a16:creationId xmlns:a16="http://schemas.microsoft.com/office/drawing/2014/main" id="{DFC78263-2739-4FD2-A1D3-43E8A484982B}"/>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22" name="正方形/長方形 121">
          <a:extLst>
            <a:ext uri="{FF2B5EF4-FFF2-40B4-BE49-F238E27FC236}">
              <a16:creationId xmlns:a16="http://schemas.microsoft.com/office/drawing/2014/main" id="{A5464AF9-7DB6-4623-9E06-DACEDC130770}"/>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23" name="テキスト ボックス 122">
          <a:extLst>
            <a:ext uri="{FF2B5EF4-FFF2-40B4-BE49-F238E27FC236}">
              <a16:creationId xmlns:a16="http://schemas.microsoft.com/office/drawing/2014/main" id="{498BA1EF-1AE1-4EFF-BB4F-737B7A076F84}"/>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平成</a:t>
          </a:r>
          <a:r>
            <a:rPr kumimoji="1" lang="en-US" altLang="ja-JP" sz="1100">
              <a:latin typeface="ＭＳ Ｐゴシック" panose="020B0600070205080204" pitchFamily="50" charset="-128"/>
              <a:ea typeface="ＭＳ Ｐゴシック" panose="020B0600070205080204" pitchFamily="50" charset="-128"/>
            </a:rPr>
            <a:t>19</a:t>
          </a:r>
          <a:r>
            <a:rPr kumimoji="1" lang="ja-JP" altLang="en-US" sz="1100">
              <a:latin typeface="ＭＳ Ｐゴシック" panose="020B0600070205080204" pitchFamily="50" charset="-128"/>
              <a:ea typeface="ＭＳ Ｐゴシック" panose="020B0600070205080204" pitchFamily="50" charset="-128"/>
            </a:rPr>
            <a:t>年から実施した補償金免除繰上償還や平成</a:t>
          </a:r>
          <a:r>
            <a:rPr kumimoji="1" lang="en-US" altLang="ja-JP" sz="1100">
              <a:latin typeface="ＭＳ Ｐゴシック" panose="020B0600070205080204" pitchFamily="50" charset="-128"/>
              <a:ea typeface="ＭＳ Ｐゴシック" panose="020B0600070205080204" pitchFamily="50" charset="-128"/>
            </a:rPr>
            <a:t>26</a:t>
          </a:r>
          <a:r>
            <a:rPr kumimoji="1" lang="ja-JP" altLang="en-US" sz="1100">
              <a:latin typeface="ＭＳ Ｐゴシック" panose="020B0600070205080204" pitchFamily="50" charset="-128"/>
              <a:ea typeface="ＭＳ Ｐゴシック" panose="020B0600070205080204" pitchFamily="50" charset="-128"/>
            </a:rPr>
            <a:t>年度以降の基金取崩による繰上償還の実施により、令和２年度までは将来負担額が充当可能基金残額を下回っているため算定されていなかったが、地方債の発行増等により令和３年度から算定されている。本年度においては、類似団体の平均値を上回っているが、今後も地方債の発行増が見込まれるため、計画に基づく事業実施と有利な地方債や補助事業を活用し、適正な管理に努める。</a:t>
          </a:r>
          <a:endParaRPr kumimoji="1" lang="en-US" altLang="ja-JP" sz="1100">
            <a:latin typeface="ＭＳ Ｐゴシック" panose="020B0600070205080204" pitchFamily="50" charset="-128"/>
            <a:ea typeface="ＭＳ Ｐゴシック" panose="020B0600070205080204" pitchFamily="50" charset="-128"/>
          </a:endParaRP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24" name="テキスト ボックス 123">
          <a:extLst>
            <a:ext uri="{FF2B5EF4-FFF2-40B4-BE49-F238E27FC236}">
              <a16:creationId xmlns:a16="http://schemas.microsoft.com/office/drawing/2014/main" id="{DBB94164-AAE3-440E-A218-9DEDFB21D829}"/>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5" name="直線コネクタ 124">
          <a:extLst>
            <a:ext uri="{FF2B5EF4-FFF2-40B4-BE49-F238E27FC236}">
              <a16:creationId xmlns:a16="http://schemas.microsoft.com/office/drawing/2014/main" id="{F670DF22-07F6-4C3D-BF08-60751B211872}"/>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26" name="テキスト ボックス 125">
          <a:extLst>
            <a:ext uri="{FF2B5EF4-FFF2-40B4-BE49-F238E27FC236}">
              <a16:creationId xmlns:a16="http://schemas.microsoft.com/office/drawing/2014/main" id="{C41C8B61-9652-4B3E-A0FE-7575CE0FB7BE}"/>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151342</xdr:rowOff>
    </xdr:from>
    <xdr:to>
      <xdr:col>80</xdr:col>
      <xdr:colOff>9525</xdr:colOff>
      <xdr:row>34</xdr:row>
      <xdr:rowOff>151342</xdr:rowOff>
    </xdr:to>
    <xdr:cxnSp macro="">
      <xdr:nvCxnSpPr>
        <xdr:cNvPr id="127" name="直線コネクタ 126">
          <a:extLst>
            <a:ext uri="{FF2B5EF4-FFF2-40B4-BE49-F238E27FC236}">
              <a16:creationId xmlns:a16="http://schemas.microsoft.com/office/drawing/2014/main" id="{3A1AA60E-F78C-47BD-8CC3-A2C1BD4122AA}"/>
            </a:ext>
          </a:extLst>
        </xdr:cNvPr>
        <xdr:cNvCxnSpPr/>
      </xdr:nvCxnSpPr>
      <xdr:spPr>
        <a:xfrm>
          <a:off x="11303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57541</xdr:rowOff>
    </xdr:from>
    <xdr:ext cx="482824" cy="225703"/>
    <xdr:sp macro="" textlink="">
      <xdr:nvSpPr>
        <xdr:cNvPr id="128" name="テキスト ボックス 127">
          <a:extLst>
            <a:ext uri="{FF2B5EF4-FFF2-40B4-BE49-F238E27FC236}">
              <a16:creationId xmlns:a16="http://schemas.microsoft.com/office/drawing/2014/main" id="{C17E3F33-020E-4E43-BFF8-C540C1EA65C0}"/>
            </a:ext>
          </a:extLst>
        </xdr:cNvPr>
        <xdr:cNvSpPr txBox="1"/>
      </xdr:nvSpPr>
      <xdr:spPr>
        <a:xfrm>
          <a:off x="10756676" y="6658366"/>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29" name="直線コネクタ 128">
          <a:extLst>
            <a:ext uri="{FF2B5EF4-FFF2-40B4-BE49-F238E27FC236}">
              <a16:creationId xmlns:a16="http://schemas.microsoft.com/office/drawing/2014/main" id="{A00A7EE1-D37D-45FB-963A-54EEC3B3C856}"/>
            </a:ext>
          </a:extLst>
        </xdr:cNvPr>
        <xdr:cNvCxnSpPr/>
      </xdr:nvCxnSpPr>
      <xdr:spPr>
        <a:xfrm>
          <a:off x="11303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30" name="テキスト ボックス 129">
          <a:extLst>
            <a:ext uri="{FF2B5EF4-FFF2-40B4-BE49-F238E27FC236}">
              <a16:creationId xmlns:a16="http://schemas.microsoft.com/office/drawing/2014/main" id="{CB8DF413-5F00-454C-A11F-A9B0ABA9C59F}"/>
            </a:ext>
          </a:extLst>
        </xdr:cNvPr>
        <xdr:cNvSpPr txBox="1"/>
      </xdr:nvSpPr>
      <xdr:spPr>
        <a:xfrm>
          <a:off x="10828811" y="629853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31" name="直線コネクタ 130">
          <a:extLst>
            <a:ext uri="{FF2B5EF4-FFF2-40B4-BE49-F238E27FC236}">
              <a16:creationId xmlns:a16="http://schemas.microsoft.com/office/drawing/2014/main" id="{3D6DFAEA-181D-4A72-BCF5-7952CD818C04}"/>
            </a:ext>
          </a:extLst>
        </xdr:cNvPr>
        <xdr:cNvCxnSpPr/>
      </xdr:nvCxnSpPr>
      <xdr:spPr>
        <a:xfrm>
          <a:off x="11303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32" name="テキスト ボックス 131">
          <a:extLst>
            <a:ext uri="{FF2B5EF4-FFF2-40B4-BE49-F238E27FC236}">
              <a16:creationId xmlns:a16="http://schemas.microsoft.com/office/drawing/2014/main" id="{8DFD60AB-B5F9-40ED-8A95-334055EE90FD}"/>
            </a:ext>
          </a:extLst>
        </xdr:cNvPr>
        <xdr:cNvSpPr txBox="1"/>
      </xdr:nvSpPr>
      <xdr:spPr>
        <a:xfrm>
          <a:off x="10828811" y="59386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33" name="直線コネクタ 132">
          <a:extLst>
            <a:ext uri="{FF2B5EF4-FFF2-40B4-BE49-F238E27FC236}">
              <a16:creationId xmlns:a16="http://schemas.microsoft.com/office/drawing/2014/main" id="{CB81A5DD-6DA5-4885-9033-791C3D30F6C2}"/>
            </a:ext>
          </a:extLst>
        </xdr:cNvPr>
        <xdr:cNvCxnSpPr/>
      </xdr:nvCxnSpPr>
      <xdr:spPr>
        <a:xfrm>
          <a:off x="11303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34" name="テキスト ボックス 133">
          <a:extLst>
            <a:ext uri="{FF2B5EF4-FFF2-40B4-BE49-F238E27FC236}">
              <a16:creationId xmlns:a16="http://schemas.microsoft.com/office/drawing/2014/main" id="{224D47F2-29F5-41BA-800C-E51B597C2D43}"/>
            </a:ext>
          </a:extLst>
        </xdr:cNvPr>
        <xdr:cNvSpPr txBox="1"/>
      </xdr:nvSpPr>
      <xdr:spPr>
        <a:xfrm>
          <a:off x="10828811" y="55788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35" name="直線コネクタ 134">
          <a:extLst>
            <a:ext uri="{FF2B5EF4-FFF2-40B4-BE49-F238E27FC236}">
              <a16:creationId xmlns:a16="http://schemas.microsoft.com/office/drawing/2014/main" id="{93CE947D-85F6-41F7-A29B-0098A66DF958}"/>
            </a:ext>
          </a:extLst>
        </xdr:cNvPr>
        <xdr:cNvCxnSpPr/>
      </xdr:nvCxnSpPr>
      <xdr:spPr>
        <a:xfrm>
          <a:off x="11303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161257</xdr:rowOff>
    </xdr:from>
    <xdr:ext cx="308097" cy="225703"/>
    <xdr:sp macro="" textlink="">
      <xdr:nvSpPr>
        <xdr:cNvPr id="136" name="テキスト ボックス 135">
          <a:extLst>
            <a:ext uri="{FF2B5EF4-FFF2-40B4-BE49-F238E27FC236}">
              <a16:creationId xmlns:a16="http://schemas.microsoft.com/office/drawing/2014/main" id="{6DC5E31A-CF19-41D1-82D6-9C480FD9FEB7}"/>
            </a:ext>
          </a:extLst>
        </xdr:cNvPr>
        <xdr:cNvSpPr txBox="1"/>
      </xdr:nvSpPr>
      <xdr:spPr>
        <a:xfrm>
          <a:off x="10931403" y="5219032"/>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7" name="直線コネクタ 136">
          <a:extLst>
            <a:ext uri="{FF2B5EF4-FFF2-40B4-BE49-F238E27FC236}">
              <a16:creationId xmlns:a16="http://schemas.microsoft.com/office/drawing/2014/main" id="{4566BE29-5D6B-478B-BE74-CC94F285CAAC}"/>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8" name="債務償還比率グラフ枠">
          <a:extLst>
            <a:ext uri="{FF2B5EF4-FFF2-40B4-BE49-F238E27FC236}">
              <a16:creationId xmlns:a16="http://schemas.microsoft.com/office/drawing/2014/main" id="{A69A12ED-C33B-4EDF-AB4D-22974D1D2EC6}"/>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83608</xdr:rowOff>
    </xdr:from>
    <xdr:to>
      <xdr:col>76</xdr:col>
      <xdr:colOff>21589</xdr:colOff>
      <xdr:row>33</xdr:row>
      <xdr:rowOff>164945</xdr:rowOff>
    </xdr:to>
    <xdr:cxnSp macro="">
      <xdr:nvCxnSpPr>
        <xdr:cNvPr id="139" name="直線コネクタ 138">
          <a:extLst>
            <a:ext uri="{FF2B5EF4-FFF2-40B4-BE49-F238E27FC236}">
              <a16:creationId xmlns:a16="http://schemas.microsoft.com/office/drawing/2014/main" id="{09485CA0-13F2-41A8-9509-00BD0C84C99A}"/>
            </a:ext>
          </a:extLst>
        </xdr:cNvPr>
        <xdr:cNvCxnSpPr/>
      </xdr:nvCxnSpPr>
      <xdr:spPr>
        <a:xfrm flipV="1">
          <a:off x="14793595" y="5312833"/>
          <a:ext cx="1269" cy="128148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33</xdr:row>
      <xdr:rowOff>168772</xdr:rowOff>
    </xdr:from>
    <xdr:ext cx="560923" cy="259045"/>
    <xdr:sp macro="" textlink="">
      <xdr:nvSpPr>
        <xdr:cNvPr id="140" name="債務償還比率最小値テキスト">
          <a:extLst>
            <a:ext uri="{FF2B5EF4-FFF2-40B4-BE49-F238E27FC236}">
              <a16:creationId xmlns:a16="http://schemas.microsoft.com/office/drawing/2014/main" id="{FD246B1A-A9FF-4A66-BBDC-25A183CFCFBC}"/>
            </a:ext>
          </a:extLst>
        </xdr:cNvPr>
        <xdr:cNvSpPr txBox="1"/>
      </xdr:nvSpPr>
      <xdr:spPr>
        <a:xfrm>
          <a:off x="14846300" y="6598147"/>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33</xdr:row>
      <xdr:rowOff>164945</xdr:rowOff>
    </xdr:from>
    <xdr:to>
      <xdr:col>76</xdr:col>
      <xdr:colOff>111125</xdr:colOff>
      <xdr:row>33</xdr:row>
      <xdr:rowOff>164945</xdr:rowOff>
    </xdr:to>
    <xdr:cxnSp macro="">
      <xdr:nvCxnSpPr>
        <xdr:cNvPr id="141" name="直線コネクタ 140">
          <a:extLst>
            <a:ext uri="{FF2B5EF4-FFF2-40B4-BE49-F238E27FC236}">
              <a16:creationId xmlns:a16="http://schemas.microsoft.com/office/drawing/2014/main" id="{A83A23D1-EFE7-4C0A-B7C6-407FB94A07FD}"/>
            </a:ext>
          </a:extLst>
        </xdr:cNvPr>
        <xdr:cNvCxnSpPr/>
      </xdr:nvCxnSpPr>
      <xdr:spPr>
        <a:xfrm>
          <a:off x="14706600" y="6594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30285</xdr:rowOff>
    </xdr:from>
    <xdr:ext cx="340478" cy="259045"/>
    <xdr:sp macro="" textlink="">
      <xdr:nvSpPr>
        <xdr:cNvPr id="142" name="債務償還比率最大値テキスト">
          <a:extLst>
            <a:ext uri="{FF2B5EF4-FFF2-40B4-BE49-F238E27FC236}">
              <a16:creationId xmlns:a16="http://schemas.microsoft.com/office/drawing/2014/main" id="{D4FDF50C-60FC-4EF3-AB2F-414C732A7620}"/>
            </a:ext>
          </a:extLst>
        </xdr:cNvPr>
        <xdr:cNvSpPr txBox="1"/>
      </xdr:nvSpPr>
      <xdr:spPr>
        <a:xfrm>
          <a:off x="14846300" y="508806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83608</xdr:rowOff>
    </xdr:from>
    <xdr:to>
      <xdr:col>76</xdr:col>
      <xdr:colOff>111125</xdr:colOff>
      <xdr:row>26</xdr:row>
      <xdr:rowOff>83608</xdr:rowOff>
    </xdr:to>
    <xdr:cxnSp macro="">
      <xdr:nvCxnSpPr>
        <xdr:cNvPr id="143" name="直線コネクタ 142">
          <a:extLst>
            <a:ext uri="{FF2B5EF4-FFF2-40B4-BE49-F238E27FC236}">
              <a16:creationId xmlns:a16="http://schemas.microsoft.com/office/drawing/2014/main" id="{B7B2DDAC-EAA5-41F6-828F-0DF2AD57DBE5}"/>
            </a:ext>
          </a:extLst>
        </xdr:cNvPr>
        <xdr:cNvCxnSpPr/>
      </xdr:nvCxnSpPr>
      <xdr:spPr>
        <a:xfrm>
          <a:off x="14706600" y="5312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26</xdr:row>
      <xdr:rowOff>135039</xdr:rowOff>
    </xdr:from>
    <xdr:ext cx="469744" cy="259045"/>
    <xdr:sp macro="" textlink="">
      <xdr:nvSpPr>
        <xdr:cNvPr id="144" name="債務償還比率平均値テキスト">
          <a:extLst>
            <a:ext uri="{FF2B5EF4-FFF2-40B4-BE49-F238E27FC236}">
              <a16:creationId xmlns:a16="http://schemas.microsoft.com/office/drawing/2014/main" id="{DFCB9A35-6F20-43B8-A54C-CE843EB79CF4}"/>
            </a:ext>
          </a:extLst>
        </xdr:cNvPr>
        <xdr:cNvSpPr txBox="1"/>
      </xdr:nvSpPr>
      <xdr:spPr>
        <a:xfrm>
          <a:off x="14846300" y="536426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27</xdr:row>
      <xdr:rowOff>112162</xdr:rowOff>
    </xdr:from>
    <xdr:to>
      <xdr:col>76</xdr:col>
      <xdr:colOff>73025</xdr:colOff>
      <xdr:row>28</xdr:row>
      <xdr:rowOff>42312</xdr:rowOff>
    </xdr:to>
    <xdr:sp macro="" textlink="">
      <xdr:nvSpPr>
        <xdr:cNvPr id="145" name="フローチャート: 判断 144">
          <a:extLst>
            <a:ext uri="{FF2B5EF4-FFF2-40B4-BE49-F238E27FC236}">
              <a16:creationId xmlns:a16="http://schemas.microsoft.com/office/drawing/2014/main" id="{FE97D84B-5BDF-4181-B490-D59F97A1E070}"/>
            </a:ext>
          </a:extLst>
        </xdr:cNvPr>
        <xdr:cNvSpPr/>
      </xdr:nvSpPr>
      <xdr:spPr>
        <a:xfrm>
          <a:off x="14744700" y="5512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27</xdr:row>
      <xdr:rowOff>148985</xdr:rowOff>
    </xdr:from>
    <xdr:to>
      <xdr:col>72</xdr:col>
      <xdr:colOff>123825</xdr:colOff>
      <xdr:row>28</xdr:row>
      <xdr:rowOff>79135</xdr:rowOff>
    </xdr:to>
    <xdr:sp macro="" textlink="">
      <xdr:nvSpPr>
        <xdr:cNvPr id="146" name="フローチャート: 判断 145">
          <a:extLst>
            <a:ext uri="{FF2B5EF4-FFF2-40B4-BE49-F238E27FC236}">
              <a16:creationId xmlns:a16="http://schemas.microsoft.com/office/drawing/2014/main" id="{537E68EA-96D3-4B3E-A4F6-8996F5B336A4}"/>
            </a:ext>
          </a:extLst>
        </xdr:cNvPr>
        <xdr:cNvSpPr/>
      </xdr:nvSpPr>
      <xdr:spPr>
        <a:xfrm>
          <a:off x="14033500" y="5549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27</xdr:row>
      <xdr:rowOff>76779</xdr:rowOff>
    </xdr:from>
    <xdr:to>
      <xdr:col>68</xdr:col>
      <xdr:colOff>123825</xdr:colOff>
      <xdr:row>28</xdr:row>
      <xdr:rowOff>6929</xdr:rowOff>
    </xdr:to>
    <xdr:sp macro="" textlink="">
      <xdr:nvSpPr>
        <xdr:cNvPr id="147" name="フローチャート: 判断 146">
          <a:extLst>
            <a:ext uri="{FF2B5EF4-FFF2-40B4-BE49-F238E27FC236}">
              <a16:creationId xmlns:a16="http://schemas.microsoft.com/office/drawing/2014/main" id="{4C26E05F-0B51-4067-9A1F-08A6580C941F}"/>
            </a:ext>
          </a:extLst>
        </xdr:cNvPr>
        <xdr:cNvSpPr/>
      </xdr:nvSpPr>
      <xdr:spPr>
        <a:xfrm>
          <a:off x="13271500" y="54774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27</xdr:row>
      <xdr:rowOff>26882</xdr:rowOff>
    </xdr:from>
    <xdr:to>
      <xdr:col>64</xdr:col>
      <xdr:colOff>123825</xdr:colOff>
      <xdr:row>27</xdr:row>
      <xdr:rowOff>128482</xdr:rowOff>
    </xdr:to>
    <xdr:sp macro="" textlink="">
      <xdr:nvSpPr>
        <xdr:cNvPr id="148" name="フローチャート: 判断 147">
          <a:extLst>
            <a:ext uri="{FF2B5EF4-FFF2-40B4-BE49-F238E27FC236}">
              <a16:creationId xmlns:a16="http://schemas.microsoft.com/office/drawing/2014/main" id="{54CDA648-C48F-4064-AAE3-6FE4E0B4D8C2}"/>
            </a:ext>
          </a:extLst>
        </xdr:cNvPr>
        <xdr:cNvSpPr/>
      </xdr:nvSpPr>
      <xdr:spPr>
        <a:xfrm>
          <a:off x="12509500" y="5427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28</xdr:row>
      <xdr:rowOff>37747</xdr:rowOff>
    </xdr:from>
    <xdr:to>
      <xdr:col>60</xdr:col>
      <xdr:colOff>123825</xdr:colOff>
      <xdr:row>28</xdr:row>
      <xdr:rowOff>139347</xdr:rowOff>
    </xdr:to>
    <xdr:sp macro="" textlink="">
      <xdr:nvSpPr>
        <xdr:cNvPr id="149" name="フローチャート: 判断 148">
          <a:extLst>
            <a:ext uri="{FF2B5EF4-FFF2-40B4-BE49-F238E27FC236}">
              <a16:creationId xmlns:a16="http://schemas.microsoft.com/office/drawing/2014/main" id="{8C42AC1E-E77B-47C7-8EE8-7C4212683A41}"/>
            </a:ext>
          </a:extLst>
        </xdr:cNvPr>
        <xdr:cNvSpPr/>
      </xdr:nvSpPr>
      <xdr:spPr>
        <a:xfrm>
          <a:off x="11747500" y="56098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50" name="テキスト ボックス 149">
          <a:extLst>
            <a:ext uri="{FF2B5EF4-FFF2-40B4-BE49-F238E27FC236}">
              <a16:creationId xmlns:a16="http://schemas.microsoft.com/office/drawing/2014/main" id="{95D52186-C8C1-4EA0-B252-123F9EB211B0}"/>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51" name="テキスト ボックス 150">
          <a:extLst>
            <a:ext uri="{FF2B5EF4-FFF2-40B4-BE49-F238E27FC236}">
              <a16:creationId xmlns:a16="http://schemas.microsoft.com/office/drawing/2014/main" id="{361684CE-B4D9-4764-A113-79BE2FD01D65}"/>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52" name="テキスト ボックス 151">
          <a:extLst>
            <a:ext uri="{FF2B5EF4-FFF2-40B4-BE49-F238E27FC236}">
              <a16:creationId xmlns:a16="http://schemas.microsoft.com/office/drawing/2014/main" id="{7E581B3A-C0E7-4518-8B53-E60ADC5EF758}"/>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53" name="テキスト ボックス 152">
          <a:extLst>
            <a:ext uri="{FF2B5EF4-FFF2-40B4-BE49-F238E27FC236}">
              <a16:creationId xmlns:a16="http://schemas.microsoft.com/office/drawing/2014/main" id="{F36DD02B-D395-4990-AD60-740F0893B310}"/>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54" name="テキスト ボックス 153">
          <a:extLst>
            <a:ext uri="{FF2B5EF4-FFF2-40B4-BE49-F238E27FC236}">
              <a16:creationId xmlns:a16="http://schemas.microsoft.com/office/drawing/2014/main" id="{5F69B59B-D196-4C0F-8359-CB19FCF11BE9}"/>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27</xdr:row>
      <xdr:rowOff>153063</xdr:rowOff>
    </xdr:from>
    <xdr:to>
      <xdr:col>76</xdr:col>
      <xdr:colOff>73025</xdr:colOff>
      <xdr:row>28</xdr:row>
      <xdr:rowOff>83213</xdr:rowOff>
    </xdr:to>
    <xdr:sp macro="" textlink="">
      <xdr:nvSpPr>
        <xdr:cNvPr id="155" name="楕円 154">
          <a:extLst>
            <a:ext uri="{FF2B5EF4-FFF2-40B4-BE49-F238E27FC236}">
              <a16:creationId xmlns:a16="http://schemas.microsoft.com/office/drawing/2014/main" id="{BAB22247-B3CF-4617-92F1-325FDE22548A}"/>
            </a:ext>
          </a:extLst>
        </xdr:cNvPr>
        <xdr:cNvSpPr/>
      </xdr:nvSpPr>
      <xdr:spPr>
        <a:xfrm>
          <a:off x="14744700" y="55537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27</xdr:row>
      <xdr:rowOff>131490</xdr:rowOff>
    </xdr:from>
    <xdr:ext cx="469744" cy="259045"/>
    <xdr:sp macro="" textlink="">
      <xdr:nvSpPr>
        <xdr:cNvPr id="156" name="債務償還比率該当値テキスト">
          <a:extLst>
            <a:ext uri="{FF2B5EF4-FFF2-40B4-BE49-F238E27FC236}">
              <a16:creationId xmlns:a16="http://schemas.microsoft.com/office/drawing/2014/main" id="{EFC46586-4EAC-46BB-9804-C294449100F5}"/>
            </a:ext>
          </a:extLst>
        </xdr:cNvPr>
        <xdr:cNvSpPr txBox="1"/>
      </xdr:nvSpPr>
      <xdr:spPr>
        <a:xfrm>
          <a:off x="14846300" y="55321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27</xdr:row>
      <xdr:rowOff>32159</xdr:rowOff>
    </xdr:from>
    <xdr:to>
      <xdr:col>72</xdr:col>
      <xdr:colOff>123825</xdr:colOff>
      <xdr:row>27</xdr:row>
      <xdr:rowOff>133759</xdr:rowOff>
    </xdr:to>
    <xdr:sp macro="" textlink="">
      <xdr:nvSpPr>
        <xdr:cNvPr id="157" name="楕円 156">
          <a:extLst>
            <a:ext uri="{FF2B5EF4-FFF2-40B4-BE49-F238E27FC236}">
              <a16:creationId xmlns:a16="http://schemas.microsoft.com/office/drawing/2014/main" id="{E6F6E891-F968-429E-96E4-DBF4B6F389FB}"/>
            </a:ext>
          </a:extLst>
        </xdr:cNvPr>
        <xdr:cNvSpPr/>
      </xdr:nvSpPr>
      <xdr:spPr>
        <a:xfrm>
          <a:off x="14033500" y="5432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27</xdr:row>
      <xdr:rowOff>82959</xdr:rowOff>
    </xdr:from>
    <xdr:to>
      <xdr:col>76</xdr:col>
      <xdr:colOff>22225</xdr:colOff>
      <xdr:row>28</xdr:row>
      <xdr:rowOff>32413</xdr:rowOff>
    </xdr:to>
    <xdr:cxnSp macro="">
      <xdr:nvCxnSpPr>
        <xdr:cNvPr id="158" name="直線コネクタ 157">
          <a:extLst>
            <a:ext uri="{FF2B5EF4-FFF2-40B4-BE49-F238E27FC236}">
              <a16:creationId xmlns:a16="http://schemas.microsoft.com/office/drawing/2014/main" id="{4B8AB355-0046-4909-8F96-E1F572CF97BE}"/>
            </a:ext>
          </a:extLst>
        </xdr:cNvPr>
        <xdr:cNvCxnSpPr/>
      </xdr:nvCxnSpPr>
      <xdr:spPr>
        <a:xfrm>
          <a:off x="14084300" y="5483634"/>
          <a:ext cx="711200" cy="1209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26</xdr:row>
      <xdr:rowOff>89182</xdr:rowOff>
    </xdr:from>
    <xdr:to>
      <xdr:col>68</xdr:col>
      <xdr:colOff>123825</xdr:colOff>
      <xdr:row>27</xdr:row>
      <xdr:rowOff>19332</xdr:rowOff>
    </xdr:to>
    <xdr:sp macro="" textlink="">
      <xdr:nvSpPr>
        <xdr:cNvPr id="159" name="楕円 158">
          <a:extLst>
            <a:ext uri="{FF2B5EF4-FFF2-40B4-BE49-F238E27FC236}">
              <a16:creationId xmlns:a16="http://schemas.microsoft.com/office/drawing/2014/main" id="{7A0B6046-C96E-458D-B23C-67A5887C2D5A}"/>
            </a:ext>
          </a:extLst>
        </xdr:cNvPr>
        <xdr:cNvSpPr/>
      </xdr:nvSpPr>
      <xdr:spPr>
        <a:xfrm>
          <a:off x="13271500" y="5318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26</xdr:row>
      <xdr:rowOff>139982</xdr:rowOff>
    </xdr:from>
    <xdr:to>
      <xdr:col>72</xdr:col>
      <xdr:colOff>73025</xdr:colOff>
      <xdr:row>27</xdr:row>
      <xdr:rowOff>82959</xdr:rowOff>
    </xdr:to>
    <xdr:cxnSp macro="">
      <xdr:nvCxnSpPr>
        <xdr:cNvPr id="160" name="直線コネクタ 159">
          <a:extLst>
            <a:ext uri="{FF2B5EF4-FFF2-40B4-BE49-F238E27FC236}">
              <a16:creationId xmlns:a16="http://schemas.microsoft.com/office/drawing/2014/main" id="{7A02F618-2559-4115-B097-0FA735546D1D}"/>
            </a:ext>
          </a:extLst>
        </xdr:cNvPr>
        <xdr:cNvCxnSpPr/>
      </xdr:nvCxnSpPr>
      <xdr:spPr>
        <a:xfrm>
          <a:off x="13322300" y="5369207"/>
          <a:ext cx="762000" cy="1144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26</xdr:row>
      <xdr:rowOff>64114</xdr:rowOff>
    </xdr:from>
    <xdr:to>
      <xdr:col>64</xdr:col>
      <xdr:colOff>123825</xdr:colOff>
      <xdr:row>26</xdr:row>
      <xdr:rowOff>165714</xdr:rowOff>
    </xdr:to>
    <xdr:sp macro="" textlink="">
      <xdr:nvSpPr>
        <xdr:cNvPr id="161" name="楕円 160">
          <a:extLst>
            <a:ext uri="{FF2B5EF4-FFF2-40B4-BE49-F238E27FC236}">
              <a16:creationId xmlns:a16="http://schemas.microsoft.com/office/drawing/2014/main" id="{6CA7C538-CAE9-4E68-8202-F8894F910A63}"/>
            </a:ext>
          </a:extLst>
        </xdr:cNvPr>
        <xdr:cNvSpPr/>
      </xdr:nvSpPr>
      <xdr:spPr>
        <a:xfrm>
          <a:off x="12509500" y="52933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26</xdr:row>
      <xdr:rowOff>114914</xdr:rowOff>
    </xdr:from>
    <xdr:to>
      <xdr:col>68</xdr:col>
      <xdr:colOff>73025</xdr:colOff>
      <xdr:row>26</xdr:row>
      <xdr:rowOff>139982</xdr:rowOff>
    </xdr:to>
    <xdr:cxnSp macro="">
      <xdr:nvCxnSpPr>
        <xdr:cNvPr id="162" name="直線コネクタ 161">
          <a:extLst>
            <a:ext uri="{FF2B5EF4-FFF2-40B4-BE49-F238E27FC236}">
              <a16:creationId xmlns:a16="http://schemas.microsoft.com/office/drawing/2014/main" id="{D2446F36-D9B3-49D5-A69B-BB9BD9D75431}"/>
            </a:ext>
          </a:extLst>
        </xdr:cNvPr>
        <xdr:cNvCxnSpPr/>
      </xdr:nvCxnSpPr>
      <xdr:spPr>
        <a:xfrm>
          <a:off x="12560300" y="5344139"/>
          <a:ext cx="762000" cy="250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28</xdr:row>
      <xdr:rowOff>70262</xdr:rowOff>
    </xdr:from>
    <xdr:ext cx="469744" cy="259045"/>
    <xdr:sp macro="" textlink="">
      <xdr:nvSpPr>
        <xdr:cNvPr id="163" name="n_1aveValue債務償還比率">
          <a:extLst>
            <a:ext uri="{FF2B5EF4-FFF2-40B4-BE49-F238E27FC236}">
              <a16:creationId xmlns:a16="http://schemas.microsoft.com/office/drawing/2014/main" id="{99FE0C02-D064-45A0-B1A4-35EB96F1C15B}"/>
            </a:ext>
          </a:extLst>
        </xdr:cNvPr>
        <xdr:cNvSpPr txBox="1"/>
      </xdr:nvSpPr>
      <xdr:spPr>
        <a:xfrm>
          <a:off x="13836727" y="56423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27</xdr:row>
      <xdr:rowOff>169506</xdr:rowOff>
    </xdr:from>
    <xdr:ext cx="469744" cy="259045"/>
    <xdr:sp macro="" textlink="">
      <xdr:nvSpPr>
        <xdr:cNvPr id="164" name="n_2aveValue債務償還比率">
          <a:extLst>
            <a:ext uri="{FF2B5EF4-FFF2-40B4-BE49-F238E27FC236}">
              <a16:creationId xmlns:a16="http://schemas.microsoft.com/office/drawing/2014/main" id="{3E10A8AF-E5B8-44E5-BF49-D6E2A834001C}"/>
            </a:ext>
          </a:extLst>
        </xdr:cNvPr>
        <xdr:cNvSpPr txBox="1"/>
      </xdr:nvSpPr>
      <xdr:spPr>
        <a:xfrm>
          <a:off x="13087427" y="55701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27</xdr:row>
      <xdr:rowOff>119609</xdr:rowOff>
    </xdr:from>
    <xdr:ext cx="469744" cy="259045"/>
    <xdr:sp macro="" textlink="">
      <xdr:nvSpPr>
        <xdr:cNvPr id="165" name="n_3aveValue債務償還比率">
          <a:extLst>
            <a:ext uri="{FF2B5EF4-FFF2-40B4-BE49-F238E27FC236}">
              <a16:creationId xmlns:a16="http://schemas.microsoft.com/office/drawing/2014/main" id="{FC07FAF6-13AD-4419-8657-D4F9B4EE90A7}"/>
            </a:ext>
          </a:extLst>
        </xdr:cNvPr>
        <xdr:cNvSpPr txBox="1"/>
      </xdr:nvSpPr>
      <xdr:spPr>
        <a:xfrm>
          <a:off x="12325427" y="55202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26</xdr:row>
      <xdr:rowOff>155874</xdr:rowOff>
    </xdr:from>
    <xdr:ext cx="469744" cy="259045"/>
    <xdr:sp macro="" textlink="">
      <xdr:nvSpPr>
        <xdr:cNvPr id="166" name="n_4aveValue債務償還比率">
          <a:extLst>
            <a:ext uri="{FF2B5EF4-FFF2-40B4-BE49-F238E27FC236}">
              <a16:creationId xmlns:a16="http://schemas.microsoft.com/office/drawing/2014/main" id="{2468B83E-5D80-4AD7-AD14-5EC972142249}"/>
            </a:ext>
          </a:extLst>
        </xdr:cNvPr>
        <xdr:cNvSpPr txBox="1"/>
      </xdr:nvSpPr>
      <xdr:spPr>
        <a:xfrm>
          <a:off x="11563427" y="53850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25</xdr:row>
      <xdr:rowOff>150286</xdr:rowOff>
    </xdr:from>
    <xdr:ext cx="469744" cy="259045"/>
    <xdr:sp macro="" textlink="">
      <xdr:nvSpPr>
        <xdr:cNvPr id="167" name="n_1mainValue債務償還比率">
          <a:extLst>
            <a:ext uri="{FF2B5EF4-FFF2-40B4-BE49-F238E27FC236}">
              <a16:creationId xmlns:a16="http://schemas.microsoft.com/office/drawing/2014/main" id="{F36FBE4E-D809-4CBA-8046-9978DF2618B2}"/>
            </a:ext>
          </a:extLst>
        </xdr:cNvPr>
        <xdr:cNvSpPr txBox="1"/>
      </xdr:nvSpPr>
      <xdr:spPr>
        <a:xfrm>
          <a:off x="13836727" y="52080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60969</xdr:colOff>
      <xdr:row>25</xdr:row>
      <xdr:rowOff>35859</xdr:rowOff>
    </xdr:from>
    <xdr:ext cx="405111" cy="259045"/>
    <xdr:sp macro="" textlink="">
      <xdr:nvSpPr>
        <xdr:cNvPr id="168" name="n_2mainValue債務償還比率">
          <a:extLst>
            <a:ext uri="{FF2B5EF4-FFF2-40B4-BE49-F238E27FC236}">
              <a16:creationId xmlns:a16="http://schemas.microsoft.com/office/drawing/2014/main" id="{E3AEDB92-E76A-4963-948D-B12FFB95B46C}"/>
            </a:ext>
          </a:extLst>
        </xdr:cNvPr>
        <xdr:cNvSpPr txBox="1"/>
      </xdr:nvSpPr>
      <xdr:spPr>
        <a:xfrm>
          <a:off x="13119744" y="50936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60969</xdr:colOff>
      <xdr:row>25</xdr:row>
      <xdr:rowOff>10791</xdr:rowOff>
    </xdr:from>
    <xdr:ext cx="405111" cy="259045"/>
    <xdr:sp macro="" textlink="">
      <xdr:nvSpPr>
        <xdr:cNvPr id="169" name="n_3mainValue債務償還比率">
          <a:extLst>
            <a:ext uri="{FF2B5EF4-FFF2-40B4-BE49-F238E27FC236}">
              <a16:creationId xmlns:a16="http://schemas.microsoft.com/office/drawing/2014/main" id="{C03C387A-3FA7-4F83-AF53-8EF395C2364A}"/>
            </a:ext>
          </a:extLst>
        </xdr:cNvPr>
        <xdr:cNvSpPr txBox="1"/>
      </xdr:nvSpPr>
      <xdr:spPr>
        <a:xfrm>
          <a:off x="12357744" y="50685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70" name="正方形/長方形 169">
          <a:extLst>
            <a:ext uri="{FF2B5EF4-FFF2-40B4-BE49-F238E27FC236}">
              <a16:creationId xmlns:a16="http://schemas.microsoft.com/office/drawing/2014/main" id="{A4F2B70B-4475-42DD-8C4B-18FF29AF16DF}"/>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71" name="正方形/長方形 170">
          <a:extLst>
            <a:ext uri="{FF2B5EF4-FFF2-40B4-BE49-F238E27FC236}">
              <a16:creationId xmlns:a16="http://schemas.microsoft.com/office/drawing/2014/main" id="{26ACCB33-E604-4B10-8722-FCB2438E1016}"/>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72" name="テキスト ボックス 171">
          <a:extLst>
            <a:ext uri="{FF2B5EF4-FFF2-40B4-BE49-F238E27FC236}">
              <a16:creationId xmlns:a16="http://schemas.microsoft.com/office/drawing/2014/main" id="{C901272E-775E-4A9B-942C-CB447D3F9B2A}"/>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73" name="テキスト ボックス 172">
          <a:extLst>
            <a:ext uri="{FF2B5EF4-FFF2-40B4-BE49-F238E27FC236}">
              <a16:creationId xmlns:a16="http://schemas.microsoft.com/office/drawing/2014/main" id="{B708BD57-66E6-4CAA-AF01-B8275F972809}"/>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74" name="テキスト ボックス 173">
          <a:extLst>
            <a:ext uri="{FF2B5EF4-FFF2-40B4-BE49-F238E27FC236}">
              <a16:creationId xmlns:a16="http://schemas.microsoft.com/office/drawing/2014/main" id="{57C75601-AFCF-4EE9-B44F-CBBE19836128}"/>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75" name="テキスト ボックス 174">
          <a:extLst>
            <a:ext uri="{FF2B5EF4-FFF2-40B4-BE49-F238E27FC236}">
              <a16:creationId xmlns:a16="http://schemas.microsoft.com/office/drawing/2014/main" id="{22428E78-07FA-4A27-8187-294206336F4B}"/>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90EADA74-8615-4E2B-8ADA-72A1B5FBA689}"/>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19A0729B-F745-463F-9CF9-2896E8BE2BF9}"/>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F7C2D89E-E52C-4D04-871D-72F725AC482F}"/>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61B0CA55-8BE5-4F09-8808-8E31C2220D76}"/>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7D2F4029-79CD-40F9-B670-AEBAD6B20405}"/>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F9DC102E-4B9B-4ADB-9FB0-634374EDF25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7AE009E1-3D23-4B30-B361-1C85542C1834}"/>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C2379C5C-5047-4D54-87EB-E63CF56960A7}"/>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F5B0C1E6-54BA-4AEB-A10E-C5D0839F1BD1}"/>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5FA6CD7B-6D34-4FDA-94A2-5BB44C045006}"/>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2,858
2,822
28.37
3,395,825
3,277,442
36,932
1,858,269
4,231,852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2DC243FE-9141-4DB7-AB67-68F5C295FC5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884A5A13-D2B9-4FCA-8F47-1C2EE10F4533}"/>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2BE6EEBB-1E07-4045-97DF-C2D9ABBB6D62}"/>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DB2F7C9B-0E9E-4B19-8B2E-629321CB853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680E2CA-817F-4C51-A106-251645E13657}"/>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6566DF8A-B95F-42F4-B9C0-D876E90BEFCB}"/>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BD667EC5-1AA6-4714-B26F-C1153342DB01}"/>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B5A97FDE-4A30-4586-B538-41CB83D19035}"/>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F9CB87A5-0B4D-4729-97EA-3B6F5EBB24F7}"/>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7DCFC50F-4BFF-4A5F-8E07-BC454D433F97}"/>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1C44451A-EF70-4440-B551-2D9CEA871554}"/>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21D2D529-79D5-4A62-848E-771E7C062347}"/>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ED44812B-4BE8-4FD7-912E-DD268442738D}"/>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801D0026-C907-48D3-81D3-0145C9C1635C}"/>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FC24CD1B-6102-452A-BD3D-C3779DD54205}"/>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96B2E50B-B6BB-420D-932F-D3DDDCB7FE3A}"/>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1FAAFC6F-4AA7-4CC8-986C-5D65796DC146}"/>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29DC154D-CFF0-4206-A888-C6FB552F7E69}"/>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24D41D87-FF59-424D-AF88-5E32917F6DAE}"/>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B952B5CB-8EB1-48F0-898D-C34A081F3968}"/>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E3A97E3C-AD1A-4CE7-9179-2D0A80877FA0}"/>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0C8B4B50-44DD-450B-96D5-0E7658081AE7}"/>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07D884AD-88A8-489E-9A42-032266185B75}"/>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3D69337B-AE7E-4FE8-9312-68B1B38FF6B7}"/>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A1AD2F41-E51A-4430-9FFD-C996D6B3DA29}"/>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7F682E59-5DFF-4353-9454-FFA914AFFB24}"/>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1CBB6982-85F9-4492-BB1A-F09FAFE1C9AB}"/>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EE0E7DD2-4F1A-4ADF-86D0-655C582F34DC}"/>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A2D03A29-83F5-4DD6-A12F-E8FB484261B3}"/>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E73A25BB-E7FA-47CB-AC87-AF15F5ABFD1E}"/>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922B6C25-C03E-4401-A328-B94410AB6C52}"/>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0E14B83D-ECA9-4BFC-9E64-C4157619EE14}"/>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a:extLst>
            <a:ext uri="{FF2B5EF4-FFF2-40B4-BE49-F238E27FC236}">
              <a16:creationId xmlns:a16="http://schemas.microsoft.com/office/drawing/2014/main" id="{460F34B8-7C8F-4C1E-BCA2-4DEBBD9196A2}"/>
            </a:ext>
          </a:extLst>
        </xdr:cNvPr>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67327</xdr:rowOff>
    </xdr:from>
    <xdr:ext cx="467179" cy="259045"/>
    <xdr:sp macro="" textlink="">
      <xdr:nvSpPr>
        <xdr:cNvPr id="45" name="テキスト ボックス 44">
          <a:extLst>
            <a:ext uri="{FF2B5EF4-FFF2-40B4-BE49-F238E27FC236}">
              <a16:creationId xmlns:a16="http://schemas.microsoft.com/office/drawing/2014/main" id="{2AE1046F-0A28-42D7-9486-BB5074D730EF}"/>
            </a:ext>
          </a:extLst>
        </xdr:cNvPr>
        <xdr:cNvSpPr txBox="1"/>
      </xdr:nvSpPr>
      <xdr:spPr>
        <a:xfrm>
          <a:off x="294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a:extLst>
            <a:ext uri="{FF2B5EF4-FFF2-40B4-BE49-F238E27FC236}">
              <a16:creationId xmlns:a16="http://schemas.microsoft.com/office/drawing/2014/main" id="{6388F8DD-473F-49A6-9D2F-033F583D3055}"/>
            </a:ext>
          </a:extLst>
        </xdr:cNvPr>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a:extLst>
            <a:ext uri="{FF2B5EF4-FFF2-40B4-BE49-F238E27FC236}">
              <a16:creationId xmlns:a16="http://schemas.microsoft.com/office/drawing/2014/main" id="{951B82C7-3B86-4790-87E3-CDF27124AB57}"/>
            </a:ext>
          </a:extLst>
        </xdr:cNvPr>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a:extLst>
            <a:ext uri="{FF2B5EF4-FFF2-40B4-BE49-F238E27FC236}">
              <a16:creationId xmlns:a16="http://schemas.microsoft.com/office/drawing/2014/main" id="{03E2DC40-24B7-4E8B-A316-CC807E394438}"/>
            </a:ext>
          </a:extLst>
        </xdr:cNvPr>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a:extLst>
            <a:ext uri="{FF2B5EF4-FFF2-40B4-BE49-F238E27FC236}">
              <a16:creationId xmlns:a16="http://schemas.microsoft.com/office/drawing/2014/main" id="{DBA8DA51-396E-4673-9DA3-2AF43F51AE7D}"/>
            </a:ext>
          </a:extLst>
        </xdr:cNvPr>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a:extLst>
            <a:ext uri="{FF2B5EF4-FFF2-40B4-BE49-F238E27FC236}">
              <a16:creationId xmlns:a16="http://schemas.microsoft.com/office/drawing/2014/main" id="{15134FEA-230B-461E-9C2D-52CCE82940CA}"/>
            </a:ext>
          </a:extLst>
        </xdr:cNvPr>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a:extLst>
            <a:ext uri="{FF2B5EF4-FFF2-40B4-BE49-F238E27FC236}">
              <a16:creationId xmlns:a16="http://schemas.microsoft.com/office/drawing/2014/main" id="{F93A162E-C41D-44A0-AFCF-8DF99D372258}"/>
            </a:ext>
          </a:extLst>
        </xdr:cNvPr>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a:extLst>
            <a:ext uri="{FF2B5EF4-FFF2-40B4-BE49-F238E27FC236}">
              <a16:creationId xmlns:a16="http://schemas.microsoft.com/office/drawing/2014/main" id="{ACE5FA5D-DE2F-49E6-B8C9-8D2B2434E70F}"/>
            </a:ext>
          </a:extLst>
        </xdr:cNvPr>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86377</xdr:rowOff>
    </xdr:from>
    <xdr:ext cx="403059" cy="259045"/>
    <xdr:sp macro="" textlink="">
      <xdr:nvSpPr>
        <xdr:cNvPr id="53" name="テキスト ボックス 52">
          <a:extLst>
            <a:ext uri="{FF2B5EF4-FFF2-40B4-BE49-F238E27FC236}">
              <a16:creationId xmlns:a16="http://schemas.microsoft.com/office/drawing/2014/main" id="{C85E21DA-1A4F-4620-8EBF-4CEE2FCD6CB7}"/>
            </a:ext>
          </a:extLst>
        </xdr:cNvPr>
        <xdr:cNvSpPr txBox="1"/>
      </xdr:nvSpPr>
      <xdr:spPr>
        <a:xfrm>
          <a:off x="358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a:extLst>
            <a:ext uri="{FF2B5EF4-FFF2-40B4-BE49-F238E27FC236}">
              <a16:creationId xmlns:a16="http://schemas.microsoft.com/office/drawing/2014/main" id="{A93C637A-9A2B-4979-AC48-F41301D6A343}"/>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30</xdr:row>
      <xdr:rowOff>48277</xdr:rowOff>
    </xdr:from>
    <xdr:ext cx="338939" cy="259045"/>
    <xdr:sp macro="" textlink="">
      <xdr:nvSpPr>
        <xdr:cNvPr id="55" name="テキスト ボックス 54">
          <a:extLst>
            <a:ext uri="{FF2B5EF4-FFF2-40B4-BE49-F238E27FC236}">
              <a16:creationId xmlns:a16="http://schemas.microsoft.com/office/drawing/2014/main" id="{C2FD29EA-2BC3-4DAF-A926-6DB47DC8FB16}"/>
            </a:ext>
          </a:extLst>
        </xdr:cNvPr>
        <xdr:cNvSpPr txBox="1"/>
      </xdr:nvSpPr>
      <xdr:spPr>
        <a:xfrm>
          <a:off x="423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道路】&#10;有形固定資産減価償却率グラフ枠">
          <a:extLst>
            <a:ext uri="{FF2B5EF4-FFF2-40B4-BE49-F238E27FC236}">
              <a16:creationId xmlns:a16="http://schemas.microsoft.com/office/drawing/2014/main" id="{93E365CB-32D5-4E37-A831-490151774D1F}"/>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32385</xdr:rowOff>
    </xdr:from>
    <xdr:to>
      <xdr:col>24</xdr:col>
      <xdr:colOff>62865</xdr:colOff>
      <xdr:row>41</xdr:row>
      <xdr:rowOff>148590</xdr:rowOff>
    </xdr:to>
    <xdr:cxnSp macro="">
      <xdr:nvCxnSpPr>
        <xdr:cNvPr id="57" name="直線コネクタ 56">
          <a:extLst>
            <a:ext uri="{FF2B5EF4-FFF2-40B4-BE49-F238E27FC236}">
              <a16:creationId xmlns:a16="http://schemas.microsoft.com/office/drawing/2014/main" id="{2A665A70-E401-46C3-8509-824EA518868E}"/>
            </a:ext>
          </a:extLst>
        </xdr:cNvPr>
        <xdr:cNvCxnSpPr/>
      </xdr:nvCxnSpPr>
      <xdr:spPr>
        <a:xfrm flipV="1">
          <a:off x="4634865" y="5690235"/>
          <a:ext cx="0" cy="14878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152417</xdr:rowOff>
    </xdr:from>
    <xdr:ext cx="405111" cy="259045"/>
    <xdr:sp macro="" textlink="">
      <xdr:nvSpPr>
        <xdr:cNvPr id="58" name="【道路】&#10;有形固定資産減価償却率最小値テキスト">
          <a:extLst>
            <a:ext uri="{FF2B5EF4-FFF2-40B4-BE49-F238E27FC236}">
              <a16:creationId xmlns:a16="http://schemas.microsoft.com/office/drawing/2014/main" id="{0A811226-8CC1-49E6-8346-267BC49AD758}"/>
            </a:ext>
          </a:extLst>
        </xdr:cNvPr>
        <xdr:cNvSpPr txBox="1"/>
      </xdr:nvSpPr>
      <xdr:spPr>
        <a:xfrm>
          <a:off x="4673600" y="71818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148590</xdr:rowOff>
    </xdr:from>
    <xdr:to>
      <xdr:col>24</xdr:col>
      <xdr:colOff>152400</xdr:colOff>
      <xdr:row>41</xdr:row>
      <xdr:rowOff>148590</xdr:rowOff>
    </xdr:to>
    <xdr:cxnSp macro="">
      <xdr:nvCxnSpPr>
        <xdr:cNvPr id="59" name="直線コネクタ 58">
          <a:extLst>
            <a:ext uri="{FF2B5EF4-FFF2-40B4-BE49-F238E27FC236}">
              <a16:creationId xmlns:a16="http://schemas.microsoft.com/office/drawing/2014/main" id="{A47C05BE-60C7-4C8D-A2BB-C8D3DE137EF0}"/>
            </a:ext>
          </a:extLst>
        </xdr:cNvPr>
        <xdr:cNvCxnSpPr/>
      </xdr:nvCxnSpPr>
      <xdr:spPr>
        <a:xfrm>
          <a:off x="4546600" y="71780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150512</xdr:rowOff>
    </xdr:from>
    <xdr:ext cx="405111" cy="259045"/>
    <xdr:sp macro="" textlink="">
      <xdr:nvSpPr>
        <xdr:cNvPr id="60" name="【道路】&#10;有形固定資産減価償却率最大値テキスト">
          <a:extLst>
            <a:ext uri="{FF2B5EF4-FFF2-40B4-BE49-F238E27FC236}">
              <a16:creationId xmlns:a16="http://schemas.microsoft.com/office/drawing/2014/main" id="{C9896BD7-D712-4F3E-9EF3-034F1EF8AE3E}"/>
            </a:ext>
          </a:extLst>
        </xdr:cNvPr>
        <xdr:cNvSpPr txBox="1"/>
      </xdr:nvSpPr>
      <xdr:spPr>
        <a:xfrm>
          <a:off x="4673600" y="54654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32385</xdr:rowOff>
    </xdr:from>
    <xdr:to>
      <xdr:col>24</xdr:col>
      <xdr:colOff>152400</xdr:colOff>
      <xdr:row>33</xdr:row>
      <xdr:rowOff>32385</xdr:rowOff>
    </xdr:to>
    <xdr:cxnSp macro="">
      <xdr:nvCxnSpPr>
        <xdr:cNvPr id="61" name="直線コネクタ 60">
          <a:extLst>
            <a:ext uri="{FF2B5EF4-FFF2-40B4-BE49-F238E27FC236}">
              <a16:creationId xmlns:a16="http://schemas.microsoft.com/office/drawing/2014/main" id="{F0B9D80E-2194-44AA-8765-C4006AA25D6B}"/>
            </a:ext>
          </a:extLst>
        </xdr:cNvPr>
        <xdr:cNvCxnSpPr/>
      </xdr:nvCxnSpPr>
      <xdr:spPr>
        <a:xfrm>
          <a:off x="4546600" y="56902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38</xdr:row>
      <xdr:rowOff>45737</xdr:rowOff>
    </xdr:from>
    <xdr:ext cx="405111" cy="259045"/>
    <xdr:sp macro="" textlink="">
      <xdr:nvSpPr>
        <xdr:cNvPr id="62" name="【道路】&#10;有形固定資産減価償却率平均値テキスト">
          <a:extLst>
            <a:ext uri="{FF2B5EF4-FFF2-40B4-BE49-F238E27FC236}">
              <a16:creationId xmlns:a16="http://schemas.microsoft.com/office/drawing/2014/main" id="{26A797AF-3194-4EA9-B0BB-4FE44EA27E80}"/>
            </a:ext>
          </a:extLst>
        </xdr:cNvPr>
        <xdr:cNvSpPr txBox="1"/>
      </xdr:nvSpPr>
      <xdr:spPr>
        <a:xfrm>
          <a:off x="4673600" y="656083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67310</xdr:rowOff>
    </xdr:from>
    <xdr:to>
      <xdr:col>24</xdr:col>
      <xdr:colOff>114300</xdr:colOff>
      <xdr:row>38</xdr:row>
      <xdr:rowOff>168910</xdr:rowOff>
    </xdr:to>
    <xdr:sp macro="" textlink="">
      <xdr:nvSpPr>
        <xdr:cNvPr id="63" name="フローチャート: 判断 62">
          <a:extLst>
            <a:ext uri="{FF2B5EF4-FFF2-40B4-BE49-F238E27FC236}">
              <a16:creationId xmlns:a16="http://schemas.microsoft.com/office/drawing/2014/main" id="{6B9D630A-BC48-44D3-A342-483D2F0F444E}"/>
            </a:ext>
          </a:extLst>
        </xdr:cNvPr>
        <xdr:cNvSpPr/>
      </xdr:nvSpPr>
      <xdr:spPr>
        <a:xfrm>
          <a:off x="4584700" y="6582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44450</xdr:rowOff>
    </xdr:from>
    <xdr:to>
      <xdr:col>20</xdr:col>
      <xdr:colOff>38100</xdr:colOff>
      <xdr:row>38</xdr:row>
      <xdr:rowOff>146050</xdr:rowOff>
    </xdr:to>
    <xdr:sp macro="" textlink="">
      <xdr:nvSpPr>
        <xdr:cNvPr id="64" name="フローチャート: 判断 63">
          <a:extLst>
            <a:ext uri="{FF2B5EF4-FFF2-40B4-BE49-F238E27FC236}">
              <a16:creationId xmlns:a16="http://schemas.microsoft.com/office/drawing/2014/main" id="{789BCC5B-E81D-4168-87B7-C99A166C2E67}"/>
            </a:ext>
          </a:extLst>
        </xdr:cNvPr>
        <xdr:cNvSpPr/>
      </xdr:nvSpPr>
      <xdr:spPr>
        <a:xfrm>
          <a:off x="3746500" y="6559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36830</xdr:rowOff>
    </xdr:from>
    <xdr:to>
      <xdr:col>15</xdr:col>
      <xdr:colOff>101600</xdr:colOff>
      <xdr:row>38</xdr:row>
      <xdr:rowOff>138430</xdr:rowOff>
    </xdr:to>
    <xdr:sp macro="" textlink="">
      <xdr:nvSpPr>
        <xdr:cNvPr id="65" name="フローチャート: 判断 64">
          <a:extLst>
            <a:ext uri="{FF2B5EF4-FFF2-40B4-BE49-F238E27FC236}">
              <a16:creationId xmlns:a16="http://schemas.microsoft.com/office/drawing/2014/main" id="{12917081-E4F6-4B21-9FCE-2E87F279867E}"/>
            </a:ext>
          </a:extLst>
        </xdr:cNvPr>
        <xdr:cNvSpPr/>
      </xdr:nvSpPr>
      <xdr:spPr>
        <a:xfrm>
          <a:off x="2857500" y="6551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38</xdr:row>
      <xdr:rowOff>13970</xdr:rowOff>
    </xdr:from>
    <xdr:to>
      <xdr:col>10</xdr:col>
      <xdr:colOff>165100</xdr:colOff>
      <xdr:row>38</xdr:row>
      <xdr:rowOff>115570</xdr:rowOff>
    </xdr:to>
    <xdr:sp macro="" textlink="">
      <xdr:nvSpPr>
        <xdr:cNvPr id="66" name="フローチャート: 判断 65">
          <a:extLst>
            <a:ext uri="{FF2B5EF4-FFF2-40B4-BE49-F238E27FC236}">
              <a16:creationId xmlns:a16="http://schemas.microsoft.com/office/drawing/2014/main" id="{9B5E204F-C96C-4F30-9F74-783740F148C8}"/>
            </a:ext>
          </a:extLst>
        </xdr:cNvPr>
        <xdr:cNvSpPr/>
      </xdr:nvSpPr>
      <xdr:spPr>
        <a:xfrm>
          <a:off x="1968500" y="6529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37</xdr:row>
      <xdr:rowOff>139700</xdr:rowOff>
    </xdr:from>
    <xdr:to>
      <xdr:col>6</xdr:col>
      <xdr:colOff>38100</xdr:colOff>
      <xdr:row>38</xdr:row>
      <xdr:rowOff>69850</xdr:rowOff>
    </xdr:to>
    <xdr:sp macro="" textlink="">
      <xdr:nvSpPr>
        <xdr:cNvPr id="67" name="フローチャート: 判断 66">
          <a:extLst>
            <a:ext uri="{FF2B5EF4-FFF2-40B4-BE49-F238E27FC236}">
              <a16:creationId xmlns:a16="http://schemas.microsoft.com/office/drawing/2014/main" id="{753BB34C-13D4-488C-BE69-20D6340989A7}"/>
            </a:ext>
          </a:extLst>
        </xdr:cNvPr>
        <xdr:cNvSpPr/>
      </xdr:nvSpPr>
      <xdr:spPr>
        <a:xfrm>
          <a:off x="1079500" y="6483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B7AB9097-F73B-422D-9772-19F5BB21FEB7}"/>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1846F6EB-A400-44F0-B9B6-8420656E3BE3}"/>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A5D91494-0A0E-40CC-B51C-0CADF9FD1C22}"/>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AEADDD5C-14C5-42AE-A1EF-ADD765A83CBB}"/>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48DA6352-F40B-455A-8726-7359D22FF1C8}"/>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170180</xdr:rowOff>
    </xdr:from>
    <xdr:to>
      <xdr:col>24</xdr:col>
      <xdr:colOff>114300</xdr:colOff>
      <xdr:row>37</xdr:row>
      <xdr:rowOff>100330</xdr:rowOff>
    </xdr:to>
    <xdr:sp macro="" textlink="">
      <xdr:nvSpPr>
        <xdr:cNvPr id="73" name="楕円 72">
          <a:extLst>
            <a:ext uri="{FF2B5EF4-FFF2-40B4-BE49-F238E27FC236}">
              <a16:creationId xmlns:a16="http://schemas.microsoft.com/office/drawing/2014/main" id="{2FE911CF-32B7-450B-913D-6C9FD357A194}"/>
            </a:ext>
          </a:extLst>
        </xdr:cNvPr>
        <xdr:cNvSpPr/>
      </xdr:nvSpPr>
      <xdr:spPr>
        <a:xfrm>
          <a:off x="4584700" y="6342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36</xdr:row>
      <xdr:rowOff>21607</xdr:rowOff>
    </xdr:from>
    <xdr:ext cx="405111" cy="259045"/>
    <xdr:sp macro="" textlink="">
      <xdr:nvSpPr>
        <xdr:cNvPr id="74" name="【道路】&#10;有形固定資産減価償却率該当値テキスト">
          <a:extLst>
            <a:ext uri="{FF2B5EF4-FFF2-40B4-BE49-F238E27FC236}">
              <a16:creationId xmlns:a16="http://schemas.microsoft.com/office/drawing/2014/main" id="{7A6C7889-E0AB-4E27-98F8-AC7F1FE047B7}"/>
            </a:ext>
          </a:extLst>
        </xdr:cNvPr>
        <xdr:cNvSpPr txBox="1"/>
      </xdr:nvSpPr>
      <xdr:spPr>
        <a:xfrm>
          <a:off x="4673600" y="61938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128270</xdr:rowOff>
    </xdr:from>
    <xdr:to>
      <xdr:col>20</xdr:col>
      <xdr:colOff>38100</xdr:colOff>
      <xdr:row>37</xdr:row>
      <xdr:rowOff>58420</xdr:rowOff>
    </xdr:to>
    <xdr:sp macro="" textlink="">
      <xdr:nvSpPr>
        <xdr:cNvPr id="75" name="楕円 74">
          <a:extLst>
            <a:ext uri="{FF2B5EF4-FFF2-40B4-BE49-F238E27FC236}">
              <a16:creationId xmlns:a16="http://schemas.microsoft.com/office/drawing/2014/main" id="{B979E80F-4F6C-4D4B-8B3B-F7A732400C5C}"/>
            </a:ext>
          </a:extLst>
        </xdr:cNvPr>
        <xdr:cNvSpPr/>
      </xdr:nvSpPr>
      <xdr:spPr>
        <a:xfrm>
          <a:off x="3746500" y="6300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37</xdr:row>
      <xdr:rowOff>7620</xdr:rowOff>
    </xdr:from>
    <xdr:to>
      <xdr:col>24</xdr:col>
      <xdr:colOff>63500</xdr:colOff>
      <xdr:row>37</xdr:row>
      <xdr:rowOff>49530</xdr:rowOff>
    </xdr:to>
    <xdr:cxnSp macro="">
      <xdr:nvCxnSpPr>
        <xdr:cNvPr id="76" name="直線コネクタ 75">
          <a:extLst>
            <a:ext uri="{FF2B5EF4-FFF2-40B4-BE49-F238E27FC236}">
              <a16:creationId xmlns:a16="http://schemas.microsoft.com/office/drawing/2014/main" id="{67E27743-0FE2-47B9-8D71-FE49AAE19947}"/>
            </a:ext>
          </a:extLst>
        </xdr:cNvPr>
        <xdr:cNvCxnSpPr/>
      </xdr:nvCxnSpPr>
      <xdr:spPr>
        <a:xfrm>
          <a:off x="3797300" y="6351270"/>
          <a:ext cx="8382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4445</xdr:rowOff>
    </xdr:from>
    <xdr:to>
      <xdr:col>15</xdr:col>
      <xdr:colOff>101600</xdr:colOff>
      <xdr:row>37</xdr:row>
      <xdr:rowOff>106045</xdr:rowOff>
    </xdr:to>
    <xdr:sp macro="" textlink="">
      <xdr:nvSpPr>
        <xdr:cNvPr id="77" name="楕円 76">
          <a:extLst>
            <a:ext uri="{FF2B5EF4-FFF2-40B4-BE49-F238E27FC236}">
              <a16:creationId xmlns:a16="http://schemas.microsoft.com/office/drawing/2014/main" id="{07A28F67-7228-4F8B-83B1-573D903D21C3}"/>
            </a:ext>
          </a:extLst>
        </xdr:cNvPr>
        <xdr:cNvSpPr/>
      </xdr:nvSpPr>
      <xdr:spPr>
        <a:xfrm>
          <a:off x="2857500" y="6348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7620</xdr:rowOff>
    </xdr:from>
    <xdr:to>
      <xdr:col>19</xdr:col>
      <xdr:colOff>177800</xdr:colOff>
      <xdr:row>37</xdr:row>
      <xdr:rowOff>55245</xdr:rowOff>
    </xdr:to>
    <xdr:cxnSp macro="">
      <xdr:nvCxnSpPr>
        <xdr:cNvPr id="78" name="直線コネクタ 77">
          <a:extLst>
            <a:ext uri="{FF2B5EF4-FFF2-40B4-BE49-F238E27FC236}">
              <a16:creationId xmlns:a16="http://schemas.microsoft.com/office/drawing/2014/main" id="{6F7FAAA7-9DBC-4EED-BD49-9DB42603F549}"/>
            </a:ext>
          </a:extLst>
        </xdr:cNvPr>
        <xdr:cNvCxnSpPr/>
      </xdr:nvCxnSpPr>
      <xdr:spPr>
        <a:xfrm flipV="1">
          <a:off x="2908300" y="6351270"/>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149225</xdr:rowOff>
    </xdr:from>
    <xdr:to>
      <xdr:col>10</xdr:col>
      <xdr:colOff>165100</xdr:colOff>
      <xdr:row>37</xdr:row>
      <xdr:rowOff>79375</xdr:rowOff>
    </xdr:to>
    <xdr:sp macro="" textlink="">
      <xdr:nvSpPr>
        <xdr:cNvPr id="79" name="楕円 78">
          <a:extLst>
            <a:ext uri="{FF2B5EF4-FFF2-40B4-BE49-F238E27FC236}">
              <a16:creationId xmlns:a16="http://schemas.microsoft.com/office/drawing/2014/main" id="{6D814778-C799-47E1-8B5D-0F95B25A6A03}"/>
            </a:ext>
          </a:extLst>
        </xdr:cNvPr>
        <xdr:cNvSpPr/>
      </xdr:nvSpPr>
      <xdr:spPr>
        <a:xfrm>
          <a:off x="1968500" y="6321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28575</xdr:rowOff>
    </xdr:from>
    <xdr:to>
      <xdr:col>15</xdr:col>
      <xdr:colOff>50800</xdr:colOff>
      <xdr:row>37</xdr:row>
      <xdr:rowOff>55245</xdr:rowOff>
    </xdr:to>
    <xdr:cxnSp macro="">
      <xdr:nvCxnSpPr>
        <xdr:cNvPr id="80" name="直線コネクタ 79">
          <a:extLst>
            <a:ext uri="{FF2B5EF4-FFF2-40B4-BE49-F238E27FC236}">
              <a16:creationId xmlns:a16="http://schemas.microsoft.com/office/drawing/2014/main" id="{F14E45AF-1B70-421E-BD5B-DD783866933C}"/>
            </a:ext>
          </a:extLst>
        </xdr:cNvPr>
        <xdr:cNvCxnSpPr/>
      </xdr:nvCxnSpPr>
      <xdr:spPr>
        <a:xfrm>
          <a:off x="2019300" y="6372225"/>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36</xdr:row>
      <xdr:rowOff>107315</xdr:rowOff>
    </xdr:from>
    <xdr:to>
      <xdr:col>6</xdr:col>
      <xdr:colOff>38100</xdr:colOff>
      <xdr:row>37</xdr:row>
      <xdr:rowOff>37465</xdr:rowOff>
    </xdr:to>
    <xdr:sp macro="" textlink="">
      <xdr:nvSpPr>
        <xdr:cNvPr id="81" name="楕円 80">
          <a:extLst>
            <a:ext uri="{FF2B5EF4-FFF2-40B4-BE49-F238E27FC236}">
              <a16:creationId xmlns:a16="http://schemas.microsoft.com/office/drawing/2014/main" id="{4EC262F3-2444-49F3-A482-928A211CEE03}"/>
            </a:ext>
          </a:extLst>
        </xdr:cNvPr>
        <xdr:cNvSpPr/>
      </xdr:nvSpPr>
      <xdr:spPr>
        <a:xfrm>
          <a:off x="1079500" y="6279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36</xdr:row>
      <xdr:rowOff>158115</xdr:rowOff>
    </xdr:from>
    <xdr:to>
      <xdr:col>10</xdr:col>
      <xdr:colOff>114300</xdr:colOff>
      <xdr:row>37</xdr:row>
      <xdr:rowOff>28575</xdr:rowOff>
    </xdr:to>
    <xdr:cxnSp macro="">
      <xdr:nvCxnSpPr>
        <xdr:cNvPr id="82" name="直線コネクタ 81">
          <a:extLst>
            <a:ext uri="{FF2B5EF4-FFF2-40B4-BE49-F238E27FC236}">
              <a16:creationId xmlns:a16="http://schemas.microsoft.com/office/drawing/2014/main" id="{50974B8E-37D5-420D-BC5E-4971B72EEB29}"/>
            </a:ext>
          </a:extLst>
        </xdr:cNvPr>
        <xdr:cNvCxnSpPr/>
      </xdr:nvCxnSpPr>
      <xdr:spPr>
        <a:xfrm>
          <a:off x="1130300" y="6330315"/>
          <a:ext cx="8890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38</xdr:row>
      <xdr:rowOff>137177</xdr:rowOff>
    </xdr:from>
    <xdr:ext cx="405111" cy="259045"/>
    <xdr:sp macro="" textlink="">
      <xdr:nvSpPr>
        <xdr:cNvPr id="83" name="n_1aveValue【道路】&#10;有形固定資産減価償却率">
          <a:extLst>
            <a:ext uri="{FF2B5EF4-FFF2-40B4-BE49-F238E27FC236}">
              <a16:creationId xmlns:a16="http://schemas.microsoft.com/office/drawing/2014/main" id="{7620F942-D929-4D8B-9DEC-2456FEBF9A73}"/>
            </a:ext>
          </a:extLst>
        </xdr:cNvPr>
        <xdr:cNvSpPr txBox="1"/>
      </xdr:nvSpPr>
      <xdr:spPr>
        <a:xfrm>
          <a:off x="3582044" y="66522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38</xdr:row>
      <xdr:rowOff>129557</xdr:rowOff>
    </xdr:from>
    <xdr:ext cx="405111" cy="259045"/>
    <xdr:sp macro="" textlink="">
      <xdr:nvSpPr>
        <xdr:cNvPr id="84" name="n_2aveValue【道路】&#10;有形固定資産減価償却率">
          <a:extLst>
            <a:ext uri="{FF2B5EF4-FFF2-40B4-BE49-F238E27FC236}">
              <a16:creationId xmlns:a16="http://schemas.microsoft.com/office/drawing/2014/main" id="{4E173892-F0D1-44FC-8AAB-A9E470F0BA39}"/>
            </a:ext>
          </a:extLst>
        </xdr:cNvPr>
        <xdr:cNvSpPr txBox="1"/>
      </xdr:nvSpPr>
      <xdr:spPr>
        <a:xfrm>
          <a:off x="2705744" y="6644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106697</xdr:rowOff>
    </xdr:from>
    <xdr:ext cx="405111" cy="259045"/>
    <xdr:sp macro="" textlink="">
      <xdr:nvSpPr>
        <xdr:cNvPr id="85" name="n_3aveValue【道路】&#10;有形固定資産減価償却率">
          <a:extLst>
            <a:ext uri="{FF2B5EF4-FFF2-40B4-BE49-F238E27FC236}">
              <a16:creationId xmlns:a16="http://schemas.microsoft.com/office/drawing/2014/main" id="{93943743-B192-4E9B-AAE9-5056A9C1747C}"/>
            </a:ext>
          </a:extLst>
        </xdr:cNvPr>
        <xdr:cNvSpPr txBox="1"/>
      </xdr:nvSpPr>
      <xdr:spPr>
        <a:xfrm>
          <a:off x="1816744" y="6621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38</xdr:row>
      <xdr:rowOff>60977</xdr:rowOff>
    </xdr:from>
    <xdr:ext cx="405111" cy="259045"/>
    <xdr:sp macro="" textlink="">
      <xdr:nvSpPr>
        <xdr:cNvPr id="86" name="n_4aveValue【道路】&#10;有形固定資産減価償却率">
          <a:extLst>
            <a:ext uri="{FF2B5EF4-FFF2-40B4-BE49-F238E27FC236}">
              <a16:creationId xmlns:a16="http://schemas.microsoft.com/office/drawing/2014/main" id="{A3B49072-4D11-489B-896C-21765711A372}"/>
            </a:ext>
          </a:extLst>
        </xdr:cNvPr>
        <xdr:cNvSpPr txBox="1"/>
      </xdr:nvSpPr>
      <xdr:spPr>
        <a:xfrm>
          <a:off x="927744" y="65760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35</xdr:row>
      <xdr:rowOff>74947</xdr:rowOff>
    </xdr:from>
    <xdr:ext cx="405111" cy="259045"/>
    <xdr:sp macro="" textlink="">
      <xdr:nvSpPr>
        <xdr:cNvPr id="87" name="n_1mainValue【道路】&#10;有形固定資産減価償却率">
          <a:extLst>
            <a:ext uri="{FF2B5EF4-FFF2-40B4-BE49-F238E27FC236}">
              <a16:creationId xmlns:a16="http://schemas.microsoft.com/office/drawing/2014/main" id="{F2D29D66-D12F-416E-B863-9C42007FD6F8}"/>
            </a:ext>
          </a:extLst>
        </xdr:cNvPr>
        <xdr:cNvSpPr txBox="1"/>
      </xdr:nvSpPr>
      <xdr:spPr>
        <a:xfrm>
          <a:off x="3582044" y="6075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122572</xdr:rowOff>
    </xdr:from>
    <xdr:ext cx="405111" cy="259045"/>
    <xdr:sp macro="" textlink="">
      <xdr:nvSpPr>
        <xdr:cNvPr id="88" name="n_2mainValue【道路】&#10;有形固定資産減価償却率">
          <a:extLst>
            <a:ext uri="{FF2B5EF4-FFF2-40B4-BE49-F238E27FC236}">
              <a16:creationId xmlns:a16="http://schemas.microsoft.com/office/drawing/2014/main" id="{0DD53B9F-4072-418E-A334-B6BC7F7A960A}"/>
            </a:ext>
          </a:extLst>
        </xdr:cNvPr>
        <xdr:cNvSpPr txBox="1"/>
      </xdr:nvSpPr>
      <xdr:spPr>
        <a:xfrm>
          <a:off x="2705744" y="61233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95902</xdr:rowOff>
    </xdr:from>
    <xdr:ext cx="405111" cy="259045"/>
    <xdr:sp macro="" textlink="">
      <xdr:nvSpPr>
        <xdr:cNvPr id="89" name="n_3mainValue【道路】&#10;有形固定資産減価償却率">
          <a:extLst>
            <a:ext uri="{FF2B5EF4-FFF2-40B4-BE49-F238E27FC236}">
              <a16:creationId xmlns:a16="http://schemas.microsoft.com/office/drawing/2014/main" id="{65BBFAC4-14FC-435F-BD04-9284198D2E3D}"/>
            </a:ext>
          </a:extLst>
        </xdr:cNvPr>
        <xdr:cNvSpPr txBox="1"/>
      </xdr:nvSpPr>
      <xdr:spPr>
        <a:xfrm>
          <a:off x="1816744" y="60966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35</xdr:row>
      <xdr:rowOff>53992</xdr:rowOff>
    </xdr:from>
    <xdr:ext cx="405111" cy="259045"/>
    <xdr:sp macro="" textlink="">
      <xdr:nvSpPr>
        <xdr:cNvPr id="90" name="n_4mainValue【道路】&#10;有形固定資産減価償却率">
          <a:extLst>
            <a:ext uri="{FF2B5EF4-FFF2-40B4-BE49-F238E27FC236}">
              <a16:creationId xmlns:a16="http://schemas.microsoft.com/office/drawing/2014/main" id="{E27A4396-0CEC-4FF4-B3CF-31756E821ABB}"/>
            </a:ext>
          </a:extLst>
        </xdr:cNvPr>
        <xdr:cNvSpPr txBox="1"/>
      </xdr:nvSpPr>
      <xdr:spPr>
        <a:xfrm>
          <a:off x="927744" y="60547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1" name="正方形/長方形 90">
          <a:extLst>
            <a:ext uri="{FF2B5EF4-FFF2-40B4-BE49-F238E27FC236}">
              <a16:creationId xmlns:a16="http://schemas.microsoft.com/office/drawing/2014/main" id="{F2FA66F5-5139-480F-A3BC-55B93B20D22E}"/>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2" name="正方形/長方形 91">
          <a:extLst>
            <a:ext uri="{FF2B5EF4-FFF2-40B4-BE49-F238E27FC236}">
              <a16:creationId xmlns:a16="http://schemas.microsoft.com/office/drawing/2014/main" id="{37DC76DB-5540-45DC-BD53-F656909A4E95}"/>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3" name="正方形/長方形 92">
          <a:extLst>
            <a:ext uri="{FF2B5EF4-FFF2-40B4-BE49-F238E27FC236}">
              <a16:creationId xmlns:a16="http://schemas.microsoft.com/office/drawing/2014/main" id="{C735C494-ADE5-451C-8AF2-92569C737292}"/>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4" name="正方形/長方形 93">
          <a:extLst>
            <a:ext uri="{FF2B5EF4-FFF2-40B4-BE49-F238E27FC236}">
              <a16:creationId xmlns:a16="http://schemas.microsoft.com/office/drawing/2014/main" id="{144F1AD4-1FAE-4108-BE5F-8993E2E13E52}"/>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5" name="正方形/長方形 94">
          <a:extLst>
            <a:ext uri="{FF2B5EF4-FFF2-40B4-BE49-F238E27FC236}">
              <a16:creationId xmlns:a16="http://schemas.microsoft.com/office/drawing/2014/main" id="{685F97D5-665B-4352-8179-F59B267C9147}"/>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6" name="正方形/長方形 95">
          <a:extLst>
            <a:ext uri="{FF2B5EF4-FFF2-40B4-BE49-F238E27FC236}">
              <a16:creationId xmlns:a16="http://schemas.microsoft.com/office/drawing/2014/main" id="{CFD0DA7A-2721-4C4F-9E6B-B7BD065ABCBE}"/>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7" name="正方形/長方形 96">
          <a:extLst>
            <a:ext uri="{FF2B5EF4-FFF2-40B4-BE49-F238E27FC236}">
              <a16:creationId xmlns:a16="http://schemas.microsoft.com/office/drawing/2014/main" id="{FC948737-A627-47D0-8E3F-01EAF2576F19}"/>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24.707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8" name="正方形/長方形 97">
          <a:extLst>
            <a:ext uri="{FF2B5EF4-FFF2-40B4-BE49-F238E27FC236}">
              <a16:creationId xmlns:a16="http://schemas.microsoft.com/office/drawing/2014/main" id="{D2951E9F-9AFE-4A0E-8B97-59B28C46BA81}"/>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9" name="テキスト ボックス 98">
          <a:extLst>
            <a:ext uri="{FF2B5EF4-FFF2-40B4-BE49-F238E27FC236}">
              <a16:creationId xmlns:a16="http://schemas.microsoft.com/office/drawing/2014/main" id="{6E66793F-EA07-46AB-841C-4A4BCD80D736}"/>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0" name="直線コネクタ 99">
          <a:extLst>
            <a:ext uri="{FF2B5EF4-FFF2-40B4-BE49-F238E27FC236}">
              <a16:creationId xmlns:a16="http://schemas.microsoft.com/office/drawing/2014/main" id="{9961591A-2C70-4D61-97A7-6D03F0D4EA80}"/>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41</xdr:row>
      <xdr:rowOff>133350</xdr:rowOff>
    </xdr:from>
    <xdr:to>
      <xdr:col>59</xdr:col>
      <xdr:colOff>50800</xdr:colOff>
      <xdr:row>41</xdr:row>
      <xdr:rowOff>133350</xdr:rowOff>
    </xdr:to>
    <xdr:cxnSp macro="">
      <xdr:nvCxnSpPr>
        <xdr:cNvPr id="101" name="直線コネクタ 100">
          <a:extLst>
            <a:ext uri="{FF2B5EF4-FFF2-40B4-BE49-F238E27FC236}">
              <a16:creationId xmlns:a16="http://schemas.microsoft.com/office/drawing/2014/main" id="{FD2F162A-2ACE-4F19-B56B-B85F13A0B03F}"/>
            </a:ext>
          </a:extLst>
        </xdr:cNvPr>
        <xdr:cNvCxnSpPr/>
      </xdr:nvCxnSpPr>
      <xdr:spPr>
        <a:xfrm>
          <a:off x="6604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40</xdr:row>
      <xdr:rowOff>162577</xdr:rowOff>
    </xdr:from>
    <xdr:ext cx="467179" cy="259045"/>
    <xdr:sp macro="" textlink="">
      <xdr:nvSpPr>
        <xdr:cNvPr id="102" name="テキスト ボックス 101">
          <a:extLst>
            <a:ext uri="{FF2B5EF4-FFF2-40B4-BE49-F238E27FC236}">
              <a16:creationId xmlns:a16="http://schemas.microsoft.com/office/drawing/2014/main" id="{D68D8731-9598-4A02-A7B1-60262F3A92BE}"/>
            </a:ext>
          </a:extLst>
        </xdr:cNvPr>
        <xdr:cNvSpPr txBox="1"/>
      </xdr:nvSpPr>
      <xdr:spPr>
        <a:xfrm>
          <a:off x="6136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19050</xdr:rowOff>
    </xdr:from>
    <xdr:to>
      <xdr:col>59</xdr:col>
      <xdr:colOff>50800</xdr:colOff>
      <xdr:row>39</xdr:row>
      <xdr:rowOff>19050</xdr:rowOff>
    </xdr:to>
    <xdr:cxnSp macro="">
      <xdr:nvCxnSpPr>
        <xdr:cNvPr id="103" name="直線コネクタ 102">
          <a:extLst>
            <a:ext uri="{FF2B5EF4-FFF2-40B4-BE49-F238E27FC236}">
              <a16:creationId xmlns:a16="http://schemas.microsoft.com/office/drawing/2014/main" id="{8E22B616-B84B-4D89-B579-5930A942495E}"/>
            </a:ext>
          </a:extLst>
        </xdr:cNvPr>
        <xdr:cNvCxnSpPr/>
      </xdr:nvCxnSpPr>
      <xdr:spPr>
        <a:xfrm>
          <a:off x="6604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38</xdr:row>
      <xdr:rowOff>48277</xdr:rowOff>
    </xdr:from>
    <xdr:ext cx="595419" cy="259045"/>
    <xdr:sp macro="" textlink="">
      <xdr:nvSpPr>
        <xdr:cNvPr id="104" name="テキスト ボックス 103">
          <a:extLst>
            <a:ext uri="{FF2B5EF4-FFF2-40B4-BE49-F238E27FC236}">
              <a16:creationId xmlns:a16="http://schemas.microsoft.com/office/drawing/2014/main" id="{AAF919F4-CB3E-42E4-B414-8BD1C2F35682}"/>
            </a:ext>
          </a:extLst>
        </xdr:cNvPr>
        <xdr:cNvSpPr txBox="1"/>
      </xdr:nvSpPr>
      <xdr:spPr>
        <a:xfrm>
          <a:off x="6008581" y="656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76200</xdr:rowOff>
    </xdr:from>
    <xdr:to>
      <xdr:col>59</xdr:col>
      <xdr:colOff>50800</xdr:colOff>
      <xdr:row>36</xdr:row>
      <xdr:rowOff>76200</xdr:rowOff>
    </xdr:to>
    <xdr:cxnSp macro="">
      <xdr:nvCxnSpPr>
        <xdr:cNvPr id="105" name="直線コネクタ 104">
          <a:extLst>
            <a:ext uri="{FF2B5EF4-FFF2-40B4-BE49-F238E27FC236}">
              <a16:creationId xmlns:a16="http://schemas.microsoft.com/office/drawing/2014/main" id="{D8A850C2-FB43-4FCE-BB5D-2108B53F12B1}"/>
            </a:ext>
          </a:extLst>
        </xdr:cNvPr>
        <xdr:cNvCxnSpPr/>
      </xdr:nvCxnSpPr>
      <xdr:spPr>
        <a:xfrm>
          <a:off x="6604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35</xdr:row>
      <xdr:rowOff>105427</xdr:rowOff>
    </xdr:from>
    <xdr:ext cx="595419" cy="259045"/>
    <xdr:sp macro="" textlink="">
      <xdr:nvSpPr>
        <xdr:cNvPr id="106" name="テキスト ボックス 105">
          <a:extLst>
            <a:ext uri="{FF2B5EF4-FFF2-40B4-BE49-F238E27FC236}">
              <a16:creationId xmlns:a16="http://schemas.microsoft.com/office/drawing/2014/main" id="{AA93156B-B780-42B2-BA4C-8B672D3520C2}"/>
            </a:ext>
          </a:extLst>
        </xdr:cNvPr>
        <xdr:cNvSpPr txBox="1"/>
      </xdr:nvSpPr>
      <xdr:spPr>
        <a:xfrm>
          <a:off x="6008581" y="610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133350</xdr:rowOff>
    </xdr:from>
    <xdr:to>
      <xdr:col>59</xdr:col>
      <xdr:colOff>50800</xdr:colOff>
      <xdr:row>33</xdr:row>
      <xdr:rowOff>133350</xdr:rowOff>
    </xdr:to>
    <xdr:cxnSp macro="">
      <xdr:nvCxnSpPr>
        <xdr:cNvPr id="107" name="直線コネクタ 106">
          <a:extLst>
            <a:ext uri="{FF2B5EF4-FFF2-40B4-BE49-F238E27FC236}">
              <a16:creationId xmlns:a16="http://schemas.microsoft.com/office/drawing/2014/main" id="{F58DF88F-7EF8-4D57-A5B0-3C8CEAA529E0}"/>
            </a:ext>
          </a:extLst>
        </xdr:cNvPr>
        <xdr:cNvCxnSpPr/>
      </xdr:nvCxnSpPr>
      <xdr:spPr>
        <a:xfrm>
          <a:off x="6604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162577</xdr:rowOff>
    </xdr:from>
    <xdr:ext cx="595419" cy="259045"/>
    <xdr:sp macro="" textlink="">
      <xdr:nvSpPr>
        <xdr:cNvPr id="108" name="テキスト ボックス 107">
          <a:extLst>
            <a:ext uri="{FF2B5EF4-FFF2-40B4-BE49-F238E27FC236}">
              <a16:creationId xmlns:a16="http://schemas.microsoft.com/office/drawing/2014/main" id="{962380D9-6A20-42C2-B41C-E5BDE4F37109}"/>
            </a:ext>
          </a:extLst>
        </xdr:cNvPr>
        <xdr:cNvSpPr txBox="1"/>
      </xdr:nvSpPr>
      <xdr:spPr>
        <a:xfrm>
          <a:off x="6008581" y="564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9" name="直線コネクタ 108">
          <a:extLst>
            <a:ext uri="{FF2B5EF4-FFF2-40B4-BE49-F238E27FC236}">
              <a16:creationId xmlns:a16="http://schemas.microsoft.com/office/drawing/2014/main" id="{8774DD7F-9A19-4C17-B9B5-D0866EA35C9C}"/>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48277</xdr:rowOff>
    </xdr:from>
    <xdr:ext cx="595419" cy="259045"/>
    <xdr:sp macro="" textlink="">
      <xdr:nvSpPr>
        <xdr:cNvPr id="110" name="テキスト ボックス 109">
          <a:extLst>
            <a:ext uri="{FF2B5EF4-FFF2-40B4-BE49-F238E27FC236}">
              <a16:creationId xmlns:a16="http://schemas.microsoft.com/office/drawing/2014/main" id="{A71170C2-0297-4B66-BDFA-AB927A805314}"/>
            </a:ext>
          </a:extLst>
        </xdr:cNvPr>
        <xdr:cNvSpPr txBox="1"/>
      </xdr:nvSpPr>
      <xdr:spPr>
        <a:xfrm>
          <a:off x="6008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1" name="【道路】&#10;一人当たり延長グラフ枠">
          <a:extLst>
            <a:ext uri="{FF2B5EF4-FFF2-40B4-BE49-F238E27FC236}">
              <a16:creationId xmlns:a16="http://schemas.microsoft.com/office/drawing/2014/main" id="{10ADF2C5-5F1C-489A-8805-FC47CA264AEC}"/>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113805</xdr:rowOff>
    </xdr:from>
    <xdr:to>
      <xdr:col>54</xdr:col>
      <xdr:colOff>189865</xdr:colOff>
      <xdr:row>41</xdr:row>
      <xdr:rowOff>119725</xdr:rowOff>
    </xdr:to>
    <xdr:cxnSp macro="">
      <xdr:nvCxnSpPr>
        <xdr:cNvPr id="112" name="直線コネクタ 111">
          <a:extLst>
            <a:ext uri="{FF2B5EF4-FFF2-40B4-BE49-F238E27FC236}">
              <a16:creationId xmlns:a16="http://schemas.microsoft.com/office/drawing/2014/main" id="{5D75331D-F427-47CE-A548-2E4A5A34F6B4}"/>
            </a:ext>
          </a:extLst>
        </xdr:cNvPr>
        <xdr:cNvCxnSpPr/>
      </xdr:nvCxnSpPr>
      <xdr:spPr>
        <a:xfrm flipV="1">
          <a:off x="10476865" y="5771655"/>
          <a:ext cx="0" cy="13775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123552</xdr:rowOff>
    </xdr:from>
    <xdr:ext cx="469744" cy="259045"/>
    <xdr:sp macro="" textlink="">
      <xdr:nvSpPr>
        <xdr:cNvPr id="113" name="【道路】&#10;一人当たり延長最小値テキスト">
          <a:extLst>
            <a:ext uri="{FF2B5EF4-FFF2-40B4-BE49-F238E27FC236}">
              <a16:creationId xmlns:a16="http://schemas.microsoft.com/office/drawing/2014/main" id="{582AFFCE-7C2A-4343-BDD6-2DCC92A1201E}"/>
            </a:ext>
          </a:extLst>
        </xdr:cNvPr>
        <xdr:cNvSpPr txBox="1"/>
      </xdr:nvSpPr>
      <xdr:spPr>
        <a:xfrm>
          <a:off x="10515600" y="71530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119725</xdr:rowOff>
    </xdr:from>
    <xdr:to>
      <xdr:col>55</xdr:col>
      <xdr:colOff>88900</xdr:colOff>
      <xdr:row>41</xdr:row>
      <xdr:rowOff>119725</xdr:rowOff>
    </xdr:to>
    <xdr:cxnSp macro="">
      <xdr:nvCxnSpPr>
        <xdr:cNvPr id="114" name="直線コネクタ 113">
          <a:extLst>
            <a:ext uri="{FF2B5EF4-FFF2-40B4-BE49-F238E27FC236}">
              <a16:creationId xmlns:a16="http://schemas.microsoft.com/office/drawing/2014/main" id="{C019E0A4-49BD-486C-868E-784D3F5AAF5F}"/>
            </a:ext>
          </a:extLst>
        </xdr:cNvPr>
        <xdr:cNvCxnSpPr/>
      </xdr:nvCxnSpPr>
      <xdr:spPr>
        <a:xfrm>
          <a:off x="10388600" y="71491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60482</xdr:rowOff>
    </xdr:from>
    <xdr:ext cx="599010" cy="259045"/>
    <xdr:sp macro="" textlink="">
      <xdr:nvSpPr>
        <xdr:cNvPr id="115" name="【道路】&#10;一人当たり延長最大値テキスト">
          <a:extLst>
            <a:ext uri="{FF2B5EF4-FFF2-40B4-BE49-F238E27FC236}">
              <a16:creationId xmlns:a16="http://schemas.microsoft.com/office/drawing/2014/main" id="{8B7A4BE2-28CE-4DDE-8566-C3726081BDF8}"/>
            </a:ext>
          </a:extLst>
        </xdr:cNvPr>
        <xdr:cNvSpPr txBox="1"/>
      </xdr:nvSpPr>
      <xdr:spPr>
        <a:xfrm>
          <a:off x="10515600" y="55468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608.550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113805</xdr:rowOff>
    </xdr:from>
    <xdr:to>
      <xdr:col>55</xdr:col>
      <xdr:colOff>88900</xdr:colOff>
      <xdr:row>33</xdr:row>
      <xdr:rowOff>113805</xdr:rowOff>
    </xdr:to>
    <xdr:cxnSp macro="">
      <xdr:nvCxnSpPr>
        <xdr:cNvPr id="116" name="直線コネクタ 115">
          <a:extLst>
            <a:ext uri="{FF2B5EF4-FFF2-40B4-BE49-F238E27FC236}">
              <a16:creationId xmlns:a16="http://schemas.microsoft.com/office/drawing/2014/main" id="{88C3EE34-413E-48CB-9F2C-860EFA998516}"/>
            </a:ext>
          </a:extLst>
        </xdr:cNvPr>
        <xdr:cNvCxnSpPr/>
      </xdr:nvCxnSpPr>
      <xdr:spPr>
        <a:xfrm>
          <a:off x="10388600" y="57716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39</xdr:row>
      <xdr:rowOff>124675</xdr:rowOff>
    </xdr:from>
    <xdr:ext cx="534377" cy="259045"/>
    <xdr:sp macro="" textlink="">
      <xdr:nvSpPr>
        <xdr:cNvPr id="117" name="【道路】&#10;一人当たり延長平均値テキスト">
          <a:extLst>
            <a:ext uri="{FF2B5EF4-FFF2-40B4-BE49-F238E27FC236}">
              <a16:creationId xmlns:a16="http://schemas.microsoft.com/office/drawing/2014/main" id="{19DE2109-8420-4B2B-A1B2-C24FFD936C5E}"/>
            </a:ext>
          </a:extLst>
        </xdr:cNvPr>
        <xdr:cNvSpPr txBox="1"/>
      </xdr:nvSpPr>
      <xdr:spPr>
        <a:xfrm>
          <a:off x="10515600" y="681122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66.580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101798</xdr:rowOff>
    </xdr:from>
    <xdr:to>
      <xdr:col>55</xdr:col>
      <xdr:colOff>50800</xdr:colOff>
      <xdr:row>41</xdr:row>
      <xdr:rowOff>31948</xdr:rowOff>
    </xdr:to>
    <xdr:sp macro="" textlink="">
      <xdr:nvSpPr>
        <xdr:cNvPr id="118" name="フローチャート: 判断 117">
          <a:extLst>
            <a:ext uri="{FF2B5EF4-FFF2-40B4-BE49-F238E27FC236}">
              <a16:creationId xmlns:a16="http://schemas.microsoft.com/office/drawing/2014/main" id="{042F0B67-FC87-45FD-A099-5E0082528E07}"/>
            </a:ext>
          </a:extLst>
        </xdr:cNvPr>
        <xdr:cNvSpPr/>
      </xdr:nvSpPr>
      <xdr:spPr>
        <a:xfrm>
          <a:off x="10426700" y="69597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95619</xdr:rowOff>
    </xdr:from>
    <xdr:to>
      <xdr:col>50</xdr:col>
      <xdr:colOff>165100</xdr:colOff>
      <xdr:row>41</xdr:row>
      <xdr:rowOff>25769</xdr:rowOff>
    </xdr:to>
    <xdr:sp macro="" textlink="">
      <xdr:nvSpPr>
        <xdr:cNvPr id="119" name="フローチャート: 判断 118">
          <a:extLst>
            <a:ext uri="{FF2B5EF4-FFF2-40B4-BE49-F238E27FC236}">
              <a16:creationId xmlns:a16="http://schemas.microsoft.com/office/drawing/2014/main" id="{C1BD4252-9264-459F-BF06-DFB7429BF7F4}"/>
            </a:ext>
          </a:extLst>
        </xdr:cNvPr>
        <xdr:cNvSpPr/>
      </xdr:nvSpPr>
      <xdr:spPr>
        <a:xfrm>
          <a:off x="9588500" y="69536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108551</xdr:rowOff>
    </xdr:from>
    <xdr:to>
      <xdr:col>46</xdr:col>
      <xdr:colOff>38100</xdr:colOff>
      <xdr:row>41</xdr:row>
      <xdr:rowOff>38701</xdr:rowOff>
    </xdr:to>
    <xdr:sp macro="" textlink="">
      <xdr:nvSpPr>
        <xdr:cNvPr id="120" name="フローチャート: 判断 119">
          <a:extLst>
            <a:ext uri="{FF2B5EF4-FFF2-40B4-BE49-F238E27FC236}">
              <a16:creationId xmlns:a16="http://schemas.microsoft.com/office/drawing/2014/main" id="{44B8ABD5-5EF1-46D3-802F-0FF95B24E09F}"/>
            </a:ext>
          </a:extLst>
        </xdr:cNvPr>
        <xdr:cNvSpPr/>
      </xdr:nvSpPr>
      <xdr:spPr>
        <a:xfrm>
          <a:off x="8699500" y="69665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113893</xdr:rowOff>
    </xdr:from>
    <xdr:to>
      <xdr:col>41</xdr:col>
      <xdr:colOff>101600</xdr:colOff>
      <xdr:row>41</xdr:row>
      <xdr:rowOff>44043</xdr:rowOff>
    </xdr:to>
    <xdr:sp macro="" textlink="">
      <xdr:nvSpPr>
        <xdr:cNvPr id="121" name="フローチャート: 判断 120">
          <a:extLst>
            <a:ext uri="{FF2B5EF4-FFF2-40B4-BE49-F238E27FC236}">
              <a16:creationId xmlns:a16="http://schemas.microsoft.com/office/drawing/2014/main" id="{8668E8DA-5957-40A2-808D-C898748ED0E7}"/>
            </a:ext>
          </a:extLst>
        </xdr:cNvPr>
        <xdr:cNvSpPr/>
      </xdr:nvSpPr>
      <xdr:spPr>
        <a:xfrm>
          <a:off x="7810500" y="69718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40</xdr:row>
      <xdr:rowOff>53607</xdr:rowOff>
    </xdr:from>
    <xdr:to>
      <xdr:col>36</xdr:col>
      <xdr:colOff>165100</xdr:colOff>
      <xdr:row>40</xdr:row>
      <xdr:rowOff>155207</xdr:rowOff>
    </xdr:to>
    <xdr:sp macro="" textlink="">
      <xdr:nvSpPr>
        <xdr:cNvPr id="122" name="フローチャート: 判断 121">
          <a:extLst>
            <a:ext uri="{FF2B5EF4-FFF2-40B4-BE49-F238E27FC236}">
              <a16:creationId xmlns:a16="http://schemas.microsoft.com/office/drawing/2014/main" id="{18FE812F-63EC-436A-9441-B4D337A994DA}"/>
            </a:ext>
          </a:extLst>
        </xdr:cNvPr>
        <xdr:cNvSpPr/>
      </xdr:nvSpPr>
      <xdr:spPr>
        <a:xfrm>
          <a:off x="6921500" y="69116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3" name="テキスト ボックス 122">
          <a:extLst>
            <a:ext uri="{FF2B5EF4-FFF2-40B4-BE49-F238E27FC236}">
              <a16:creationId xmlns:a16="http://schemas.microsoft.com/office/drawing/2014/main" id="{3DA70D4C-52F9-486C-B692-F6B402EB23FC}"/>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4" name="テキスト ボックス 123">
          <a:extLst>
            <a:ext uri="{FF2B5EF4-FFF2-40B4-BE49-F238E27FC236}">
              <a16:creationId xmlns:a16="http://schemas.microsoft.com/office/drawing/2014/main" id="{BAB62BB3-48C1-41B5-BC6D-94A7E129A4DC}"/>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32BE22FD-E9B4-476C-84C0-DA83780D5F05}"/>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FBFEF97D-26D2-4D67-A68F-E7BDA7086DCE}"/>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BBF8B1CC-7BBD-4808-BA31-FF97BEF89CBE}"/>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41</xdr:row>
      <xdr:rowOff>16125</xdr:rowOff>
    </xdr:from>
    <xdr:to>
      <xdr:col>55</xdr:col>
      <xdr:colOff>50800</xdr:colOff>
      <xdr:row>41</xdr:row>
      <xdr:rowOff>117725</xdr:rowOff>
    </xdr:to>
    <xdr:sp macro="" textlink="">
      <xdr:nvSpPr>
        <xdr:cNvPr id="128" name="楕円 127">
          <a:extLst>
            <a:ext uri="{FF2B5EF4-FFF2-40B4-BE49-F238E27FC236}">
              <a16:creationId xmlns:a16="http://schemas.microsoft.com/office/drawing/2014/main" id="{62A89F02-D147-4E21-940F-A1454076A5FC}"/>
            </a:ext>
          </a:extLst>
        </xdr:cNvPr>
        <xdr:cNvSpPr/>
      </xdr:nvSpPr>
      <xdr:spPr>
        <a:xfrm>
          <a:off x="10426700" y="7045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102502</xdr:rowOff>
    </xdr:from>
    <xdr:ext cx="534377" cy="259045"/>
    <xdr:sp macro="" textlink="">
      <xdr:nvSpPr>
        <xdr:cNvPr id="129" name="【道路】&#10;一人当たり延長該当値テキスト">
          <a:extLst>
            <a:ext uri="{FF2B5EF4-FFF2-40B4-BE49-F238E27FC236}">
              <a16:creationId xmlns:a16="http://schemas.microsoft.com/office/drawing/2014/main" id="{4A781849-FEC1-487B-9D2C-57AFDDC3B30A}"/>
            </a:ext>
          </a:extLst>
        </xdr:cNvPr>
        <xdr:cNvSpPr txBox="1"/>
      </xdr:nvSpPr>
      <xdr:spPr>
        <a:xfrm>
          <a:off x="10515600" y="69605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41</xdr:row>
      <xdr:rowOff>17580</xdr:rowOff>
    </xdr:from>
    <xdr:to>
      <xdr:col>50</xdr:col>
      <xdr:colOff>165100</xdr:colOff>
      <xdr:row>41</xdr:row>
      <xdr:rowOff>119180</xdr:rowOff>
    </xdr:to>
    <xdr:sp macro="" textlink="">
      <xdr:nvSpPr>
        <xdr:cNvPr id="130" name="楕円 129">
          <a:extLst>
            <a:ext uri="{FF2B5EF4-FFF2-40B4-BE49-F238E27FC236}">
              <a16:creationId xmlns:a16="http://schemas.microsoft.com/office/drawing/2014/main" id="{8D5F1CD5-34E4-4AB5-9D9C-37F8B00D315E}"/>
            </a:ext>
          </a:extLst>
        </xdr:cNvPr>
        <xdr:cNvSpPr/>
      </xdr:nvSpPr>
      <xdr:spPr>
        <a:xfrm>
          <a:off x="9588500" y="7047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66925</xdr:rowOff>
    </xdr:from>
    <xdr:to>
      <xdr:col>55</xdr:col>
      <xdr:colOff>0</xdr:colOff>
      <xdr:row>41</xdr:row>
      <xdr:rowOff>68380</xdr:rowOff>
    </xdr:to>
    <xdr:cxnSp macro="">
      <xdr:nvCxnSpPr>
        <xdr:cNvPr id="131" name="直線コネクタ 130">
          <a:extLst>
            <a:ext uri="{FF2B5EF4-FFF2-40B4-BE49-F238E27FC236}">
              <a16:creationId xmlns:a16="http://schemas.microsoft.com/office/drawing/2014/main" id="{D748BE90-1A7F-4B49-85E5-250B0CDC5C54}"/>
            </a:ext>
          </a:extLst>
        </xdr:cNvPr>
        <xdr:cNvCxnSpPr/>
      </xdr:nvCxnSpPr>
      <xdr:spPr>
        <a:xfrm flipV="1">
          <a:off x="9639300" y="7096375"/>
          <a:ext cx="838200" cy="14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41</xdr:row>
      <xdr:rowOff>19345</xdr:rowOff>
    </xdr:from>
    <xdr:to>
      <xdr:col>46</xdr:col>
      <xdr:colOff>38100</xdr:colOff>
      <xdr:row>41</xdr:row>
      <xdr:rowOff>120945</xdr:rowOff>
    </xdr:to>
    <xdr:sp macro="" textlink="">
      <xdr:nvSpPr>
        <xdr:cNvPr id="132" name="楕円 131">
          <a:extLst>
            <a:ext uri="{FF2B5EF4-FFF2-40B4-BE49-F238E27FC236}">
              <a16:creationId xmlns:a16="http://schemas.microsoft.com/office/drawing/2014/main" id="{477FEECC-284F-432D-93E2-B55A41C6BBCD}"/>
            </a:ext>
          </a:extLst>
        </xdr:cNvPr>
        <xdr:cNvSpPr/>
      </xdr:nvSpPr>
      <xdr:spPr>
        <a:xfrm>
          <a:off x="8699500" y="7048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68380</xdr:rowOff>
    </xdr:from>
    <xdr:to>
      <xdr:col>50</xdr:col>
      <xdr:colOff>114300</xdr:colOff>
      <xdr:row>41</xdr:row>
      <xdr:rowOff>70145</xdr:rowOff>
    </xdr:to>
    <xdr:cxnSp macro="">
      <xdr:nvCxnSpPr>
        <xdr:cNvPr id="133" name="直線コネクタ 132">
          <a:extLst>
            <a:ext uri="{FF2B5EF4-FFF2-40B4-BE49-F238E27FC236}">
              <a16:creationId xmlns:a16="http://schemas.microsoft.com/office/drawing/2014/main" id="{CD949E8A-A7BB-445A-BC7C-DF7C6E6BC991}"/>
            </a:ext>
          </a:extLst>
        </xdr:cNvPr>
        <xdr:cNvCxnSpPr/>
      </xdr:nvCxnSpPr>
      <xdr:spPr>
        <a:xfrm flipV="1">
          <a:off x="8750300" y="7097830"/>
          <a:ext cx="889000" cy="1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41</xdr:row>
      <xdr:rowOff>20670</xdr:rowOff>
    </xdr:from>
    <xdr:to>
      <xdr:col>41</xdr:col>
      <xdr:colOff>101600</xdr:colOff>
      <xdr:row>41</xdr:row>
      <xdr:rowOff>122270</xdr:rowOff>
    </xdr:to>
    <xdr:sp macro="" textlink="">
      <xdr:nvSpPr>
        <xdr:cNvPr id="134" name="楕円 133">
          <a:extLst>
            <a:ext uri="{FF2B5EF4-FFF2-40B4-BE49-F238E27FC236}">
              <a16:creationId xmlns:a16="http://schemas.microsoft.com/office/drawing/2014/main" id="{7E7F9E64-1A22-45CF-98C6-6E139613C929}"/>
            </a:ext>
          </a:extLst>
        </xdr:cNvPr>
        <xdr:cNvSpPr/>
      </xdr:nvSpPr>
      <xdr:spPr>
        <a:xfrm>
          <a:off x="7810500" y="7050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41</xdr:row>
      <xdr:rowOff>70145</xdr:rowOff>
    </xdr:from>
    <xdr:to>
      <xdr:col>45</xdr:col>
      <xdr:colOff>177800</xdr:colOff>
      <xdr:row>41</xdr:row>
      <xdr:rowOff>71470</xdr:rowOff>
    </xdr:to>
    <xdr:cxnSp macro="">
      <xdr:nvCxnSpPr>
        <xdr:cNvPr id="135" name="直線コネクタ 134">
          <a:extLst>
            <a:ext uri="{FF2B5EF4-FFF2-40B4-BE49-F238E27FC236}">
              <a16:creationId xmlns:a16="http://schemas.microsoft.com/office/drawing/2014/main" id="{EF40A556-1D25-476E-9121-B0459790A51D}"/>
            </a:ext>
          </a:extLst>
        </xdr:cNvPr>
        <xdr:cNvCxnSpPr/>
      </xdr:nvCxnSpPr>
      <xdr:spPr>
        <a:xfrm flipV="1">
          <a:off x="7861300" y="7099595"/>
          <a:ext cx="889000" cy="13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41</xdr:row>
      <xdr:rowOff>21941</xdr:rowOff>
    </xdr:from>
    <xdr:to>
      <xdr:col>36</xdr:col>
      <xdr:colOff>165100</xdr:colOff>
      <xdr:row>41</xdr:row>
      <xdr:rowOff>123541</xdr:rowOff>
    </xdr:to>
    <xdr:sp macro="" textlink="">
      <xdr:nvSpPr>
        <xdr:cNvPr id="136" name="楕円 135">
          <a:extLst>
            <a:ext uri="{FF2B5EF4-FFF2-40B4-BE49-F238E27FC236}">
              <a16:creationId xmlns:a16="http://schemas.microsoft.com/office/drawing/2014/main" id="{39C40A79-379C-4F37-BF27-99CC76363083}"/>
            </a:ext>
          </a:extLst>
        </xdr:cNvPr>
        <xdr:cNvSpPr/>
      </xdr:nvSpPr>
      <xdr:spPr>
        <a:xfrm>
          <a:off x="6921500" y="70513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41</xdr:row>
      <xdr:rowOff>71470</xdr:rowOff>
    </xdr:from>
    <xdr:to>
      <xdr:col>41</xdr:col>
      <xdr:colOff>50800</xdr:colOff>
      <xdr:row>41</xdr:row>
      <xdr:rowOff>72741</xdr:rowOff>
    </xdr:to>
    <xdr:cxnSp macro="">
      <xdr:nvCxnSpPr>
        <xdr:cNvPr id="137" name="直線コネクタ 136">
          <a:extLst>
            <a:ext uri="{FF2B5EF4-FFF2-40B4-BE49-F238E27FC236}">
              <a16:creationId xmlns:a16="http://schemas.microsoft.com/office/drawing/2014/main" id="{EF02AEB4-4250-4780-95B5-D8DCAB9FA15F}"/>
            </a:ext>
          </a:extLst>
        </xdr:cNvPr>
        <xdr:cNvCxnSpPr/>
      </xdr:nvCxnSpPr>
      <xdr:spPr>
        <a:xfrm flipV="1">
          <a:off x="6972300" y="7100920"/>
          <a:ext cx="889000" cy="12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39</xdr:row>
      <xdr:rowOff>42296</xdr:rowOff>
    </xdr:from>
    <xdr:ext cx="534377" cy="259045"/>
    <xdr:sp macro="" textlink="">
      <xdr:nvSpPr>
        <xdr:cNvPr id="138" name="n_1aveValue【道路】&#10;一人当たり延長">
          <a:extLst>
            <a:ext uri="{FF2B5EF4-FFF2-40B4-BE49-F238E27FC236}">
              <a16:creationId xmlns:a16="http://schemas.microsoft.com/office/drawing/2014/main" id="{CAD318DF-81C3-4ADD-BA0F-27431FDEC0E5}"/>
            </a:ext>
          </a:extLst>
        </xdr:cNvPr>
        <xdr:cNvSpPr txBox="1"/>
      </xdr:nvSpPr>
      <xdr:spPr>
        <a:xfrm>
          <a:off x="9359411" y="67288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39</xdr:row>
      <xdr:rowOff>55228</xdr:rowOff>
    </xdr:from>
    <xdr:ext cx="534377" cy="259045"/>
    <xdr:sp macro="" textlink="">
      <xdr:nvSpPr>
        <xdr:cNvPr id="139" name="n_2aveValue【道路】&#10;一人当たり延長">
          <a:extLst>
            <a:ext uri="{FF2B5EF4-FFF2-40B4-BE49-F238E27FC236}">
              <a16:creationId xmlns:a16="http://schemas.microsoft.com/office/drawing/2014/main" id="{7F00D248-4C85-4E62-8ECE-57205F37A523}"/>
            </a:ext>
          </a:extLst>
        </xdr:cNvPr>
        <xdr:cNvSpPr txBox="1"/>
      </xdr:nvSpPr>
      <xdr:spPr>
        <a:xfrm>
          <a:off x="8483111" y="67417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39</xdr:row>
      <xdr:rowOff>60570</xdr:rowOff>
    </xdr:from>
    <xdr:ext cx="534377" cy="259045"/>
    <xdr:sp macro="" textlink="">
      <xdr:nvSpPr>
        <xdr:cNvPr id="140" name="n_3aveValue【道路】&#10;一人当たり延長">
          <a:extLst>
            <a:ext uri="{FF2B5EF4-FFF2-40B4-BE49-F238E27FC236}">
              <a16:creationId xmlns:a16="http://schemas.microsoft.com/office/drawing/2014/main" id="{331E2B05-12D4-4A0E-8CE2-8038E809BC0B}"/>
            </a:ext>
          </a:extLst>
        </xdr:cNvPr>
        <xdr:cNvSpPr txBox="1"/>
      </xdr:nvSpPr>
      <xdr:spPr>
        <a:xfrm>
          <a:off x="7594111" y="67471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39</xdr:row>
      <xdr:rowOff>284</xdr:rowOff>
    </xdr:from>
    <xdr:ext cx="534377" cy="259045"/>
    <xdr:sp macro="" textlink="">
      <xdr:nvSpPr>
        <xdr:cNvPr id="141" name="n_4aveValue【道路】&#10;一人当たり延長">
          <a:extLst>
            <a:ext uri="{FF2B5EF4-FFF2-40B4-BE49-F238E27FC236}">
              <a16:creationId xmlns:a16="http://schemas.microsoft.com/office/drawing/2014/main" id="{76505B0D-868D-4795-808D-C903DFA0D6B2}"/>
            </a:ext>
          </a:extLst>
        </xdr:cNvPr>
        <xdr:cNvSpPr txBox="1"/>
      </xdr:nvSpPr>
      <xdr:spPr>
        <a:xfrm>
          <a:off x="6705111" y="66868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41</xdr:row>
      <xdr:rowOff>110307</xdr:rowOff>
    </xdr:from>
    <xdr:ext cx="534377" cy="259045"/>
    <xdr:sp macro="" textlink="">
      <xdr:nvSpPr>
        <xdr:cNvPr id="142" name="n_1mainValue【道路】&#10;一人当たり延長">
          <a:extLst>
            <a:ext uri="{FF2B5EF4-FFF2-40B4-BE49-F238E27FC236}">
              <a16:creationId xmlns:a16="http://schemas.microsoft.com/office/drawing/2014/main" id="{3E8E2439-7D43-4440-A177-A28C9C86F2CF}"/>
            </a:ext>
          </a:extLst>
        </xdr:cNvPr>
        <xdr:cNvSpPr txBox="1"/>
      </xdr:nvSpPr>
      <xdr:spPr>
        <a:xfrm>
          <a:off x="9359411" y="71397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28.421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41</xdr:row>
      <xdr:rowOff>112072</xdr:rowOff>
    </xdr:from>
    <xdr:ext cx="534377" cy="259045"/>
    <xdr:sp macro="" textlink="">
      <xdr:nvSpPr>
        <xdr:cNvPr id="143" name="n_2mainValue【道路】&#10;一人当たり延長">
          <a:extLst>
            <a:ext uri="{FF2B5EF4-FFF2-40B4-BE49-F238E27FC236}">
              <a16:creationId xmlns:a16="http://schemas.microsoft.com/office/drawing/2014/main" id="{5458A6B3-B49E-4326-970A-EE14CBCDA624}"/>
            </a:ext>
          </a:extLst>
        </xdr:cNvPr>
        <xdr:cNvSpPr txBox="1"/>
      </xdr:nvSpPr>
      <xdr:spPr>
        <a:xfrm>
          <a:off x="8483111" y="71415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41</xdr:row>
      <xdr:rowOff>113397</xdr:rowOff>
    </xdr:from>
    <xdr:ext cx="534377" cy="259045"/>
    <xdr:sp macro="" textlink="">
      <xdr:nvSpPr>
        <xdr:cNvPr id="144" name="n_3mainValue【道路】&#10;一人当たり延長">
          <a:extLst>
            <a:ext uri="{FF2B5EF4-FFF2-40B4-BE49-F238E27FC236}">
              <a16:creationId xmlns:a16="http://schemas.microsoft.com/office/drawing/2014/main" id="{F233C1F0-1BD9-4D1D-AC87-7E08247BC6C5}"/>
            </a:ext>
          </a:extLst>
        </xdr:cNvPr>
        <xdr:cNvSpPr txBox="1"/>
      </xdr:nvSpPr>
      <xdr:spPr>
        <a:xfrm>
          <a:off x="7594111" y="71428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41</xdr:row>
      <xdr:rowOff>114668</xdr:rowOff>
    </xdr:from>
    <xdr:ext cx="534377" cy="259045"/>
    <xdr:sp macro="" textlink="">
      <xdr:nvSpPr>
        <xdr:cNvPr id="145" name="n_4mainValue【道路】&#10;一人当たり延長">
          <a:extLst>
            <a:ext uri="{FF2B5EF4-FFF2-40B4-BE49-F238E27FC236}">
              <a16:creationId xmlns:a16="http://schemas.microsoft.com/office/drawing/2014/main" id="{9BFD7A5E-4137-4B95-9A60-BBEF7466A848}"/>
            </a:ext>
          </a:extLst>
        </xdr:cNvPr>
        <xdr:cNvSpPr txBox="1"/>
      </xdr:nvSpPr>
      <xdr:spPr>
        <a:xfrm>
          <a:off x="6705111" y="71441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6" name="正方形/長方形 145">
          <a:extLst>
            <a:ext uri="{FF2B5EF4-FFF2-40B4-BE49-F238E27FC236}">
              <a16:creationId xmlns:a16="http://schemas.microsoft.com/office/drawing/2014/main" id="{968FD667-14AA-437A-BAEF-2E72739B5F71}"/>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7" name="正方形/長方形 146">
          <a:extLst>
            <a:ext uri="{FF2B5EF4-FFF2-40B4-BE49-F238E27FC236}">
              <a16:creationId xmlns:a16="http://schemas.microsoft.com/office/drawing/2014/main" id="{F380AD31-A802-4881-A374-4776C2B018C9}"/>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8" name="正方形/長方形 147">
          <a:extLst>
            <a:ext uri="{FF2B5EF4-FFF2-40B4-BE49-F238E27FC236}">
              <a16:creationId xmlns:a16="http://schemas.microsoft.com/office/drawing/2014/main" id="{DD3E2179-E690-4D58-9400-F7587B86957F}"/>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9" name="正方形/長方形 148">
          <a:extLst>
            <a:ext uri="{FF2B5EF4-FFF2-40B4-BE49-F238E27FC236}">
              <a16:creationId xmlns:a16="http://schemas.microsoft.com/office/drawing/2014/main" id="{8C4434BA-EE84-4D72-8056-36A8A29E3116}"/>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0" name="正方形/長方形 149">
          <a:extLst>
            <a:ext uri="{FF2B5EF4-FFF2-40B4-BE49-F238E27FC236}">
              <a16:creationId xmlns:a16="http://schemas.microsoft.com/office/drawing/2014/main" id="{D0D229DF-426C-4626-AE2F-720F7AD6FFF0}"/>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1" name="正方形/長方形 150">
          <a:extLst>
            <a:ext uri="{FF2B5EF4-FFF2-40B4-BE49-F238E27FC236}">
              <a16:creationId xmlns:a16="http://schemas.microsoft.com/office/drawing/2014/main" id="{9E43FFE9-EB71-430B-9E2D-031122E0716F}"/>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2" name="正方形/長方形 151">
          <a:extLst>
            <a:ext uri="{FF2B5EF4-FFF2-40B4-BE49-F238E27FC236}">
              <a16:creationId xmlns:a16="http://schemas.microsoft.com/office/drawing/2014/main" id="{AF2959E3-911E-4457-99D1-56760040DF0E}"/>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3" name="正方形/長方形 152">
          <a:extLst>
            <a:ext uri="{FF2B5EF4-FFF2-40B4-BE49-F238E27FC236}">
              <a16:creationId xmlns:a16="http://schemas.microsoft.com/office/drawing/2014/main" id="{F05C7E1F-02EA-4CCD-B751-1534A7B54210}"/>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4" name="テキスト ボックス 153">
          <a:extLst>
            <a:ext uri="{FF2B5EF4-FFF2-40B4-BE49-F238E27FC236}">
              <a16:creationId xmlns:a16="http://schemas.microsoft.com/office/drawing/2014/main" id="{05FCE40A-BFE6-4655-A817-E2D2DA5BA8BB}"/>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5" name="直線コネクタ 154">
          <a:extLst>
            <a:ext uri="{FF2B5EF4-FFF2-40B4-BE49-F238E27FC236}">
              <a16:creationId xmlns:a16="http://schemas.microsoft.com/office/drawing/2014/main" id="{9BACEA19-6B31-4EBE-B7D8-FF2DA1F5CA46}"/>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6" name="テキスト ボックス 155">
          <a:extLst>
            <a:ext uri="{FF2B5EF4-FFF2-40B4-BE49-F238E27FC236}">
              <a16:creationId xmlns:a16="http://schemas.microsoft.com/office/drawing/2014/main" id="{6D399AEF-C679-4451-B032-D50A7962A538}"/>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57" name="直線コネクタ 156">
          <a:extLst>
            <a:ext uri="{FF2B5EF4-FFF2-40B4-BE49-F238E27FC236}">
              <a16:creationId xmlns:a16="http://schemas.microsoft.com/office/drawing/2014/main" id="{827CF4E5-A430-4F8F-A55C-C305640DC078}"/>
            </a:ext>
          </a:extLst>
        </xdr:cNvPr>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105427</xdr:rowOff>
    </xdr:from>
    <xdr:ext cx="467179" cy="259045"/>
    <xdr:sp macro="" textlink="">
      <xdr:nvSpPr>
        <xdr:cNvPr id="158" name="テキスト ボックス 157">
          <a:extLst>
            <a:ext uri="{FF2B5EF4-FFF2-40B4-BE49-F238E27FC236}">
              <a16:creationId xmlns:a16="http://schemas.microsoft.com/office/drawing/2014/main" id="{695AD9FB-6A34-4ACD-9808-5A7AC51B8C5D}"/>
            </a:ext>
          </a:extLst>
        </xdr:cNvPr>
        <xdr:cNvSpPr txBox="1"/>
      </xdr:nvSpPr>
      <xdr:spPr>
        <a:xfrm>
          <a:off x="294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59" name="直線コネクタ 158">
          <a:extLst>
            <a:ext uri="{FF2B5EF4-FFF2-40B4-BE49-F238E27FC236}">
              <a16:creationId xmlns:a16="http://schemas.microsoft.com/office/drawing/2014/main" id="{AEC36FF4-7C00-407C-9886-936A70A10417}"/>
            </a:ext>
          </a:extLst>
        </xdr:cNvPr>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60" name="テキスト ボックス 159">
          <a:extLst>
            <a:ext uri="{FF2B5EF4-FFF2-40B4-BE49-F238E27FC236}">
              <a16:creationId xmlns:a16="http://schemas.microsoft.com/office/drawing/2014/main" id="{85E5C7EE-72C8-4061-8463-BC7D25ED777B}"/>
            </a:ext>
          </a:extLst>
        </xdr:cNvPr>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61" name="直線コネクタ 160">
          <a:extLst>
            <a:ext uri="{FF2B5EF4-FFF2-40B4-BE49-F238E27FC236}">
              <a16:creationId xmlns:a16="http://schemas.microsoft.com/office/drawing/2014/main" id="{390F91F3-ED34-4F7C-8E7F-FA0FAFA2D41D}"/>
            </a:ext>
          </a:extLst>
        </xdr:cNvPr>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62" name="テキスト ボックス 161">
          <a:extLst>
            <a:ext uri="{FF2B5EF4-FFF2-40B4-BE49-F238E27FC236}">
              <a16:creationId xmlns:a16="http://schemas.microsoft.com/office/drawing/2014/main" id="{9A332D9A-7449-497B-AF10-87DE6390E859}"/>
            </a:ext>
          </a:extLst>
        </xdr:cNvPr>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63" name="直線コネクタ 162">
          <a:extLst>
            <a:ext uri="{FF2B5EF4-FFF2-40B4-BE49-F238E27FC236}">
              <a16:creationId xmlns:a16="http://schemas.microsoft.com/office/drawing/2014/main" id="{A4921748-5571-4A96-9C71-E8AED77C8DDF}"/>
            </a:ext>
          </a:extLst>
        </xdr:cNvPr>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64" name="テキスト ボックス 163">
          <a:extLst>
            <a:ext uri="{FF2B5EF4-FFF2-40B4-BE49-F238E27FC236}">
              <a16:creationId xmlns:a16="http://schemas.microsoft.com/office/drawing/2014/main" id="{12634F7A-86ED-4EE5-A011-67437D8F0DB9}"/>
            </a:ext>
          </a:extLst>
        </xdr:cNvPr>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65" name="直線コネクタ 164">
          <a:extLst>
            <a:ext uri="{FF2B5EF4-FFF2-40B4-BE49-F238E27FC236}">
              <a16:creationId xmlns:a16="http://schemas.microsoft.com/office/drawing/2014/main" id="{DA20C997-D979-4473-8136-984DB2821056}"/>
            </a:ext>
          </a:extLst>
        </xdr:cNvPr>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124477</xdr:rowOff>
    </xdr:from>
    <xdr:ext cx="338939" cy="259045"/>
    <xdr:sp macro="" textlink="">
      <xdr:nvSpPr>
        <xdr:cNvPr id="166" name="テキスト ボックス 165">
          <a:extLst>
            <a:ext uri="{FF2B5EF4-FFF2-40B4-BE49-F238E27FC236}">
              <a16:creationId xmlns:a16="http://schemas.microsoft.com/office/drawing/2014/main" id="{FE8200E1-E63C-456C-BF5E-FE3625FFED6C}"/>
            </a:ext>
          </a:extLst>
        </xdr:cNvPr>
        <xdr:cNvSpPr txBox="1"/>
      </xdr:nvSpPr>
      <xdr:spPr>
        <a:xfrm>
          <a:off x="423061" y="938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7" name="直線コネクタ 166">
          <a:extLst>
            <a:ext uri="{FF2B5EF4-FFF2-40B4-BE49-F238E27FC236}">
              <a16:creationId xmlns:a16="http://schemas.microsoft.com/office/drawing/2014/main" id="{4647E4E6-745F-4F7C-A0D9-B822B5E39A1A}"/>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68" name="【橋りょう・トンネル】&#10;有形固定資産減価償却率グラフ枠">
          <a:extLst>
            <a:ext uri="{FF2B5EF4-FFF2-40B4-BE49-F238E27FC236}">
              <a16:creationId xmlns:a16="http://schemas.microsoft.com/office/drawing/2014/main" id="{296FC7E8-0E26-4593-AE95-64C7666B5028}"/>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95250</xdr:rowOff>
    </xdr:from>
    <xdr:to>
      <xdr:col>24</xdr:col>
      <xdr:colOff>62865</xdr:colOff>
      <xdr:row>62</xdr:row>
      <xdr:rowOff>165100</xdr:rowOff>
    </xdr:to>
    <xdr:cxnSp macro="">
      <xdr:nvCxnSpPr>
        <xdr:cNvPr id="169" name="直線コネクタ 168">
          <a:extLst>
            <a:ext uri="{FF2B5EF4-FFF2-40B4-BE49-F238E27FC236}">
              <a16:creationId xmlns:a16="http://schemas.microsoft.com/office/drawing/2014/main" id="{B5109AC9-4067-4644-A908-877C4A7F2827}"/>
            </a:ext>
          </a:extLst>
        </xdr:cNvPr>
        <xdr:cNvCxnSpPr/>
      </xdr:nvCxnSpPr>
      <xdr:spPr>
        <a:xfrm flipV="1">
          <a:off x="4634865" y="952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62</xdr:row>
      <xdr:rowOff>168927</xdr:rowOff>
    </xdr:from>
    <xdr:ext cx="469744" cy="259045"/>
    <xdr:sp macro="" textlink="">
      <xdr:nvSpPr>
        <xdr:cNvPr id="170" name="【橋りょう・トンネル】&#10;有形固定資産減価償却率最小値テキスト">
          <a:extLst>
            <a:ext uri="{FF2B5EF4-FFF2-40B4-BE49-F238E27FC236}">
              <a16:creationId xmlns:a16="http://schemas.microsoft.com/office/drawing/2014/main" id="{94C70C09-1926-46C2-A893-8CB0431890AB}"/>
            </a:ext>
          </a:extLst>
        </xdr:cNvPr>
        <xdr:cNvSpPr txBox="1"/>
      </xdr:nvSpPr>
      <xdr:spPr>
        <a:xfrm>
          <a:off x="4673600" y="1079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62</xdr:row>
      <xdr:rowOff>165100</xdr:rowOff>
    </xdr:from>
    <xdr:to>
      <xdr:col>24</xdr:col>
      <xdr:colOff>152400</xdr:colOff>
      <xdr:row>62</xdr:row>
      <xdr:rowOff>165100</xdr:rowOff>
    </xdr:to>
    <xdr:cxnSp macro="">
      <xdr:nvCxnSpPr>
        <xdr:cNvPr id="171" name="直線コネクタ 170">
          <a:extLst>
            <a:ext uri="{FF2B5EF4-FFF2-40B4-BE49-F238E27FC236}">
              <a16:creationId xmlns:a16="http://schemas.microsoft.com/office/drawing/2014/main" id="{B68EA3D3-ACD5-4D2C-BF2E-4328D12CC51C}"/>
            </a:ext>
          </a:extLst>
        </xdr:cNvPr>
        <xdr:cNvCxnSpPr/>
      </xdr:nvCxnSpPr>
      <xdr:spPr>
        <a:xfrm>
          <a:off x="4546600" y="1079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41927</xdr:rowOff>
    </xdr:from>
    <xdr:ext cx="340478" cy="259045"/>
    <xdr:sp macro="" textlink="">
      <xdr:nvSpPr>
        <xdr:cNvPr id="172" name="【橋りょう・トンネル】&#10;有形固定資産減価償却率最大値テキスト">
          <a:extLst>
            <a:ext uri="{FF2B5EF4-FFF2-40B4-BE49-F238E27FC236}">
              <a16:creationId xmlns:a16="http://schemas.microsoft.com/office/drawing/2014/main" id="{5ABC26DD-497F-45BB-A721-A6B301BB1FE3}"/>
            </a:ext>
          </a:extLst>
        </xdr:cNvPr>
        <xdr:cNvSpPr txBox="1"/>
      </xdr:nvSpPr>
      <xdr:spPr>
        <a:xfrm>
          <a:off x="4673600" y="930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95250</xdr:rowOff>
    </xdr:from>
    <xdr:to>
      <xdr:col>24</xdr:col>
      <xdr:colOff>152400</xdr:colOff>
      <xdr:row>55</xdr:row>
      <xdr:rowOff>95250</xdr:rowOff>
    </xdr:to>
    <xdr:cxnSp macro="">
      <xdr:nvCxnSpPr>
        <xdr:cNvPr id="173" name="直線コネクタ 172">
          <a:extLst>
            <a:ext uri="{FF2B5EF4-FFF2-40B4-BE49-F238E27FC236}">
              <a16:creationId xmlns:a16="http://schemas.microsoft.com/office/drawing/2014/main" id="{C15BA592-A5BC-49CF-AAB6-86EE35DA8661}"/>
            </a:ext>
          </a:extLst>
        </xdr:cNvPr>
        <xdr:cNvCxnSpPr/>
      </xdr:nvCxnSpPr>
      <xdr:spPr>
        <a:xfrm>
          <a:off x="4546600" y="952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53357</xdr:rowOff>
    </xdr:from>
    <xdr:ext cx="405111" cy="259045"/>
    <xdr:sp macro="" textlink="">
      <xdr:nvSpPr>
        <xdr:cNvPr id="174" name="【橋りょう・トンネル】&#10;有形固定資産減価償却率平均値テキスト">
          <a:extLst>
            <a:ext uri="{FF2B5EF4-FFF2-40B4-BE49-F238E27FC236}">
              <a16:creationId xmlns:a16="http://schemas.microsoft.com/office/drawing/2014/main" id="{39A46A3E-B257-4080-8628-029413A65CBC}"/>
            </a:ext>
          </a:extLst>
        </xdr:cNvPr>
        <xdr:cNvSpPr txBox="1"/>
      </xdr:nvSpPr>
      <xdr:spPr>
        <a:xfrm>
          <a:off x="4673600" y="101689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30480</xdr:rowOff>
    </xdr:from>
    <xdr:to>
      <xdr:col>24</xdr:col>
      <xdr:colOff>114300</xdr:colOff>
      <xdr:row>60</xdr:row>
      <xdr:rowOff>132080</xdr:rowOff>
    </xdr:to>
    <xdr:sp macro="" textlink="">
      <xdr:nvSpPr>
        <xdr:cNvPr id="175" name="フローチャート: 判断 174">
          <a:extLst>
            <a:ext uri="{FF2B5EF4-FFF2-40B4-BE49-F238E27FC236}">
              <a16:creationId xmlns:a16="http://schemas.microsoft.com/office/drawing/2014/main" id="{B7AAB3BA-8DD4-40B7-8664-21B78F4FE680}"/>
            </a:ext>
          </a:extLst>
        </xdr:cNvPr>
        <xdr:cNvSpPr/>
      </xdr:nvSpPr>
      <xdr:spPr>
        <a:xfrm>
          <a:off x="4584700" y="10317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29210</xdr:rowOff>
    </xdr:from>
    <xdr:to>
      <xdr:col>20</xdr:col>
      <xdr:colOff>38100</xdr:colOff>
      <xdr:row>60</xdr:row>
      <xdr:rowOff>130810</xdr:rowOff>
    </xdr:to>
    <xdr:sp macro="" textlink="">
      <xdr:nvSpPr>
        <xdr:cNvPr id="176" name="フローチャート: 判断 175">
          <a:extLst>
            <a:ext uri="{FF2B5EF4-FFF2-40B4-BE49-F238E27FC236}">
              <a16:creationId xmlns:a16="http://schemas.microsoft.com/office/drawing/2014/main" id="{5475E3DD-8E9B-478D-A9F8-BCBD9C85A987}"/>
            </a:ext>
          </a:extLst>
        </xdr:cNvPr>
        <xdr:cNvSpPr/>
      </xdr:nvSpPr>
      <xdr:spPr>
        <a:xfrm>
          <a:off x="3746500" y="10316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12700</xdr:rowOff>
    </xdr:from>
    <xdr:to>
      <xdr:col>15</xdr:col>
      <xdr:colOff>101600</xdr:colOff>
      <xdr:row>60</xdr:row>
      <xdr:rowOff>114300</xdr:rowOff>
    </xdr:to>
    <xdr:sp macro="" textlink="">
      <xdr:nvSpPr>
        <xdr:cNvPr id="177" name="フローチャート: 判断 176">
          <a:extLst>
            <a:ext uri="{FF2B5EF4-FFF2-40B4-BE49-F238E27FC236}">
              <a16:creationId xmlns:a16="http://schemas.microsoft.com/office/drawing/2014/main" id="{51BB3EAE-6EB7-49BC-8600-FBDF94CFB9EE}"/>
            </a:ext>
          </a:extLst>
        </xdr:cNvPr>
        <xdr:cNvSpPr/>
      </xdr:nvSpPr>
      <xdr:spPr>
        <a:xfrm>
          <a:off x="2857500" y="10299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0</xdr:rowOff>
    </xdr:from>
    <xdr:to>
      <xdr:col>10</xdr:col>
      <xdr:colOff>165100</xdr:colOff>
      <xdr:row>60</xdr:row>
      <xdr:rowOff>101600</xdr:rowOff>
    </xdr:to>
    <xdr:sp macro="" textlink="">
      <xdr:nvSpPr>
        <xdr:cNvPr id="178" name="フローチャート: 判断 177">
          <a:extLst>
            <a:ext uri="{FF2B5EF4-FFF2-40B4-BE49-F238E27FC236}">
              <a16:creationId xmlns:a16="http://schemas.microsoft.com/office/drawing/2014/main" id="{6BEAE4C1-8CC6-412A-8A02-09705FEABFBC}"/>
            </a:ext>
          </a:extLst>
        </xdr:cNvPr>
        <xdr:cNvSpPr/>
      </xdr:nvSpPr>
      <xdr:spPr>
        <a:xfrm>
          <a:off x="1968500" y="10287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59</xdr:row>
      <xdr:rowOff>119380</xdr:rowOff>
    </xdr:from>
    <xdr:to>
      <xdr:col>6</xdr:col>
      <xdr:colOff>38100</xdr:colOff>
      <xdr:row>60</xdr:row>
      <xdr:rowOff>49530</xdr:rowOff>
    </xdr:to>
    <xdr:sp macro="" textlink="">
      <xdr:nvSpPr>
        <xdr:cNvPr id="179" name="フローチャート: 判断 178">
          <a:extLst>
            <a:ext uri="{FF2B5EF4-FFF2-40B4-BE49-F238E27FC236}">
              <a16:creationId xmlns:a16="http://schemas.microsoft.com/office/drawing/2014/main" id="{2AAF3BE3-7791-4408-89FF-AA5156F4EB6D}"/>
            </a:ext>
          </a:extLst>
        </xdr:cNvPr>
        <xdr:cNvSpPr/>
      </xdr:nvSpPr>
      <xdr:spPr>
        <a:xfrm>
          <a:off x="1079500" y="10234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0" name="テキスト ボックス 179">
          <a:extLst>
            <a:ext uri="{FF2B5EF4-FFF2-40B4-BE49-F238E27FC236}">
              <a16:creationId xmlns:a16="http://schemas.microsoft.com/office/drawing/2014/main" id="{3CEF93F7-C9D8-4A4D-A832-929D0DCE8823}"/>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1" name="テキスト ボックス 180">
          <a:extLst>
            <a:ext uri="{FF2B5EF4-FFF2-40B4-BE49-F238E27FC236}">
              <a16:creationId xmlns:a16="http://schemas.microsoft.com/office/drawing/2014/main" id="{D7A20E59-DE8A-454A-83BF-EEEAFA927B1C}"/>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2" name="テキスト ボックス 181">
          <a:extLst>
            <a:ext uri="{FF2B5EF4-FFF2-40B4-BE49-F238E27FC236}">
              <a16:creationId xmlns:a16="http://schemas.microsoft.com/office/drawing/2014/main" id="{80F28697-37C4-46E3-849A-1E17B859CCAC}"/>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53B96B99-826D-421C-8B4E-E9216BBB3411}"/>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7BE1FE22-06B3-4B5B-A5EE-7C3EF1EDD588}"/>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40640</xdr:rowOff>
    </xdr:from>
    <xdr:to>
      <xdr:col>24</xdr:col>
      <xdr:colOff>114300</xdr:colOff>
      <xdr:row>60</xdr:row>
      <xdr:rowOff>142240</xdr:rowOff>
    </xdr:to>
    <xdr:sp macro="" textlink="">
      <xdr:nvSpPr>
        <xdr:cNvPr id="185" name="楕円 184">
          <a:extLst>
            <a:ext uri="{FF2B5EF4-FFF2-40B4-BE49-F238E27FC236}">
              <a16:creationId xmlns:a16="http://schemas.microsoft.com/office/drawing/2014/main" id="{B6E1F8F6-83B7-4246-8E48-5160833422EB}"/>
            </a:ext>
          </a:extLst>
        </xdr:cNvPr>
        <xdr:cNvSpPr/>
      </xdr:nvSpPr>
      <xdr:spPr>
        <a:xfrm>
          <a:off x="4584700" y="10327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60</xdr:row>
      <xdr:rowOff>19067</xdr:rowOff>
    </xdr:from>
    <xdr:ext cx="405111" cy="259045"/>
    <xdr:sp macro="" textlink="">
      <xdr:nvSpPr>
        <xdr:cNvPr id="186" name="【橋りょう・トンネル】&#10;有形固定資産減価償却率該当値テキスト">
          <a:extLst>
            <a:ext uri="{FF2B5EF4-FFF2-40B4-BE49-F238E27FC236}">
              <a16:creationId xmlns:a16="http://schemas.microsoft.com/office/drawing/2014/main" id="{25DDF7A2-734A-4875-8E88-65DE416ED6CD}"/>
            </a:ext>
          </a:extLst>
        </xdr:cNvPr>
        <xdr:cNvSpPr txBox="1"/>
      </xdr:nvSpPr>
      <xdr:spPr>
        <a:xfrm>
          <a:off x="4673600" y="103060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60</xdr:row>
      <xdr:rowOff>30480</xdr:rowOff>
    </xdr:from>
    <xdr:to>
      <xdr:col>20</xdr:col>
      <xdr:colOff>38100</xdr:colOff>
      <xdr:row>60</xdr:row>
      <xdr:rowOff>132080</xdr:rowOff>
    </xdr:to>
    <xdr:sp macro="" textlink="">
      <xdr:nvSpPr>
        <xdr:cNvPr id="187" name="楕円 186">
          <a:extLst>
            <a:ext uri="{FF2B5EF4-FFF2-40B4-BE49-F238E27FC236}">
              <a16:creationId xmlns:a16="http://schemas.microsoft.com/office/drawing/2014/main" id="{B66308E8-A3C9-42E5-9F15-AF5D23631267}"/>
            </a:ext>
          </a:extLst>
        </xdr:cNvPr>
        <xdr:cNvSpPr/>
      </xdr:nvSpPr>
      <xdr:spPr>
        <a:xfrm>
          <a:off x="3746500" y="10317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60</xdr:row>
      <xdr:rowOff>81280</xdr:rowOff>
    </xdr:from>
    <xdr:to>
      <xdr:col>24</xdr:col>
      <xdr:colOff>63500</xdr:colOff>
      <xdr:row>60</xdr:row>
      <xdr:rowOff>91440</xdr:rowOff>
    </xdr:to>
    <xdr:cxnSp macro="">
      <xdr:nvCxnSpPr>
        <xdr:cNvPr id="188" name="直線コネクタ 187">
          <a:extLst>
            <a:ext uri="{FF2B5EF4-FFF2-40B4-BE49-F238E27FC236}">
              <a16:creationId xmlns:a16="http://schemas.microsoft.com/office/drawing/2014/main" id="{07C2E7C0-5B54-4590-B1E4-C2E8A092A9BD}"/>
            </a:ext>
          </a:extLst>
        </xdr:cNvPr>
        <xdr:cNvCxnSpPr/>
      </xdr:nvCxnSpPr>
      <xdr:spPr>
        <a:xfrm>
          <a:off x="3797300" y="10368280"/>
          <a:ext cx="838200" cy="101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60</xdr:row>
      <xdr:rowOff>22860</xdr:rowOff>
    </xdr:from>
    <xdr:to>
      <xdr:col>15</xdr:col>
      <xdr:colOff>101600</xdr:colOff>
      <xdr:row>60</xdr:row>
      <xdr:rowOff>124460</xdr:rowOff>
    </xdr:to>
    <xdr:sp macro="" textlink="">
      <xdr:nvSpPr>
        <xdr:cNvPr id="189" name="楕円 188">
          <a:extLst>
            <a:ext uri="{FF2B5EF4-FFF2-40B4-BE49-F238E27FC236}">
              <a16:creationId xmlns:a16="http://schemas.microsoft.com/office/drawing/2014/main" id="{B955047A-235E-45FF-9863-4FA37B6C0667}"/>
            </a:ext>
          </a:extLst>
        </xdr:cNvPr>
        <xdr:cNvSpPr/>
      </xdr:nvSpPr>
      <xdr:spPr>
        <a:xfrm>
          <a:off x="2857500" y="10309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60</xdr:row>
      <xdr:rowOff>73660</xdr:rowOff>
    </xdr:from>
    <xdr:to>
      <xdr:col>19</xdr:col>
      <xdr:colOff>177800</xdr:colOff>
      <xdr:row>60</xdr:row>
      <xdr:rowOff>81280</xdr:rowOff>
    </xdr:to>
    <xdr:cxnSp macro="">
      <xdr:nvCxnSpPr>
        <xdr:cNvPr id="190" name="直線コネクタ 189">
          <a:extLst>
            <a:ext uri="{FF2B5EF4-FFF2-40B4-BE49-F238E27FC236}">
              <a16:creationId xmlns:a16="http://schemas.microsoft.com/office/drawing/2014/main" id="{855C0815-A877-4FE1-9138-5EB44A1CEBD2}"/>
            </a:ext>
          </a:extLst>
        </xdr:cNvPr>
        <xdr:cNvCxnSpPr/>
      </xdr:nvCxnSpPr>
      <xdr:spPr>
        <a:xfrm>
          <a:off x="2908300" y="1036066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60</xdr:row>
      <xdr:rowOff>3810</xdr:rowOff>
    </xdr:from>
    <xdr:to>
      <xdr:col>10</xdr:col>
      <xdr:colOff>165100</xdr:colOff>
      <xdr:row>60</xdr:row>
      <xdr:rowOff>105410</xdr:rowOff>
    </xdr:to>
    <xdr:sp macro="" textlink="">
      <xdr:nvSpPr>
        <xdr:cNvPr id="191" name="楕円 190">
          <a:extLst>
            <a:ext uri="{FF2B5EF4-FFF2-40B4-BE49-F238E27FC236}">
              <a16:creationId xmlns:a16="http://schemas.microsoft.com/office/drawing/2014/main" id="{E62979BD-7F05-4B1D-89B4-A1B87886597F}"/>
            </a:ext>
          </a:extLst>
        </xdr:cNvPr>
        <xdr:cNvSpPr/>
      </xdr:nvSpPr>
      <xdr:spPr>
        <a:xfrm>
          <a:off x="1968500" y="10290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60</xdr:row>
      <xdr:rowOff>54610</xdr:rowOff>
    </xdr:from>
    <xdr:to>
      <xdr:col>15</xdr:col>
      <xdr:colOff>50800</xdr:colOff>
      <xdr:row>60</xdr:row>
      <xdr:rowOff>73660</xdr:rowOff>
    </xdr:to>
    <xdr:cxnSp macro="">
      <xdr:nvCxnSpPr>
        <xdr:cNvPr id="192" name="直線コネクタ 191">
          <a:extLst>
            <a:ext uri="{FF2B5EF4-FFF2-40B4-BE49-F238E27FC236}">
              <a16:creationId xmlns:a16="http://schemas.microsoft.com/office/drawing/2014/main" id="{8EEF8257-BCB7-4A7D-9C60-C935AD790FAF}"/>
            </a:ext>
          </a:extLst>
        </xdr:cNvPr>
        <xdr:cNvCxnSpPr/>
      </xdr:nvCxnSpPr>
      <xdr:spPr>
        <a:xfrm>
          <a:off x="2019300" y="1034161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59</xdr:row>
      <xdr:rowOff>154940</xdr:rowOff>
    </xdr:from>
    <xdr:to>
      <xdr:col>6</xdr:col>
      <xdr:colOff>38100</xdr:colOff>
      <xdr:row>60</xdr:row>
      <xdr:rowOff>85090</xdr:rowOff>
    </xdr:to>
    <xdr:sp macro="" textlink="">
      <xdr:nvSpPr>
        <xdr:cNvPr id="193" name="楕円 192">
          <a:extLst>
            <a:ext uri="{FF2B5EF4-FFF2-40B4-BE49-F238E27FC236}">
              <a16:creationId xmlns:a16="http://schemas.microsoft.com/office/drawing/2014/main" id="{6DCEBE86-94B1-47BF-B1A2-B8B5199562FB}"/>
            </a:ext>
          </a:extLst>
        </xdr:cNvPr>
        <xdr:cNvSpPr/>
      </xdr:nvSpPr>
      <xdr:spPr>
        <a:xfrm>
          <a:off x="1079500" y="10270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60</xdr:row>
      <xdr:rowOff>34290</xdr:rowOff>
    </xdr:from>
    <xdr:to>
      <xdr:col>10</xdr:col>
      <xdr:colOff>114300</xdr:colOff>
      <xdr:row>60</xdr:row>
      <xdr:rowOff>54610</xdr:rowOff>
    </xdr:to>
    <xdr:cxnSp macro="">
      <xdr:nvCxnSpPr>
        <xdr:cNvPr id="194" name="直線コネクタ 193">
          <a:extLst>
            <a:ext uri="{FF2B5EF4-FFF2-40B4-BE49-F238E27FC236}">
              <a16:creationId xmlns:a16="http://schemas.microsoft.com/office/drawing/2014/main" id="{BCBA7203-0FB5-44C6-85C9-BBAB7C66B994}"/>
            </a:ext>
          </a:extLst>
        </xdr:cNvPr>
        <xdr:cNvCxnSpPr/>
      </xdr:nvCxnSpPr>
      <xdr:spPr>
        <a:xfrm>
          <a:off x="1130300" y="10321290"/>
          <a:ext cx="889000" cy="203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58</xdr:row>
      <xdr:rowOff>147337</xdr:rowOff>
    </xdr:from>
    <xdr:ext cx="405111" cy="259045"/>
    <xdr:sp macro="" textlink="">
      <xdr:nvSpPr>
        <xdr:cNvPr id="195" name="n_1aveValue【橋りょう・トンネル】&#10;有形固定資産減価償却率">
          <a:extLst>
            <a:ext uri="{FF2B5EF4-FFF2-40B4-BE49-F238E27FC236}">
              <a16:creationId xmlns:a16="http://schemas.microsoft.com/office/drawing/2014/main" id="{EB9CD9BE-4DED-4F44-BF39-66DAE56E6BC9}"/>
            </a:ext>
          </a:extLst>
        </xdr:cNvPr>
        <xdr:cNvSpPr txBox="1"/>
      </xdr:nvSpPr>
      <xdr:spPr>
        <a:xfrm>
          <a:off x="3582044" y="100914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58</xdr:row>
      <xdr:rowOff>130827</xdr:rowOff>
    </xdr:from>
    <xdr:ext cx="405111" cy="259045"/>
    <xdr:sp macro="" textlink="">
      <xdr:nvSpPr>
        <xdr:cNvPr id="196" name="n_2aveValue【橋りょう・トンネル】&#10;有形固定資産減価償却率">
          <a:extLst>
            <a:ext uri="{FF2B5EF4-FFF2-40B4-BE49-F238E27FC236}">
              <a16:creationId xmlns:a16="http://schemas.microsoft.com/office/drawing/2014/main" id="{E975CDB9-22A8-456E-B7E4-37C5B4D5C71F}"/>
            </a:ext>
          </a:extLst>
        </xdr:cNvPr>
        <xdr:cNvSpPr txBox="1"/>
      </xdr:nvSpPr>
      <xdr:spPr>
        <a:xfrm>
          <a:off x="2705744" y="100749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118127</xdr:rowOff>
    </xdr:from>
    <xdr:ext cx="405111" cy="259045"/>
    <xdr:sp macro="" textlink="">
      <xdr:nvSpPr>
        <xdr:cNvPr id="197" name="n_3aveValue【橋りょう・トンネル】&#10;有形固定資産減価償却率">
          <a:extLst>
            <a:ext uri="{FF2B5EF4-FFF2-40B4-BE49-F238E27FC236}">
              <a16:creationId xmlns:a16="http://schemas.microsoft.com/office/drawing/2014/main" id="{AA53B152-E361-4BE7-88D6-0B8D2B904DC8}"/>
            </a:ext>
          </a:extLst>
        </xdr:cNvPr>
        <xdr:cNvSpPr txBox="1"/>
      </xdr:nvSpPr>
      <xdr:spPr>
        <a:xfrm>
          <a:off x="1816744" y="10062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66057</xdr:rowOff>
    </xdr:from>
    <xdr:ext cx="405111" cy="259045"/>
    <xdr:sp macro="" textlink="">
      <xdr:nvSpPr>
        <xdr:cNvPr id="198" name="n_4aveValue【橋りょう・トンネル】&#10;有形固定資産減価償却率">
          <a:extLst>
            <a:ext uri="{FF2B5EF4-FFF2-40B4-BE49-F238E27FC236}">
              <a16:creationId xmlns:a16="http://schemas.microsoft.com/office/drawing/2014/main" id="{2098F496-18CC-40AF-B0DF-D75FE0831A8F}"/>
            </a:ext>
          </a:extLst>
        </xdr:cNvPr>
        <xdr:cNvSpPr txBox="1"/>
      </xdr:nvSpPr>
      <xdr:spPr>
        <a:xfrm>
          <a:off x="927744" y="10010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60</xdr:row>
      <xdr:rowOff>123207</xdr:rowOff>
    </xdr:from>
    <xdr:ext cx="405111" cy="259045"/>
    <xdr:sp macro="" textlink="">
      <xdr:nvSpPr>
        <xdr:cNvPr id="199" name="n_1mainValue【橋りょう・トンネル】&#10;有形固定資産減価償却率">
          <a:extLst>
            <a:ext uri="{FF2B5EF4-FFF2-40B4-BE49-F238E27FC236}">
              <a16:creationId xmlns:a16="http://schemas.microsoft.com/office/drawing/2014/main" id="{B4FCD195-9146-43DE-9581-7B81564FEF11}"/>
            </a:ext>
          </a:extLst>
        </xdr:cNvPr>
        <xdr:cNvSpPr txBox="1"/>
      </xdr:nvSpPr>
      <xdr:spPr>
        <a:xfrm>
          <a:off x="3582044" y="104102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115587</xdr:rowOff>
    </xdr:from>
    <xdr:ext cx="405111" cy="259045"/>
    <xdr:sp macro="" textlink="">
      <xdr:nvSpPr>
        <xdr:cNvPr id="200" name="n_2mainValue【橋りょう・トンネル】&#10;有形固定資産減価償却率">
          <a:extLst>
            <a:ext uri="{FF2B5EF4-FFF2-40B4-BE49-F238E27FC236}">
              <a16:creationId xmlns:a16="http://schemas.microsoft.com/office/drawing/2014/main" id="{11ECD8AA-A961-450E-AD56-E63AA7142296}"/>
            </a:ext>
          </a:extLst>
        </xdr:cNvPr>
        <xdr:cNvSpPr txBox="1"/>
      </xdr:nvSpPr>
      <xdr:spPr>
        <a:xfrm>
          <a:off x="2705744" y="104025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60</xdr:row>
      <xdr:rowOff>96537</xdr:rowOff>
    </xdr:from>
    <xdr:ext cx="405111" cy="259045"/>
    <xdr:sp macro="" textlink="">
      <xdr:nvSpPr>
        <xdr:cNvPr id="201" name="n_3mainValue【橋りょう・トンネル】&#10;有形固定資産減価償却率">
          <a:extLst>
            <a:ext uri="{FF2B5EF4-FFF2-40B4-BE49-F238E27FC236}">
              <a16:creationId xmlns:a16="http://schemas.microsoft.com/office/drawing/2014/main" id="{158826AF-3F74-496F-A5B1-D11E842FDB50}"/>
            </a:ext>
          </a:extLst>
        </xdr:cNvPr>
        <xdr:cNvSpPr txBox="1"/>
      </xdr:nvSpPr>
      <xdr:spPr>
        <a:xfrm>
          <a:off x="1816744" y="103835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60</xdr:row>
      <xdr:rowOff>76217</xdr:rowOff>
    </xdr:from>
    <xdr:ext cx="405111" cy="259045"/>
    <xdr:sp macro="" textlink="">
      <xdr:nvSpPr>
        <xdr:cNvPr id="202" name="n_4mainValue【橋りょう・トンネル】&#10;有形固定資産減価償却率">
          <a:extLst>
            <a:ext uri="{FF2B5EF4-FFF2-40B4-BE49-F238E27FC236}">
              <a16:creationId xmlns:a16="http://schemas.microsoft.com/office/drawing/2014/main" id="{E6C6E2FB-C7A3-4BB0-9DD7-E319A5588C2D}"/>
            </a:ext>
          </a:extLst>
        </xdr:cNvPr>
        <xdr:cNvSpPr txBox="1"/>
      </xdr:nvSpPr>
      <xdr:spPr>
        <a:xfrm>
          <a:off x="927744" y="103632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3" name="正方形/長方形 202">
          <a:extLst>
            <a:ext uri="{FF2B5EF4-FFF2-40B4-BE49-F238E27FC236}">
              <a16:creationId xmlns:a16="http://schemas.microsoft.com/office/drawing/2014/main" id="{6E53D6F1-6CD0-47EC-A81E-F76CAAC9F087}"/>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4" name="正方形/長方形 203">
          <a:extLst>
            <a:ext uri="{FF2B5EF4-FFF2-40B4-BE49-F238E27FC236}">
              <a16:creationId xmlns:a16="http://schemas.microsoft.com/office/drawing/2014/main" id="{42F6B110-07A6-4A76-8856-0104366F6FD1}"/>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5" name="正方形/長方形 204">
          <a:extLst>
            <a:ext uri="{FF2B5EF4-FFF2-40B4-BE49-F238E27FC236}">
              <a16:creationId xmlns:a16="http://schemas.microsoft.com/office/drawing/2014/main" id="{07F9E3AA-CAE3-4B69-9C73-DC01A9740147}"/>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6" name="正方形/長方形 205">
          <a:extLst>
            <a:ext uri="{FF2B5EF4-FFF2-40B4-BE49-F238E27FC236}">
              <a16:creationId xmlns:a16="http://schemas.microsoft.com/office/drawing/2014/main" id="{3CA01B5A-BE68-4D1B-93D0-3BB882C77E36}"/>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7" name="正方形/長方形 206">
          <a:extLst>
            <a:ext uri="{FF2B5EF4-FFF2-40B4-BE49-F238E27FC236}">
              <a16:creationId xmlns:a16="http://schemas.microsoft.com/office/drawing/2014/main" id="{0C706969-59D4-4D91-B612-E3D25CBBC628}"/>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165,230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08" name="正方形/長方形 207">
          <a:extLst>
            <a:ext uri="{FF2B5EF4-FFF2-40B4-BE49-F238E27FC236}">
              <a16:creationId xmlns:a16="http://schemas.microsoft.com/office/drawing/2014/main" id="{1B83D021-59E5-44F6-AC1C-2BFBAF9A0768}"/>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09" name="正方形/長方形 208">
          <a:extLst>
            <a:ext uri="{FF2B5EF4-FFF2-40B4-BE49-F238E27FC236}">
              <a16:creationId xmlns:a16="http://schemas.microsoft.com/office/drawing/2014/main" id="{B3BC2471-1570-4EDA-ACD6-B1FF5D196383}"/>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428,050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0" name="正方形/長方形 209">
          <a:extLst>
            <a:ext uri="{FF2B5EF4-FFF2-40B4-BE49-F238E27FC236}">
              <a16:creationId xmlns:a16="http://schemas.microsoft.com/office/drawing/2014/main" id="{81F217B1-7E04-42F6-B391-AB093434A34C}"/>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1" name="テキスト ボックス 210">
          <a:extLst>
            <a:ext uri="{FF2B5EF4-FFF2-40B4-BE49-F238E27FC236}">
              <a16:creationId xmlns:a16="http://schemas.microsoft.com/office/drawing/2014/main" id="{7E9626DC-AC0B-46FB-894B-77807A8B8614}"/>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2" name="直線コネクタ 211">
          <a:extLst>
            <a:ext uri="{FF2B5EF4-FFF2-40B4-BE49-F238E27FC236}">
              <a16:creationId xmlns:a16="http://schemas.microsoft.com/office/drawing/2014/main" id="{EC45C37F-F49F-4A68-9FC5-FFDF1AE62779}"/>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3" name="直線コネクタ 212">
          <a:extLst>
            <a:ext uri="{FF2B5EF4-FFF2-40B4-BE49-F238E27FC236}">
              <a16:creationId xmlns:a16="http://schemas.microsoft.com/office/drawing/2014/main" id="{A46C4CBF-8F50-4271-BE45-77CCCE6E3EEC}"/>
            </a:ext>
          </a:extLst>
        </xdr:cNvPr>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105427</xdr:rowOff>
    </xdr:from>
    <xdr:ext cx="248786" cy="259045"/>
    <xdr:sp macro="" textlink="">
      <xdr:nvSpPr>
        <xdr:cNvPr id="214" name="テキスト ボックス 213">
          <a:extLst>
            <a:ext uri="{FF2B5EF4-FFF2-40B4-BE49-F238E27FC236}">
              <a16:creationId xmlns:a16="http://schemas.microsoft.com/office/drawing/2014/main" id="{A88D2FCB-0D7E-481D-B77A-7FAC6D340A4F}"/>
            </a:ext>
          </a:extLst>
        </xdr:cNvPr>
        <xdr:cNvSpPr txBox="1"/>
      </xdr:nvSpPr>
      <xdr:spPr>
        <a:xfrm>
          <a:off x="6355214" y="1090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5" name="直線コネクタ 214">
          <a:extLst>
            <a:ext uri="{FF2B5EF4-FFF2-40B4-BE49-F238E27FC236}">
              <a16:creationId xmlns:a16="http://schemas.microsoft.com/office/drawing/2014/main" id="{FA7B3C46-27FE-4D31-9670-2D48987D47FC}"/>
            </a:ext>
          </a:extLst>
        </xdr:cNvPr>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61</xdr:row>
      <xdr:rowOff>67327</xdr:rowOff>
    </xdr:from>
    <xdr:ext cx="685572" cy="259045"/>
    <xdr:sp macro="" textlink="">
      <xdr:nvSpPr>
        <xdr:cNvPr id="216" name="テキスト ボックス 215">
          <a:extLst>
            <a:ext uri="{FF2B5EF4-FFF2-40B4-BE49-F238E27FC236}">
              <a16:creationId xmlns:a16="http://schemas.microsoft.com/office/drawing/2014/main" id="{1F659491-46E6-4B49-95CF-8403019CEBB2}"/>
            </a:ext>
          </a:extLst>
        </xdr:cNvPr>
        <xdr:cNvSpPr txBox="1"/>
      </xdr:nvSpPr>
      <xdr:spPr>
        <a:xfrm>
          <a:off x="5918428" y="1052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17" name="直線コネクタ 216">
          <a:extLst>
            <a:ext uri="{FF2B5EF4-FFF2-40B4-BE49-F238E27FC236}">
              <a16:creationId xmlns:a16="http://schemas.microsoft.com/office/drawing/2014/main" id="{162503C6-6D07-4008-827B-EBD67A64F737}"/>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59</xdr:row>
      <xdr:rowOff>29227</xdr:rowOff>
    </xdr:from>
    <xdr:ext cx="685572" cy="259045"/>
    <xdr:sp macro="" textlink="">
      <xdr:nvSpPr>
        <xdr:cNvPr id="218" name="テキスト ボックス 217">
          <a:extLst>
            <a:ext uri="{FF2B5EF4-FFF2-40B4-BE49-F238E27FC236}">
              <a16:creationId xmlns:a16="http://schemas.microsoft.com/office/drawing/2014/main" id="{49B0AD88-60EC-46EB-AE5A-B301BB3C165A}"/>
            </a:ext>
          </a:extLst>
        </xdr:cNvPr>
        <xdr:cNvSpPr txBox="1"/>
      </xdr:nvSpPr>
      <xdr:spPr>
        <a:xfrm>
          <a:off x="5918428" y="1014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19" name="直線コネクタ 218">
          <a:extLst>
            <a:ext uri="{FF2B5EF4-FFF2-40B4-BE49-F238E27FC236}">
              <a16:creationId xmlns:a16="http://schemas.microsoft.com/office/drawing/2014/main" id="{E98088EA-42B7-4612-9D43-4308BEB0CDDE}"/>
            </a:ext>
          </a:extLst>
        </xdr:cNvPr>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162577</xdr:rowOff>
    </xdr:from>
    <xdr:ext cx="685572" cy="259045"/>
    <xdr:sp macro="" textlink="">
      <xdr:nvSpPr>
        <xdr:cNvPr id="220" name="テキスト ボックス 219">
          <a:extLst>
            <a:ext uri="{FF2B5EF4-FFF2-40B4-BE49-F238E27FC236}">
              <a16:creationId xmlns:a16="http://schemas.microsoft.com/office/drawing/2014/main" id="{57C35283-2618-4BFF-A741-FC1F86622E9F}"/>
            </a:ext>
          </a:extLst>
        </xdr:cNvPr>
        <xdr:cNvSpPr txBox="1"/>
      </xdr:nvSpPr>
      <xdr:spPr>
        <a:xfrm>
          <a:off x="5918428" y="976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1" name="直線コネクタ 220">
          <a:extLst>
            <a:ext uri="{FF2B5EF4-FFF2-40B4-BE49-F238E27FC236}">
              <a16:creationId xmlns:a16="http://schemas.microsoft.com/office/drawing/2014/main" id="{F7C35C59-D5A4-416A-9E3D-000BBF489E80}"/>
            </a:ext>
          </a:extLst>
        </xdr:cNvPr>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54</xdr:row>
      <xdr:rowOff>124477</xdr:rowOff>
    </xdr:from>
    <xdr:ext cx="749692" cy="259045"/>
    <xdr:sp macro="" textlink="">
      <xdr:nvSpPr>
        <xdr:cNvPr id="222" name="テキスト ボックス 221">
          <a:extLst>
            <a:ext uri="{FF2B5EF4-FFF2-40B4-BE49-F238E27FC236}">
              <a16:creationId xmlns:a16="http://schemas.microsoft.com/office/drawing/2014/main" id="{8A04EBFE-4C4A-4A9A-9E43-EB7428158FAB}"/>
            </a:ext>
          </a:extLst>
        </xdr:cNvPr>
        <xdr:cNvSpPr txBox="1"/>
      </xdr:nvSpPr>
      <xdr:spPr>
        <a:xfrm>
          <a:off x="5854308" y="9382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3" name="直線コネクタ 222">
          <a:extLst>
            <a:ext uri="{FF2B5EF4-FFF2-40B4-BE49-F238E27FC236}">
              <a16:creationId xmlns:a16="http://schemas.microsoft.com/office/drawing/2014/main" id="{F257FCA6-7FD6-4127-BECF-795CBAF6019B}"/>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52</xdr:row>
      <xdr:rowOff>86377</xdr:rowOff>
    </xdr:from>
    <xdr:ext cx="749692" cy="259045"/>
    <xdr:sp macro="" textlink="">
      <xdr:nvSpPr>
        <xdr:cNvPr id="224" name="テキスト ボックス 223">
          <a:extLst>
            <a:ext uri="{FF2B5EF4-FFF2-40B4-BE49-F238E27FC236}">
              <a16:creationId xmlns:a16="http://schemas.microsoft.com/office/drawing/2014/main" id="{AEB784A7-D3A4-482E-9DD5-A3012A2B1777}"/>
            </a:ext>
          </a:extLst>
        </xdr:cNvPr>
        <xdr:cNvSpPr txBox="1"/>
      </xdr:nvSpPr>
      <xdr:spPr>
        <a:xfrm>
          <a:off x="5854308" y="9001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5" name="【橋りょう・トンネル】&#10;一人当たり有形固定資産（償却資産）額グラフ枠">
          <a:extLst>
            <a:ext uri="{FF2B5EF4-FFF2-40B4-BE49-F238E27FC236}">
              <a16:creationId xmlns:a16="http://schemas.microsoft.com/office/drawing/2014/main" id="{30E387A7-ED75-48D6-932D-CF0F33F0A62E}"/>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51346</xdr:rowOff>
    </xdr:from>
    <xdr:to>
      <xdr:col>54</xdr:col>
      <xdr:colOff>189865</xdr:colOff>
      <xdr:row>64</xdr:row>
      <xdr:rowOff>76200</xdr:rowOff>
    </xdr:to>
    <xdr:cxnSp macro="">
      <xdr:nvCxnSpPr>
        <xdr:cNvPr id="226" name="直線コネクタ 225">
          <a:extLst>
            <a:ext uri="{FF2B5EF4-FFF2-40B4-BE49-F238E27FC236}">
              <a16:creationId xmlns:a16="http://schemas.microsoft.com/office/drawing/2014/main" id="{995E2CD9-AB9B-435C-AE8D-FB7F8FE4BF9C}"/>
            </a:ext>
          </a:extLst>
        </xdr:cNvPr>
        <xdr:cNvCxnSpPr/>
      </xdr:nvCxnSpPr>
      <xdr:spPr>
        <a:xfrm flipV="1">
          <a:off x="10476865" y="9481096"/>
          <a:ext cx="0" cy="15679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80027</xdr:rowOff>
    </xdr:from>
    <xdr:ext cx="249299" cy="259045"/>
    <xdr:sp macro="" textlink="">
      <xdr:nvSpPr>
        <xdr:cNvPr id="227" name="【橋りょう・トンネル】&#10;一人当たり有形固定資産（償却資産）額最小値テキスト">
          <a:extLst>
            <a:ext uri="{FF2B5EF4-FFF2-40B4-BE49-F238E27FC236}">
              <a16:creationId xmlns:a16="http://schemas.microsoft.com/office/drawing/2014/main" id="{1E54A24B-7B5C-4DF1-84E0-B58418699A0F}"/>
            </a:ext>
          </a:extLst>
        </xdr:cNvPr>
        <xdr:cNvSpPr txBox="1"/>
      </xdr:nvSpPr>
      <xdr:spPr>
        <a:xfrm>
          <a:off x="10515600" y="1105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76200</xdr:rowOff>
    </xdr:from>
    <xdr:to>
      <xdr:col>55</xdr:col>
      <xdr:colOff>88900</xdr:colOff>
      <xdr:row>64</xdr:row>
      <xdr:rowOff>76200</xdr:rowOff>
    </xdr:to>
    <xdr:cxnSp macro="">
      <xdr:nvCxnSpPr>
        <xdr:cNvPr id="228" name="直線コネクタ 227">
          <a:extLst>
            <a:ext uri="{FF2B5EF4-FFF2-40B4-BE49-F238E27FC236}">
              <a16:creationId xmlns:a16="http://schemas.microsoft.com/office/drawing/2014/main" id="{9B62A5AF-D3F2-4F63-8095-93D5F2BEB989}"/>
            </a:ext>
          </a:extLst>
        </xdr:cNvPr>
        <xdr:cNvCxnSpPr/>
      </xdr:nvCxnSpPr>
      <xdr:spPr>
        <a:xfrm>
          <a:off x="10388600" y="1104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53</xdr:row>
      <xdr:rowOff>169473</xdr:rowOff>
    </xdr:from>
    <xdr:ext cx="754822" cy="259045"/>
    <xdr:sp macro="" textlink="">
      <xdr:nvSpPr>
        <xdr:cNvPr id="229" name="【橋りょう・トンネル】&#10;一人当たり有形固定資産（償却資産）額最大値テキスト">
          <a:extLst>
            <a:ext uri="{FF2B5EF4-FFF2-40B4-BE49-F238E27FC236}">
              <a16:creationId xmlns:a16="http://schemas.microsoft.com/office/drawing/2014/main" id="{14FE4CE0-9AF3-49E4-82F8-847E044CDF1B}"/>
            </a:ext>
          </a:extLst>
        </xdr:cNvPr>
        <xdr:cNvSpPr txBox="1"/>
      </xdr:nvSpPr>
      <xdr:spPr>
        <a:xfrm>
          <a:off x="10515600" y="9256323"/>
          <a:ext cx="7548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12,345,699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51346</xdr:rowOff>
    </xdr:from>
    <xdr:to>
      <xdr:col>55</xdr:col>
      <xdr:colOff>88900</xdr:colOff>
      <xdr:row>55</xdr:row>
      <xdr:rowOff>51346</xdr:rowOff>
    </xdr:to>
    <xdr:cxnSp macro="">
      <xdr:nvCxnSpPr>
        <xdr:cNvPr id="230" name="直線コネクタ 229">
          <a:extLst>
            <a:ext uri="{FF2B5EF4-FFF2-40B4-BE49-F238E27FC236}">
              <a16:creationId xmlns:a16="http://schemas.microsoft.com/office/drawing/2014/main" id="{89CF9EF5-E12D-4BF2-94F5-0020FCB5AD06}"/>
            </a:ext>
          </a:extLst>
        </xdr:cNvPr>
        <xdr:cNvCxnSpPr/>
      </xdr:nvCxnSpPr>
      <xdr:spPr>
        <a:xfrm>
          <a:off x="10388600" y="94810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37940</xdr:rowOff>
    </xdr:from>
    <xdr:ext cx="690189" cy="259045"/>
    <xdr:sp macro="" textlink="">
      <xdr:nvSpPr>
        <xdr:cNvPr id="231" name="【橋りょう・トンネル】&#10;一人当たり有形固定資産（償却資産）額平均値テキスト">
          <a:extLst>
            <a:ext uri="{FF2B5EF4-FFF2-40B4-BE49-F238E27FC236}">
              <a16:creationId xmlns:a16="http://schemas.microsoft.com/office/drawing/2014/main" id="{D8CADE1E-B23E-4CB1-925F-4AC6793620B4}"/>
            </a:ext>
          </a:extLst>
        </xdr:cNvPr>
        <xdr:cNvSpPr txBox="1"/>
      </xdr:nvSpPr>
      <xdr:spPr>
        <a:xfrm>
          <a:off x="10515600" y="10667840"/>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1,431,393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15063</xdr:rowOff>
    </xdr:from>
    <xdr:to>
      <xdr:col>55</xdr:col>
      <xdr:colOff>50800</xdr:colOff>
      <xdr:row>63</xdr:row>
      <xdr:rowOff>116663</xdr:rowOff>
    </xdr:to>
    <xdr:sp macro="" textlink="">
      <xdr:nvSpPr>
        <xdr:cNvPr id="232" name="フローチャート: 判断 231">
          <a:extLst>
            <a:ext uri="{FF2B5EF4-FFF2-40B4-BE49-F238E27FC236}">
              <a16:creationId xmlns:a16="http://schemas.microsoft.com/office/drawing/2014/main" id="{B16AC526-22C7-426A-940C-7DD3094D6C81}"/>
            </a:ext>
          </a:extLst>
        </xdr:cNvPr>
        <xdr:cNvSpPr/>
      </xdr:nvSpPr>
      <xdr:spPr>
        <a:xfrm>
          <a:off x="10426700" y="10816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18136</xdr:rowOff>
    </xdr:from>
    <xdr:to>
      <xdr:col>50</xdr:col>
      <xdr:colOff>165100</xdr:colOff>
      <xdr:row>63</xdr:row>
      <xdr:rowOff>119736</xdr:rowOff>
    </xdr:to>
    <xdr:sp macro="" textlink="">
      <xdr:nvSpPr>
        <xdr:cNvPr id="233" name="フローチャート: 判断 232">
          <a:extLst>
            <a:ext uri="{FF2B5EF4-FFF2-40B4-BE49-F238E27FC236}">
              <a16:creationId xmlns:a16="http://schemas.microsoft.com/office/drawing/2014/main" id="{B3D18A73-38F4-4C28-8170-1F5FE4E72A6A}"/>
            </a:ext>
          </a:extLst>
        </xdr:cNvPr>
        <xdr:cNvSpPr/>
      </xdr:nvSpPr>
      <xdr:spPr>
        <a:xfrm>
          <a:off x="9588500" y="108194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33130</xdr:rowOff>
    </xdr:from>
    <xdr:to>
      <xdr:col>46</xdr:col>
      <xdr:colOff>38100</xdr:colOff>
      <xdr:row>63</xdr:row>
      <xdr:rowOff>134730</xdr:rowOff>
    </xdr:to>
    <xdr:sp macro="" textlink="">
      <xdr:nvSpPr>
        <xdr:cNvPr id="234" name="フローチャート: 判断 233">
          <a:extLst>
            <a:ext uri="{FF2B5EF4-FFF2-40B4-BE49-F238E27FC236}">
              <a16:creationId xmlns:a16="http://schemas.microsoft.com/office/drawing/2014/main" id="{A2C81F51-D537-49C0-8326-DEB01FFAAA39}"/>
            </a:ext>
          </a:extLst>
        </xdr:cNvPr>
        <xdr:cNvSpPr/>
      </xdr:nvSpPr>
      <xdr:spPr>
        <a:xfrm>
          <a:off x="8699500" y="10834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43534</xdr:rowOff>
    </xdr:from>
    <xdr:to>
      <xdr:col>41</xdr:col>
      <xdr:colOff>101600</xdr:colOff>
      <xdr:row>63</xdr:row>
      <xdr:rowOff>145134</xdr:rowOff>
    </xdr:to>
    <xdr:sp macro="" textlink="">
      <xdr:nvSpPr>
        <xdr:cNvPr id="235" name="フローチャート: 判断 234">
          <a:extLst>
            <a:ext uri="{FF2B5EF4-FFF2-40B4-BE49-F238E27FC236}">
              <a16:creationId xmlns:a16="http://schemas.microsoft.com/office/drawing/2014/main" id="{34FCBB92-1744-4924-A0F1-A9189B48D792}"/>
            </a:ext>
          </a:extLst>
        </xdr:cNvPr>
        <xdr:cNvSpPr/>
      </xdr:nvSpPr>
      <xdr:spPr>
        <a:xfrm>
          <a:off x="7810500" y="108448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63</xdr:row>
      <xdr:rowOff>55824</xdr:rowOff>
    </xdr:from>
    <xdr:to>
      <xdr:col>36</xdr:col>
      <xdr:colOff>165100</xdr:colOff>
      <xdr:row>63</xdr:row>
      <xdr:rowOff>157424</xdr:rowOff>
    </xdr:to>
    <xdr:sp macro="" textlink="">
      <xdr:nvSpPr>
        <xdr:cNvPr id="236" name="フローチャート: 判断 235">
          <a:extLst>
            <a:ext uri="{FF2B5EF4-FFF2-40B4-BE49-F238E27FC236}">
              <a16:creationId xmlns:a16="http://schemas.microsoft.com/office/drawing/2014/main" id="{8B1C528C-DAD9-47DB-89EC-75B3E0C0473A}"/>
            </a:ext>
          </a:extLst>
        </xdr:cNvPr>
        <xdr:cNvSpPr/>
      </xdr:nvSpPr>
      <xdr:spPr>
        <a:xfrm>
          <a:off x="6921500" y="108571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7" name="テキスト ボックス 236">
          <a:extLst>
            <a:ext uri="{FF2B5EF4-FFF2-40B4-BE49-F238E27FC236}">
              <a16:creationId xmlns:a16="http://schemas.microsoft.com/office/drawing/2014/main" id="{7FA7F2BA-750C-427E-88D7-597B3F35713B}"/>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38" name="テキスト ボックス 237">
          <a:extLst>
            <a:ext uri="{FF2B5EF4-FFF2-40B4-BE49-F238E27FC236}">
              <a16:creationId xmlns:a16="http://schemas.microsoft.com/office/drawing/2014/main" id="{E5EC2FBB-9D1C-4F1A-88D9-617412B132E5}"/>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39" name="テキスト ボックス 238">
          <a:extLst>
            <a:ext uri="{FF2B5EF4-FFF2-40B4-BE49-F238E27FC236}">
              <a16:creationId xmlns:a16="http://schemas.microsoft.com/office/drawing/2014/main" id="{DAC8F928-6C2B-4D0E-9206-C242EBB9AA16}"/>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A7B94C4A-F394-4EB6-ACD9-93BDFC4B606D}"/>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66BE948B-9D9C-40EE-816F-9C35F49DB2DD}"/>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123091</xdr:rowOff>
    </xdr:from>
    <xdr:to>
      <xdr:col>55</xdr:col>
      <xdr:colOff>50800</xdr:colOff>
      <xdr:row>64</xdr:row>
      <xdr:rowOff>53241</xdr:rowOff>
    </xdr:to>
    <xdr:sp macro="" textlink="">
      <xdr:nvSpPr>
        <xdr:cNvPr id="242" name="楕円 241">
          <a:extLst>
            <a:ext uri="{FF2B5EF4-FFF2-40B4-BE49-F238E27FC236}">
              <a16:creationId xmlns:a16="http://schemas.microsoft.com/office/drawing/2014/main" id="{F71F469D-D06D-4EE7-8282-AD30B26CC618}"/>
            </a:ext>
          </a:extLst>
        </xdr:cNvPr>
        <xdr:cNvSpPr/>
      </xdr:nvSpPr>
      <xdr:spPr>
        <a:xfrm>
          <a:off x="10426700" y="109244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63</xdr:row>
      <xdr:rowOff>38018</xdr:rowOff>
    </xdr:from>
    <xdr:ext cx="599010" cy="259045"/>
    <xdr:sp macro="" textlink="">
      <xdr:nvSpPr>
        <xdr:cNvPr id="243" name="【橋りょう・トンネル】&#10;一人当たり有形固定資産（償却資産）額該当値テキスト">
          <a:extLst>
            <a:ext uri="{FF2B5EF4-FFF2-40B4-BE49-F238E27FC236}">
              <a16:creationId xmlns:a16="http://schemas.microsoft.com/office/drawing/2014/main" id="{2F0D5241-F526-431F-9257-7C46204CE820}"/>
            </a:ext>
          </a:extLst>
        </xdr:cNvPr>
        <xdr:cNvSpPr txBox="1"/>
      </xdr:nvSpPr>
      <xdr:spPr>
        <a:xfrm>
          <a:off x="10515600" y="108393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580,781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125423</xdr:rowOff>
    </xdr:from>
    <xdr:to>
      <xdr:col>50</xdr:col>
      <xdr:colOff>165100</xdr:colOff>
      <xdr:row>64</xdr:row>
      <xdr:rowOff>55573</xdr:rowOff>
    </xdr:to>
    <xdr:sp macro="" textlink="">
      <xdr:nvSpPr>
        <xdr:cNvPr id="244" name="楕円 243">
          <a:extLst>
            <a:ext uri="{FF2B5EF4-FFF2-40B4-BE49-F238E27FC236}">
              <a16:creationId xmlns:a16="http://schemas.microsoft.com/office/drawing/2014/main" id="{95B37678-057C-42A0-83FF-E707EB663305}"/>
            </a:ext>
          </a:extLst>
        </xdr:cNvPr>
        <xdr:cNvSpPr/>
      </xdr:nvSpPr>
      <xdr:spPr>
        <a:xfrm>
          <a:off x="9588500" y="109267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64</xdr:row>
      <xdr:rowOff>2441</xdr:rowOff>
    </xdr:from>
    <xdr:to>
      <xdr:col>55</xdr:col>
      <xdr:colOff>0</xdr:colOff>
      <xdr:row>64</xdr:row>
      <xdr:rowOff>4773</xdr:rowOff>
    </xdr:to>
    <xdr:cxnSp macro="">
      <xdr:nvCxnSpPr>
        <xdr:cNvPr id="245" name="直線コネクタ 244">
          <a:extLst>
            <a:ext uri="{FF2B5EF4-FFF2-40B4-BE49-F238E27FC236}">
              <a16:creationId xmlns:a16="http://schemas.microsoft.com/office/drawing/2014/main" id="{AB19C6AA-2BCF-40E5-837B-316FB3A8C058}"/>
            </a:ext>
          </a:extLst>
        </xdr:cNvPr>
        <xdr:cNvCxnSpPr/>
      </xdr:nvCxnSpPr>
      <xdr:spPr>
        <a:xfrm flipV="1">
          <a:off x="9639300" y="10975241"/>
          <a:ext cx="838200" cy="23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128461</xdr:rowOff>
    </xdr:from>
    <xdr:to>
      <xdr:col>46</xdr:col>
      <xdr:colOff>38100</xdr:colOff>
      <xdr:row>64</xdr:row>
      <xdr:rowOff>58611</xdr:rowOff>
    </xdr:to>
    <xdr:sp macro="" textlink="">
      <xdr:nvSpPr>
        <xdr:cNvPr id="246" name="楕円 245">
          <a:extLst>
            <a:ext uri="{FF2B5EF4-FFF2-40B4-BE49-F238E27FC236}">
              <a16:creationId xmlns:a16="http://schemas.microsoft.com/office/drawing/2014/main" id="{5E917FB0-B912-4454-B0FD-DF323D040343}"/>
            </a:ext>
          </a:extLst>
        </xdr:cNvPr>
        <xdr:cNvSpPr/>
      </xdr:nvSpPr>
      <xdr:spPr>
        <a:xfrm>
          <a:off x="8699500" y="10929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64</xdr:row>
      <xdr:rowOff>4773</xdr:rowOff>
    </xdr:from>
    <xdr:to>
      <xdr:col>50</xdr:col>
      <xdr:colOff>114300</xdr:colOff>
      <xdr:row>64</xdr:row>
      <xdr:rowOff>7811</xdr:rowOff>
    </xdr:to>
    <xdr:cxnSp macro="">
      <xdr:nvCxnSpPr>
        <xdr:cNvPr id="247" name="直線コネクタ 246">
          <a:extLst>
            <a:ext uri="{FF2B5EF4-FFF2-40B4-BE49-F238E27FC236}">
              <a16:creationId xmlns:a16="http://schemas.microsoft.com/office/drawing/2014/main" id="{A546A118-FC11-41CB-90A1-BAA971FCF319}"/>
            </a:ext>
          </a:extLst>
        </xdr:cNvPr>
        <xdr:cNvCxnSpPr/>
      </xdr:nvCxnSpPr>
      <xdr:spPr>
        <a:xfrm flipV="1">
          <a:off x="8750300" y="10977573"/>
          <a:ext cx="889000" cy="30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129625</xdr:rowOff>
    </xdr:from>
    <xdr:to>
      <xdr:col>41</xdr:col>
      <xdr:colOff>101600</xdr:colOff>
      <xdr:row>64</xdr:row>
      <xdr:rowOff>59775</xdr:rowOff>
    </xdr:to>
    <xdr:sp macro="" textlink="">
      <xdr:nvSpPr>
        <xdr:cNvPr id="248" name="楕円 247">
          <a:extLst>
            <a:ext uri="{FF2B5EF4-FFF2-40B4-BE49-F238E27FC236}">
              <a16:creationId xmlns:a16="http://schemas.microsoft.com/office/drawing/2014/main" id="{3EE05F35-046D-4FAD-AB38-62B0F9A55D07}"/>
            </a:ext>
          </a:extLst>
        </xdr:cNvPr>
        <xdr:cNvSpPr/>
      </xdr:nvSpPr>
      <xdr:spPr>
        <a:xfrm>
          <a:off x="7810500" y="10930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64</xdr:row>
      <xdr:rowOff>7811</xdr:rowOff>
    </xdr:from>
    <xdr:to>
      <xdr:col>45</xdr:col>
      <xdr:colOff>177800</xdr:colOff>
      <xdr:row>64</xdr:row>
      <xdr:rowOff>8975</xdr:rowOff>
    </xdr:to>
    <xdr:cxnSp macro="">
      <xdr:nvCxnSpPr>
        <xdr:cNvPr id="249" name="直線コネクタ 248">
          <a:extLst>
            <a:ext uri="{FF2B5EF4-FFF2-40B4-BE49-F238E27FC236}">
              <a16:creationId xmlns:a16="http://schemas.microsoft.com/office/drawing/2014/main" id="{ED383641-6BCF-4596-BF34-568A504D7569}"/>
            </a:ext>
          </a:extLst>
        </xdr:cNvPr>
        <xdr:cNvCxnSpPr/>
      </xdr:nvCxnSpPr>
      <xdr:spPr>
        <a:xfrm flipV="1">
          <a:off x="7861300" y="10980611"/>
          <a:ext cx="889000" cy="1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131005</xdr:rowOff>
    </xdr:from>
    <xdr:to>
      <xdr:col>36</xdr:col>
      <xdr:colOff>165100</xdr:colOff>
      <xdr:row>64</xdr:row>
      <xdr:rowOff>61155</xdr:rowOff>
    </xdr:to>
    <xdr:sp macro="" textlink="">
      <xdr:nvSpPr>
        <xdr:cNvPr id="250" name="楕円 249">
          <a:extLst>
            <a:ext uri="{FF2B5EF4-FFF2-40B4-BE49-F238E27FC236}">
              <a16:creationId xmlns:a16="http://schemas.microsoft.com/office/drawing/2014/main" id="{F6BAE3A9-BC78-45BB-9FCE-5B255F94E91B}"/>
            </a:ext>
          </a:extLst>
        </xdr:cNvPr>
        <xdr:cNvSpPr/>
      </xdr:nvSpPr>
      <xdr:spPr>
        <a:xfrm>
          <a:off x="6921500" y="10932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64</xdr:row>
      <xdr:rowOff>8975</xdr:rowOff>
    </xdr:from>
    <xdr:to>
      <xdr:col>41</xdr:col>
      <xdr:colOff>50800</xdr:colOff>
      <xdr:row>64</xdr:row>
      <xdr:rowOff>10355</xdr:rowOff>
    </xdr:to>
    <xdr:cxnSp macro="">
      <xdr:nvCxnSpPr>
        <xdr:cNvPr id="251" name="直線コネクタ 250">
          <a:extLst>
            <a:ext uri="{FF2B5EF4-FFF2-40B4-BE49-F238E27FC236}">
              <a16:creationId xmlns:a16="http://schemas.microsoft.com/office/drawing/2014/main" id="{BB23EA0A-BD8A-4A63-B475-40B36B429A37}"/>
            </a:ext>
          </a:extLst>
        </xdr:cNvPr>
        <xdr:cNvCxnSpPr/>
      </xdr:nvCxnSpPr>
      <xdr:spPr>
        <a:xfrm flipV="1">
          <a:off x="6972300" y="10981775"/>
          <a:ext cx="889000" cy="13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61</xdr:row>
      <xdr:rowOff>136263</xdr:rowOff>
    </xdr:from>
    <xdr:ext cx="690189" cy="259045"/>
    <xdr:sp macro="" textlink="">
      <xdr:nvSpPr>
        <xdr:cNvPr id="252" name="n_1aveValue【橋りょう・トンネル】&#10;一人当たり有形固定資産（償却資産）額">
          <a:extLst>
            <a:ext uri="{FF2B5EF4-FFF2-40B4-BE49-F238E27FC236}">
              <a16:creationId xmlns:a16="http://schemas.microsoft.com/office/drawing/2014/main" id="{7EEB4863-F092-4DE5-B9B9-68D2CCBEF916}"/>
            </a:ext>
          </a:extLst>
        </xdr:cNvPr>
        <xdr:cNvSpPr txBox="1"/>
      </xdr:nvSpPr>
      <xdr:spPr>
        <a:xfrm>
          <a:off x="9281505" y="1059471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1,407,198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61</xdr:row>
      <xdr:rowOff>151257</xdr:rowOff>
    </xdr:from>
    <xdr:ext cx="690189" cy="259045"/>
    <xdr:sp macro="" textlink="">
      <xdr:nvSpPr>
        <xdr:cNvPr id="253" name="n_2aveValue【橋りょう・トンネル】&#10;一人当たり有形固定資産（償却資産）額">
          <a:extLst>
            <a:ext uri="{FF2B5EF4-FFF2-40B4-BE49-F238E27FC236}">
              <a16:creationId xmlns:a16="http://schemas.microsoft.com/office/drawing/2014/main" id="{D3DE60DF-F425-4C1E-B3E0-51A815EF0F4A}"/>
            </a:ext>
          </a:extLst>
        </xdr:cNvPr>
        <xdr:cNvSpPr txBox="1"/>
      </xdr:nvSpPr>
      <xdr:spPr>
        <a:xfrm>
          <a:off x="8405205" y="1060970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1,289,136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61</xdr:row>
      <xdr:rowOff>161661</xdr:rowOff>
    </xdr:from>
    <xdr:ext cx="690189" cy="259045"/>
    <xdr:sp macro="" textlink="">
      <xdr:nvSpPr>
        <xdr:cNvPr id="254" name="n_3aveValue【橋りょう・トンネル】&#10;一人当たり有形固定資産（償却資産）額">
          <a:extLst>
            <a:ext uri="{FF2B5EF4-FFF2-40B4-BE49-F238E27FC236}">
              <a16:creationId xmlns:a16="http://schemas.microsoft.com/office/drawing/2014/main" id="{4B06C43A-D432-4F0F-8F89-D395440876E0}"/>
            </a:ext>
          </a:extLst>
        </xdr:cNvPr>
        <xdr:cNvSpPr txBox="1"/>
      </xdr:nvSpPr>
      <xdr:spPr>
        <a:xfrm>
          <a:off x="7516205" y="1062011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1,207,214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62</xdr:row>
      <xdr:rowOff>2501</xdr:rowOff>
    </xdr:from>
    <xdr:ext cx="690189" cy="259045"/>
    <xdr:sp macro="" textlink="">
      <xdr:nvSpPr>
        <xdr:cNvPr id="255" name="n_4aveValue【橋りょう・トンネル】&#10;一人当たり有形固定資産（償却資産）額">
          <a:extLst>
            <a:ext uri="{FF2B5EF4-FFF2-40B4-BE49-F238E27FC236}">
              <a16:creationId xmlns:a16="http://schemas.microsoft.com/office/drawing/2014/main" id="{F39B7352-C315-4483-9412-B4E21AF4BFD3}"/>
            </a:ext>
          </a:extLst>
        </xdr:cNvPr>
        <xdr:cNvSpPr txBox="1"/>
      </xdr:nvSpPr>
      <xdr:spPr>
        <a:xfrm>
          <a:off x="6627205" y="1063240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1,110,441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64</xdr:row>
      <xdr:rowOff>46700</xdr:rowOff>
    </xdr:from>
    <xdr:ext cx="599010" cy="259045"/>
    <xdr:sp macro="" textlink="">
      <xdr:nvSpPr>
        <xdr:cNvPr id="256" name="n_1mainValue【橋りょう・トンネル】&#10;一人当たり有形固定資産（償却資産）額">
          <a:extLst>
            <a:ext uri="{FF2B5EF4-FFF2-40B4-BE49-F238E27FC236}">
              <a16:creationId xmlns:a16="http://schemas.microsoft.com/office/drawing/2014/main" id="{D1944917-943E-4445-9B5E-EB3B61A7618F}"/>
            </a:ext>
          </a:extLst>
        </xdr:cNvPr>
        <xdr:cNvSpPr txBox="1"/>
      </xdr:nvSpPr>
      <xdr:spPr>
        <a:xfrm>
          <a:off x="9327095" y="110195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562,418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64</xdr:row>
      <xdr:rowOff>49738</xdr:rowOff>
    </xdr:from>
    <xdr:ext cx="599010" cy="259045"/>
    <xdr:sp macro="" textlink="">
      <xdr:nvSpPr>
        <xdr:cNvPr id="257" name="n_2mainValue【橋りょう・トンネル】&#10;一人当たり有形固定資産（償却資産）額">
          <a:extLst>
            <a:ext uri="{FF2B5EF4-FFF2-40B4-BE49-F238E27FC236}">
              <a16:creationId xmlns:a16="http://schemas.microsoft.com/office/drawing/2014/main" id="{1343A42E-2883-4F3D-8613-7E0702B09BB5}"/>
            </a:ext>
          </a:extLst>
        </xdr:cNvPr>
        <xdr:cNvSpPr txBox="1"/>
      </xdr:nvSpPr>
      <xdr:spPr>
        <a:xfrm>
          <a:off x="8450795" y="110225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538,493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64</xdr:row>
      <xdr:rowOff>50902</xdr:rowOff>
    </xdr:from>
    <xdr:ext cx="599010" cy="259045"/>
    <xdr:sp macro="" textlink="">
      <xdr:nvSpPr>
        <xdr:cNvPr id="258" name="n_3mainValue【橋りょう・トンネル】&#10;一人当たり有形固定資産（償却資産）額">
          <a:extLst>
            <a:ext uri="{FF2B5EF4-FFF2-40B4-BE49-F238E27FC236}">
              <a16:creationId xmlns:a16="http://schemas.microsoft.com/office/drawing/2014/main" id="{D3FF9AA5-4497-49E6-8C78-3D11DDAB24C7}"/>
            </a:ext>
          </a:extLst>
        </xdr:cNvPr>
        <xdr:cNvSpPr txBox="1"/>
      </xdr:nvSpPr>
      <xdr:spPr>
        <a:xfrm>
          <a:off x="7561795" y="110237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529,327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64</xdr:row>
      <xdr:rowOff>52282</xdr:rowOff>
    </xdr:from>
    <xdr:ext cx="599010" cy="259045"/>
    <xdr:sp macro="" textlink="">
      <xdr:nvSpPr>
        <xdr:cNvPr id="259" name="n_4mainValue【橋りょう・トンネル】&#10;一人当たり有形固定資産（償却資産）額">
          <a:extLst>
            <a:ext uri="{FF2B5EF4-FFF2-40B4-BE49-F238E27FC236}">
              <a16:creationId xmlns:a16="http://schemas.microsoft.com/office/drawing/2014/main" id="{E4DE53D3-A30C-4117-B865-0DEC60CFF817}"/>
            </a:ext>
          </a:extLst>
        </xdr:cNvPr>
        <xdr:cNvSpPr txBox="1"/>
      </xdr:nvSpPr>
      <xdr:spPr>
        <a:xfrm>
          <a:off x="6672795" y="110250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518,465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0" name="正方形/長方形 259">
          <a:extLst>
            <a:ext uri="{FF2B5EF4-FFF2-40B4-BE49-F238E27FC236}">
              <a16:creationId xmlns:a16="http://schemas.microsoft.com/office/drawing/2014/main" id="{1F4EB61F-15F7-4FC2-85E0-34E0E4881D68}"/>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1" name="正方形/長方形 260">
          <a:extLst>
            <a:ext uri="{FF2B5EF4-FFF2-40B4-BE49-F238E27FC236}">
              <a16:creationId xmlns:a16="http://schemas.microsoft.com/office/drawing/2014/main" id="{96E67A5D-4D46-402A-8A39-BC9859B98418}"/>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2" name="正方形/長方形 261">
          <a:extLst>
            <a:ext uri="{FF2B5EF4-FFF2-40B4-BE49-F238E27FC236}">
              <a16:creationId xmlns:a16="http://schemas.microsoft.com/office/drawing/2014/main" id="{79EFBBE8-9834-41F8-82CA-A62116C33F6C}"/>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3" name="正方形/長方形 262">
          <a:extLst>
            <a:ext uri="{FF2B5EF4-FFF2-40B4-BE49-F238E27FC236}">
              <a16:creationId xmlns:a16="http://schemas.microsoft.com/office/drawing/2014/main" id="{A1E71988-4762-44E9-90E8-C52EE7DDCCC3}"/>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4" name="正方形/長方形 263">
          <a:extLst>
            <a:ext uri="{FF2B5EF4-FFF2-40B4-BE49-F238E27FC236}">
              <a16:creationId xmlns:a16="http://schemas.microsoft.com/office/drawing/2014/main" id="{AC64E2AA-F69F-4798-A201-02BFD44E1329}"/>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5" name="正方形/長方形 264">
          <a:extLst>
            <a:ext uri="{FF2B5EF4-FFF2-40B4-BE49-F238E27FC236}">
              <a16:creationId xmlns:a16="http://schemas.microsoft.com/office/drawing/2014/main" id="{DC6A75E6-FF91-4AED-BA0D-59589D64DFD7}"/>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6" name="正方形/長方形 265">
          <a:extLst>
            <a:ext uri="{FF2B5EF4-FFF2-40B4-BE49-F238E27FC236}">
              <a16:creationId xmlns:a16="http://schemas.microsoft.com/office/drawing/2014/main" id="{6642ACD5-30FF-4D45-849B-F94D5C98DFC1}"/>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7" name="正方形/長方形 266">
          <a:extLst>
            <a:ext uri="{FF2B5EF4-FFF2-40B4-BE49-F238E27FC236}">
              <a16:creationId xmlns:a16="http://schemas.microsoft.com/office/drawing/2014/main" id="{8454E970-D0F9-4509-8A9E-9BCE96A5F3C2}"/>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68" name="テキスト ボックス 267">
          <a:extLst>
            <a:ext uri="{FF2B5EF4-FFF2-40B4-BE49-F238E27FC236}">
              <a16:creationId xmlns:a16="http://schemas.microsoft.com/office/drawing/2014/main" id="{4A742A8B-4649-4998-8AE2-C68C5A846069}"/>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69" name="直線コネクタ 268">
          <a:extLst>
            <a:ext uri="{FF2B5EF4-FFF2-40B4-BE49-F238E27FC236}">
              <a16:creationId xmlns:a16="http://schemas.microsoft.com/office/drawing/2014/main" id="{874E6A62-441C-4463-869C-A00C701C429B}"/>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0" name="テキスト ボックス 269">
          <a:extLst>
            <a:ext uri="{FF2B5EF4-FFF2-40B4-BE49-F238E27FC236}">
              <a16:creationId xmlns:a16="http://schemas.microsoft.com/office/drawing/2014/main" id="{D014F1EB-9005-434F-8EDF-104E43DCBF9E}"/>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271" name="直線コネクタ 270">
          <a:extLst>
            <a:ext uri="{FF2B5EF4-FFF2-40B4-BE49-F238E27FC236}">
              <a16:creationId xmlns:a16="http://schemas.microsoft.com/office/drawing/2014/main" id="{1572C947-5A83-4BF5-91F9-56462A40F97D}"/>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272" name="テキスト ボックス 271">
          <a:extLst>
            <a:ext uri="{FF2B5EF4-FFF2-40B4-BE49-F238E27FC236}">
              <a16:creationId xmlns:a16="http://schemas.microsoft.com/office/drawing/2014/main" id="{1E15F972-BD09-43A9-ADE9-FECD975265A6}"/>
            </a:ext>
          </a:extLst>
        </xdr:cNvPr>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273" name="直線コネクタ 272">
          <a:extLst>
            <a:ext uri="{FF2B5EF4-FFF2-40B4-BE49-F238E27FC236}">
              <a16:creationId xmlns:a16="http://schemas.microsoft.com/office/drawing/2014/main" id="{8C57D022-DB36-4420-91B1-8103B6E04B2A}"/>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274" name="テキスト ボックス 273">
          <a:extLst>
            <a:ext uri="{FF2B5EF4-FFF2-40B4-BE49-F238E27FC236}">
              <a16:creationId xmlns:a16="http://schemas.microsoft.com/office/drawing/2014/main" id="{D12F9784-B126-40CE-903F-0FA0EE3BB5B4}"/>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275" name="直線コネクタ 274">
          <a:extLst>
            <a:ext uri="{FF2B5EF4-FFF2-40B4-BE49-F238E27FC236}">
              <a16:creationId xmlns:a16="http://schemas.microsoft.com/office/drawing/2014/main" id="{251E96D3-917B-48A9-ABA0-0DC07EBDDB70}"/>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276" name="テキスト ボックス 275">
          <a:extLst>
            <a:ext uri="{FF2B5EF4-FFF2-40B4-BE49-F238E27FC236}">
              <a16:creationId xmlns:a16="http://schemas.microsoft.com/office/drawing/2014/main" id="{596574F1-1DCD-46F9-8C85-7BFE3A59D06D}"/>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277" name="直線コネクタ 276">
          <a:extLst>
            <a:ext uri="{FF2B5EF4-FFF2-40B4-BE49-F238E27FC236}">
              <a16:creationId xmlns:a16="http://schemas.microsoft.com/office/drawing/2014/main" id="{4FA04047-1B20-45CE-80EE-D01353074BF9}"/>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278" name="テキスト ボックス 277">
          <a:extLst>
            <a:ext uri="{FF2B5EF4-FFF2-40B4-BE49-F238E27FC236}">
              <a16:creationId xmlns:a16="http://schemas.microsoft.com/office/drawing/2014/main" id="{FEBB6D2E-FE14-46F6-BCC6-E7E51EB174A5}"/>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279" name="直線コネクタ 278">
          <a:extLst>
            <a:ext uri="{FF2B5EF4-FFF2-40B4-BE49-F238E27FC236}">
              <a16:creationId xmlns:a16="http://schemas.microsoft.com/office/drawing/2014/main" id="{9DCB891B-1DBE-42FB-8674-BC5FCB281422}"/>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280" name="テキスト ボックス 279">
          <a:extLst>
            <a:ext uri="{FF2B5EF4-FFF2-40B4-BE49-F238E27FC236}">
              <a16:creationId xmlns:a16="http://schemas.microsoft.com/office/drawing/2014/main" id="{65C384C1-33F2-4785-A5EC-8AC5CCE0F3D3}"/>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281" name="直線コネクタ 280">
          <a:extLst>
            <a:ext uri="{FF2B5EF4-FFF2-40B4-BE49-F238E27FC236}">
              <a16:creationId xmlns:a16="http://schemas.microsoft.com/office/drawing/2014/main" id="{8FE24605-9A84-4044-A9D2-7BC8F1830D52}"/>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282" name="テキスト ボックス 281">
          <a:extLst>
            <a:ext uri="{FF2B5EF4-FFF2-40B4-BE49-F238E27FC236}">
              <a16:creationId xmlns:a16="http://schemas.microsoft.com/office/drawing/2014/main" id="{78F9A029-7077-43C5-9922-91AA1AF0C3E1}"/>
            </a:ext>
          </a:extLst>
        </xdr:cNvPr>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3" name="直線コネクタ 282">
          <a:extLst>
            <a:ext uri="{FF2B5EF4-FFF2-40B4-BE49-F238E27FC236}">
              <a16:creationId xmlns:a16="http://schemas.microsoft.com/office/drawing/2014/main" id="{0B557FDA-E9F6-4678-95CF-A33E580CA631}"/>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84" name="【公営住宅】&#10;有形固定資産減価償却率グラフ枠">
          <a:extLst>
            <a:ext uri="{FF2B5EF4-FFF2-40B4-BE49-F238E27FC236}">
              <a16:creationId xmlns:a16="http://schemas.microsoft.com/office/drawing/2014/main" id="{EAB66E20-6ACF-47DC-BCE0-C347DAAB5A40}"/>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114844</xdr:rowOff>
    </xdr:from>
    <xdr:to>
      <xdr:col>24</xdr:col>
      <xdr:colOff>62865</xdr:colOff>
      <xdr:row>86</xdr:row>
      <xdr:rowOff>168729</xdr:rowOff>
    </xdr:to>
    <xdr:cxnSp macro="">
      <xdr:nvCxnSpPr>
        <xdr:cNvPr id="285" name="直線コネクタ 284">
          <a:extLst>
            <a:ext uri="{FF2B5EF4-FFF2-40B4-BE49-F238E27FC236}">
              <a16:creationId xmlns:a16="http://schemas.microsoft.com/office/drawing/2014/main" id="{CE91CE74-2BCB-4334-9A7B-463A2CD75580}"/>
            </a:ext>
          </a:extLst>
        </xdr:cNvPr>
        <xdr:cNvCxnSpPr/>
      </xdr:nvCxnSpPr>
      <xdr:spPr>
        <a:xfrm flipV="1">
          <a:off x="4634865" y="13316494"/>
          <a:ext cx="0" cy="15969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1106</xdr:rowOff>
    </xdr:from>
    <xdr:ext cx="469744" cy="259045"/>
    <xdr:sp macro="" textlink="">
      <xdr:nvSpPr>
        <xdr:cNvPr id="286" name="【公営住宅】&#10;有形固定資産減価償却率最小値テキスト">
          <a:extLst>
            <a:ext uri="{FF2B5EF4-FFF2-40B4-BE49-F238E27FC236}">
              <a16:creationId xmlns:a16="http://schemas.microsoft.com/office/drawing/2014/main" id="{8436EC9F-D86C-465E-ABEB-3B839D8B8D7A}"/>
            </a:ext>
          </a:extLst>
        </xdr:cNvPr>
        <xdr:cNvSpPr txBox="1"/>
      </xdr:nvSpPr>
      <xdr:spPr>
        <a:xfrm>
          <a:off x="4673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168729</xdr:rowOff>
    </xdr:from>
    <xdr:to>
      <xdr:col>24</xdr:col>
      <xdr:colOff>152400</xdr:colOff>
      <xdr:row>86</xdr:row>
      <xdr:rowOff>168729</xdr:rowOff>
    </xdr:to>
    <xdr:cxnSp macro="">
      <xdr:nvCxnSpPr>
        <xdr:cNvPr id="287" name="直線コネクタ 286">
          <a:extLst>
            <a:ext uri="{FF2B5EF4-FFF2-40B4-BE49-F238E27FC236}">
              <a16:creationId xmlns:a16="http://schemas.microsoft.com/office/drawing/2014/main" id="{88098D2D-18E8-45C6-92A0-E4550B117AFF}"/>
            </a:ext>
          </a:extLst>
        </xdr:cNvPr>
        <xdr:cNvCxnSpPr/>
      </xdr:nvCxnSpPr>
      <xdr:spPr>
        <a:xfrm>
          <a:off x="4546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61521</xdr:rowOff>
    </xdr:from>
    <xdr:ext cx="340478" cy="259045"/>
    <xdr:sp macro="" textlink="">
      <xdr:nvSpPr>
        <xdr:cNvPr id="288" name="【公営住宅】&#10;有形固定資産減価償却率最大値テキスト">
          <a:extLst>
            <a:ext uri="{FF2B5EF4-FFF2-40B4-BE49-F238E27FC236}">
              <a16:creationId xmlns:a16="http://schemas.microsoft.com/office/drawing/2014/main" id="{E194D610-6C55-4023-876F-DD628DB49986}"/>
            </a:ext>
          </a:extLst>
        </xdr:cNvPr>
        <xdr:cNvSpPr txBox="1"/>
      </xdr:nvSpPr>
      <xdr:spPr>
        <a:xfrm>
          <a:off x="4673600" y="1309172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114844</xdr:rowOff>
    </xdr:from>
    <xdr:to>
      <xdr:col>24</xdr:col>
      <xdr:colOff>152400</xdr:colOff>
      <xdr:row>77</xdr:row>
      <xdr:rowOff>114844</xdr:rowOff>
    </xdr:to>
    <xdr:cxnSp macro="">
      <xdr:nvCxnSpPr>
        <xdr:cNvPr id="289" name="直線コネクタ 288">
          <a:extLst>
            <a:ext uri="{FF2B5EF4-FFF2-40B4-BE49-F238E27FC236}">
              <a16:creationId xmlns:a16="http://schemas.microsoft.com/office/drawing/2014/main" id="{6B2376C0-95A8-415A-AC03-AF1189A4D810}"/>
            </a:ext>
          </a:extLst>
        </xdr:cNvPr>
        <xdr:cNvCxnSpPr/>
      </xdr:nvCxnSpPr>
      <xdr:spPr>
        <a:xfrm>
          <a:off x="4546600" y="133164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57529</xdr:rowOff>
    </xdr:from>
    <xdr:ext cx="405111" cy="259045"/>
    <xdr:sp macro="" textlink="">
      <xdr:nvSpPr>
        <xdr:cNvPr id="290" name="【公営住宅】&#10;有形固定資産減価償却率平均値テキスト">
          <a:extLst>
            <a:ext uri="{FF2B5EF4-FFF2-40B4-BE49-F238E27FC236}">
              <a16:creationId xmlns:a16="http://schemas.microsoft.com/office/drawing/2014/main" id="{651A426B-13A4-434D-9D7B-2B10A1A1A73F}"/>
            </a:ext>
          </a:extLst>
        </xdr:cNvPr>
        <xdr:cNvSpPr txBox="1"/>
      </xdr:nvSpPr>
      <xdr:spPr>
        <a:xfrm>
          <a:off x="4673600" y="1411642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34652</xdr:rowOff>
    </xdr:from>
    <xdr:to>
      <xdr:col>24</xdr:col>
      <xdr:colOff>114300</xdr:colOff>
      <xdr:row>83</xdr:row>
      <xdr:rowOff>136252</xdr:rowOff>
    </xdr:to>
    <xdr:sp macro="" textlink="">
      <xdr:nvSpPr>
        <xdr:cNvPr id="291" name="フローチャート: 判断 290">
          <a:extLst>
            <a:ext uri="{FF2B5EF4-FFF2-40B4-BE49-F238E27FC236}">
              <a16:creationId xmlns:a16="http://schemas.microsoft.com/office/drawing/2014/main" id="{5445B36D-B253-4569-9C66-A30330427B36}"/>
            </a:ext>
          </a:extLst>
        </xdr:cNvPr>
        <xdr:cNvSpPr/>
      </xdr:nvSpPr>
      <xdr:spPr>
        <a:xfrm>
          <a:off x="4584700" y="142650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83</xdr:row>
      <xdr:rowOff>65677</xdr:rowOff>
    </xdr:from>
    <xdr:to>
      <xdr:col>20</xdr:col>
      <xdr:colOff>38100</xdr:colOff>
      <xdr:row>83</xdr:row>
      <xdr:rowOff>167277</xdr:rowOff>
    </xdr:to>
    <xdr:sp macro="" textlink="">
      <xdr:nvSpPr>
        <xdr:cNvPr id="292" name="フローチャート: 判断 291">
          <a:extLst>
            <a:ext uri="{FF2B5EF4-FFF2-40B4-BE49-F238E27FC236}">
              <a16:creationId xmlns:a16="http://schemas.microsoft.com/office/drawing/2014/main" id="{121F9AC1-905F-4B4E-84AD-A303701164F3}"/>
            </a:ext>
          </a:extLst>
        </xdr:cNvPr>
        <xdr:cNvSpPr/>
      </xdr:nvSpPr>
      <xdr:spPr>
        <a:xfrm>
          <a:off x="3746500" y="142960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83</xdr:row>
      <xdr:rowOff>26488</xdr:rowOff>
    </xdr:from>
    <xdr:to>
      <xdr:col>15</xdr:col>
      <xdr:colOff>101600</xdr:colOff>
      <xdr:row>83</xdr:row>
      <xdr:rowOff>128088</xdr:rowOff>
    </xdr:to>
    <xdr:sp macro="" textlink="">
      <xdr:nvSpPr>
        <xdr:cNvPr id="293" name="フローチャート: 判断 292">
          <a:extLst>
            <a:ext uri="{FF2B5EF4-FFF2-40B4-BE49-F238E27FC236}">
              <a16:creationId xmlns:a16="http://schemas.microsoft.com/office/drawing/2014/main" id="{D2EC87C6-9867-4B1B-A41B-45350300E34E}"/>
            </a:ext>
          </a:extLst>
        </xdr:cNvPr>
        <xdr:cNvSpPr/>
      </xdr:nvSpPr>
      <xdr:spPr>
        <a:xfrm>
          <a:off x="2857500" y="14256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160382</xdr:rowOff>
    </xdr:from>
    <xdr:to>
      <xdr:col>10</xdr:col>
      <xdr:colOff>165100</xdr:colOff>
      <xdr:row>83</xdr:row>
      <xdr:rowOff>90532</xdr:rowOff>
    </xdr:to>
    <xdr:sp macro="" textlink="">
      <xdr:nvSpPr>
        <xdr:cNvPr id="294" name="フローチャート: 判断 293">
          <a:extLst>
            <a:ext uri="{FF2B5EF4-FFF2-40B4-BE49-F238E27FC236}">
              <a16:creationId xmlns:a16="http://schemas.microsoft.com/office/drawing/2014/main" id="{E4FAF44F-8E75-4000-90DC-5517E8E0B5C4}"/>
            </a:ext>
          </a:extLst>
        </xdr:cNvPr>
        <xdr:cNvSpPr/>
      </xdr:nvSpPr>
      <xdr:spPr>
        <a:xfrm>
          <a:off x="1968500" y="14219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153851</xdr:rowOff>
    </xdr:from>
    <xdr:to>
      <xdr:col>6</xdr:col>
      <xdr:colOff>38100</xdr:colOff>
      <xdr:row>83</xdr:row>
      <xdr:rowOff>84001</xdr:rowOff>
    </xdr:to>
    <xdr:sp macro="" textlink="">
      <xdr:nvSpPr>
        <xdr:cNvPr id="295" name="フローチャート: 判断 294">
          <a:extLst>
            <a:ext uri="{FF2B5EF4-FFF2-40B4-BE49-F238E27FC236}">
              <a16:creationId xmlns:a16="http://schemas.microsoft.com/office/drawing/2014/main" id="{7ACA3E51-DFAB-4C86-A1CC-56208E027C4C}"/>
            </a:ext>
          </a:extLst>
        </xdr:cNvPr>
        <xdr:cNvSpPr/>
      </xdr:nvSpPr>
      <xdr:spPr>
        <a:xfrm>
          <a:off x="1079500" y="14212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6" name="テキスト ボックス 295">
          <a:extLst>
            <a:ext uri="{FF2B5EF4-FFF2-40B4-BE49-F238E27FC236}">
              <a16:creationId xmlns:a16="http://schemas.microsoft.com/office/drawing/2014/main" id="{B356BC90-205C-4348-A8A3-434F74AAC066}"/>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7" name="テキスト ボックス 296">
          <a:extLst>
            <a:ext uri="{FF2B5EF4-FFF2-40B4-BE49-F238E27FC236}">
              <a16:creationId xmlns:a16="http://schemas.microsoft.com/office/drawing/2014/main" id="{6CE9F285-3065-41FC-AC1A-2889134E5D34}"/>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98" name="テキスト ボックス 297">
          <a:extLst>
            <a:ext uri="{FF2B5EF4-FFF2-40B4-BE49-F238E27FC236}">
              <a16:creationId xmlns:a16="http://schemas.microsoft.com/office/drawing/2014/main" id="{AC475EEC-7A0D-4AAF-AAC5-348F5460D33C}"/>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9688F9E7-332C-417A-9347-B5FD998255BC}"/>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E6FCAAD6-E84A-4C15-BEF8-67D1C86EE924}"/>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85</xdr:row>
      <xdr:rowOff>78739</xdr:rowOff>
    </xdr:from>
    <xdr:to>
      <xdr:col>24</xdr:col>
      <xdr:colOff>114300</xdr:colOff>
      <xdr:row>86</xdr:row>
      <xdr:rowOff>8889</xdr:rowOff>
    </xdr:to>
    <xdr:sp macro="" textlink="">
      <xdr:nvSpPr>
        <xdr:cNvPr id="301" name="楕円 300">
          <a:extLst>
            <a:ext uri="{FF2B5EF4-FFF2-40B4-BE49-F238E27FC236}">
              <a16:creationId xmlns:a16="http://schemas.microsoft.com/office/drawing/2014/main" id="{07641F3D-8C88-45EE-ABC7-DBBA7DC17403}"/>
            </a:ext>
          </a:extLst>
        </xdr:cNvPr>
        <xdr:cNvSpPr/>
      </xdr:nvSpPr>
      <xdr:spPr>
        <a:xfrm>
          <a:off x="4584700" y="14651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85</xdr:row>
      <xdr:rowOff>57166</xdr:rowOff>
    </xdr:from>
    <xdr:ext cx="405111" cy="259045"/>
    <xdr:sp macro="" textlink="">
      <xdr:nvSpPr>
        <xdr:cNvPr id="302" name="【公営住宅】&#10;有形固定資産減価償却率該当値テキスト">
          <a:extLst>
            <a:ext uri="{FF2B5EF4-FFF2-40B4-BE49-F238E27FC236}">
              <a16:creationId xmlns:a16="http://schemas.microsoft.com/office/drawing/2014/main" id="{27D70D98-5DEC-4BC2-B7E1-AD4E90990C36}"/>
            </a:ext>
          </a:extLst>
        </xdr:cNvPr>
        <xdr:cNvSpPr txBox="1"/>
      </xdr:nvSpPr>
      <xdr:spPr>
        <a:xfrm>
          <a:off x="4673600" y="146304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85</xdr:row>
      <xdr:rowOff>65677</xdr:rowOff>
    </xdr:from>
    <xdr:to>
      <xdr:col>20</xdr:col>
      <xdr:colOff>38100</xdr:colOff>
      <xdr:row>85</xdr:row>
      <xdr:rowOff>167277</xdr:rowOff>
    </xdr:to>
    <xdr:sp macro="" textlink="">
      <xdr:nvSpPr>
        <xdr:cNvPr id="303" name="楕円 302">
          <a:extLst>
            <a:ext uri="{FF2B5EF4-FFF2-40B4-BE49-F238E27FC236}">
              <a16:creationId xmlns:a16="http://schemas.microsoft.com/office/drawing/2014/main" id="{0F4C031A-DEF1-4664-BF80-5896458E7430}"/>
            </a:ext>
          </a:extLst>
        </xdr:cNvPr>
        <xdr:cNvSpPr/>
      </xdr:nvSpPr>
      <xdr:spPr>
        <a:xfrm>
          <a:off x="3746500" y="146389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85</xdr:row>
      <xdr:rowOff>116477</xdr:rowOff>
    </xdr:from>
    <xdr:to>
      <xdr:col>24</xdr:col>
      <xdr:colOff>63500</xdr:colOff>
      <xdr:row>85</xdr:row>
      <xdr:rowOff>129539</xdr:rowOff>
    </xdr:to>
    <xdr:cxnSp macro="">
      <xdr:nvCxnSpPr>
        <xdr:cNvPr id="304" name="直線コネクタ 303">
          <a:extLst>
            <a:ext uri="{FF2B5EF4-FFF2-40B4-BE49-F238E27FC236}">
              <a16:creationId xmlns:a16="http://schemas.microsoft.com/office/drawing/2014/main" id="{6ECFB293-9377-440E-BE74-B06750B4D288}"/>
            </a:ext>
          </a:extLst>
        </xdr:cNvPr>
        <xdr:cNvCxnSpPr/>
      </xdr:nvCxnSpPr>
      <xdr:spPr>
        <a:xfrm>
          <a:off x="3797300" y="14689727"/>
          <a:ext cx="838200" cy="13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85</xdr:row>
      <xdr:rowOff>55880</xdr:rowOff>
    </xdr:from>
    <xdr:to>
      <xdr:col>15</xdr:col>
      <xdr:colOff>101600</xdr:colOff>
      <xdr:row>85</xdr:row>
      <xdr:rowOff>157480</xdr:rowOff>
    </xdr:to>
    <xdr:sp macro="" textlink="">
      <xdr:nvSpPr>
        <xdr:cNvPr id="305" name="楕円 304">
          <a:extLst>
            <a:ext uri="{FF2B5EF4-FFF2-40B4-BE49-F238E27FC236}">
              <a16:creationId xmlns:a16="http://schemas.microsoft.com/office/drawing/2014/main" id="{EC102438-E3E0-487A-831C-58585459F158}"/>
            </a:ext>
          </a:extLst>
        </xdr:cNvPr>
        <xdr:cNvSpPr/>
      </xdr:nvSpPr>
      <xdr:spPr>
        <a:xfrm>
          <a:off x="2857500" y="14629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85</xdr:row>
      <xdr:rowOff>106680</xdr:rowOff>
    </xdr:from>
    <xdr:to>
      <xdr:col>19</xdr:col>
      <xdr:colOff>177800</xdr:colOff>
      <xdr:row>85</xdr:row>
      <xdr:rowOff>116477</xdr:rowOff>
    </xdr:to>
    <xdr:cxnSp macro="">
      <xdr:nvCxnSpPr>
        <xdr:cNvPr id="306" name="直線コネクタ 305">
          <a:extLst>
            <a:ext uri="{FF2B5EF4-FFF2-40B4-BE49-F238E27FC236}">
              <a16:creationId xmlns:a16="http://schemas.microsoft.com/office/drawing/2014/main" id="{094352CD-DFE6-42C7-8584-BE169E00CB34}"/>
            </a:ext>
          </a:extLst>
        </xdr:cNvPr>
        <xdr:cNvCxnSpPr/>
      </xdr:nvCxnSpPr>
      <xdr:spPr>
        <a:xfrm>
          <a:off x="2908300" y="14679930"/>
          <a:ext cx="889000" cy="97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85</xdr:row>
      <xdr:rowOff>36286</xdr:rowOff>
    </xdr:from>
    <xdr:to>
      <xdr:col>10</xdr:col>
      <xdr:colOff>165100</xdr:colOff>
      <xdr:row>85</xdr:row>
      <xdr:rowOff>137886</xdr:rowOff>
    </xdr:to>
    <xdr:sp macro="" textlink="">
      <xdr:nvSpPr>
        <xdr:cNvPr id="307" name="楕円 306">
          <a:extLst>
            <a:ext uri="{FF2B5EF4-FFF2-40B4-BE49-F238E27FC236}">
              <a16:creationId xmlns:a16="http://schemas.microsoft.com/office/drawing/2014/main" id="{EA22258B-AD54-4D33-BB89-B8BE9FC070EE}"/>
            </a:ext>
          </a:extLst>
        </xdr:cNvPr>
        <xdr:cNvSpPr/>
      </xdr:nvSpPr>
      <xdr:spPr>
        <a:xfrm>
          <a:off x="1968500" y="14609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85</xdr:row>
      <xdr:rowOff>87086</xdr:rowOff>
    </xdr:from>
    <xdr:to>
      <xdr:col>15</xdr:col>
      <xdr:colOff>50800</xdr:colOff>
      <xdr:row>85</xdr:row>
      <xdr:rowOff>106680</xdr:rowOff>
    </xdr:to>
    <xdr:cxnSp macro="">
      <xdr:nvCxnSpPr>
        <xdr:cNvPr id="308" name="直線コネクタ 307">
          <a:extLst>
            <a:ext uri="{FF2B5EF4-FFF2-40B4-BE49-F238E27FC236}">
              <a16:creationId xmlns:a16="http://schemas.microsoft.com/office/drawing/2014/main" id="{ECA86977-FD3E-44A9-925D-AFB9F7965E3A}"/>
            </a:ext>
          </a:extLst>
        </xdr:cNvPr>
        <xdr:cNvCxnSpPr/>
      </xdr:nvCxnSpPr>
      <xdr:spPr>
        <a:xfrm>
          <a:off x="2019300" y="14660336"/>
          <a:ext cx="889000" cy="19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85</xdr:row>
      <xdr:rowOff>18324</xdr:rowOff>
    </xdr:from>
    <xdr:to>
      <xdr:col>6</xdr:col>
      <xdr:colOff>38100</xdr:colOff>
      <xdr:row>85</xdr:row>
      <xdr:rowOff>119924</xdr:rowOff>
    </xdr:to>
    <xdr:sp macro="" textlink="">
      <xdr:nvSpPr>
        <xdr:cNvPr id="309" name="楕円 308">
          <a:extLst>
            <a:ext uri="{FF2B5EF4-FFF2-40B4-BE49-F238E27FC236}">
              <a16:creationId xmlns:a16="http://schemas.microsoft.com/office/drawing/2014/main" id="{EBFEBBF1-4A27-4D96-BAE8-A801F331BC61}"/>
            </a:ext>
          </a:extLst>
        </xdr:cNvPr>
        <xdr:cNvSpPr/>
      </xdr:nvSpPr>
      <xdr:spPr>
        <a:xfrm>
          <a:off x="1079500" y="145915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85</xdr:row>
      <xdr:rowOff>69124</xdr:rowOff>
    </xdr:from>
    <xdr:to>
      <xdr:col>10</xdr:col>
      <xdr:colOff>114300</xdr:colOff>
      <xdr:row>85</xdr:row>
      <xdr:rowOff>87086</xdr:rowOff>
    </xdr:to>
    <xdr:cxnSp macro="">
      <xdr:nvCxnSpPr>
        <xdr:cNvPr id="310" name="直線コネクタ 309">
          <a:extLst>
            <a:ext uri="{FF2B5EF4-FFF2-40B4-BE49-F238E27FC236}">
              <a16:creationId xmlns:a16="http://schemas.microsoft.com/office/drawing/2014/main" id="{DC25F4E4-1B23-4A62-98C5-28F2BB8BF8B1}"/>
            </a:ext>
          </a:extLst>
        </xdr:cNvPr>
        <xdr:cNvCxnSpPr/>
      </xdr:nvCxnSpPr>
      <xdr:spPr>
        <a:xfrm>
          <a:off x="1130300" y="14642374"/>
          <a:ext cx="889000" cy="179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82</xdr:row>
      <xdr:rowOff>12354</xdr:rowOff>
    </xdr:from>
    <xdr:ext cx="405111" cy="259045"/>
    <xdr:sp macro="" textlink="">
      <xdr:nvSpPr>
        <xdr:cNvPr id="311" name="n_1aveValue【公営住宅】&#10;有形固定資産減価償却率">
          <a:extLst>
            <a:ext uri="{FF2B5EF4-FFF2-40B4-BE49-F238E27FC236}">
              <a16:creationId xmlns:a16="http://schemas.microsoft.com/office/drawing/2014/main" id="{F97D200F-3E88-4B47-8C5D-1B83C3DE5A10}"/>
            </a:ext>
          </a:extLst>
        </xdr:cNvPr>
        <xdr:cNvSpPr txBox="1"/>
      </xdr:nvSpPr>
      <xdr:spPr>
        <a:xfrm>
          <a:off x="3582044" y="140712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144615</xdr:rowOff>
    </xdr:from>
    <xdr:ext cx="405111" cy="259045"/>
    <xdr:sp macro="" textlink="">
      <xdr:nvSpPr>
        <xdr:cNvPr id="312" name="n_2aveValue【公営住宅】&#10;有形固定資産減価償却率">
          <a:extLst>
            <a:ext uri="{FF2B5EF4-FFF2-40B4-BE49-F238E27FC236}">
              <a16:creationId xmlns:a16="http://schemas.microsoft.com/office/drawing/2014/main" id="{719ED310-8D96-4F35-9681-8D5B7278C4C7}"/>
            </a:ext>
          </a:extLst>
        </xdr:cNvPr>
        <xdr:cNvSpPr txBox="1"/>
      </xdr:nvSpPr>
      <xdr:spPr>
        <a:xfrm>
          <a:off x="2705744" y="140320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107059</xdr:rowOff>
    </xdr:from>
    <xdr:ext cx="405111" cy="259045"/>
    <xdr:sp macro="" textlink="">
      <xdr:nvSpPr>
        <xdr:cNvPr id="313" name="n_3aveValue【公営住宅】&#10;有形固定資産減価償却率">
          <a:extLst>
            <a:ext uri="{FF2B5EF4-FFF2-40B4-BE49-F238E27FC236}">
              <a16:creationId xmlns:a16="http://schemas.microsoft.com/office/drawing/2014/main" id="{037BEEF9-F262-42D9-8DA5-E49C8620E371}"/>
            </a:ext>
          </a:extLst>
        </xdr:cNvPr>
        <xdr:cNvSpPr txBox="1"/>
      </xdr:nvSpPr>
      <xdr:spPr>
        <a:xfrm>
          <a:off x="1816744" y="139945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100528</xdr:rowOff>
    </xdr:from>
    <xdr:ext cx="405111" cy="259045"/>
    <xdr:sp macro="" textlink="">
      <xdr:nvSpPr>
        <xdr:cNvPr id="314" name="n_4aveValue【公営住宅】&#10;有形固定資産減価償却率">
          <a:extLst>
            <a:ext uri="{FF2B5EF4-FFF2-40B4-BE49-F238E27FC236}">
              <a16:creationId xmlns:a16="http://schemas.microsoft.com/office/drawing/2014/main" id="{E4606E43-9764-4174-963A-87905239E9C4}"/>
            </a:ext>
          </a:extLst>
        </xdr:cNvPr>
        <xdr:cNvSpPr txBox="1"/>
      </xdr:nvSpPr>
      <xdr:spPr>
        <a:xfrm>
          <a:off x="927744" y="139879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85</xdr:row>
      <xdr:rowOff>158404</xdr:rowOff>
    </xdr:from>
    <xdr:ext cx="405111" cy="259045"/>
    <xdr:sp macro="" textlink="">
      <xdr:nvSpPr>
        <xdr:cNvPr id="315" name="n_1mainValue【公営住宅】&#10;有形固定資産減価償却率">
          <a:extLst>
            <a:ext uri="{FF2B5EF4-FFF2-40B4-BE49-F238E27FC236}">
              <a16:creationId xmlns:a16="http://schemas.microsoft.com/office/drawing/2014/main" id="{2449808A-B1D2-4653-B457-6000513AC0DF}"/>
            </a:ext>
          </a:extLst>
        </xdr:cNvPr>
        <xdr:cNvSpPr txBox="1"/>
      </xdr:nvSpPr>
      <xdr:spPr>
        <a:xfrm>
          <a:off x="3582044" y="147316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85</xdr:row>
      <xdr:rowOff>148607</xdr:rowOff>
    </xdr:from>
    <xdr:ext cx="405111" cy="259045"/>
    <xdr:sp macro="" textlink="">
      <xdr:nvSpPr>
        <xdr:cNvPr id="316" name="n_2mainValue【公営住宅】&#10;有形固定資産減価償却率">
          <a:extLst>
            <a:ext uri="{FF2B5EF4-FFF2-40B4-BE49-F238E27FC236}">
              <a16:creationId xmlns:a16="http://schemas.microsoft.com/office/drawing/2014/main" id="{84398189-5214-4FAD-9D80-1B34A37D4C63}"/>
            </a:ext>
          </a:extLst>
        </xdr:cNvPr>
        <xdr:cNvSpPr txBox="1"/>
      </xdr:nvSpPr>
      <xdr:spPr>
        <a:xfrm>
          <a:off x="2705744" y="147218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85</xdr:row>
      <xdr:rowOff>129013</xdr:rowOff>
    </xdr:from>
    <xdr:ext cx="405111" cy="259045"/>
    <xdr:sp macro="" textlink="">
      <xdr:nvSpPr>
        <xdr:cNvPr id="317" name="n_3mainValue【公営住宅】&#10;有形固定資産減価償却率">
          <a:extLst>
            <a:ext uri="{FF2B5EF4-FFF2-40B4-BE49-F238E27FC236}">
              <a16:creationId xmlns:a16="http://schemas.microsoft.com/office/drawing/2014/main" id="{EFE57DA0-CF0A-4900-A6C3-E41639146369}"/>
            </a:ext>
          </a:extLst>
        </xdr:cNvPr>
        <xdr:cNvSpPr txBox="1"/>
      </xdr:nvSpPr>
      <xdr:spPr>
        <a:xfrm>
          <a:off x="1816744" y="147022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85</xdr:row>
      <xdr:rowOff>111051</xdr:rowOff>
    </xdr:from>
    <xdr:ext cx="405111" cy="259045"/>
    <xdr:sp macro="" textlink="">
      <xdr:nvSpPr>
        <xdr:cNvPr id="318" name="n_4mainValue【公営住宅】&#10;有形固定資産減価償却率">
          <a:extLst>
            <a:ext uri="{FF2B5EF4-FFF2-40B4-BE49-F238E27FC236}">
              <a16:creationId xmlns:a16="http://schemas.microsoft.com/office/drawing/2014/main" id="{76F38AB9-9F9A-400A-BD17-D75023712501}"/>
            </a:ext>
          </a:extLst>
        </xdr:cNvPr>
        <xdr:cNvSpPr txBox="1"/>
      </xdr:nvSpPr>
      <xdr:spPr>
        <a:xfrm>
          <a:off x="927744" y="146843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19" name="正方形/長方形 318">
          <a:extLst>
            <a:ext uri="{FF2B5EF4-FFF2-40B4-BE49-F238E27FC236}">
              <a16:creationId xmlns:a16="http://schemas.microsoft.com/office/drawing/2014/main" id="{D65C2C1A-2360-495C-908E-72C2A4162D3B}"/>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0" name="正方形/長方形 319">
          <a:extLst>
            <a:ext uri="{FF2B5EF4-FFF2-40B4-BE49-F238E27FC236}">
              <a16:creationId xmlns:a16="http://schemas.microsoft.com/office/drawing/2014/main" id="{1C7897DE-6529-4BF0-9366-AFF438443F78}"/>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1" name="正方形/長方形 320">
          <a:extLst>
            <a:ext uri="{FF2B5EF4-FFF2-40B4-BE49-F238E27FC236}">
              <a16:creationId xmlns:a16="http://schemas.microsoft.com/office/drawing/2014/main" id="{8AC801CF-A856-45C2-9430-E4E83608C5A5}"/>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2" name="正方形/長方形 321">
          <a:extLst>
            <a:ext uri="{FF2B5EF4-FFF2-40B4-BE49-F238E27FC236}">
              <a16:creationId xmlns:a16="http://schemas.microsoft.com/office/drawing/2014/main" id="{73CFEE1A-5455-4E34-8B56-7F0E0869104A}"/>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3" name="正方形/長方形 322">
          <a:extLst>
            <a:ext uri="{FF2B5EF4-FFF2-40B4-BE49-F238E27FC236}">
              <a16:creationId xmlns:a16="http://schemas.microsoft.com/office/drawing/2014/main" id="{5F6A3E02-A0CB-4715-BAEB-D22E9E7BC955}"/>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4" name="正方形/長方形 323">
          <a:extLst>
            <a:ext uri="{FF2B5EF4-FFF2-40B4-BE49-F238E27FC236}">
              <a16:creationId xmlns:a16="http://schemas.microsoft.com/office/drawing/2014/main" id="{4DB54EDB-D682-4C89-8231-ECE879E52717}"/>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5" name="正方形/長方形 324">
          <a:extLst>
            <a:ext uri="{FF2B5EF4-FFF2-40B4-BE49-F238E27FC236}">
              <a16:creationId xmlns:a16="http://schemas.microsoft.com/office/drawing/2014/main" id="{7B2BB140-0B66-40D9-B685-3BA339407370}"/>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6" name="正方形/長方形 325">
          <a:extLst>
            <a:ext uri="{FF2B5EF4-FFF2-40B4-BE49-F238E27FC236}">
              <a16:creationId xmlns:a16="http://schemas.microsoft.com/office/drawing/2014/main" id="{41E536D4-A20B-4E68-BD86-51922B5E4CA3}"/>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7" name="テキスト ボックス 326">
          <a:extLst>
            <a:ext uri="{FF2B5EF4-FFF2-40B4-BE49-F238E27FC236}">
              <a16:creationId xmlns:a16="http://schemas.microsoft.com/office/drawing/2014/main" id="{22DDA14F-DF2C-46B3-82F4-CE83409ACB33}"/>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28" name="直線コネクタ 327">
          <a:extLst>
            <a:ext uri="{FF2B5EF4-FFF2-40B4-BE49-F238E27FC236}">
              <a16:creationId xmlns:a16="http://schemas.microsoft.com/office/drawing/2014/main" id="{FE35378C-B57C-47DD-9653-84FD16F03883}"/>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29" name="直線コネクタ 328">
          <a:extLst>
            <a:ext uri="{FF2B5EF4-FFF2-40B4-BE49-F238E27FC236}">
              <a16:creationId xmlns:a16="http://schemas.microsoft.com/office/drawing/2014/main" id="{81C8C2D8-921D-47D4-8B5D-BF2FF159F92C}"/>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330" name="テキスト ボックス 329">
          <a:extLst>
            <a:ext uri="{FF2B5EF4-FFF2-40B4-BE49-F238E27FC236}">
              <a16:creationId xmlns:a16="http://schemas.microsoft.com/office/drawing/2014/main" id="{6BA3EEFD-18C1-4F74-8CF1-35B6A777BFBE}"/>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31" name="直線コネクタ 330">
          <a:extLst>
            <a:ext uri="{FF2B5EF4-FFF2-40B4-BE49-F238E27FC236}">
              <a16:creationId xmlns:a16="http://schemas.microsoft.com/office/drawing/2014/main" id="{2E62196D-696E-4381-B52A-013FCB676BF5}"/>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83</xdr:row>
      <xdr:rowOff>105427</xdr:rowOff>
    </xdr:from>
    <xdr:ext cx="531299" cy="259045"/>
    <xdr:sp macro="" textlink="">
      <xdr:nvSpPr>
        <xdr:cNvPr id="332" name="テキスト ボックス 331">
          <a:extLst>
            <a:ext uri="{FF2B5EF4-FFF2-40B4-BE49-F238E27FC236}">
              <a16:creationId xmlns:a16="http://schemas.microsoft.com/office/drawing/2014/main" id="{72AED6EF-39CD-40F3-9C51-999FA70155E4}"/>
            </a:ext>
          </a:extLst>
        </xdr:cNvPr>
        <xdr:cNvSpPr txBox="1"/>
      </xdr:nvSpPr>
      <xdr:spPr>
        <a:xfrm>
          <a:off x="6072701" y="1433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33" name="直線コネクタ 332">
          <a:extLst>
            <a:ext uri="{FF2B5EF4-FFF2-40B4-BE49-F238E27FC236}">
              <a16:creationId xmlns:a16="http://schemas.microsoft.com/office/drawing/2014/main" id="{FCCBE926-E99F-46E2-9FDC-4BB035DCC8A6}"/>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81</xdr:row>
      <xdr:rowOff>67327</xdr:rowOff>
    </xdr:from>
    <xdr:ext cx="531299" cy="259045"/>
    <xdr:sp macro="" textlink="">
      <xdr:nvSpPr>
        <xdr:cNvPr id="334" name="テキスト ボックス 333">
          <a:extLst>
            <a:ext uri="{FF2B5EF4-FFF2-40B4-BE49-F238E27FC236}">
              <a16:creationId xmlns:a16="http://schemas.microsoft.com/office/drawing/2014/main" id="{31BADBFE-7703-4958-9D27-8C506F0D8ED5}"/>
            </a:ext>
          </a:extLst>
        </xdr:cNvPr>
        <xdr:cNvSpPr txBox="1"/>
      </xdr:nvSpPr>
      <xdr:spPr>
        <a:xfrm>
          <a:off x="6072701" y="1395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35" name="直線コネクタ 334">
          <a:extLst>
            <a:ext uri="{FF2B5EF4-FFF2-40B4-BE49-F238E27FC236}">
              <a16:creationId xmlns:a16="http://schemas.microsoft.com/office/drawing/2014/main" id="{37E35C8D-87EE-421C-B39C-371B0AF33F63}"/>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79</xdr:row>
      <xdr:rowOff>29227</xdr:rowOff>
    </xdr:from>
    <xdr:ext cx="531299" cy="259045"/>
    <xdr:sp macro="" textlink="">
      <xdr:nvSpPr>
        <xdr:cNvPr id="336" name="テキスト ボックス 335">
          <a:extLst>
            <a:ext uri="{FF2B5EF4-FFF2-40B4-BE49-F238E27FC236}">
              <a16:creationId xmlns:a16="http://schemas.microsoft.com/office/drawing/2014/main" id="{406D6D8F-70EE-45C1-8EEB-0EDC02009300}"/>
            </a:ext>
          </a:extLst>
        </xdr:cNvPr>
        <xdr:cNvSpPr txBox="1"/>
      </xdr:nvSpPr>
      <xdr:spPr>
        <a:xfrm>
          <a:off x="6072701" y="1357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37" name="直線コネクタ 336">
          <a:extLst>
            <a:ext uri="{FF2B5EF4-FFF2-40B4-BE49-F238E27FC236}">
              <a16:creationId xmlns:a16="http://schemas.microsoft.com/office/drawing/2014/main" id="{AEDC7291-9285-4B2C-83BA-976BFA076AA8}"/>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162577</xdr:rowOff>
    </xdr:from>
    <xdr:ext cx="531299" cy="259045"/>
    <xdr:sp macro="" textlink="">
      <xdr:nvSpPr>
        <xdr:cNvPr id="338" name="テキスト ボックス 337">
          <a:extLst>
            <a:ext uri="{FF2B5EF4-FFF2-40B4-BE49-F238E27FC236}">
              <a16:creationId xmlns:a16="http://schemas.microsoft.com/office/drawing/2014/main" id="{AD569F99-7A12-4DDF-BF5B-41F9353B5163}"/>
            </a:ext>
          </a:extLst>
        </xdr:cNvPr>
        <xdr:cNvSpPr txBox="1"/>
      </xdr:nvSpPr>
      <xdr:spPr>
        <a:xfrm>
          <a:off x="6072701" y="1319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39" name="直線コネクタ 338">
          <a:extLst>
            <a:ext uri="{FF2B5EF4-FFF2-40B4-BE49-F238E27FC236}">
              <a16:creationId xmlns:a16="http://schemas.microsoft.com/office/drawing/2014/main" id="{8C58B64C-58FC-4F4C-BE46-A60C07F1D886}"/>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40" name="テキスト ボックス 339">
          <a:extLst>
            <a:ext uri="{FF2B5EF4-FFF2-40B4-BE49-F238E27FC236}">
              <a16:creationId xmlns:a16="http://schemas.microsoft.com/office/drawing/2014/main" id="{EB5B5C7A-A15A-4A00-8F69-FEDE35601C61}"/>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1" name="【公営住宅】&#10;一人当たり面積グラフ枠">
          <a:extLst>
            <a:ext uri="{FF2B5EF4-FFF2-40B4-BE49-F238E27FC236}">
              <a16:creationId xmlns:a16="http://schemas.microsoft.com/office/drawing/2014/main" id="{14B8E888-5C62-40CA-97B6-A6EFF3C78EDE}"/>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79</xdr:row>
      <xdr:rowOff>20422</xdr:rowOff>
    </xdr:from>
    <xdr:to>
      <xdr:col>54</xdr:col>
      <xdr:colOff>189865</xdr:colOff>
      <xdr:row>86</xdr:row>
      <xdr:rowOff>111519</xdr:rowOff>
    </xdr:to>
    <xdr:cxnSp macro="">
      <xdr:nvCxnSpPr>
        <xdr:cNvPr id="342" name="直線コネクタ 341">
          <a:extLst>
            <a:ext uri="{FF2B5EF4-FFF2-40B4-BE49-F238E27FC236}">
              <a16:creationId xmlns:a16="http://schemas.microsoft.com/office/drawing/2014/main" id="{38D78F29-08A2-480F-BFAF-16C73FA74D80}"/>
            </a:ext>
          </a:extLst>
        </xdr:cNvPr>
        <xdr:cNvCxnSpPr/>
      </xdr:nvCxnSpPr>
      <xdr:spPr>
        <a:xfrm flipV="1">
          <a:off x="10476865" y="13564972"/>
          <a:ext cx="0" cy="12912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115346</xdr:rowOff>
    </xdr:from>
    <xdr:ext cx="469744" cy="259045"/>
    <xdr:sp macro="" textlink="">
      <xdr:nvSpPr>
        <xdr:cNvPr id="343" name="【公営住宅】&#10;一人当たり面積最小値テキスト">
          <a:extLst>
            <a:ext uri="{FF2B5EF4-FFF2-40B4-BE49-F238E27FC236}">
              <a16:creationId xmlns:a16="http://schemas.microsoft.com/office/drawing/2014/main" id="{805DA41D-98BF-47CC-9815-12DDE0E35F7F}"/>
            </a:ext>
          </a:extLst>
        </xdr:cNvPr>
        <xdr:cNvSpPr txBox="1"/>
      </xdr:nvSpPr>
      <xdr:spPr>
        <a:xfrm>
          <a:off x="10515600" y="148600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111519</xdr:rowOff>
    </xdr:from>
    <xdr:to>
      <xdr:col>55</xdr:col>
      <xdr:colOff>88900</xdr:colOff>
      <xdr:row>86</xdr:row>
      <xdr:rowOff>111519</xdr:rowOff>
    </xdr:to>
    <xdr:cxnSp macro="">
      <xdr:nvCxnSpPr>
        <xdr:cNvPr id="344" name="直線コネクタ 343">
          <a:extLst>
            <a:ext uri="{FF2B5EF4-FFF2-40B4-BE49-F238E27FC236}">
              <a16:creationId xmlns:a16="http://schemas.microsoft.com/office/drawing/2014/main" id="{33E4A8F5-1B65-43B2-B3FD-744D90F33E02}"/>
            </a:ext>
          </a:extLst>
        </xdr:cNvPr>
        <xdr:cNvCxnSpPr/>
      </xdr:nvCxnSpPr>
      <xdr:spPr>
        <a:xfrm>
          <a:off x="10388600" y="148562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138549</xdr:rowOff>
    </xdr:from>
    <xdr:ext cx="534377" cy="259045"/>
    <xdr:sp macro="" textlink="">
      <xdr:nvSpPr>
        <xdr:cNvPr id="345" name="【公営住宅】&#10;一人当たり面積最大値テキスト">
          <a:extLst>
            <a:ext uri="{FF2B5EF4-FFF2-40B4-BE49-F238E27FC236}">
              <a16:creationId xmlns:a16="http://schemas.microsoft.com/office/drawing/2014/main" id="{E4852F42-BECB-4BFA-9C31-041DEA8B0B95}"/>
            </a:ext>
          </a:extLst>
        </xdr:cNvPr>
        <xdr:cNvSpPr txBox="1"/>
      </xdr:nvSpPr>
      <xdr:spPr>
        <a:xfrm>
          <a:off x="10515600" y="133401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33.964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20422</xdr:rowOff>
    </xdr:from>
    <xdr:to>
      <xdr:col>55</xdr:col>
      <xdr:colOff>88900</xdr:colOff>
      <xdr:row>79</xdr:row>
      <xdr:rowOff>20422</xdr:rowOff>
    </xdr:to>
    <xdr:cxnSp macro="">
      <xdr:nvCxnSpPr>
        <xdr:cNvPr id="346" name="直線コネクタ 345">
          <a:extLst>
            <a:ext uri="{FF2B5EF4-FFF2-40B4-BE49-F238E27FC236}">
              <a16:creationId xmlns:a16="http://schemas.microsoft.com/office/drawing/2014/main" id="{05876627-EE2D-4257-B406-741E70F234DE}"/>
            </a:ext>
          </a:extLst>
        </xdr:cNvPr>
        <xdr:cNvCxnSpPr/>
      </xdr:nvCxnSpPr>
      <xdr:spPr>
        <a:xfrm>
          <a:off x="10388600" y="135649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85</xdr:row>
      <xdr:rowOff>46880</xdr:rowOff>
    </xdr:from>
    <xdr:ext cx="469744" cy="259045"/>
    <xdr:sp macro="" textlink="">
      <xdr:nvSpPr>
        <xdr:cNvPr id="347" name="【公営住宅】&#10;一人当たり面積平均値テキスト">
          <a:extLst>
            <a:ext uri="{FF2B5EF4-FFF2-40B4-BE49-F238E27FC236}">
              <a16:creationId xmlns:a16="http://schemas.microsoft.com/office/drawing/2014/main" id="{0AB6BDE1-3D6E-4E4C-AAF3-629E9B99D58D}"/>
            </a:ext>
          </a:extLst>
        </xdr:cNvPr>
        <xdr:cNvSpPr txBox="1"/>
      </xdr:nvSpPr>
      <xdr:spPr>
        <a:xfrm>
          <a:off x="10515600" y="1462013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68453</xdr:rowOff>
    </xdr:from>
    <xdr:to>
      <xdr:col>55</xdr:col>
      <xdr:colOff>50800</xdr:colOff>
      <xdr:row>85</xdr:row>
      <xdr:rowOff>170053</xdr:rowOff>
    </xdr:to>
    <xdr:sp macro="" textlink="">
      <xdr:nvSpPr>
        <xdr:cNvPr id="348" name="フローチャート: 判断 347">
          <a:extLst>
            <a:ext uri="{FF2B5EF4-FFF2-40B4-BE49-F238E27FC236}">
              <a16:creationId xmlns:a16="http://schemas.microsoft.com/office/drawing/2014/main" id="{E362B30E-3A82-4AF2-8D44-71410D42B122}"/>
            </a:ext>
          </a:extLst>
        </xdr:cNvPr>
        <xdr:cNvSpPr/>
      </xdr:nvSpPr>
      <xdr:spPr>
        <a:xfrm>
          <a:off x="10426700" y="146417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71386</xdr:rowOff>
    </xdr:from>
    <xdr:to>
      <xdr:col>50</xdr:col>
      <xdr:colOff>165100</xdr:colOff>
      <xdr:row>86</xdr:row>
      <xdr:rowOff>1536</xdr:rowOff>
    </xdr:to>
    <xdr:sp macro="" textlink="">
      <xdr:nvSpPr>
        <xdr:cNvPr id="349" name="フローチャート: 判断 348">
          <a:extLst>
            <a:ext uri="{FF2B5EF4-FFF2-40B4-BE49-F238E27FC236}">
              <a16:creationId xmlns:a16="http://schemas.microsoft.com/office/drawing/2014/main" id="{7F4BCCC5-EB76-492E-9B23-B46C009A395D}"/>
            </a:ext>
          </a:extLst>
        </xdr:cNvPr>
        <xdr:cNvSpPr/>
      </xdr:nvSpPr>
      <xdr:spPr>
        <a:xfrm>
          <a:off x="9588500" y="146446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84607</xdr:rowOff>
    </xdr:from>
    <xdr:to>
      <xdr:col>46</xdr:col>
      <xdr:colOff>38100</xdr:colOff>
      <xdr:row>86</xdr:row>
      <xdr:rowOff>14757</xdr:rowOff>
    </xdr:to>
    <xdr:sp macro="" textlink="">
      <xdr:nvSpPr>
        <xdr:cNvPr id="350" name="フローチャート: 判断 349">
          <a:extLst>
            <a:ext uri="{FF2B5EF4-FFF2-40B4-BE49-F238E27FC236}">
              <a16:creationId xmlns:a16="http://schemas.microsoft.com/office/drawing/2014/main" id="{9C046250-31F3-4A4E-AADE-085CEA33439F}"/>
            </a:ext>
          </a:extLst>
        </xdr:cNvPr>
        <xdr:cNvSpPr/>
      </xdr:nvSpPr>
      <xdr:spPr>
        <a:xfrm>
          <a:off x="8699500" y="146578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83502</xdr:rowOff>
    </xdr:from>
    <xdr:to>
      <xdr:col>41</xdr:col>
      <xdr:colOff>101600</xdr:colOff>
      <xdr:row>86</xdr:row>
      <xdr:rowOff>13652</xdr:rowOff>
    </xdr:to>
    <xdr:sp macro="" textlink="">
      <xdr:nvSpPr>
        <xdr:cNvPr id="351" name="フローチャート: 判断 350">
          <a:extLst>
            <a:ext uri="{FF2B5EF4-FFF2-40B4-BE49-F238E27FC236}">
              <a16:creationId xmlns:a16="http://schemas.microsoft.com/office/drawing/2014/main" id="{6A07EA52-3C92-4854-A29D-44B8BC897381}"/>
            </a:ext>
          </a:extLst>
        </xdr:cNvPr>
        <xdr:cNvSpPr/>
      </xdr:nvSpPr>
      <xdr:spPr>
        <a:xfrm>
          <a:off x="7810500" y="14656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51955</xdr:rowOff>
    </xdr:from>
    <xdr:to>
      <xdr:col>36</xdr:col>
      <xdr:colOff>165100</xdr:colOff>
      <xdr:row>85</xdr:row>
      <xdr:rowOff>153555</xdr:rowOff>
    </xdr:to>
    <xdr:sp macro="" textlink="">
      <xdr:nvSpPr>
        <xdr:cNvPr id="352" name="フローチャート: 判断 351">
          <a:extLst>
            <a:ext uri="{FF2B5EF4-FFF2-40B4-BE49-F238E27FC236}">
              <a16:creationId xmlns:a16="http://schemas.microsoft.com/office/drawing/2014/main" id="{70C39601-C405-44AF-91C8-0B760589DFFB}"/>
            </a:ext>
          </a:extLst>
        </xdr:cNvPr>
        <xdr:cNvSpPr/>
      </xdr:nvSpPr>
      <xdr:spPr>
        <a:xfrm>
          <a:off x="6921500" y="14625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3" name="テキスト ボックス 352">
          <a:extLst>
            <a:ext uri="{FF2B5EF4-FFF2-40B4-BE49-F238E27FC236}">
              <a16:creationId xmlns:a16="http://schemas.microsoft.com/office/drawing/2014/main" id="{F239D87D-E88D-44A9-A177-96044C09ED7C}"/>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4" name="テキスト ボックス 353">
          <a:extLst>
            <a:ext uri="{FF2B5EF4-FFF2-40B4-BE49-F238E27FC236}">
              <a16:creationId xmlns:a16="http://schemas.microsoft.com/office/drawing/2014/main" id="{CD9054E8-DCEA-4FF6-9590-FCD397BF233F}"/>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5" name="テキスト ボックス 354">
          <a:extLst>
            <a:ext uri="{FF2B5EF4-FFF2-40B4-BE49-F238E27FC236}">
              <a16:creationId xmlns:a16="http://schemas.microsoft.com/office/drawing/2014/main" id="{3E713E00-1103-418F-B672-30A4B7F49243}"/>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6" name="テキスト ボックス 355">
          <a:extLst>
            <a:ext uri="{FF2B5EF4-FFF2-40B4-BE49-F238E27FC236}">
              <a16:creationId xmlns:a16="http://schemas.microsoft.com/office/drawing/2014/main" id="{F64B349C-3DEA-4760-99B5-015B44712ED4}"/>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7" name="テキスト ボックス 356">
          <a:extLst>
            <a:ext uri="{FF2B5EF4-FFF2-40B4-BE49-F238E27FC236}">
              <a16:creationId xmlns:a16="http://schemas.microsoft.com/office/drawing/2014/main" id="{7A388A10-895D-41A6-A240-3547D57C116D}"/>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145644</xdr:rowOff>
    </xdr:from>
    <xdr:to>
      <xdr:col>55</xdr:col>
      <xdr:colOff>50800</xdr:colOff>
      <xdr:row>85</xdr:row>
      <xdr:rowOff>75794</xdr:rowOff>
    </xdr:to>
    <xdr:sp macro="" textlink="">
      <xdr:nvSpPr>
        <xdr:cNvPr id="358" name="楕円 357">
          <a:extLst>
            <a:ext uri="{FF2B5EF4-FFF2-40B4-BE49-F238E27FC236}">
              <a16:creationId xmlns:a16="http://schemas.microsoft.com/office/drawing/2014/main" id="{1B3C0FCA-4E41-4B41-84E6-B4F3F9171BD4}"/>
            </a:ext>
          </a:extLst>
        </xdr:cNvPr>
        <xdr:cNvSpPr/>
      </xdr:nvSpPr>
      <xdr:spPr>
        <a:xfrm>
          <a:off x="10426700" y="145474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83</xdr:row>
      <xdr:rowOff>168521</xdr:rowOff>
    </xdr:from>
    <xdr:ext cx="469744" cy="259045"/>
    <xdr:sp macro="" textlink="">
      <xdr:nvSpPr>
        <xdr:cNvPr id="359" name="【公営住宅】&#10;一人当たり面積該当値テキスト">
          <a:extLst>
            <a:ext uri="{FF2B5EF4-FFF2-40B4-BE49-F238E27FC236}">
              <a16:creationId xmlns:a16="http://schemas.microsoft.com/office/drawing/2014/main" id="{CBE37B43-D3B6-4C47-BB46-916F93370C3A}"/>
            </a:ext>
          </a:extLst>
        </xdr:cNvPr>
        <xdr:cNvSpPr txBox="1"/>
      </xdr:nvSpPr>
      <xdr:spPr>
        <a:xfrm>
          <a:off x="10515600" y="143988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84</xdr:row>
      <xdr:rowOff>151434</xdr:rowOff>
    </xdr:from>
    <xdr:to>
      <xdr:col>50</xdr:col>
      <xdr:colOff>165100</xdr:colOff>
      <xdr:row>85</xdr:row>
      <xdr:rowOff>81584</xdr:rowOff>
    </xdr:to>
    <xdr:sp macro="" textlink="">
      <xdr:nvSpPr>
        <xdr:cNvPr id="360" name="楕円 359">
          <a:extLst>
            <a:ext uri="{FF2B5EF4-FFF2-40B4-BE49-F238E27FC236}">
              <a16:creationId xmlns:a16="http://schemas.microsoft.com/office/drawing/2014/main" id="{C8F931E2-141A-4AE3-B812-15762E59BE05}"/>
            </a:ext>
          </a:extLst>
        </xdr:cNvPr>
        <xdr:cNvSpPr/>
      </xdr:nvSpPr>
      <xdr:spPr>
        <a:xfrm>
          <a:off x="9588500" y="145532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24994</xdr:rowOff>
    </xdr:from>
    <xdr:to>
      <xdr:col>55</xdr:col>
      <xdr:colOff>0</xdr:colOff>
      <xdr:row>85</xdr:row>
      <xdr:rowOff>30784</xdr:rowOff>
    </xdr:to>
    <xdr:cxnSp macro="">
      <xdr:nvCxnSpPr>
        <xdr:cNvPr id="361" name="直線コネクタ 360">
          <a:extLst>
            <a:ext uri="{FF2B5EF4-FFF2-40B4-BE49-F238E27FC236}">
              <a16:creationId xmlns:a16="http://schemas.microsoft.com/office/drawing/2014/main" id="{82BFEAB7-AFA9-4C04-87A0-9D628D5C4013}"/>
            </a:ext>
          </a:extLst>
        </xdr:cNvPr>
        <xdr:cNvCxnSpPr/>
      </xdr:nvCxnSpPr>
      <xdr:spPr>
        <a:xfrm flipV="1">
          <a:off x="9639300" y="14598244"/>
          <a:ext cx="838200" cy="57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84</xdr:row>
      <xdr:rowOff>158331</xdr:rowOff>
    </xdr:from>
    <xdr:to>
      <xdr:col>46</xdr:col>
      <xdr:colOff>38100</xdr:colOff>
      <xdr:row>85</xdr:row>
      <xdr:rowOff>88481</xdr:rowOff>
    </xdr:to>
    <xdr:sp macro="" textlink="">
      <xdr:nvSpPr>
        <xdr:cNvPr id="362" name="楕円 361">
          <a:extLst>
            <a:ext uri="{FF2B5EF4-FFF2-40B4-BE49-F238E27FC236}">
              <a16:creationId xmlns:a16="http://schemas.microsoft.com/office/drawing/2014/main" id="{2C2E182F-B0AD-41F6-A83F-4849BF05FF42}"/>
            </a:ext>
          </a:extLst>
        </xdr:cNvPr>
        <xdr:cNvSpPr/>
      </xdr:nvSpPr>
      <xdr:spPr>
        <a:xfrm>
          <a:off x="8699500" y="145601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30784</xdr:rowOff>
    </xdr:from>
    <xdr:to>
      <xdr:col>50</xdr:col>
      <xdr:colOff>114300</xdr:colOff>
      <xdr:row>85</xdr:row>
      <xdr:rowOff>37681</xdr:rowOff>
    </xdr:to>
    <xdr:cxnSp macro="">
      <xdr:nvCxnSpPr>
        <xdr:cNvPr id="363" name="直線コネクタ 362">
          <a:extLst>
            <a:ext uri="{FF2B5EF4-FFF2-40B4-BE49-F238E27FC236}">
              <a16:creationId xmlns:a16="http://schemas.microsoft.com/office/drawing/2014/main" id="{967AA49A-0690-4CBE-B1C2-7E44BC2FD7BB}"/>
            </a:ext>
          </a:extLst>
        </xdr:cNvPr>
        <xdr:cNvCxnSpPr/>
      </xdr:nvCxnSpPr>
      <xdr:spPr>
        <a:xfrm flipV="1">
          <a:off x="8750300" y="14604034"/>
          <a:ext cx="889000" cy="68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84</xdr:row>
      <xdr:rowOff>157683</xdr:rowOff>
    </xdr:from>
    <xdr:to>
      <xdr:col>41</xdr:col>
      <xdr:colOff>101600</xdr:colOff>
      <xdr:row>85</xdr:row>
      <xdr:rowOff>87833</xdr:rowOff>
    </xdr:to>
    <xdr:sp macro="" textlink="">
      <xdr:nvSpPr>
        <xdr:cNvPr id="364" name="楕円 363">
          <a:extLst>
            <a:ext uri="{FF2B5EF4-FFF2-40B4-BE49-F238E27FC236}">
              <a16:creationId xmlns:a16="http://schemas.microsoft.com/office/drawing/2014/main" id="{DFB3BF9F-5FE6-471B-B479-82F225120145}"/>
            </a:ext>
          </a:extLst>
        </xdr:cNvPr>
        <xdr:cNvSpPr/>
      </xdr:nvSpPr>
      <xdr:spPr>
        <a:xfrm>
          <a:off x="7810500" y="145594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37033</xdr:rowOff>
    </xdr:from>
    <xdr:to>
      <xdr:col>45</xdr:col>
      <xdr:colOff>177800</xdr:colOff>
      <xdr:row>85</xdr:row>
      <xdr:rowOff>37681</xdr:rowOff>
    </xdr:to>
    <xdr:cxnSp macro="">
      <xdr:nvCxnSpPr>
        <xdr:cNvPr id="365" name="直線コネクタ 364">
          <a:extLst>
            <a:ext uri="{FF2B5EF4-FFF2-40B4-BE49-F238E27FC236}">
              <a16:creationId xmlns:a16="http://schemas.microsoft.com/office/drawing/2014/main" id="{34DCD22D-5234-4CF9-99D8-1E17FAF660C9}"/>
            </a:ext>
          </a:extLst>
        </xdr:cNvPr>
        <xdr:cNvCxnSpPr/>
      </xdr:nvCxnSpPr>
      <xdr:spPr>
        <a:xfrm>
          <a:off x="7861300" y="14610283"/>
          <a:ext cx="889000" cy="6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84</xdr:row>
      <xdr:rowOff>162789</xdr:rowOff>
    </xdr:from>
    <xdr:to>
      <xdr:col>36</xdr:col>
      <xdr:colOff>165100</xdr:colOff>
      <xdr:row>85</xdr:row>
      <xdr:rowOff>92939</xdr:rowOff>
    </xdr:to>
    <xdr:sp macro="" textlink="">
      <xdr:nvSpPr>
        <xdr:cNvPr id="366" name="楕円 365">
          <a:extLst>
            <a:ext uri="{FF2B5EF4-FFF2-40B4-BE49-F238E27FC236}">
              <a16:creationId xmlns:a16="http://schemas.microsoft.com/office/drawing/2014/main" id="{5AC2EE27-6FCF-4798-AFFB-60A144F0F072}"/>
            </a:ext>
          </a:extLst>
        </xdr:cNvPr>
        <xdr:cNvSpPr/>
      </xdr:nvSpPr>
      <xdr:spPr>
        <a:xfrm>
          <a:off x="6921500" y="145645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37033</xdr:rowOff>
    </xdr:from>
    <xdr:to>
      <xdr:col>41</xdr:col>
      <xdr:colOff>50800</xdr:colOff>
      <xdr:row>85</xdr:row>
      <xdr:rowOff>42139</xdr:rowOff>
    </xdr:to>
    <xdr:cxnSp macro="">
      <xdr:nvCxnSpPr>
        <xdr:cNvPr id="367" name="直線コネクタ 366">
          <a:extLst>
            <a:ext uri="{FF2B5EF4-FFF2-40B4-BE49-F238E27FC236}">
              <a16:creationId xmlns:a16="http://schemas.microsoft.com/office/drawing/2014/main" id="{A6183ADC-CD1C-425F-AE38-5E8A5615B6B0}"/>
            </a:ext>
          </a:extLst>
        </xdr:cNvPr>
        <xdr:cNvCxnSpPr/>
      </xdr:nvCxnSpPr>
      <xdr:spPr>
        <a:xfrm flipV="1">
          <a:off x="6972300" y="14610283"/>
          <a:ext cx="889000" cy="51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85</xdr:row>
      <xdr:rowOff>164113</xdr:rowOff>
    </xdr:from>
    <xdr:ext cx="469744" cy="259045"/>
    <xdr:sp macro="" textlink="">
      <xdr:nvSpPr>
        <xdr:cNvPr id="368" name="n_1aveValue【公営住宅】&#10;一人当たり面積">
          <a:extLst>
            <a:ext uri="{FF2B5EF4-FFF2-40B4-BE49-F238E27FC236}">
              <a16:creationId xmlns:a16="http://schemas.microsoft.com/office/drawing/2014/main" id="{4F85EAA6-9EE1-4A01-9D88-D889A55268A5}"/>
            </a:ext>
          </a:extLst>
        </xdr:cNvPr>
        <xdr:cNvSpPr txBox="1"/>
      </xdr:nvSpPr>
      <xdr:spPr>
        <a:xfrm>
          <a:off x="9391727" y="147373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5884</xdr:rowOff>
    </xdr:from>
    <xdr:ext cx="469744" cy="259045"/>
    <xdr:sp macro="" textlink="">
      <xdr:nvSpPr>
        <xdr:cNvPr id="369" name="n_2aveValue【公営住宅】&#10;一人当たり面積">
          <a:extLst>
            <a:ext uri="{FF2B5EF4-FFF2-40B4-BE49-F238E27FC236}">
              <a16:creationId xmlns:a16="http://schemas.microsoft.com/office/drawing/2014/main" id="{4D1DDE39-6E34-4E18-937C-8A24CE5EB8DD}"/>
            </a:ext>
          </a:extLst>
        </xdr:cNvPr>
        <xdr:cNvSpPr txBox="1"/>
      </xdr:nvSpPr>
      <xdr:spPr>
        <a:xfrm>
          <a:off x="8515427" y="147505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4779</xdr:rowOff>
    </xdr:from>
    <xdr:ext cx="469744" cy="259045"/>
    <xdr:sp macro="" textlink="">
      <xdr:nvSpPr>
        <xdr:cNvPr id="370" name="n_3aveValue【公営住宅】&#10;一人当たり面積">
          <a:extLst>
            <a:ext uri="{FF2B5EF4-FFF2-40B4-BE49-F238E27FC236}">
              <a16:creationId xmlns:a16="http://schemas.microsoft.com/office/drawing/2014/main" id="{FB2412F3-BD43-4342-B16C-3A7505E74C8C}"/>
            </a:ext>
          </a:extLst>
        </xdr:cNvPr>
        <xdr:cNvSpPr txBox="1"/>
      </xdr:nvSpPr>
      <xdr:spPr>
        <a:xfrm>
          <a:off x="7626427" y="147494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85</xdr:row>
      <xdr:rowOff>144682</xdr:rowOff>
    </xdr:from>
    <xdr:ext cx="469744" cy="259045"/>
    <xdr:sp macro="" textlink="">
      <xdr:nvSpPr>
        <xdr:cNvPr id="371" name="n_4aveValue【公営住宅】&#10;一人当たり面積">
          <a:extLst>
            <a:ext uri="{FF2B5EF4-FFF2-40B4-BE49-F238E27FC236}">
              <a16:creationId xmlns:a16="http://schemas.microsoft.com/office/drawing/2014/main" id="{3E86FC4A-92C4-4976-9DF6-053E40A22759}"/>
            </a:ext>
          </a:extLst>
        </xdr:cNvPr>
        <xdr:cNvSpPr txBox="1"/>
      </xdr:nvSpPr>
      <xdr:spPr>
        <a:xfrm>
          <a:off x="6737427" y="147179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83</xdr:row>
      <xdr:rowOff>98111</xdr:rowOff>
    </xdr:from>
    <xdr:ext cx="469744" cy="259045"/>
    <xdr:sp macro="" textlink="">
      <xdr:nvSpPr>
        <xdr:cNvPr id="372" name="n_1mainValue【公営住宅】&#10;一人当たり面積">
          <a:extLst>
            <a:ext uri="{FF2B5EF4-FFF2-40B4-BE49-F238E27FC236}">
              <a16:creationId xmlns:a16="http://schemas.microsoft.com/office/drawing/2014/main" id="{F5EC6D36-3A79-46E7-8950-22126A0CD235}"/>
            </a:ext>
          </a:extLst>
        </xdr:cNvPr>
        <xdr:cNvSpPr txBox="1"/>
      </xdr:nvSpPr>
      <xdr:spPr>
        <a:xfrm>
          <a:off x="9391727" y="143284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105008</xdr:rowOff>
    </xdr:from>
    <xdr:ext cx="469744" cy="259045"/>
    <xdr:sp macro="" textlink="">
      <xdr:nvSpPr>
        <xdr:cNvPr id="373" name="n_2mainValue【公営住宅】&#10;一人当たり面積">
          <a:extLst>
            <a:ext uri="{FF2B5EF4-FFF2-40B4-BE49-F238E27FC236}">
              <a16:creationId xmlns:a16="http://schemas.microsoft.com/office/drawing/2014/main" id="{71573781-30FC-4D2C-83F3-001AEE573D98}"/>
            </a:ext>
          </a:extLst>
        </xdr:cNvPr>
        <xdr:cNvSpPr txBox="1"/>
      </xdr:nvSpPr>
      <xdr:spPr>
        <a:xfrm>
          <a:off x="8515427" y="143353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104360</xdr:rowOff>
    </xdr:from>
    <xdr:ext cx="469744" cy="259045"/>
    <xdr:sp macro="" textlink="">
      <xdr:nvSpPr>
        <xdr:cNvPr id="374" name="n_3mainValue【公営住宅】&#10;一人当たり面積">
          <a:extLst>
            <a:ext uri="{FF2B5EF4-FFF2-40B4-BE49-F238E27FC236}">
              <a16:creationId xmlns:a16="http://schemas.microsoft.com/office/drawing/2014/main" id="{29D161C2-D3CE-4E04-A650-BD5B50FF2C71}"/>
            </a:ext>
          </a:extLst>
        </xdr:cNvPr>
        <xdr:cNvSpPr txBox="1"/>
      </xdr:nvSpPr>
      <xdr:spPr>
        <a:xfrm>
          <a:off x="7626427" y="143347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109466</xdr:rowOff>
    </xdr:from>
    <xdr:ext cx="469744" cy="259045"/>
    <xdr:sp macro="" textlink="">
      <xdr:nvSpPr>
        <xdr:cNvPr id="375" name="n_4mainValue【公営住宅】&#10;一人当たり面積">
          <a:extLst>
            <a:ext uri="{FF2B5EF4-FFF2-40B4-BE49-F238E27FC236}">
              <a16:creationId xmlns:a16="http://schemas.microsoft.com/office/drawing/2014/main" id="{013D73BE-AEED-4D0D-A0DE-BE5D18797838}"/>
            </a:ext>
          </a:extLst>
        </xdr:cNvPr>
        <xdr:cNvSpPr txBox="1"/>
      </xdr:nvSpPr>
      <xdr:spPr>
        <a:xfrm>
          <a:off x="6737427" y="143398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6" name="正方形/長方形 375">
          <a:extLst>
            <a:ext uri="{FF2B5EF4-FFF2-40B4-BE49-F238E27FC236}">
              <a16:creationId xmlns:a16="http://schemas.microsoft.com/office/drawing/2014/main" id="{663F548B-3F58-4025-941D-78E8279C35A9}"/>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7" name="正方形/長方形 376">
          <a:extLst>
            <a:ext uri="{FF2B5EF4-FFF2-40B4-BE49-F238E27FC236}">
              <a16:creationId xmlns:a16="http://schemas.microsoft.com/office/drawing/2014/main" id="{9AB8F46D-1F78-4390-ACF8-BC32584AB69C}"/>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8" name="正方形/長方形 377">
          <a:extLst>
            <a:ext uri="{FF2B5EF4-FFF2-40B4-BE49-F238E27FC236}">
              <a16:creationId xmlns:a16="http://schemas.microsoft.com/office/drawing/2014/main" id="{CBD3FC13-75C8-4FEC-9764-A5AAC6283B60}"/>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79" name="正方形/長方形 378">
          <a:extLst>
            <a:ext uri="{FF2B5EF4-FFF2-40B4-BE49-F238E27FC236}">
              <a16:creationId xmlns:a16="http://schemas.microsoft.com/office/drawing/2014/main" id="{3A10A265-FF58-4DAF-AF9B-F9B5E059E07E}"/>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0" name="正方形/長方形 379">
          <a:extLst>
            <a:ext uri="{FF2B5EF4-FFF2-40B4-BE49-F238E27FC236}">
              <a16:creationId xmlns:a16="http://schemas.microsoft.com/office/drawing/2014/main" id="{D3AFB6FA-D4DA-44EC-8630-912E9A42A251}"/>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1" name="正方形/長方形 380">
          <a:extLst>
            <a:ext uri="{FF2B5EF4-FFF2-40B4-BE49-F238E27FC236}">
              <a16:creationId xmlns:a16="http://schemas.microsoft.com/office/drawing/2014/main" id="{B98BD17A-3936-4FBC-914A-67B34F67BA7F}"/>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2" name="正方形/長方形 381">
          <a:extLst>
            <a:ext uri="{FF2B5EF4-FFF2-40B4-BE49-F238E27FC236}">
              <a16:creationId xmlns:a16="http://schemas.microsoft.com/office/drawing/2014/main" id="{CAF1E9FE-0DBB-4047-8F64-6F7A9F30B357}"/>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3" name="正方形/長方形 382">
          <a:extLst>
            <a:ext uri="{FF2B5EF4-FFF2-40B4-BE49-F238E27FC236}">
              <a16:creationId xmlns:a16="http://schemas.microsoft.com/office/drawing/2014/main" id="{EEEB28C2-6A33-4475-8BAC-85195B7A57B2}"/>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4" name="正方形/長方形 383">
          <a:extLst>
            <a:ext uri="{FF2B5EF4-FFF2-40B4-BE49-F238E27FC236}">
              <a16:creationId xmlns:a16="http://schemas.microsoft.com/office/drawing/2014/main" id="{8F31A3A6-0EBE-47A6-AC89-F81C866FC183}"/>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5" name="正方形/長方形 384">
          <a:extLst>
            <a:ext uri="{FF2B5EF4-FFF2-40B4-BE49-F238E27FC236}">
              <a16:creationId xmlns:a16="http://schemas.microsoft.com/office/drawing/2014/main" id="{3379026E-3BBD-4CB4-88AE-8871B05D5DAA}"/>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86" name="正方形/長方形 385">
          <a:extLst>
            <a:ext uri="{FF2B5EF4-FFF2-40B4-BE49-F238E27FC236}">
              <a16:creationId xmlns:a16="http://schemas.microsoft.com/office/drawing/2014/main" id="{F468AD03-0302-4C2D-BFE1-226045502B39}"/>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87" name="正方形/長方形 386">
          <a:extLst>
            <a:ext uri="{FF2B5EF4-FFF2-40B4-BE49-F238E27FC236}">
              <a16:creationId xmlns:a16="http://schemas.microsoft.com/office/drawing/2014/main" id="{BF698439-1C59-47A8-A146-CE295EC100B5}"/>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88" name="正方形/長方形 387">
          <a:extLst>
            <a:ext uri="{FF2B5EF4-FFF2-40B4-BE49-F238E27FC236}">
              <a16:creationId xmlns:a16="http://schemas.microsoft.com/office/drawing/2014/main" id="{3534A521-1D17-49DF-B314-C83A5CD9AF63}"/>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123,351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89" name="正方形/長方形 388">
          <a:extLst>
            <a:ext uri="{FF2B5EF4-FFF2-40B4-BE49-F238E27FC236}">
              <a16:creationId xmlns:a16="http://schemas.microsoft.com/office/drawing/2014/main" id="{DB846148-7DE4-492D-A9CC-16C61900AD79}"/>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90" name="正方形/長方形 389">
          <a:extLst>
            <a:ext uri="{FF2B5EF4-FFF2-40B4-BE49-F238E27FC236}">
              <a16:creationId xmlns:a16="http://schemas.microsoft.com/office/drawing/2014/main" id="{7C5AB481-136B-4BD3-843A-F480C8C2E3CC}"/>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228,005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1" name="正方形/長方形 390">
          <a:extLst>
            <a:ext uri="{FF2B5EF4-FFF2-40B4-BE49-F238E27FC236}">
              <a16:creationId xmlns:a16="http://schemas.microsoft.com/office/drawing/2014/main" id="{8BC3E6E0-60AF-4DCB-BC87-858032B517F3}"/>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2" name="正方形/長方形 391">
          <a:extLst>
            <a:ext uri="{FF2B5EF4-FFF2-40B4-BE49-F238E27FC236}">
              <a16:creationId xmlns:a16="http://schemas.microsoft.com/office/drawing/2014/main" id="{BB84C075-5B42-4458-98B7-E41C0C432BC7}"/>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3" name="正方形/長方形 392">
          <a:extLst>
            <a:ext uri="{FF2B5EF4-FFF2-40B4-BE49-F238E27FC236}">
              <a16:creationId xmlns:a16="http://schemas.microsoft.com/office/drawing/2014/main" id="{E763D348-237A-44E5-8E2A-C970E59DEE24}"/>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4" name="正方形/長方形 393">
          <a:extLst>
            <a:ext uri="{FF2B5EF4-FFF2-40B4-BE49-F238E27FC236}">
              <a16:creationId xmlns:a16="http://schemas.microsoft.com/office/drawing/2014/main" id="{1582D016-8632-43E7-8488-86540CA4C2A1}"/>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5" name="正方形/長方形 394">
          <a:extLst>
            <a:ext uri="{FF2B5EF4-FFF2-40B4-BE49-F238E27FC236}">
              <a16:creationId xmlns:a16="http://schemas.microsoft.com/office/drawing/2014/main" id="{983086C6-E759-4B60-81B5-6395B4B68512}"/>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6" name="正方形/長方形 395">
          <a:extLst>
            <a:ext uri="{FF2B5EF4-FFF2-40B4-BE49-F238E27FC236}">
              <a16:creationId xmlns:a16="http://schemas.microsoft.com/office/drawing/2014/main" id="{8809E416-30A4-4C17-987A-BA461FFECC91}"/>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7" name="正方形/長方形 396">
          <a:extLst>
            <a:ext uri="{FF2B5EF4-FFF2-40B4-BE49-F238E27FC236}">
              <a16:creationId xmlns:a16="http://schemas.microsoft.com/office/drawing/2014/main" id="{F993C42A-A5A1-4A26-950D-4C0EC1D29525}"/>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98" name="正方形/長方形 397">
          <a:extLst>
            <a:ext uri="{FF2B5EF4-FFF2-40B4-BE49-F238E27FC236}">
              <a16:creationId xmlns:a16="http://schemas.microsoft.com/office/drawing/2014/main" id="{C59A82CA-A494-42FD-BBEA-2B99EDFFB600}"/>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99" name="正方形/長方形 398">
          <a:extLst>
            <a:ext uri="{FF2B5EF4-FFF2-40B4-BE49-F238E27FC236}">
              <a16:creationId xmlns:a16="http://schemas.microsoft.com/office/drawing/2014/main" id="{0764E4AF-DD26-4FEE-9032-37F7F89DFE2C}"/>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0" name="テキスト ボックス 399">
          <a:extLst>
            <a:ext uri="{FF2B5EF4-FFF2-40B4-BE49-F238E27FC236}">
              <a16:creationId xmlns:a16="http://schemas.microsoft.com/office/drawing/2014/main" id="{A001EBAC-3C50-4F2E-A7A3-E7436E0B456D}"/>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1" name="直線コネクタ 400">
          <a:extLst>
            <a:ext uri="{FF2B5EF4-FFF2-40B4-BE49-F238E27FC236}">
              <a16:creationId xmlns:a16="http://schemas.microsoft.com/office/drawing/2014/main" id="{BB5856EC-BD1B-430E-B847-8688F78D181D}"/>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2" name="テキスト ボックス 401">
          <a:extLst>
            <a:ext uri="{FF2B5EF4-FFF2-40B4-BE49-F238E27FC236}">
              <a16:creationId xmlns:a16="http://schemas.microsoft.com/office/drawing/2014/main" id="{E9F65DD8-078A-410D-B7CF-8B2010481C25}"/>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403" name="直線コネクタ 402">
          <a:extLst>
            <a:ext uri="{FF2B5EF4-FFF2-40B4-BE49-F238E27FC236}">
              <a16:creationId xmlns:a16="http://schemas.microsoft.com/office/drawing/2014/main" id="{646E86D1-1FDB-42FB-AED3-1A3D63B0661B}"/>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404" name="テキスト ボックス 403">
          <a:extLst>
            <a:ext uri="{FF2B5EF4-FFF2-40B4-BE49-F238E27FC236}">
              <a16:creationId xmlns:a16="http://schemas.microsoft.com/office/drawing/2014/main" id="{BFCB58EB-A2B0-42FB-B4C2-1D92B85E1AF1}"/>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05" name="直線コネクタ 404">
          <a:extLst>
            <a:ext uri="{FF2B5EF4-FFF2-40B4-BE49-F238E27FC236}">
              <a16:creationId xmlns:a16="http://schemas.microsoft.com/office/drawing/2014/main" id="{97C70D6E-A6D0-485C-8B6E-464B7621EFC2}"/>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06" name="テキスト ボックス 405">
          <a:extLst>
            <a:ext uri="{FF2B5EF4-FFF2-40B4-BE49-F238E27FC236}">
              <a16:creationId xmlns:a16="http://schemas.microsoft.com/office/drawing/2014/main" id="{AF16CCB3-6CE4-40FC-83DB-BA8050141B9A}"/>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07" name="直線コネクタ 406">
          <a:extLst>
            <a:ext uri="{FF2B5EF4-FFF2-40B4-BE49-F238E27FC236}">
              <a16:creationId xmlns:a16="http://schemas.microsoft.com/office/drawing/2014/main" id="{F0FB9415-53F4-45B0-BA39-45D8B20A38FA}"/>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08" name="テキスト ボックス 407">
          <a:extLst>
            <a:ext uri="{FF2B5EF4-FFF2-40B4-BE49-F238E27FC236}">
              <a16:creationId xmlns:a16="http://schemas.microsoft.com/office/drawing/2014/main" id="{26FAE0A7-40D8-4DFC-9847-441A288592EA}"/>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09" name="直線コネクタ 408">
          <a:extLst>
            <a:ext uri="{FF2B5EF4-FFF2-40B4-BE49-F238E27FC236}">
              <a16:creationId xmlns:a16="http://schemas.microsoft.com/office/drawing/2014/main" id="{C61873CC-4746-4358-959C-C7DC58290BAF}"/>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10" name="テキスト ボックス 409">
          <a:extLst>
            <a:ext uri="{FF2B5EF4-FFF2-40B4-BE49-F238E27FC236}">
              <a16:creationId xmlns:a16="http://schemas.microsoft.com/office/drawing/2014/main" id="{6C9842B8-0556-47A4-9DAB-30BB1020F69B}"/>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11" name="直線コネクタ 410">
          <a:extLst>
            <a:ext uri="{FF2B5EF4-FFF2-40B4-BE49-F238E27FC236}">
              <a16:creationId xmlns:a16="http://schemas.microsoft.com/office/drawing/2014/main" id="{E66CEDBC-DF89-48AF-93C9-315B9AE0D11C}"/>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12" name="テキスト ボックス 411">
          <a:extLst>
            <a:ext uri="{FF2B5EF4-FFF2-40B4-BE49-F238E27FC236}">
              <a16:creationId xmlns:a16="http://schemas.microsoft.com/office/drawing/2014/main" id="{1B3F5CAB-ABCE-4CE5-969E-1EDE5402994F}"/>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13" name="直線コネクタ 412">
          <a:extLst>
            <a:ext uri="{FF2B5EF4-FFF2-40B4-BE49-F238E27FC236}">
              <a16:creationId xmlns:a16="http://schemas.microsoft.com/office/drawing/2014/main" id="{331F9C47-1D43-45AD-85FC-94F054DF5DC0}"/>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414" name="テキスト ボックス 413">
          <a:extLst>
            <a:ext uri="{FF2B5EF4-FFF2-40B4-BE49-F238E27FC236}">
              <a16:creationId xmlns:a16="http://schemas.microsoft.com/office/drawing/2014/main" id="{3DBA06AB-3837-4D42-9788-175A8CFB112C}"/>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5" name="直線コネクタ 414">
          <a:extLst>
            <a:ext uri="{FF2B5EF4-FFF2-40B4-BE49-F238E27FC236}">
              <a16:creationId xmlns:a16="http://schemas.microsoft.com/office/drawing/2014/main" id="{2D821A37-E162-497B-8A57-6B2939CC081E}"/>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16" name="【認定こども園・幼稚園・保育所】&#10;有形固定資産減価償却率グラフ枠">
          <a:extLst>
            <a:ext uri="{FF2B5EF4-FFF2-40B4-BE49-F238E27FC236}">
              <a16:creationId xmlns:a16="http://schemas.microsoft.com/office/drawing/2014/main" id="{224E28F1-9E3D-46E6-A1E5-C316760F9033}"/>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41910</xdr:rowOff>
    </xdr:from>
    <xdr:to>
      <xdr:col>85</xdr:col>
      <xdr:colOff>126364</xdr:colOff>
      <xdr:row>42</xdr:row>
      <xdr:rowOff>92528</xdr:rowOff>
    </xdr:to>
    <xdr:cxnSp macro="">
      <xdr:nvCxnSpPr>
        <xdr:cNvPr id="417" name="直線コネクタ 416">
          <a:extLst>
            <a:ext uri="{FF2B5EF4-FFF2-40B4-BE49-F238E27FC236}">
              <a16:creationId xmlns:a16="http://schemas.microsoft.com/office/drawing/2014/main" id="{3E1F55D2-7B45-4E36-A9B8-D288167FCA15}"/>
            </a:ext>
          </a:extLst>
        </xdr:cNvPr>
        <xdr:cNvCxnSpPr/>
      </xdr:nvCxnSpPr>
      <xdr:spPr>
        <a:xfrm flipV="1">
          <a:off x="16318864" y="5699760"/>
          <a:ext cx="0" cy="15936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418" name="【認定こども園・幼稚園・保育所】&#10;有形固定資産減価償却率最小値テキスト">
          <a:extLst>
            <a:ext uri="{FF2B5EF4-FFF2-40B4-BE49-F238E27FC236}">
              <a16:creationId xmlns:a16="http://schemas.microsoft.com/office/drawing/2014/main" id="{AF779155-7EA6-4A26-9DFD-B79615B3CDA2}"/>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419" name="直線コネクタ 418">
          <a:extLst>
            <a:ext uri="{FF2B5EF4-FFF2-40B4-BE49-F238E27FC236}">
              <a16:creationId xmlns:a16="http://schemas.microsoft.com/office/drawing/2014/main" id="{F2AD514B-2186-4BD9-A4F0-A441D43DFB5D}"/>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160037</xdr:rowOff>
    </xdr:from>
    <xdr:ext cx="340478" cy="259045"/>
    <xdr:sp macro="" textlink="">
      <xdr:nvSpPr>
        <xdr:cNvPr id="420" name="【認定こども園・幼稚園・保育所】&#10;有形固定資産減価償却率最大値テキスト">
          <a:extLst>
            <a:ext uri="{FF2B5EF4-FFF2-40B4-BE49-F238E27FC236}">
              <a16:creationId xmlns:a16="http://schemas.microsoft.com/office/drawing/2014/main" id="{50410BA0-C6B8-44EE-BEA7-C65A3033ED53}"/>
            </a:ext>
          </a:extLst>
        </xdr:cNvPr>
        <xdr:cNvSpPr txBox="1"/>
      </xdr:nvSpPr>
      <xdr:spPr>
        <a:xfrm>
          <a:off x="16357600" y="547498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41910</xdr:rowOff>
    </xdr:from>
    <xdr:to>
      <xdr:col>86</xdr:col>
      <xdr:colOff>25400</xdr:colOff>
      <xdr:row>33</xdr:row>
      <xdr:rowOff>41910</xdr:rowOff>
    </xdr:to>
    <xdr:cxnSp macro="">
      <xdr:nvCxnSpPr>
        <xdr:cNvPr id="421" name="直線コネクタ 420">
          <a:extLst>
            <a:ext uri="{FF2B5EF4-FFF2-40B4-BE49-F238E27FC236}">
              <a16:creationId xmlns:a16="http://schemas.microsoft.com/office/drawing/2014/main" id="{C6F90890-7ED6-4214-B69B-BD4B5325C69E}"/>
            </a:ext>
          </a:extLst>
        </xdr:cNvPr>
        <xdr:cNvCxnSpPr/>
      </xdr:nvCxnSpPr>
      <xdr:spPr>
        <a:xfrm>
          <a:off x="16230600" y="56997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59344</xdr:rowOff>
    </xdr:from>
    <xdr:ext cx="405111" cy="259045"/>
    <xdr:sp macro="" textlink="">
      <xdr:nvSpPr>
        <xdr:cNvPr id="422" name="【認定こども園・幼稚園・保育所】&#10;有形固定資産減価償却率平均値テキスト">
          <a:extLst>
            <a:ext uri="{FF2B5EF4-FFF2-40B4-BE49-F238E27FC236}">
              <a16:creationId xmlns:a16="http://schemas.microsoft.com/office/drawing/2014/main" id="{1620A7AE-7475-4C1E-807C-FA12D6988E4D}"/>
            </a:ext>
          </a:extLst>
        </xdr:cNvPr>
        <xdr:cNvSpPr txBox="1"/>
      </xdr:nvSpPr>
      <xdr:spPr>
        <a:xfrm>
          <a:off x="16357600" y="640299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80917</xdr:rowOff>
    </xdr:from>
    <xdr:to>
      <xdr:col>85</xdr:col>
      <xdr:colOff>177800</xdr:colOff>
      <xdr:row>38</xdr:row>
      <xdr:rowOff>11068</xdr:rowOff>
    </xdr:to>
    <xdr:sp macro="" textlink="">
      <xdr:nvSpPr>
        <xdr:cNvPr id="423" name="フローチャート: 判断 422">
          <a:extLst>
            <a:ext uri="{FF2B5EF4-FFF2-40B4-BE49-F238E27FC236}">
              <a16:creationId xmlns:a16="http://schemas.microsoft.com/office/drawing/2014/main" id="{8C07D3BA-D244-4CE7-AE72-F0C96AFB1F45}"/>
            </a:ext>
          </a:extLst>
        </xdr:cNvPr>
        <xdr:cNvSpPr/>
      </xdr:nvSpPr>
      <xdr:spPr>
        <a:xfrm>
          <a:off x="16268700" y="6424567"/>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56424</xdr:rowOff>
    </xdr:from>
    <xdr:to>
      <xdr:col>81</xdr:col>
      <xdr:colOff>101600</xdr:colOff>
      <xdr:row>37</xdr:row>
      <xdr:rowOff>158024</xdr:rowOff>
    </xdr:to>
    <xdr:sp macro="" textlink="">
      <xdr:nvSpPr>
        <xdr:cNvPr id="424" name="フローチャート: 判断 423">
          <a:extLst>
            <a:ext uri="{FF2B5EF4-FFF2-40B4-BE49-F238E27FC236}">
              <a16:creationId xmlns:a16="http://schemas.microsoft.com/office/drawing/2014/main" id="{6555D3A6-B1FC-4C1A-8502-4225C5AC9F3B}"/>
            </a:ext>
          </a:extLst>
        </xdr:cNvPr>
        <xdr:cNvSpPr/>
      </xdr:nvSpPr>
      <xdr:spPr>
        <a:xfrm>
          <a:off x="15430500" y="6400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43361</xdr:rowOff>
    </xdr:from>
    <xdr:to>
      <xdr:col>76</xdr:col>
      <xdr:colOff>165100</xdr:colOff>
      <xdr:row>37</xdr:row>
      <xdr:rowOff>144961</xdr:rowOff>
    </xdr:to>
    <xdr:sp macro="" textlink="">
      <xdr:nvSpPr>
        <xdr:cNvPr id="425" name="フローチャート: 判断 424">
          <a:extLst>
            <a:ext uri="{FF2B5EF4-FFF2-40B4-BE49-F238E27FC236}">
              <a16:creationId xmlns:a16="http://schemas.microsoft.com/office/drawing/2014/main" id="{BFE15AC5-1D85-4E4F-B72C-B592726DB455}"/>
            </a:ext>
          </a:extLst>
        </xdr:cNvPr>
        <xdr:cNvSpPr/>
      </xdr:nvSpPr>
      <xdr:spPr>
        <a:xfrm>
          <a:off x="14541500" y="63870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36830</xdr:rowOff>
    </xdr:from>
    <xdr:to>
      <xdr:col>72</xdr:col>
      <xdr:colOff>38100</xdr:colOff>
      <xdr:row>37</xdr:row>
      <xdr:rowOff>138430</xdr:rowOff>
    </xdr:to>
    <xdr:sp macro="" textlink="">
      <xdr:nvSpPr>
        <xdr:cNvPr id="426" name="フローチャート: 判断 425">
          <a:extLst>
            <a:ext uri="{FF2B5EF4-FFF2-40B4-BE49-F238E27FC236}">
              <a16:creationId xmlns:a16="http://schemas.microsoft.com/office/drawing/2014/main" id="{308E855C-A56F-4A57-9235-9B60CFFDD861}"/>
            </a:ext>
          </a:extLst>
        </xdr:cNvPr>
        <xdr:cNvSpPr/>
      </xdr:nvSpPr>
      <xdr:spPr>
        <a:xfrm>
          <a:off x="13652500" y="6380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98878</xdr:rowOff>
    </xdr:from>
    <xdr:to>
      <xdr:col>67</xdr:col>
      <xdr:colOff>101600</xdr:colOff>
      <xdr:row>38</xdr:row>
      <xdr:rowOff>29028</xdr:rowOff>
    </xdr:to>
    <xdr:sp macro="" textlink="">
      <xdr:nvSpPr>
        <xdr:cNvPr id="427" name="フローチャート: 判断 426">
          <a:extLst>
            <a:ext uri="{FF2B5EF4-FFF2-40B4-BE49-F238E27FC236}">
              <a16:creationId xmlns:a16="http://schemas.microsoft.com/office/drawing/2014/main" id="{528ED8F9-76D4-4861-B4DD-F864C57F8398}"/>
            </a:ext>
          </a:extLst>
        </xdr:cNvPr>
        <xdr:cNvSpPr/>
      </xdr:nvSpPr>
      <xdr:spPr>
        <a:xfrm>
          <a:off x="12763500" y="64425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28" name="テキスト ボックス 427">
          <a:extLst>
            <a:ext uri="{FF2B5EF4-FFF2-40B4-BE49-F238E27FC236}">
              <a16:creationId xmlns:a16="http://schemas.microsoft.com/office/drawing/2014/main" id="{CEECC18A-C90F-4ABE-9DE5-06ABE2720BED}"/>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29" name="テキスト ボックス 428">
          <a:extLst>
            <a:ext uri="{FF2B5EF4-FFF2-40B4-BE49-F238E27FC236}">
              <a16:creationId xmlns:a16="http://schemas.microsoft.com/office/drawing/2014/main" id="{76A775A2-0796-4B66-8E1C-F194AFCDB35F}"/>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0" name="テキスト ボックス 429">
          <a:extLst>
            <a:ext uri="{FF2B5EF4-FFF2-40B4-BE49-F238E27FC236}">
              <a16:creationId xmlns:a16="http://schemas.microsoft.com/office/drawing/2014/main" id="{783C5A5D-2D35-4B79-90D6-AC00F80D416E}"/>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1" name="テキスト ボックス 430">
          <a:extLst>
            <a:ext uri="{FF2B5EF4-FFF2-40B4-BE49-F238E27FC236}">
              <a16:creationId xmlns:a16="http://schemas.microsoft.com/office/drawing/2014/main" id="{B6FC15B5-EA01-4F82-83B2-52BF5DE93D68}"/>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2" name="テキスト ボックス 431">
          <a:extLst>
            <a:ext uri="{FF2B5EF4-FFF2-40B4-BE49-F238E27FC236}">
              <a16:creationId xmlns:a16="http://schemas.microsoft.com/office/drawing/2014/main" id="{548D0A7F-536F-4AD2-BA00-0459BA3E1843}"/>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34</xdr:row>
      <xdr:rowOff>67854</xdr:rowOff>
    </xdr:from>
    <xdr:to>
      <xdr:col>85</xdr:col>
      <xdr:colOff>177800</xdr:colOff>
      <xdr:row>34</xdr:row>
      <xdr:rowOff>169454</xdr:rowOff>
    </xdr:to>
    <xdr:sp macro="" textlink="">
      <xdr:nvSpPr>
        <xdr:cNvPr id="433" name="楕円 432">
          <a:extLst>
            <a:ext uri="{FF2B5EF4-FFF2-40B4-BE49-F238E27FC236}">
              <a16:creationId xmlns:a16="http://schemas.microsoft.com/office/drawing/2014/main" id="{E191EB02-C990-4542-A05B-1E08D74D445F}"/>
            </a:ext>
          </a:extLst>
        </xdr:cNvPr>
        <xdr:cNvSpPr/>
      </xdr:nvSpPr>
      <xdr:spPr>
        <a:xfrm>
          <a:off x="16268700" y="58971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33</xdr:row>
      <xdr:rowOff>90731</xdr:rowOff>
    </xdr:from>
    <xdr:ext cx="405111" cy="259045"/>
    <xdr:sp macro="" textlink="">
      <xdr:nvSpPr>
        <xdr:cNvPr id="434" name="【認定こども園・幼稚園・保育所】&#10;有形固定資産減価償却率該当値テキスト">
          <a:extLst>
            <a:ext uri="{FF2B5EF4-FFF2-40B4-BE49-F238E27FC236}">
              <a16:creationId xmlns:a16="http://schemas.microsoft.com/office/drawing/2014/main" id="{BAE7D16A-D23C-403D-BC8F-2D010D0B9D94}"/>
            </a:ext>
          </a:extLst>
        </xdr:cNvPr>
        <xdr:cNvSpPr txBox="1"/>
      </xdr:nvSpPr>
      <xdr:spPr>
        <a:xfrm>
          <a:off x="16357600" y="57485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34</xdr:row>
      <xdr:rowOff>31931</xdr:rowOff>
    </xdr:from>
    <xdr:to>
      <xdr:col>81</xdr:col>
      <xdr:colOff>101600</xdr:colOff>
      <xdr:row>34</xdr:row>
      <xdr:rowOff>133531</xdr:rowOff>
    </xdr:to>
    <xdr:sp macro="" textlink="">
      <xdr:nvSpPr>
        <xdr:cNvPr id="435" name="楕円 434">
          <a:extLst>
            <a:ext uri="{FF2B5EF4-FFF2-40B4-BE49-F238E27FC236}">
              <a16:creationId xmlns:a16="http://schemas.microsoft.com/office/drawing/2014/main" id="{D1C0CCB5-C2DB-4858-93BC-EB15E328D00D}"/>
            </a:ext>
          </a:extLst>
        </xdr:cNvPr>
        <xdr:cNvSpPr/>
      </xdr:nvSpPr>
      <xdr:spPr>
        <a:xfrm>
          <a:off x="15430500" y="58612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34</xdr:row>
      <xdr:rowOff>82731</xdr:rowOff>
    </xdr:from>
    <xdr:to>
      <xdr:col>85</xdr:col>
      <xdr:colOff>127000</xdr:colOff>
      <xdr:row>34</xdr:row>
      <xdr:rowOff>118654</xdr:rowOff>
    </xdr:to>
    <xdr:cxnSp macro="">
      <xdr:nvCxnSpPr>
        <xdr:cNvPr id="436" name="直線コネクタ 435">
          <a:extLst>
            <a:ext uri="{FF2B5EF4-FFF2-40B4-BE49-F238E27FC236}">
              <a16:creationId xmlns:a16="http://schemas.microsoft.com/office/drawing/2014/main" id="{01FC9A20-7486-4DEF-800C-F2ACE4854329}"/>
            </a:ext>
          </a:extLst>
        </xdr:cNvPr>
        <xdr:cNvCxnSpPr/>
      </xdr:nvCxnSpPr>
      <xdr:spPr>
        <a:xfrm>
          <a:off x="15481300" y="5912031"/>
          <a:ext cx="8382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33</xdr:row>
      <xdr:rowOff>167458</xdr:rowOff>
    </xdr:from>
    <xdr:to>
      <xdr:col>76</xdr:col>
      <xdr:colOff>165100</xdr:colOff>
      <xdr:row>34</xdr:row>
      <xdr:rowOff>97608</xdr:rowOff>
    </xdr:to>
    <xdr:sp macro="" textlink="">
      <xdr:nvSpPr>
        <xdr:cNvPr id="437" name="楕円 436">
          <a:extLst>
            <a:ext uri="{FF2B5EF4-FFF2-40B4-BE49-F238E27FC236}">
              <a16:creationId xmlns:a16="http://schemas.microsoft.com/office/drawing/2014/main" id="{987564AC-5B95-4A59-BC2C-CE59DE7B8F96}"/>
            </a:ext>
          </a:extLst>
        </xdr:cNvPr>
        <xdr:cNvSpPr/>
      </xdr:nvSpPr>
      <xdr:spPr>
        <a:xfrm>
          <a:off x="14541500" y="58253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34</xdr:row>
      <xdr:rowOff>46808</xdr:rowOff>
    </xdr:from>
    <xdr:to>
      <xdr:col>81</xdr:col>
      <xdr:colOff>50800</xdr:colOff>
      <xdr:row>34</xdr:row>
      <xdr:rowOff>82731</xdr:rowOff>
    </xdr:to>
    <xdr:cxnSp macro="">
      <xdr:nvCxnSpPr>
        <xdr:cNvPr id="438" name="直線コネクタ 437">
          <a:extLst>
            <a:ext uri="{FF2B5EF4-FFF2-40B4-BE49-F238E27FC236}">
              <a16:creationId xmlns:a16="http://schemas.microsoft.com/office/drawing/2014/main" id="{2E0BE29D-EABD-420E-B129-41A4E7A16CD0}"/>
            </a:ext>
          </a:extLst>
        </xdr:cNvPr>
        <xdr:cNvCxnSpPr/>
      </xdr:nvCxnSpPr>
      <xdr:spPr>
        <a:xfrm>
          <a:off x="14592300" y="5876108"/>
          <a:ext cx="8890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33</xdr:row>
      <xdr:rowOff>131536</xdr:rowOff>
    </xdr:from>
    <xdr:to>
      <xdr:col>72</xdr:col>
      <xdr:colOff>38100</xdr:colOff>
      <xdr:row>34</xdr:row>
      <xdr:rowOff>61686</xdr:rowOff>
    </xdr:to>
    <xdr:sp macro="" textlink="">
      <xdr:nvSpPr>
        <xdr:cNvPr id="439" name="楕円 438">
          <a:extLst>
            <a:ext uri="{FF2B5EF4-FFF2-40B4-BE49-F238E27FC236}">
              <a16:creationId xmlns:a16="http://schemas.microsoft.com/office/drawing/2014/main" id="{9486090B-89A4-41C0-A692-32A5908B3849}"/>
            </a:ext>
          </a:extLst>
        </xdr:cNvPr>
        <xdr:cNvSpPr/>
      </xdr:nvSpPr>
      <xdr:spPr>
        <a:xfrm>
          <a:off x="13652500" y="57893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34</xdr:row>
      <xdr:rowOff>10886</xdr:rowOff>
    </xdr:from>
    <xdr:to>
      <xdr:col>76</xdr:col>
      <xdr:colOff>114300</xdr:colOff>
      <xdr:row>34</xdr:row>
      <xdr:rowOff>46808</xdr:rowOff>
    </xdr:to>
    <xdr:cxnSp macro="">
      <xdr:nvCxnSpPr>
        <xdr:cNvPr id="440" name="直線コネクタ 439">
          <a:extLst>
            <a:ext uri="{FF2B5EF4-FFF2-40B4-BE49-F238E27FC236}">
              <a16:creationId xmlns:a16="http://schemas.microsoft.com/office/drawing/2014/main" id="{0BEA0123-96D5-41BB-852A-43DE97F77097}"/>
            </a:ext>
          </a:extLst>
        </xdr:cNvPr>
        <xdr:cNvCxnSpPr/>
      </xdr:nvCxnSpPr>
      <xdr:spPr>
        <a:xfrm>
          <a:off x="13703300" y="5840186"/>
          <a:ext cx="889000" cy="359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33</xdr:row>
      <xdr:rowOff>95613</xdr:rowOff>
    </xdr:from>
    <xdr:to>
      <xdr:col>67</xdr:col>
      <xdr:colOff>101600</xdr:colOff>
      <xdr:row>34</xdr:row>
      <xdr:rowOff>25763</xdr:rowOff>
    </xdr:to>
    <xdr:sp macro="" textlink="">
      <xdr:nvSpPr>
        <xdr:cNvPr id="441" name="楕円 440">
          <a:extLst>
            <a:ext uri="{FF2B5EF4-FFF2-40B4-BE49-F238E27FC236}">
              <a16:creationId xmlns:a16="http://schemas.microsoft.com/office/drawing/2014/main" id="{BC4A1564-193E-410D-87DD-B6E4798E174E}"/>
            </a:ext>
          </a:extLst>
        </xdr:cNvPr>
        <xdr:cNvSpPr/>
      </xdr:nvSpPr>
      <xdr:spPr>
        <a:xfrm>
          <a:off x="12763500" y="57534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33</xdr:row>
      <xdr:rowOff>146413</xdr:rowOff>
    </xdr:from>
    <xdr:to>
      <xdr:col>71</xdr:col>
      <xdr:colOff>177800</xdr:colOff>
      <xdr:row>34</xdr:row>
      <xdr:rowOff>10886</xdr:rowOff>
    </xdr:to>
    <xdr:cxnSp macro="">
      <xdr:nvCxnSpPr>
        <xdr:cNvPr id="442" name="直線コネクタ 441">
          <a:extLst>
            <a:ext uri="{FF2B5EF4-FFF2-40B4-BE49-F238E27FC236}">
              <a16:creationId xmlns:a16="http://schemas.microsoft.com/office/drawing/2014/main" id="{43CFE586-014E-44B4-842A-919959B6B421}"/>
            </a:ext>
          </a:extLst>
        </xdr:cNvPr>
        <xdr:cNvCxnSpPr/>
      </xdr:nvCxnSpPr>
      <xdr:spPr>
        <a:xfrm>
          <a:off x="12814300" y="5804263"/>
          <a:ext cx="8890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149151</xdr:rowOff>
    </xdr:from>
    <xdr:ext cx="405111" cy="259045"/>
    <xdr:sp macro="" textlink="">
      <xdr:nvSpPr>
        <xdr:cNvPr id="443" name="n_1aveValue【認定こども園・幼稚園・保育所】&#10;有形固定資産減価償却率">
          <a:extLst>
            <a:ext uri="{FF2B5EF4-FFF2-40B4-BE49-F238E27FC236}">
              <a16:creationId xmlns:a16="http://schemas.microsoft.com/office/drawing/2014/main" id="{2D58B466-CA6B-4372-A177-D4B3137E2BF6}"/>
            </a:ext>
          </a:extLst>
        </xdr:cNvPr>
        <xdr:cNvSpPr txBox="1"/>
      </xdr:nvSpPr>
      <xdr:spPr>
        <a:xfrm>
          <a:off x="15266044" y="64928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136089</xdr:rowOff>
    </xdr:from>
    <xdr:ext cx="405111" cy="259045"/>
    <xdr:sp macro="" textlink="">
      <xdr:nvSpPr>
        <xdr:cNvPr id="444" name="n_2aveValue【認定こども園・幼稚園・保育所】&#10;有形固定資産減価償却率">
          <a:extLst>
            <a:ext uri="{FF2B5EF4-FFF2-40B4-BE49-F238E27FC236}">
              <a16:creationId xmlns:a16="http://schemas.microsoft.com/office/drawing/2014/main" id="{F70519AC-3970-4C6D-BE55-7C4CA6CB99CC}"/>
            </a:ext>
          </a:extLst>
        </xdr:cNvPr>
        <xdr:cNvSpPr txBox="1"/>
      </xdr:nvSpPr>
      <xdr:spPr>
        <a:xfrm>
          <a:off x="14389744" y="64797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37</xdr:row>
      <xdr:rowOff>129557</xdr:rowOff>
    </xdr:from>
    <xdr:ext cx="405111" cy="259045"/>
    <xdr:sp macro="" textlink="">
      <xdr:nvSpPr>
        <xdr:cNvPr id="445" name="n_3aveValue【認定こども園・幼稚園・保育所】&#10;有形固定資産減価償却率">
          <a:extLst>
            <a:ext uri="{FF2B5EF4-FFF2-40B4-BE49-F238E27FC236}">
              <a16:creationId xmlns:a16="http://schemas.microsoft.com/office/drawing/2014/main" id="{5B7469EA-BF6D-4675-94B1-13842BB7AF9E}"/>
            </a:ext>
          </a:extLst>
        </xdr:cNvPr>
        <xdr:cNvSpPr txBox="1"/>
      </xdr:nvSpPr>
      <xdr:spPr>
        <a:xfrm>
          <a:off x="13500744" y="64732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38</xdr:row>
      <xdr:rowOff>20155</xdr:rowOff>
    </xdr:from>
    <xdr:ext cx="405111" cy="259045"/>
    <xdr:sp macro="" textlink="">
      <xdr:nvSpPr>
        <xdr:cNvPr id="446" name="n_4aveValue【認定こども園・幼稚園・保育所】&#10;有形固定資産減価償却率">
          <a:extLst>
            <a:ext uri="{FF2B5EF4-FFF2-40B4-BE49-F238E27FC236}">
              <a16:creationId xmlns:a16="http://schemas.microsoft.com/office/drawing/2014/main" id="{70328DA0-9147-4096-99CA-2781B3F3C383}"/>
            </a:ext>
          </a:extLst>
        </xdr:cNvPr>
        <xdr:cNvSpPr txBox="1"/>
      </xdr:nvSpPr>
      <xdr:spPr>
        <a:xfrm>
          <a:off x="12611744" y="65352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32</xdr:row>
      <xdr:rowOff>150058</xdr:rowOff>
    </xdr:from>
    <xdr:ext cx="405111" cy="259045"/>
    <xdr:sp macro="" textlink="">
      <xdr:nvSpPr>
        <xdr:cNvPr id="447" name="n_1mainValue【認定こども園・幼稚園・保育所】&#10;有形固定資産減価償却率">
          <a:extLst>
            <a:ext uri="{FF2B5EF4-FFF2-40B4-BE49-F238E27FC236}">
              <a16:creationId xmlns:a16="http://schemas.microsoft.com/office/drawing/2014/main" id="{E93EA731-778E-43FB-88BB-08F9B755983E}"/>
            </a:ext>
          </a:extLst>
        </xdr:cNvPr>
        <xdr:cNvSpPr txBox="1"/>
      </xdr:nvSpPr>
      <xdr:spPr>
        <a:xfrm>
          <a:off x="15266044" y="56364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32</xdr:row>
      <xdr:rowOff>114135</xdr:rowOff>
    </xdr:from>
    <xdr:ext cx="405111" cy="259045"/>
    <xdr:sp macro="" textlink="">
      <xdr:nvSpPr>
        <xdr:cNvPr id="448" name="n_2mainValue【認定こども園・幼稚園・保育所】&#10;有形固定資産減価償却率">
          <a:extLst>
            <a:ext uri="{FF2B5EF4-FFF2-40B4-BE49-F238E27FC236}">
              <a16:creationId xmlns:a16="http://schemas.microsoft.com/office/drawing/2014/main" id="{1E80FC82-6707-4916-8DD0-8637DF480B5A}"/>
            </a:ext>
          </a:extLst>
        </xdr:cNvPr>
        <xdr:cNvSpPr txBox="1"/>
      </xdr:nvSpPr>
      <xdr:spPr>
        <a:xfrm>
          <a:off x="14389744" y="56005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32</xdr:row>
      <xdr:rowOff>78213</xdr:rowOff>
    </xdr:from>
    <xdr:ext cx="405111" cy="259045"/>
    <xdr:sp macro="" textlink="">
      <xdr:nvSpPr>
        <xdr:cNvPr id="449" name="n_3mainValue【認定こども園・幼稚園・保育所】&#10;有形固定資産減価償却率">
          <a:extLst>
            <a:ext uri="{FF2B5EF4-FFF2-40B4-BE49-F238E27FC236}">
              <a16:creationId xmlns:a16="http://schemas.microsoft.com/office/drawing/2014/main" id="{0C80306B-3E76-4251-BD4B-9E832E9E0AB8}"/>
            </a:ext>
          </a:extLst>
        </xdr:cNvPr>
        <xdr:cNvSpPr txBox="1"/>
      </xdr:nvSpPr>
      <xdr:spPr>
        <a:xfrm>
          <a:off x="13500744" y="55646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71061</xdr:colOff>
      <xdr:row>32</xdr:row>
      <xdr:rowOff>42290</xdr:rowOff>
    </xdr:from>
    <xdr:ext cx="340478" cy="259045"/>
    <xdr:sp macro="" textlink="">
      <xdr:nvSpPr>
        <xdr:cNvPr id="450" name="n_4mainValue【認定こども園・幼稚園・保育所】&#10;有形固定資産減価償却率">
          <a:extLst>
            <a:ext uri="{FF2B5EF4-FFF2-40B4-BE49-F238E27FC236}">
              <a16:creationId xmlns:a16="http://schemas.microsoft.com/office/drawing/2014/main" id="{FC74F2D0-E3C7-45C7-A838-C57E1728EC63}"/>
            </a:ext>
          </a:extLst>
        </xdr:cNvPr>
        <xdr:cNvSpPr txBox="1"/>
      </xdr:nvSpPr>
      <xdr:spPr>
        <a:xfrm>
          <a:off x="12644061" y="552869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1" name="正方形/長方形 450">
          <a:extLst>
            <a:ext uri="{FF2B5EF4-FFF2-40B4-BE49-F238E27FC236}">
              <a16:creationId xmlns:a16="http://schemas.microsoft.com/office/drawing/2014/main" id="{54A7C792-FF75-4014-A3C7-855A47EA9BEF}"/>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2" name="正方形/長方形 451">
          <a:extLst>
            <a:ext uri="{FF2B5EF4-FFF2-40B4-BE49-F238E27FC236}">
              <a16:creationId xmlns:a16="http://schemas.microsoft.com/office/drawing/2014/main" id="{10CEE45C-09DC-4731-8525-CB89CEA70C6B}"/>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3" name="正方形/長方形 452">
          <a:extLst>
            <a:ext uri="{FF2B5EF4-FFF2-40B4-BE49-F238E27FC236}">
              <a16:creationId xmlns:a16="http://schemas.microsoft.com/office/drawing/2014/main" id="{E1179C83-B1AA-4834-A817-7E1173BB4E5F}"/>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4" name="正方形/長方形 453">
          <a:extLst>
            <a:ext uri="{FF2B5EF4-FFF2-40B4-BE49-F238E27FC236}">
              <a16:creationId xmlns:a16="http://schemas.microsoft.com/office/drawing/2014/main" id="{C2AE62F9-F58A-4B49-A04F-3C4C61550078}"/>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5" name="正方形/長方形 454">
          <a:extLst>
            <a:ext uri="{FF2B5EF4-FFF2-40B4-BE49-F238E27FC236}">
              <a16:creationId xmlns:a16="http://schemas.microsoft.com/office/drawing/2014/main" id="{F6A80409-3778-4C15-87CB-0C8E6123CDA7}"/>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6" name="正方形/長方形 455">
          <a:extLst>
            <a:ext uri="{FF2B5EF4-FFF2-40B4-BE49-F238E27FC236}">
              <a16:creationId xmlns:a16="http://schemas.microsoft.com/office/drawing/2014/main" id="{D4305154-A273-44BB-AC51-FD9A252C4746}"/>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7" name="正方形/長方形 456">
          <a:extLst>
            <a:ext uri="{FF2B5EF4-FFF2-40B4-BE49-F238E27FC236}">
              <a16:creationId xmlns:a16="http://schemas.microsoft.com/office/drawing/2014/main" id="{A437847D-449E-4C1D-99FB-6363A535E3D1}"/>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58" name="正方形/長方形 457">
          <a:extLst>
            <a:ext uri="{FF2B5EF4-FFF2-40B4-BE49-F238E27FC236}">
              <a16:creationId xmlns:a16="http://schemas.microsoft.com/office/drawing/2014/main" id="{B6666376-ADD1-4B03-857A-87D515C970C3}"/>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59" name="テキスト ボックス 458">
          <a:extLst>
            <a:ext uri="{FF2B5EF4-FFF2-40B4-BE49-F238E27FC236}">
              <a16:creationId xmlns:a16="http://schemas.microsoft.com/office/drawing/2014/main" id="{68757567-6C90-4556-9730-68BE733B0AF8}"/>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0" name="直線コネクタ 459">
          <a:extLst>
            <a:ext uri="{FF2B5EF4-FFF2-40B4-BE49-F238E27FC236}">
              <a16:creationId xmlns:a16="http://schemas.microsoft.com/office/drawing/2014/main" id="{6AA453DA-267F-4B05-AE02-EE11B4F40F0C}"/>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19050</xdr:rowOff>
    </xdr:from>
    <xdr:to>
      <xdr:col>120</xdr:col>
      <xdr:colOff>114300</xdr:colOff>
      <xdr:row>41</xdr:row>
      <xdr:rowOff>19050</xdr:rowOff>
    </xdr:to>
    <xdr:cxnSp macro="">
      <xdr:nvCxnSpPr>
        <xdr:cNvPr id="461" name="直線コネクタ 460">
          <a:extLst>
            <a:ext uri="{FF2B5EF4-FFF2-40B4-BE49-F238E27FC236}">
              <a16:creationId xmlns:a16="http://schemas.microsoft.com/office/drawing/2014/main" id="{D5174B67-47A2-4D9A-B729-AF5E98FFF723}"/>
            </a:ext>
          </a:extLst>
        </xdr:cNvPr>
        <xdr:cNvCxnSpPr/>
      </xdr:nvCxnSpPr>
      <xdr:spPr>
        <a:xfrm>
          <a:off x="18288000" y="704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48277</xdr:rowOff>
    </xdr:from>
    <xdr:ext cx="467179" cy="259045"/>
    <xdr:sp macro="" textlink="">
      <xdr:nvSpPr>
        <xdr:cNvPr id="462" name="テキスト ボックス 461">
          <a:extLst>
            <a:ext uri="{FF2B5EF4-FFF2-40B4-BE49-F238E27FC236}">
              <a16:creationId xmlns:a16="http://schemas.microsoft.com/office/drawing/2014/main" id="{8C29E116-29F8-47FA-B279-1198BBC2660E}"/>
            </a:ext>
          </a:extLst>
        </xdr:cNvPr>
        <xdr:cNvSpPr txBox="1"/>
      </xdr:nvSpPr>
      <xdr:spPr>
        <a:xfrm>
          <a:off x="17820821" y="6906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463" name="直線コネクタ 462">
          <a:extLst>
            <a:ext uri="{FF2B5EF4-FFF2-40B4-BE49-F238E27FC236}">
              <a16:creationId xmlns:a16="http://schemas.microsoft.com/office/drawing/2014/main" id="{5D89E654-31E7-438A-8723-F72EEF25679F}"/>
            </a:ext>
          </a:extLst>
        </xdr:cNvPr>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162577</xdr:rowOff>
    </xdr:from>
    <xdr:ext cx="467179" cy="259045"/>
    <xdr:sp macro="" textlink="">
      <xdr:nvSpPr>
        <xdr:cNvPr id="464" name="テキスト ボックス 463">
          <a:extLst>
            <a:ext uri="{FF2B5EF4-FFF2-40B4-BE49-F238E27FC236}">
              <a16:creationId xmlns:a16="http://schemas.microsoft.com/office/drawing/2014/main" id="{3D62B944-BDDA-4133-B1A0-FCDFF1C0DD08}"/>
            </a:ext>
          </a:extLst>
        </xdr:cNvPr>
        <xdr:cNvSpPr txBox="1"/>
      </xdr:nvSpPr>
      <xdr:spPr>
        <a:xfrm>
          <a:off x="17820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76200</xdr:rowOff>
    </xdr:from>
    <xdr:to>
      <xdr:col>120</xdr:col>
      <xdr:colOff>114300</xdr:colOff>
      <xdr:row>34</xdr:row>
      <xdr:rowOff>76200</xdr:rowOff>
    </xdr:to>
    <xdr:cxnSp macro="">
      <xdr:nvCxnSpPr>
        <xdr:cNvPr id="465" name="直線コネクタ 464">
          <a:extLst>
            <a:ext uri="{FF2B5EF4-FFF2-40B4-BE49-F238E27FC236}">
              <a16:creationId xmlns:a16="http://schemas.microsoft.com/office/drawing/2014/main" id="{1A93D75C-8350-4F3B-A5ED-B5744AA93262}"/>
            </a:ext>
          </a:extLst>
        </xdr:cNvPr>
        <xdr:cNvCxnSpPr/>
      </xdr:nvCxnSpPr>
      <xdr:spPr>
        <a:xfrm>
          <a:off x="18288000" y="590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33</xdr:row>
      <xdr:rowOff>105427</xdr:rowOff>
    </xdr:from>
    <xdr:ext cx="467179" cy="259045"/>
    <xdr:sp macro="" textlink="">
      <xdr:nvSpPr>
        <xdr:cNvPr id="466" name="テキスト ボックス 465">
          <a:extLst>
            <a:ext uri="{FF2B5EF4-FFF2-40B4-BE49-F238E27FC236}">
              <a16:creationId xmlns:a16="http://schemas.microsoft.com/office/drawing/2014/main" id="{DDF22523-4F5F-4A52-A9AE-AF83CF1FD692}"/>
            </a:ext>
          </a:extLst>
        </xdr:cNvPr>
        <xdr:cNvSpPr txBox="1"/>
      </xdr:nvSpPr>
      <xdr:spPr>
        <a:xfrm>
          <a:off x="17820821" y="5763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67" name="直線コネクタ 466">
          <a:extLst>
            <a:ext uri="{FF2B5EF4-FFF2-40B4-BE49-F238E27FC236}">
              <a16:creationId xmlns:a16="http://schemas.microsoft.com/office/drawing/2014/main" id="{6E16C0F6-DDB9-4EBE-BD75-21DD92DCCBBE}"/>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68" name="テキスト ボックス 467">
          <a:extLst>
            <a:ext uri="{FF2B5EF4-FFF2-40B4-BE49-F238E27FC236}">
              <a16:creationId xmlns:a16="http://schemas.microsoft.com/office/drawing/2014/main" id="{AC351F42-1647-4AAE-BF47-738ADF1EAE77}"/>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69" name="【認定こども園・幼稚園・保育所】&#10;一人当たり面積グラフ枠">
          <a:extLst>
            <a:ext uri="{FF2B5EF4-FFF2-40B4-BE49-F238E27FC236}">
              <a16:creationId xmlns:a16="http://schemas.microsoft.com/office/drawing/2014/main" id="{F52DD657-848D-404D-8978-B3381E821EB2}"/>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8191</xdr:rowOff>
    </xdr:from>
    <xdr:to>
      <xdr:col>116</xdr:col>
      <xdr:colOff>62864</xdr:colOff>
      <xdr:row>40</xdr:row>
      <xdr:rowOff>157353</xdr:rowOff>
    </xdr:to>
    <xdr:cxnSp macro="">
      <xdr:nvCxnSpPr>
        <xdr:cNvPr id="470" name="直線コネクタ 469">
          <a:extLst>
            <a:ext uri="{FF2B5EF4-FFF2-40B4-BE49-F238E27FC236}">
              <a16:creationId xmlns:a16="http://schemas.microsoft.com/office/drawing/2014/main" id="{84A0E43D-2C1E-4E14-9BEA-B96E1B9A38B8}"/>
            </a:ext>
          </a:extLst>
        </xdr:cNvPr>
        <xdr:cNvCxnSpPr/>
      </xdr:nvCxnSpPr>
      <xdr:spPr>
        <a:xfrm flipV="1">
          <a:off x="22160864" y="5837491"/>
          <a:ext cx="0" cy="11778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40</xdr:row>
      <xdr:rowOff>161180</xdr:rowOff>
    </xdr:from>
    <xdr:ext cx="469744" cy="259045"/>
    <xdr:sp macro="" textlink="">
      <xdr:nvSpPr>
        <xdr:cNvPr id="471" name="【認定こども園・幼稚園・保育所】&#10;一人当たり面積最小値テキスト">
          <a:extLst>
            <a:ext uri="{FF2B5EF4-FFF2-40B4-BE49-F238E27FC236}">
              <a16:creationId xmlns:a16="http://schemas.microsoft.com/office/drawing/2014/main" id="{BAFC9356-6006-42C4-8B69-884B4A893AF9}"/>
            </a:ext>
          </a:extLst>
        </xdr:cNvPr>
        <xdr:cNvSpPr txBox="1"/>
      </xdr:nvSpPr>
      <xdr:spPr>
        <a:xfrm>
          <a:off x="22199600" y="70191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40</xdr:row>
      <xdr:rowOff>157353</xdr:rowOff>
    </xdr:from>
    <xdr:to>
      <xdr:col>116</xdr:col>
      <xdr:colOff>152400</xdr:colOff>
      <xdr:row>40</xdr:row>
      <xdr:rowOff>157353</xdr:rowOff>
    </xdr:to>
    <xdr:cxnSp macro="">
      <xdr:nvCxnSpPr>
        <xdr:cNvPr id="472" name="直線コネクタ 471">
          <a:extLst>
            <a:ext uri="{FF2B5EF4-FFF2-40B4-BE49-F238E27FC236}">
              <a16:creationId xmlns:a16="http://schemas.microsoft.com/office/drawing/2014/main" id="{D0BB00FB-092A-4E4E-A402-ADCAA3174951}"/>
            </a:ext>
          </a:extLst>
        </xdr:cNvPr>
        <xdr:cNvCxnSpPr/>
      </xdr:nvCxnSpPr>
      <xdr:spPr>
        <a:xfrm>
          <a:off x="22072600" y="70153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126318</xdr:rowOff>
    </xdr:from>
    <xdr:ext cx="469744" cy="259045"/>
    <xdr:sp macro="" textlink="">
      <xdr:nvSpPr>
        <xdr:cNvPr id="473" name="【認定こども園・幼稚園・保育所】&#10;一人当たり面積最大値テキスト">
          <a:extLst>
            <a:ext uri="{FF2B5EF4-FFF2-40B4-BE49-F238E27FC236}">
              <a16:creationId xmlns:a16="http://schemas.microsoft.com/office/drawing/2014/main" id="{0D7EA61D-04A1-425B-A760-33635FD8A6A5}"/>
            </a:ext>
          </a:extLst>
        </xdr:cNvPr>
        <xdr:cNvSpPr txBox="1"/>
      </xdr:nvSpPr>
      <xdr:spPr>
        <a:xfrm>
          <a:off x="22199600" y="56127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8191</xdr:rowOff>
    </xdr:from>
    <xdr:to>
      <xdr:col>116</xdr:col>
      <xdr:colOff>152400</xdr:colOff>
      <xdr:row>34</xdr:row>
      <xdr:rowOff>8191</xdr:rowOff>
    </xdr:to>
    <xdr:cxnSp macro="">
      <xdr:nvCxnSpPr>
        <xdr:cNvPr id="474" name="直線コネクタ 473">
          <a:extLst>
            <a:ext uri="{FF2B5EF4-FFF2-40B4-BE49-F238E27FC236}">
              <a16:creationId xmlns:a16="http://schemas.microsoft.com/office/drawing/2014/main" id="{D4F961E4-3691-4C1C-B531-1863146E0C15}"/>
            </a:ext>
          </a:extLst>
        </xdr:cNvPr>
        <xdr:cNvCxnSpPr/>
      </xdr:nvCxnSpPr>
      <xdr:spPr>
        <a:xfrm>
          <a:off x="22072600" y="58374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10685</xdr:rowOff>
    </xdr:from>
    <xdr:ext cx="469744" cy="259045"/>
    <xdr:sp macro="" textlink="">
      <xdr:nvSpPr>
        <xdr:cNvPr id="475" name="【認定こども園・幼稚園・保育所】&#10;一人当たり面積平均値テキスト">
          <a:extLst>
            <a:ext uri="{FF2B5EF4-FFF2-40B4-BE49-F238E27FC236}">
              <a16:creationId xmlns:a16="http://schemas.microsoft.com/office/drawing/2014/main" id="{5CD739DD-F7AD-41E7-B21C-00546D1F6247}"/>
            </a:ext>
          </a:extLst>
        </xdr:cNvPr>
        <xdr:cNvSpPr txBox="1"/>
      </xdr:nvSpPr>
      <xdr:spPr>
        <a:xfrm>
          <a:off x="22199600" y="669723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32258</xdr:rowOff>
    </xdr:from>
    <xdr:to>
      <xdr:col>116</xdr:col>
      <xdr:colOff>114300</xdr:colOff>
      <xdr:row>39</xdr:row>
      <xdr:rowOff>133858</xdr:rowOff>
    </xdr:to>
    <xdr:sp macro="" textlink="">
      <xdr:nvSpPr>
        <xdr:cNvPr id="476" name="フローチャート: 判断 475">
          <a:extLst>
            <a:ext uri="{FF2B5EF4-FFF2-40B4-BE49-F238E27FC236}">
              <a16:creationId xmlns:a16="http://schemas.microsoft.com/office/drawing/2014/main" id="{F4703E83-A5BF-4F4E-8579-72A19E2E07F6}"/>
            </a:ext>
          </a:extLst>
        </xdr:cNvPr>
        <xdr:cNvSpPr/>
      </xdr:nvSpPr>
      <xdr:spPr>
        <a:xfrm>
          <a:off x="22110700" y="6718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28829</xdr:rowOff>
    </xdr:from>
    <xdr:to>
      <xdr:col>112</xdr:col>
      <xdr:colOff>38100</xdr:colOff>
      <xdr:row>39</xdr:row>
      <xdr:rowOff>130429</xdr:rowOff>
    </xdr:to>
    <xdr:sp macro="" textlink="">
      <xdr:nvSpPr>
        <xdr:cNvPr id="477" name="フローチャート: 判断 476">
          <a:extLst>
            <a:ext uri="{FF2B5EF4-FFF2-40B4-BE49-F238E27FC236}">
              <a16:creationId xmlns:a16="http://schemas.microsoft.com/office/drawing/2014/main" id="{EA4BC7C7-0375-4E77-A002-5C1C189556A1}"/>
            </a:ext>
          </a:extLst>
        </xdr:cNvPr>
        <xdr:cNvSpPr/>
      </xdr:nvSpPr>
      <xdr:spPr>
        <a:xfrm>
          <a:off x="21272500" y="67153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63691</xdr:rowOff>
    </xdr:from>
    <xdr:to>
      <xdr:col>107</xdr:col>
      <xdr:colOff>101600</xdr:colOff>
      <xdr:row>39</xdr:row>
      <xdr:rowOff>165291</xdr:rowOff>
    </xdr:to>
    <xdr:sp macro="" textlink="">
      <xdr:nvSpPr>
        <xdr:cNvPr id="478" name="フローチャート: 判断 477">
          <a:extLst>
            <a:ext uri="{FF2B5EF4-FFF2-40B4-BE49-F238E27FC236}">
              <a16:creationId xmlns:a16="http://schemas.microsoft.com/office/drawing/2014/main" id="{12B6C7C6-EB37-438F-A3F5-E80F9FA4F713}"/>
            </a:ext>
          </a:extLst>
        </xdr:cNvPr>
        <xdr:cNvSpPr/>
      </xdr:nvSpPr>
      <xdr:spPr>
        <a:xfrm>
          <a:off x="20383500" y="67502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64262</xdr:rowOff>
    </xdr:from>
    <xdr:to>
      <xdr:col>102</xdr:col>
      <xdr:colOff>165100</xdr:colOff>
      <xdr:row>39</xdr:row>
      <xdr:rowOff>165862</xdr:rowOff>
    </xdr:to>
    <xdr:sp macro="" textlink="">
      <xdr:nvSpPr>
        <xdr:cNvPr id="479" name="フローチャート: 判断 478">
          <a:extLst>
            <a:ext uri="{FF2B5EF4-FFF2-40B4-BE49-F238E27FC236}">
              <a16:creationId xmlns:a16="http://schemas.microsoft.com/office/drawing/2014/main" id="{43C558AE-3205-4641-B1C1-88114D3F7439}"/>
            </a:ext>
          </a:extLst>
        </xdr:cNvPr>
        <xdr:cNvSpPr/>
      </xdr:nvSpPr>
      <xdr:spPr>
        <a:xfrm>
          <a:off x="19494500" y="67508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71120</xdr:rowOff>
    </xdr:from>
    <xdr:to>
      <xdr:col>98</xdr:col>
      <xdr:colOff>38100</xdr:colOff>
      <xdr:row>40</xdr:row>
      <xdr:rowOff>1270</xdr:rowOff>
    </xdr:to>
    <xdr:sp macro="" textlink="">
      <xdr:nvSpPr>
        <xdr:cNvPr id="480" name="フローチャート: 判断 479">
          <a:extLst>
            <a:ext uri="{FF2B5EF4-FFF2-40B4-BE49-F238E27FC236}">
              <a16:creationId xmlns:a16="http://schemas.microsoft.com/office/drawing/2014/main" id="{72454CD7-F8EA-43BE-B159-75D6ACFA18F0}"/>
            </a:ext>
          </a:extLst>
        </xdr:cNvPr>
        <xdr:cNvSpPr/>
      </xdr:nvSpPr>
      <xdr:spPr>
        <a:xfrm>
          <a:off x="18605500" y="6757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1" name="テキスト ボックス 480">
          <a:extLst>
            <a:ext uri="{FF2B5EF4-FFF2-40B4-BE49-F238E27FC236}">
              <a16:creationId xmlns:a16="http://schemas.microsoft.com/office/drawing/2014/main" id="{F1C8759F-596A-4600-AF46-BE9F078FAEF2}"/>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2" name="テキスト ボックス 481">
          <a:extLst>
            <a:ext uri="{FF2B5EF4-FFF2-40B4-BE49-F238E27FC236}">
              <a16:creationId xmlns:a16="http://schemas.microsoft.com/office/drawing/2014/main" id="{61E209E5-F08E-446F-9AA5-5F31F97AE55D}"/>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3" name="テキスト ボックス 482">
          <a:extLst>
            <a:ext uri="{FF2B5EF4-FFF2-40B4-BE49-F238E27FC236}">
              <a16:creationId xmlns:a16="http://schemas.microsoft.com/office/drawing/2014/main" id="{DA20CE05-2888-4DAC-9E9E-12D506B3ADEF}"/>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4" name="テキスト ボックス 483">
          <a:extLst>
            <a:ext uri="{FF2B5EF4-FFF2-40B4-BE49-F238E27FC236}">
              <a16:creationId xmlns:a16="http://schemas.microsoft.com/office/drawing/2014/main" id="{7D824D9F-B1B3-4692-BCE4-9A99E0D5D6EF}"/>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85" name="テキスト ボックス 484">
          <a:extLst>
            <a:ext uri="{FF2B5EF4-FFF2-40B4-BE49-F238E27FC236}">
              <a16:creationId xmlns:a16="http://schemas.microsoft.com/office/drawing/2014/main" id="{B1FD584A-63D7-4E54-B4C6-7C34031DD3CC}"/>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33972</xdr:rowOff>
    </xdr:from>
    <xdr:to>
      <xdr:col>116</xdr:col>
      <xdr:colOff>114300</xdr:colOff>
      <xdr:row>37</xdr:row>
      <xdr:rowOff>135572</xdr:rowOff>
    </xdr:to>
    <xdr:sp macro="" textlink="">
      <xdr:nvSpPr>
        <xdr:cNvPr id="486" name="楕円 485">
          <a:extLst>
            <a:ext uri="{FF2B5EF4-FFF2-40B4-BE49-F238E27FC236}">
              <a16:creationId xmlns:a16="http://schemas.microsoft.com/office/drawing/2014/main" id="{95150BD9-F33E-422C-8AFD-86987EB12A42}"/>
            </a:ext>
          </a:extLst>
        </xdr:cNvPr>
        <xdr:cNvSpPr/>
      </xdr:nvSpPr>
      <xdr:spPr>
        <a:xfrm>
          <a:off x="22110700" y="63776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36</xdr:row>
      <xdr:rowOff>56849</xdr:rowOff>
    </xdr:from>
    <xdr:ext cx="469744" cy="259045"/>
    <xdr:sp macro="" textlink="">
      <xdr:nvSpPr>
        <xdr:cNvPr id="487" name="【認定こども園・幼稚園・保育所】&#10;一人当たり面積該当値テキスト">
          <a:extLst>
            <a:ext uri="{FF2B5EF4-FFF2-40B4-BE49-F238E27FC236}">
              <a16:creationId xmlns:a16="http://schemas.microsoft.com/office/drawing/2014/main" id="{181594E8-1DFE-46B8-B6F9-4D81B83DBB62}"/>
            </a:ext>
          </a:extLst>
        </xdr:cNvPr>
        <xdr:cNvSpPr txBox="1"/>
      </xdr:nvSpPr>
      <xdr:spPr>
        <a:xfrm>
          <a:off x="22199600" y="62290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37</xdr:row>
      <xdr:rowOff>47117</xdr:rowOff>
    </xdr:from>
    <xdr:to>
      <xdr:col>112</xdr:col>
      <xdr:colOff>38100</xdr:colOff>
      <xdr:row>37</xdr:row>
      <xdr:rowOff>148717</xdr:rowOff>
    </xdr:to>
    <xdr:sp macro="" textlink="">
      <xdr:nvSpPr>
        <xdr:cNvPr id="488" name="楕円 487">
          <a:extLst>
            <a:ext uri="{FF2B5EF4-FFF2-40B4-BE49-F238E27FC236}">
              <a16:creationId xmlns:a16="http://schemas.microsoft.com/office/drawing/2014/main" id="{14A94DF1-DAA7-48E3-B1D4-328553B2C8B8}"/>
            </a:ext>
          </a:extLst>
        </xdr:cNvPr>
        <xdr:cNvSpPr/>
      </xdr:nvSpPr>
      <xdr:spPr>
        <a:xfrm>
          <a:off x="21272500" y="6390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37</xdr:row>
      <xdr:rowOff>84772</xdr:rowOff>
    </xdr:from>
    <xdr:to>
      <xdr:col>116</xdr:col>
      <xdr:colOff>63500</xdr:colOff>
      <xdr:row>37</xdr:row>
      <xdr:rowOff>97917</xdr:rowOff>
    </xdr:to>
    <xdr:cxnSp macro="">
      <xdr:nvCxnSpPr>
        <xdr:cNvPr id="489" name="直線コネクタ 488">
          <a:extLst>
            <a:ext uri="{FF2B5EF4-FFF2-40B4-BE49-F238E27FC236}">
              <a16:creationId xmlns:a16="http://schemas.microsoft.com/office/drawing/2014/main" id="{6FF41D4E-A906-46FB-B9BE-55A54B656039}"/>
            </a:ext>
          </a:extLst>
        </xdr:cNvPr>
        <xdr:cNvCxnSpPr/>
      </xdr:nvCxnSpPr>
      <xdr:spPr>
        <a:xfrm flipV="1">
          <a:off x="21323300" y="6428422"/>
          <a:ext cx="838200" cy="13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63691</xdr:rowOff>
    </xdr:from>
    <xdr:to>
      <xdr:col>107</xdr:col>
      <xdr:colOff>101600</xdr:colOff>
      <xdr:row>37</xdr:row>
      <xdr:rowOff>165291</xdr:rowOff>
    </xdr:to>
    <xdr:sp macro="" textlink="">
      <xdr:nvSpPr>
        <xdr:cNvPr id="490" name="楕円 489">
          <a:extLst>
            <a:ext uri="{FF2B5EF4-FFF2-40B4-BE49-F238E27FC236}">
              <a16:creationId xmlns:a16="http://schemas.microsoft.com/office/drawing/2014/main" id="{43015E63-05D6-4CD6-AD0A-97C02AC87366}"/>
            </a:ext>
          </a:extLst>
        </xdr:cNvPr>
        <xdr:cNvSpPr/>
      </xdr:nvSpPr>
      <xdr:spPr>
        <a:xfrm>
          <a:off x="20383500" y="64073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37</xdr:row>
      <xdr:rowOff>97917</xdr:rowOff>
    </xdr:from>
    <xdr:to>
      <xdr:col>111</xdr:col>
      <xdr:colOff>177800</xdr:colOff>
      <xdr:row>37</xdr:row>
      <xdr:rowOff>114491</xdr:rowOff>
    </xdr:to>
    <xdr:cxnSp macro="">
      <xdr:nvCxnSpPr>
        <xdr:cNvPr id="491" name="直線コネクタ 490">
          <a:extLst>
            <a:ext uri="{FF2B5EF4-FFF2-40B4-BE49-F238E27FC236}">
              <a16:creationId xmlns:a16="http://schemas.microsoft.com/office/drawing/2014/main" id="{1C1431D3-8ABF-4AEC-B282-7897C867164E}"/>
            </a:ext>
          </a:extLst>
        </xdr:cNvPr>
        <xdr:cNvCxnSpPr/>
      </xdr:nvCxnSpPr>
      <xdr:spPr>
        <a:xfrm flipV="1">
          <a:off x="20434300" y="6441567"/>
          <a:ext cx="889000" cy="16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73978</xdr:rowOff>
    </xdr:from>
    <xdr:to>
      <xdr:col>102</xdr:col>
      <xdr:colOff>165100</xdr:colOff>
      <xdr:row>38</xdr:row>
      <xdr:rowOff>4128</xdr:rowOff>
    </xdr:to>
    <xdr:sp macro="" textlink="">
      <xdr:nvSpPr>
        <xdr:cNvPr id="492" name="楕円 491">
          <a:extLst>
            <a:ext uri="{FF2B5EF4-FFF2-40B4-BE49-F238E27FC236}">
              <a16:creationId xmlns:a16="http://schemas.microsoft.com/office/drawing/2014/main" id="{3B015341-E4B4-4C65-A9EC-33C05920132F}"/>
            </a:ext>
          </a:extLst>
        </xdr:cNvPr>
        <xdr:cNvSpPr/>
      </xdr:nvSpPr>
      <xdr:spPr>
        <a:xfrm>
          <a:off x="19494500" y="6417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37</xdr:row>
      <xdr:rowOff>114491</xdr:rowOff>
    </xdr:from>
    <xdr:to>
      <xdr:col>107</xdr:col>
      <xdr:colOff>50800</xdr:colOff>
      <xdr:row>37</xdr:row>
      <xdr:rowOff>124778</xdr:rowOff>
    </xdr:to>
    <xdr:cxnSp macro="">
      <xdr:nvCxnSpPr>
        <xdr:cNvPr id="493" name="直線コネクタ 492">
          <a:extLst>
            <a:ext uri="{FF2B5EF4-FFF2-40B4-BE49-F238E27FC236}">
              <a16:creationId xmlns:a16="http://schemas.microsoft.com/office/drawing/2014/main" id="{62387333-4511-46C7-8C69-601A86DA0996}"/>
            </a:ext>
          </a:extLst>
        </xdr:cNvPr>
        <xdr:cNvCxnSpPr/>
      </xdr:nvCxnSpPr>
      <xdr:spPr>
        <a:xfrm flipV="1">
          <a:off x="19545300" y="6458141"/>
          <a:ext cx="889000" cy="10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37</xdr:row>
      <xdr:rowOff>85408</xdr:rowOff>
    </xdr:from>
    <xdr:to>
      <xdr:col>98</xdr:col>
      <xdr:colOff>38100</xdr:colOff>
      <xdr:row>38</xdr:row>
      <xdr:rowOff>15557</xdr:rowOff>
    </xdr:to>
    <xdr:sp macro="" textlink="">
      <xdr:nvSpPr>
        <xdr:cNvPr id="494" name="楕円 493">
          <a:extLst>
            <a:ext uri="{FF2B5EF4-FFF2-40B4-BE49-F238E27FC236}">
              <a16:creationId xmlns:a16="http://schemas.microsoft.com/office/drawing/2014/main" id="{8AB6CC35-4E56-411F-864E-7800777D35D7}"/>
            </a:ext>
          </a:extLst>
        </xdr:cNvPr>
        <xdr:cNvSpPr/>
      </xdr:nvSpPr>
      <xdr:spPr>
        <a:xfrm>
          <a:off x="18605500" y="6429058"/>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37</xdr:row>
      <xdr:rowOff>124778</xdr:rowOff>
    </xdr:from>
    <xdr:to>
      <xdr:col>102</xdr:col>
      <xdr:colOff>114300</xdr:colOff>
      <xdr:row>37</xdr:row>
      <xdr:rowOff>136208</xdr:rowOff>
    </xdr:to>
    <xdr:cxnSp macro="">
      <xdr:nvCxnSpPr>
        <xdr:cNvPr id="495" name="直線コネクタ 494">
          <a:extLst>
            <a:ext uri="{FF2B5EF4-FFF2-40B4-BE49-F238E27FC236}">
              <a16:creationId xmlns:a16="http://schemas.microsoft.com/office/drawing/2014/main" id="{47809121-434F-44F0-ADC8-89F067149E10}"/>
            </a:ext>
          </a:extLst>
        </xdr:cNvPr>
        <xdr:cNvCxnSpPr/>
      </xdr:nvCxnSpPr>
      <xdr:spPr>
        <a:xfrm flipV="1">
          <a:off x="18656300" y="6468428"/>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39</xdr:row>
      <xdr:rowOff>121556</xdr:rowOff>
    </xdr:from>
    <xdr:ext cx="469744" cy="259045"/>
    <xdr:sp macro="" textlink="">
      <xdr:nvSpPr>
        <xdr:cNvPr id="496" name="n_1aveValue【認定こども園・幼稚園・保育所】&#10;一人当たり面積">
          <a:extLst>
            <a:ext uri="{FF2B5EF4-FFF2-40B4-BE49-F238E27FC236}">
              <a16:creationId xmlns:a16="http://schemas.microsoft.com/office/drawing/2014/main" id="{AC337B13-9EEA-45E0-8C0F-36A33AC70BD4}"/>
            </a:ext>
          </a:extLst>
        </xdr:cNvPr>
        <xdr:cNvSpPr txBox="1"/>
      </xdr:nvSpPr>
      <xdr:spPr>
        <a:xfrm>
          <a:off x="21075727" y="68081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39</xdr:row>
      <xdr:rowOff>156418</xdr:rowOff>
    </xdr:from>
    <xdr:ext cx="469744" cy="259045"/>
    <xdr:sp macro="" textlink="">
      <xdr:nvSpPr>
        <xdr:cNvPr id="497" name="n_2aveValue【認定こども園・幼稚園・保育所】&#10;一人当たり面積">
          <a:extLst>
            <a:ext uri="{FF2B5EF4-FFF2-40B4-BE49-F238E27FC236}">
              <a16:creationId xmlns:a16="http://schemas.microsoft.com/office/drawing/2014/main" id="{BDB4EB5A-DF15-49D3-987A-7A16C53F307E}"/>
            </a:ext>
          </a:extLst>
        </xdr:cNvPr>
        <xdr:cNvSpPr txBox="1"/>
      </xdr:nvSpPr>
      <xdr:spPr>
        <a:xfrm>
          <a:off x="20199427" y="68429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39</xdr:row>
      <xdr:rowOff>156989</xdr:rowOff>
    </xdr:from>
    <xdr:ext cx="469744" cy="259045"/>
    <xdr:sp macro="" textlink="">
      <xdr:nvSpPr>
        <xdr:cNvPr id="498" name="n_3aveValue【認定こども園・幼稚園・保育所】&#10;一人当たり面積">
          <a:extLst>
            <a:ext uri="{FF2B5EF4-FFF2-40B4-BE49-F238E27FC236}">
              <a16:creationId xmlns:a16="http://schemas.microsoft.com/office/drawing/2014/main" id="{495E9BF8-DA26-429A-BD52-D65EEDE8E894}"/>
            </a:ext>
          </a:extLst>
        </xdr:cNvPr>
        <xdr:cNvSpPr txBox="1"/>
      </xdr:nvSpPr>
      <xdr:spPr>
        <a:xfrm>
          <a:off x="19310427" y="68435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39</xdr:row>
      <xdr:rowOff>163847</xdr:rowOff>
    </xdr:from>
    <xdr:ext cx="469744" cy="259045"/>
    <xdr:sp macro="" textlink="">
      <xdr:nvSpPr>
        <xdr:cNvPr id="499" name="n_4aveValue【認定こども園・幼稚園・保育所】&#10;一人当たり面積">
          <a:extLst>
            <a:ext uri="{FF2B5EF4-FFF2-40B4-BE49-F238E27FC236}">
              <a16:creationId xmlns:a16="http://schemas.microsoft.com/office/drawing/2014/main" id="{716FC298-B0EC-4554-9DF9-F7883E437B61}"/>
            </a:ext>
          </a:extLst>
        </xdr:cNvPr>
        <xdr:cNvSpPr txBox="1"/>
      </xdr:nvSpPr>
      <xdr:spPr>
        <a:xfrm>
          <a:off x="18421427" y="68503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35</xdr:row>
      <xdr:rowOff>165244</xdr:rowOff>
    </xdr:from>
    <xdr:ext cx="469744" cy="259045"/>
    <xdr:sp macro="" textlink="">
      <xdr:nvSpPr>
        <xdr:cNvPr id="500" name="n_1mainValue【認定こども園・幼稚園・保育所】&#10;一人当たり面積">
          <a:extLst>
            <a:ext uri="{FF2B5EF4-FFF2-40B4-BE49-F238E27FC236}">
              <a16:creationId xmlns:a16="http://schemas.microsoft.com/office/drawing/2014/main" id="{2BE7A34A-B004-4270-8AE0-FA5A0C3BA689}"/>
            </a:ext>
          </a:extLst>
        </xdr:cNvPr>
        <xdr:cNvSpPr txBox="1"/>
      </xdr:nvSpPr>
      <xdr:spPr>
        <a:xfrm>
          <a:off x="21075727" y="61659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36</xdr:row>
      <xdr:rowOff>10368</xdr:rowOff>
    </xdr:from>
    <xdr:ext cx="469744" cy="259045"/>
    <xdr:sp macro="" textlink="">
      <xdr:nvSpPr>
        <xdr:cNvPr id="501" name="n_2mainValue【認定こども園・幼稚園・保育所】&#10;一人当たり面積">
          <a:extLst>
            <a:ext uri="{FF2B5EF4-FFF2-40B4-BE49-F238E27FC236}">
              <a16:creationId xmlns:a16="http://schemas.microsoft.com/office/drawing/2014/main" id="{45A0D9AC-5070-4D1E-8471-F78AA5F6ECC9}"/>
            </a:ext>
          </a:extLst>
        </xdr:cNvPr>
        <xdr:cNvSpPr txBox="1"/>
      </xdr:nvSpPr>
      <xdr:spPr>
        <a:xfrm>
          <a:off x="20199427" y="61825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36</xdr:row>
      <xdr:rowOff>20655</xdr:rowOff>
    </xdr:from>
    <xdr:ext cx="469744" cy="259045"/>
    <xdr:sp macro="" textlink="">
      <xdr:nvSpPr>
        <xdr:cNvPr id="502" name="n_3mainValue【認定こども園・幼稚園・保育所】&#10;一人当たり面積">
          <a:extLst>
            <a:ext uri="{FF2B5EF4-FFF2-40B4-BE49-F238E27FC236}">
              <a16:creationId xmlns:a16="http://schemas.microsoft.com/office/drawing/2014/main" id="{0E38D934-E113-4881-B378-A55C6FE6DB25}"/>
            </a:ext>
          </a:extLst>
        </xdr:cNvPr>
        <xdr:cNvSpPr txBox="1"/>
      </xdr:nvSpPr>
      <xdr:spPr>
        <a:xfrm>
          <a:off x="19310427" y="61928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36</xdr:row>
      <xdr:rowOff>32085</xdr:rowOff>
    </xdr:from>
    <xdr:ext cx="469744" cy="259045"/>
    <xdr:sp macro="" textlink="">
      <xdr:nvSpPr>
        <xdr:cNvPr id="503" name="n_4mainValue【認定こども園・幼稚園・保育所】&#10;一人当たり面積">
          <a:extLst>
            <a:ext uri="{FF2B5EF4-FFF2-40B4-BE49-F238E27FC236}">
              <a16:creationId xmlns:a16="http://schemas.microsoft.com/office/drawing/2014/main" id="{F3828F77-F550-4EBC-9E3D-5B4B97791BCB}"/>
            </a:ext>
          </a:extLst>
        </xdr:cNvPr>
        <xdr:cNvSpPr txBox="1"/>
      </xdr:nvSpPr>
      <xdr:spPr>
        <a:xfrm>
          <a:off x="18421427" y="62042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4" name="正方形/長方形 503">
          <a:extLst>
            <a:ext uri="{FF2B5EF4-FFF2-40B4-BE49-F238E27FC236}">
              <a16:creationId xmlns:a16="http://schemas.microsoft.com/office/drawing/2014/main" id="{BC4FDF32-2D82-403F-9372-BAF293CD899B}"/>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05" name="正方形/長方形 504">
          <a:extLst>
            <a:ext uri="{FF2B5EF4-FFF2-40B4-BE49-F238E27FC236}">
              <a16:creationId xmlns:a16="http://schemas.microsoft.com/office/drawing/2014/main" id="{5A388DE2-7EB9-414B-BB23-70A3EE809FB6}"/>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06" name="正方形/長方形 505">
          <a:extLst>
            <a:ext uri="{FF2B5EF4-FFF2-40B4-BE49-F238E27FC236}">
              <a16:creationId xmlns:a16="http://schemas.microsoft.com/office/drawing/2014/main" id="{2B19F8FB-FFE8-4B1F-8252-808C258F611D}"/>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07" name="正方形/長方形 506">
          <a:extLst>
            <a:ext uri="{FF2B5EF4-FFF2-40B4-BE49-F238E27FC236}">
              <a16:creationId xmlns:a16="http://schemas.microsoft.com/office/drawing/2014/main" id="{1DB5FBC5-CB88-42F8-AAA5-D760A3ABF1E2}"/>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08" name="正方形/長方形 507">
          <a:extLst>
            <a:ext uri="{FF2B5EF4-FFF2-40B4-BE49-F238E27FC236}">
              <a16:creationId xmlns:a16="http://schemas.microsoft.com/office/drawing/2014/main" id="{A3D95109-8175-45A1-9B70-9CA8598A53CD}"/>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09" name="正方形/長方形 508">
          <a:extLst>
            <a:ext uri="{FF2B5EF4-FFF2-40B4-BE49-F238E27FC236}">
              <a16:creationId xmlns:a16="http://schemas.microsoft.com/office/drawing/2014/main" id="{7916AF9E-046A-45F1-BAF2-A176F54A2D9E}"/>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0" name="正方形/長方形 509">
          <a:extLst>
            <a:ext uri="{FF2B5EF4-FFF2-40B4-BE49-F238E27FC236}">
              <a16:creationId xmlns:a16="http://schemas.microsoft.com/office/drawing/2014/main" id="{1C6B856B-D46C-4D66-949A-BFED0E747D9A}"/>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1" name="正方形/長方形 510">
          <a:extLst>
            <a:ext uri="{FF2B5EF4-FFF2-40B4-BE49-F238E27FC236}">
              <a16:creationId xmlns:a16="http://schemas.microsoft.com/office/drawing/2014/main" id="{F446A80A-5769-48D2-8B35-F9C47C7572BC}"/>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2" name="テキスト ボックス 511">
          <a:extLst>
            <a:ext uri="{FF2B5EF4-FFF2-40B4-BE49-F238E27FC236}">
              <a16:creationId xmlns:a16="http://schemas.microsoft.com/office/drawing/2014/main" id="{492D153E-B29B-40AB-933C-41F31D225C03}"/>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3" name="直線コネクタ 512">
          <a:extLst>
            <a:ext uri="{FF2B5EF4-FFF2-40B4-BE49-F238E27FC236}">
              <a16:creationId xmlns:a16="http://schemas.microsoft.com/office/drawing/2014/main" id="{4464D36C-90AF-42AD-8979-7834B61198C9}"/>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14" name="テキスト ボックス 513">
          <a:extLst>
            <a:ext uri="{FF2B5EF4-FFF2-40B4-BE49-F238E27FC236}">
              <a16:creationId xmlns:a16="http://schemas.microsoft.com/office/drawing/2014/main" id="{3479A146-3531-4E75-9EE2-05DFC4438D04}"/>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515" name="直線コネクタ 514">
          <a:extLst>
            <a:ext uri="{FF2B5EF4-FFF2-40B4-BE49-F238E27FC236}">
              <a16:creationId xmlns:a16="http://schemas.microsoft.com/office/drawing/2014/main" id="{9773A5B5-AFB7-4286-8548-43CF2FC7DB11}"/>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516" name="テキスト ボックス 515">
          <a:extLst>
            <a:ext uri="{FF2B5EF4-FFF2-40B4-BE49-F238E27FC236}">
              <a16:creationId xmlns:a16="http://schemas.microsoft.com/office/drawing/2014/main" id="{BA57AA46-A252-454D-A6A0-44B36A5CA2A3}"/>
            </a:ext>
          </a:extLst>
        </xdr:cNvPr>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17" name="直線コネクタ 516">
          <a:extLst>
            <a:ext uri="{FF2B5EF4-FFF2-40B4-BE49-F238E27FC236}">
              <a16:creationId xmlns:a16="http://schemas.microsoft.com/office/drawing/2014/main" id="{04D26535-FD8A-4F99-88EB-343D389B6FB9}"/>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518" name="テキスト ボックス 517">
          <a:extLst>
            <a:ext uri="{FF2B5EF4-FFF2-40B4-BE49-F238E27FC236}">
              <a16:creationId xmlns:a16="http://schemas.microsoft.com/office/drawing/2014/main" id="{0F94CEC6-C016-4C44-81FA-41F5B683F0D9}"/>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19" name="直線コネクタ 518">
          <a:extLst>
            <a:ext uri="{FF2B5EF4-FFF2-40B4-BE49-F238E27FC236}">
              <a16:creationId xmlns:a16="http://schemas.microsoft.com/office/drawing/2014/main" id="{F47E7547-407B-4DB7-953B-D7D194E6008A}"/>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520" name="テキスト ボックス 519">
          <a:extLst>
            <a:ext uri="{FF2B5EF4-FFF2-40B4-BE49-F238E27FC236}">
              <a16:creationId xmlns:a16="http://schemas.microsoft.com/office/drawing/2014/main" id="{3DCD0F4F-8F3D-442B-A501-925F19112880}"/>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21" name="直線コネクタ 520">
          <a:extLst>
            <a:ext uri="{FF2B5EF4-FFF2-40B4-BE49-F238E27FC236}">
              <a16:creationId xmlns:a16="http://schemas.microsoft.com/office/drawing/2014/main" id="{E8F89AB7-CFFE-41EB-8637-E4AAD6C2550D}"/>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522" name="テキスト ボックス 521">
          <a:extLst>
            <a:ext uri="{FF2B5EF4-FFF2-40B4-BE49-F238E27FC236}">
              <a16:creationId xmlns:a16="http://schemas.microsoft.com/office/drawing/2014/main" id="{AF113FFD-D172-4CA4-93FD-B21C6FADE8E6}"/>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23" name="直線コネクタ 522">
          <a:extLst>
            <a:ext uri="{FF2B5EF4-FFF2-40B4-BE49-F238E27FC236}">
              <a16:creationId xmlns:a16="http://schemas.microsoft.com/office/drawing/2014/main" id="{3F996E07-7994-4CF6-AE5F-9D6BAD9F68A6}"/>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524" name="テキスト ボックス 523">
          <a:extLst>
            <a:ext uri="{FF2B5EF4-FFF2-40B4-BE49-F238E27FC236}">
              <a16:creationId xmlns:a16="http://schemas.microsoft.com/office/drawing/2014/main" id="{4B5678CB-2931-4A80-AB8F-D3F0054B970E}"/>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25" name="直線コネクタ 524">
          <a:extLst>
            <a:ext uri="{FF2B5EF4-FFF2-40B4-BE49-F238E27FC236}">
              <a16:creationId xmlns:a16="http://schemas.microsoft.com/office/drawing/2014/main" id="{E141A251-0DD9-4315-960C-1391129AAE2D}"/>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526" name="テキスト ボックス 525">
          <a:extLst>
            <a:ext uri="{FF2B5EF4-FFF2-40B4-BE49-F238E27FC236}">
              <a16:creationId xmlns:a16="http://schemas.microsoft.com/office/drawing/2014/main" id="{379CB061-8078-45AD-906B-5D2F1FE58E15}"/>
            </a:ext>
          </a:extLst>
        </xdr:cNvPr>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27" name="直線コネクタ 526">
          <a:extLst>
            <a:ext uri="{FF2B5EF4-FFF2-40B4-BE49-F238E27FC236}">
              <a16:creationId xmlns:a16="http://schemas.microsoft.com/office/drawing/2014/main" id="{4C766345-F987-4B00-9B7D-2A9045555018}"/>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528" name="【学校施設】&#10;有形固定資産減価償却率グラフ枠">
          <a:extLst>
            <a:ext uri="{FF2B5EF4-FFF2-40B4-BE49-F238E27FC236}">
              <a16:creationId xmlns:a16="http://schemas.microsoft.com/office/drawing/2014/main" id="{68A5D8AB-9C9C-4786-BC1A-5338B84DCA1B}"/>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84909</xdr:rowOff>
    </xdr:from>
    <xdr:to>
      <xdr:col>85</xdr:col>
      <xdr:colOff>126364</xdr:colOff>
      <xdr:row>64</xdr:row>
      <xdr:rowOff>130628</xdr:rowOff>
    </xdr:to>
    <xdr:cxnSp macro="">
      <xdr:nvCxnSpPr>
        <xdr:cNvPr id="529" name="直線コネクタ 528">
          <a:extLst>
            <a:ext uri="{FF2B5EF4-FFF2-40B4-BE49-F238E27FC236}">
              <a16:creationId xmlns:a16="http://schemas.microsoft.com/office/drawing/2014/main" id="{06FD6E6F-C73E-440F-84B7-D5C765A99EA7}"/>
            </a:ext>
          </a:extLst>
        </xdr:cNvPr>
        <xdr:cNvCxnSpPr/>
      </xdr:nvCxnSpPr>
      <xdr:spPr>
        <a:xfrm flipV="1">
          <a:off x="16318864" y="9686109"/>
          <a:ext cx="0" cy="14173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134455</xdr:rowOff>
    </xdr:from>
    <xdr:ext cx="469744" cy="259045"/>
    <xdr:sp macro="" textlink="">
      <xdr:nvSpPr>
        <xdr:cNvPr id="530" name="【学校施設】&#10;有形固定資産減価償却率最小値テキスト">
          <a:extLst>
            <a:ext uri="{FF2B5EF4-FFF2-40B4-BE49-F238E27FC236}">
              <a16:creationId xmlns:a16="http://schemas.microsoft.com/office/drawing/2014/main" id="{D540E8DD-BDA4-4444-95FE-B49632D83D1C}"/>
            </a:ext>
          </a:extLst>
        </xdr:cNvPr>
        <xdr:cNvSpPr txBox="1"/>
      </xdr:nvSpPr>
      <xdr:spPr>
        <a:xfrm>
          <a:off x="16357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130628</xdr:rowOff>
    </xdr:from>
    <xdr:to>
      <xdr:col>86</xdr:col>
      <xdr:colOff>25400</xdr:colOff>
      <xdr:row>64</xdr:row>
      <xdr:rowOff>130628</xdr:rowOff>
    </xdr:to>
    <xdr:cxnSp macro="">
      <xdr:nvCxnSpPr>
        <xdr:cNvPr id="531" name="直線コネクタ 530">
          <a:extLst>
            <a:ext uri="{FF2B5EF4-FFF2-40B4-BE49-F238E27FC236}">
              <a16:creationId xmlns:a16="http://schemas.microsoft.com/office/drawing/2014/main" id="{A81E6909-8465-421D-8A93-1D5F539511C5}"/>
            </a:ext>
          </a:extLst>
        </xdr:cNvPr>
        <xdr:cNvCxnSpPr/>
      </xdr:nvCxnSpPr>
      <xdr:spPr>
        <a:xfrm>
          <a:off x="16230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31586</xdr:rowOff>
    </xdr:from>
    <xdr:ext cx="405111" cy="259045"/>
    <xdr:sp macro="" textlink="">
      <xdr:nvSpPr>
        <xdr:cNvPr id="532" name="【学校施設】&#10;有形固定資産減価償却率最大値テキスト">
          <a:extLst>
            <a:ext uri="{FF2B5EF4-FFF2-40B4-BE49-F238E27FC236}">
              <a16:creationId xmlns:a16="http://schemas.microsoft.com/office/drawing/2014/main" id="{AD898113-923B-4AD9-A379-D46692E0E54C}"/>
            </a:ext>
          </a:extLst>
        </xdr:cNvPr>
        <xdr:cNvSpPr txBox="1"/>
      </xdr:nvSpPr>
      <xdr:spPr>
        <a:xfrm>
          <a:off x="16357600" y="946133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84909</xdr:rowOff>
    </xdr:from>
    <xdr:to>
      <xdr:col>86</xdr:col>
      <xdr:colOff>25400</xdr:colOff>
      <xdr:row>56</xdr:row>
      <xdr:rowOff>84909</xdr:rowOff>
    </xdr:to>
    <xdr:cxnSp macro="">
      <xdr:nvCxnSpPr>
        <xdr:cNvPr id="533" name="直線コネクタ 532">
          <a:extLst>
            <a:ext uri="{FF2B5EF4-FFF2-40B4-BE49-F238E27FC236}">
              <a16:creationId xmlns:a16="http://schemas.microsoft.com/office/drawing/2014/main" id="{FD246F15-7275-4BA1-9149-56C3C4B6C761}"/>
            </a:ext>
          </a:extLst>
        </xdr:cNvPr>
        <xdr:cNvCxnSpPr/>
      </xdr:nvCxnSpPr>
      <xdr:spPr>
        <a:xfrm>
          <a:off x="16230600" y="96861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17797</xdr:rowOff>
    </xdr:from>
    <xdr:ext cx="405111" cy="259045"/>
    <xdr:sp macro="" textlink="">
      <xdr:nvSpPr>
        <xdr:cNvPr id="534" name="【学校施設】&#10;有形固定資産減価償却率平均値テキスト">
          <a:extLst>
            <a:ext uri="{FF2B5EF4-FFF2-40B4-BE49-F238E27FC236}">
              <a16:creationId xmlns:a16="http://schemas.microsoft.com/office/drawing/2014/main" id="{9FC64211-75F2-43A4-909F-76331B2FB0EF}"/>
            </a:ext>
          </a:extLst>
        </xdr:cNvPr>
        <xdr:cNvSpPr txBox="1"/>
      </xdr:nvSpPr>
      <xdr:spPr>
        <a:xfrm>
          <a:off x="16357600" y="1030479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166370</xdr:rowOff>
    </xdr:from>
    <xdr:to>
      <xdr:col>85</xdr:col>
      <xdr:colOff>177800</xdr:colOff>
      <xdr:row>61</xdr:row>
      <xdr:rowOff>96520</xdr:rowOff>
    </xdr:to>
    <xdr:sp macro="" textlink="">
      <xdr:nvSpPr>
        <xdr:cNvPr id="535" name="フローチャート: 判断 534">
          <a:extLst>
            <a:ext uri="{FF2B5EF4-FFF2-40B4-BE49-F238E27FC236}">
              <a16:creationId xmlns:a16="http://schemas.microsoft.com/office/drawing/2014/main" id="{AD4EC246-013B-4B38-8ECD-123CCF5D5234}"/>
            </a:ext>
          </a:extLst>
        </xdr:cNvPr>
        <xdr:cNvSpPr/>
      </xdr:nvSpPr>
      <xdr:spPr>
        <a:xfrm>
          <a:off x="16268700" y="10453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161472</xdr:rowOff>
    </xdr:from>
    <xdr:to>
      <xdr:col>81</xdr:col>
      <xdr:colOff>101600</xdr:colOff>
      <xdr:row>61</xdr:row>
      <xdr:rowOff>91622</xdr:rowOff>
    </xdr:to>
    <xdr:sp macro="" textlink="">
      <xdr:nvSpPr>
        <xdr:cNvPr id="536" name="フローチャート: 判断 535">
          <a:extLst>
            <a:ext uri="{FF2B5EF4-FFF2-40B4-BE49-F238E27FC236}">
              <a16:creationId xmlns:a16="http://schemas.microsoft.com/office/drawing/2014/main" id="{0A8F9B87-E912-42CC-A30F-0119661233BD}"/>
            </a:ext>
          </a:extLst>
        </xdr:cNvPr>
        <xdr:cNvSpPr/>
      </xdr:nvSpPr>
      <xdr:spPr>
        <a:xfrm>
          <a:off x="15430500" y="10448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166370</xdr:rowOff>
    </xdr:from>
    <xdr:to>
      <xdr:col>76</xdr:col>
      <xdr:colOff>165100</xdr:colOff>
      <xdr:row>61</xdr:row>
      <xdr:rowOff>96520</xdr:rowOff>
    </xdr:to>
    <xdr:sp macro="" textlink="">
      <xdr:nvSpPr>
        <xdr:cNvPr id="537" name="フローチャート: 判断 536">
          <a:extLst>
            <a:ext uri="{FF2B5EF4-FFF2-40B4-BE49-F238E27FC236}">
              <a16:creationId xmlns:a16="http://schemas.microsoft.com/office/drawing/2014/main" id="{091012F1-5E47-460F-A77B-91107531BD88}"/>
            </a:ext>
          </a:extLst>
        </xdr:cNvPr>
        <xdr:cNvSpPr/>
      </xdr:nvSpPr>
      <xdr:spPr>
        <a:xfrm>
          <a:off x="14541500" y="10453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127181</xdr:rowOff>
    </xdr:from>
    <xdr:to>
      <xdr:col>72</xdr:col>
      <xdr:colOff>38100</xdr:colOff>
      <xdr:row>61</xdr:row>
      <xdr:rowOff>57331</xdr:rowOff>
    </xdr:to>
    <xdr:sp macro="" textlink="">
      <xdr:nvSpPr>
        <xdr:cNvPr id="538" name="フローチャート: 判断 537">
          <a:extLst>
            <a:ext uri="{FF2B5EF4-FFF2-40B4-BE49-F238E27FC236}">
              <a16:creationId xmlns:a16="http://schemas.microsoft.com/office/drawing/2014/main" id="{1579CC81-08B0-4331-B8BB-FC58A1092509}"/>
            </a:ext>
          </a:extLst>
        </xdr:cNvPr>
        <xdr:cNvSpPr/>
      </xdr:nvSpPr>
      <xdr:spPr>
        <a:xfrm>
          <a:off x="13652500" y="10414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60</xdr:row>
      <xdr:rowOff>141877</xdr:rowOff>
    </xdr:from>
    <xdr:to>
      <xdr:col>67</xdr:col>
      <xdr:colOff>101600</xdr:colOff>
      <xdr:row>61</xdr:row>
      <xdr:rowOff>72027</xdr:rowOff>
    </xdr:to>
    <xdr:sp macro="" textlink="">
      <xdr:nvSpPr>
        <xdr:cNvPr id="539" name="フローチャート: 判断 538">
          <a:extLst>
            <a:ext uri="{FF2B5EF4-FFF2-40B4-BE49-F238E27FC236}">
              <a16:creationId xmlns:a16="http://schemas.microsoft.com/office/drawing/2014/main" id="{AC2146A7-833C-401B-A955-32B954C9E814}"/>
            </a:ext>
          </a:extLst>
        </xdr:cNvPr>
        <xdr:cNvSpPr/>
      </xdr:nvSpPr>
      <xdr:spPr>
        <a:xfrm>
          <a:off x="12763500" y="104288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0" name="テキスト ボックス 539">
          <a:extLst>
            <a:ext uri="{FF2B5EF4-FFF2-40B4-BE49-F238E27FC236}">
              <a16:creationId xmlns:a16="http://schemas.microsoft.com/office/drawing/2014/main" id="{304FE36A-3ABC-4561-87E4-6581C2577F60}"/>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1" name="テキスト ボックス 540">
          <a:extLst>
            <a:ext uri="{FF2B5EF4-FFF2-40B4-BE49-F238E27FC236}">
              <a16:creationId xmlns:a16="http://schemas.microsoft.com/office/drawing/2014/main" id="{2C61CBB2-07D3-428F-B04C-B0844C4CABA2}"/>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2" name="テキスト ボックス 541">
          <a:extLst>
            <a:ext uri="{FF2B5EF4-FFF2-40B4-BE49-F238E27FC236}">
              <a16:creationId xmlns:a16="http://schemas.microsoft.com/office/drawing/2014/main" id="{F29E5501-5DFF-44CC-96C7-87801256E72C}"/>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3" name="テキスト ボックス 542">
          <a:extLst>
            <a:ext uri="{FF2B5EF4-FFF2-40B4-BE49-F238E27FC236}">
              <a16:creationId xmlns:a16="http://schemas.microsoft.com/office/drawing/2014/main" id="{5867EBDA-A3B7-4F5C-A59A-C8791F588298}"/>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4" name="テキスト ボックス 543">
          <a:extLst>
            <a:ext uri="{FF2B5EF4-FFF2-40B4-BE49-F238E27FC236}">
              <a16:creationId xmlns:a16="http://schemas.microsoft.com/office/drawing/2014/main" id="{61D0E3DC-D128-44ED-AAD6-FBAB93558BE8}"/>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62</xdr:row>
      <xdr:rowOff>53703</xdr:rowOff>
    </xdr:from>
    <xdr:to>
      <xdr:col>85</xdr:col>
      <xdr:colOff>177800</xdr:colOff>
      <xdr:row>62</xdr:row>
      <xdr:rowOff>155303</xdr:rowOff>
    </xdr:to>
    <xdr:sp macro="" textlink="">
      <xdr:nvSpPr>
        <xdr:cNvPr id="545" name="楕円 544">
          <a:extLst>
            <a:ext uri="{FF2B5EF4-FFF2-40B4-BE49-F238E27FC236}">
              <a16:creationId xmlns:a16="http://schemas.microsoft.com/office/drawing/2014/main" id="{39024F27-596A-475A-8E37-ECDDFE1DEC08}"/>
            </a:ext>
          </a:extLst>
        </xdr:cNvPr>
        <xdr:cNvSpPr/>
      </xdr:nvSpPr>
      <xdr:spPr>
        <a:xfrm>
          <a:off x="16268700" y="106836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62</xdr:row>
      <xdr:rowOff>32130</xdr:rowOff>
    </xdr:from>
    <xdr:ext cx="405111" cy="259045"/>
    <xdr:sp macro="" textlink="">
      <xdr:nvSpPr>
        <xdr:cNvPr id="546" name="【学校施設】&#10;有形固定資産減価償却率該当値テキスト">
          <a:extLst>
            <a:ext uri="{FF2B5EF4-FFF2-40B4-BE49-F238E27FC236}">
              <a16:creationId xmlns:a16="http://schemas.microsoft.com/office/drawing/2014/main" id="{5EEF936B-F492-40CC-865A-8AFBAA7509FA}"/>
            </a:ext>
          </a:extLst>
        </xdr:cNvPr>
        <xdr:cNvSpPr txBox="1"/>
      </xdr:nvSpPr>
      <xdr:spPr>
        <a:xfrm>
          <a:off x="16357600" y="106620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62</xdr:row>
      <xdr:rowOff>24312</xdr:rowOff>
    </xdr:from>
    <xdr:to>
      <xdr:col>81</xdr:col>
      <xdr:colOff>101600</xdr:colOff>
      <xdr:row>62</xdr:row>
      <xdr:rowOff>125912</xdr:rowOff>
    </xdr:to>
    <xdr:sp macro="" textlink="">
      <xdr:nvSpPr>
        <xdr:cNvPr id="547" name="楕円 546">
          <a:extLst>
            <a:ext uri="{FF2B5EF4-FFF2-40B4-BE49-F238E27FC236}">
              <a16:creationId xmlns:a16="http://schemas.microsoft.com/office/drawing/2014/main" id="{ADB9CDF6-57AA-4BAD-B40D-29BBB2A92D94}"/>
            </a:ext>
          </a:extLst>
        </xdr:cNvPr>
        <xdr:cNvSpPr/>
      </xdr:nvSpPr>
      <xdr:spPr>
        <a:xfrm>
          <a:off x="15430500" y="10654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62</xdr:row>
      <xdr:rowOff>75112</xdr:rowOff>
    </xdr:from>
    <xdr:to>
      <xdr:col>85</xdr:col>
      <xdr:colOff>127000</xdr:colOff>
      <xdr:row>62</xdr:row>
      <xdr:rowOff>104503</xdr:rowOff>
    </xdr:to>
    <xdr:cxnSp macro="">
      <xdr:nvCxnSpPr>
        <xdr:cNvPr id="548" name="直線コネクタ 547">
          <a:extLst>
            <a:ext uri="{FF2B5EF4-FFF2-40B4-BE49-F238E27FC236}">
              <a16:creationId xmlns:a16="http://schemas.microsoft.com/office/drawing/2014/main" id="{E9F408FC-14C4-47E6-915C-4692EACF6D34}"/>
            </a:ext>
          </a:extLst>
        </xdr:cNvPr>
        <xdr:cNvCxnSpPr/>
      </xdr:nvCxnSpPr>
      <xdr:spPr>
        <a:xfrm>
          <a:off x="15481300" y="10705012"/>
          <a:ext cx="838200" cy="29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62</xdr:row>
      <xdr:rowOff>3084</xdr:rowOff>
    </xdr:from>
    <xdr:to>
      <xdr:col>76</xdr:col>
      <xdr:colOff>165100</xdr:colOff>
      <xdr:row>62</xdr:row>
      <xdr:rowOff>104684</xdr:rowOff>
    </xdr:to>
    <xdr:sp macro="" textlink="">
      <xdr:nvSpPr>
        <xdr:cNvPr id="549" name="楕円 548">
          <a:extLst>
            <a:ext uri="{FF2B5EF4-FFF2-40B4-BE49-F238E27FC236}">
              <a16:creationId xmlns:a16="http://schemas.microsoft.com/office/drawing/2014/main" id="{9049E90A-F067-4075-A010-5B65F38685AD}"/>
            </a:ext>
          </a:extLst>
        </xdr:cNvPr>
        <xdr:cNvSpPr/>
      </xdr:nvSpPr>
      <xdr:spPr>
        <a:xfrm>
          <a:off x="14541500" y="106329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62</xdr:row>
      <xdr:rowOff>53884</xdr:rowOff>
    </xdr:from>
    <xdr:to>
      <xdr:col>81</xdr:col>
      <xdr:colOff>50800</xdr:colOff>
      <xdr:row>62</xdr:row>
      <xdr:rowOff>75112</xdr:rowOff>
    </xdr:to>
    <xdr:cxnSp macro="">
      <xdr:nvCxnSpPr>
        <xdr:cNvPr id="550" name="直線コネクタ 549">
          <a:extLst>
            <a:ext uri="{FF2B5EF4-FFF2-40B4-BE49-F238E27FC236}">
              <a16:creationId xmlns:a16="http://schemas.microsoft.com/office/drawing/2014/main" id="{9BFE41DB-66F7-4F2B-A0AB-6FF6721D4D1D}"/>
            </a:ext>
          </a:extLst>
        </xdr:cNvPr>
        <xdr:cNvCxnSpPr/>
      </xdr:nvCxnSpPr>
      <xdr:spPr>
        <a:xfrm>
          <a:off x="14592300" y="10683784"/>
          <a:ext cx="889000" cy="21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61</xdr:row>
      <xdr:rowOff>145143</xdr:rowOff>
    </xdr:from>
    <xdr:to>
      <xdr:col>72</xdr:col>
      <xdr:colOff>38100</xdr:colOff>
      <xdr:row>62</xdr:row>
      <xdr:rowOff>75293</xdr:rowOff>
    </xdr:to>
    <xdr:sp macro="" textlink="">
      <xdr:nvSpPr>
        <xdr:cNvPr id="551" name="楕円 550">
          <a:extLst>
            <a:ext uri="{FF2B5EF4-FFF2-40B4-BE49-F238E27FC236}">
              <a16:creationId xmlns:a16="http://schemas.microsoft.com/office/drawing/2014/main" id="{72393698-BD8A-49E9-ABD1-7F10416C481F}"/>
            </a:ext>
          </a:extLst>
        </xdr:cNvPr>
        <xdr:cNvSpPr/>
      </xdr:nvSpPr>
      <xdr:spPr>
        <a:xfrm>
          <a:off x="13652500" y="106035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62</xdr:row>
      <xdr:rowOff>24493</xdr:rowOff>
    </xdr:from>
    <xdr:to>
      <xdr:col>76</xdr:col>
      <xdr:colOff>114300</xdr:colOff>
      <xdr:row>62</xdr:row>
      <xdr:rowOff>53884</xdr:rowOff>
    </xdr:to>
    <xdr:cxnSp macro="">
      <xdr:nvCxnSpPr>
        <xdr:cNvPr id="552" name="直線コネクタ 551">
          <a:extLst>
            <a:ext uri="{FF2B5EF4-FFF2-40B4-BE49-F238E27FC236}">
              <a16:creationId xmlns:a16="http://schemas.microsoft.com/office/drawing/2014/main" id="{2DED8E65-7A3E-4BFC-AA7F-94ED0FF2A938}"/>
            </a:ext>
          </a:extLst>
        </xdr:cNvPr>
        <xdr:cNvCxnSpPr/>
      </xdr:nvCxnSpPr>
      <xdr:spPr>
        <a:xfrm>
          <a:off x="13703300" y="10654393"/>
          <a:ext cx="889000" cy="29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61</xdr:row>
      <xdr:rowOff>115751</xdr:rowOff>
    </xdr:from>
    <xdr:to>
      <xdr:col>67</xdr:col>
      <xdr:colOff>101600</xdr:colOff>
      <xdr:row>62</xdr:row>
      <xdr:rowOff>45901</xdr:rowOff>
    </xdr:to>
    <xdr:sp macro="" textlink="">
      <xdr:nvSpPr>
        <xdr:cNvPr id="553" name="楕円 552">
          <a:extLst>
            <a:ext uri="{FF2B5EF4-FFF2-40B4-BE49-F238E27FC236}">
              <a16:creationId xmlns:a16="http://schemas.microsoft.com/office/drawing/2014/main" id="{D164C15A-8796-43B0-9AF8-C7B4D57740D8}"/>
            </a:ext>
          </a:extLst>
        </xdr:cNvPr>
        <xdr:cNvSpPr/>
      </xdr:nvSpPr>
      <xdr:spPr>
        <a:xfrm>
          <a:off x="12763500" y="105742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166551</xdr:rowOff>
    </xdr:from>
    <xdr:to>
      <xdr:col>71</xdr:col>
      <xdr:colOff>177800</xdr:colOff>
      <xdr:row>62</xdr:row>
      <xdr:rowOff>24493</xdr:rowOff>
    </xdr:to>
    <xdr:cxnSp macro="">
      <xdr:nvCxnSpPr>
        <xdr:cNvPr id="554" name="直線コネクタ 553">
          <a:extLst>
            <a:ext uri="{FF2B5EF4-FFF2-40B4-BE49-F238E27FC236}">
              <a16:creationId xmlns:a16="http://schemas.microsoft.com/office/drawing/2014/main" id="{3B5D11D9-A44E-4089-B447-102DA8CBEAB2}"/>
            </a:ext>
          </a:extLst>
        </xdr:cNvPr>
        <xdr:cNvCxnSpPr/>
      </xdr:nvCxnSpPr>
      <xdr:spPr>
        <a:xfrm>
          <a:off x="12814300" y="10625001"/>
          <a:ext cx="8890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59</xdr:row>
      <xdr:rowOff>108149</xdr:rowOff>
    </xdr:from>
    <xdr:ext cx="405111" cy="259045"/>
    <xdr:sp macro="" textlink="">
      <xdr:nvSpPr>
        <xdr:cNvPr id="555" name="n_1aveValue【学校施設】&#10;有形固定資産減価償却率">
          <a:extLst>
            <a:ext uri="{FF2B5EF4-FFF2-40B4-BE49-F238E27FC236}">
              <a16:creationId xmlns:a16="http://schemas.microsoft.com/office/drawing/2014/main" id="{28583918-4623-4042-8DDB-9F173A015159}"/>
            </a:ext>
          </a:extLst>
        </xdr:cNvPr>
        <xdr:cNvSpPr txBox="1"/>
      </xdr:nvSpPr>
      <xdr:spPr>
        <a:xfrm>
          <a:off x="15266044" y="102236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113047</xdr:rowOff>
    </xdr:from>
    <xdr:ext cx="405111" cy="259045"/>
    <xdr:sp macro="" textlink="">
      <xdr:nvSpPr>
        <xdr:cNvPr id="556" name="n_2aveValue【学校施設】&#10;有形固定資産減価償却率">
          <a:extLst>
            <a:ext uri="{FF2B5EF4-FFF2-40B4-BE49-F238E27FC236}">
              <a16:creationId xmlns:a16="http://schemas.microsoft.com/office/drawing/2014/main" id="{6A89DE3E-5558-4ACB-ABCB-98F2470FA33E}"/>
            </a:ext>
          </a:extLst>
        </xdr:cNvPr>
        <xdr:cNvSpPr txBox="1"/>
      </xdr:nvSpPr>
      <xdr:spPr>
        <a:xfrm>
          <a:off x="14389744" y="102285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73858</xdr:rowOff>
    </xdr:from>
    <xdr:ext cx="405111" cy="259045"/>
    <xdr:sp macro="" textlink="">
      <xdr:nvSpPr>
        <xdr:cNvPr id="557" name="n_3aveValue【学校施設】&#10;有形固定資産減価償却率">
          <a:extLst>
            <a:ext uri="{FF2B5EF4-FFF2-40B4-BE49-F238E27FC236}">
              <a16:creationId xmlns:a16="http://schemas.microsoft.com/office/drawing/2014/main" id="{28C635DA-BD4F-467B-BA51-177C4193AE62}"/>
            </a:ext>
          </a:extLst>
        </xdr:cNvPr>
        <xdr:cNvSpPr txBox="1"/>
      </xdr:nvSpPr>
      <xdr:spPr>
        <a:xfrm>
          <a:off x="13500744" y="101894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88554</xdr:rowOff>
    </xdr:from>
    <xdr:ext cx="405111" cy="259045"/>
    <xdr:sp macro="" textlink="">
      <xdr:nvSpPr>
        <xdr:cNvPr id="558" name="n_4aveValue【学校施設】&#10;有形固定資産減価償却率">
          <a:extLst>
            <a:ext uri="{FF2B5EF4-FFF2-40B4-BE49-F238E27FC236}">
              <a16:creationId xmlns:a16="http://schemas.microsoft.com/office/drawing/2014/main" id="{368BFF66-736B-480C-A17C-E259BEA3E8A1}"/>
            </a:ext>
          </a:extLst>
        </xdr:cNvPr>
        <xdr:cNvSpPr txBox="1"/>
      </xdr:nvSpPr>
      <xdr:spPr>
        <a:xfrm>
          <a:off x="12611744" y="102041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62</xdr:row>
      <xdr:rowOff>117039</xdr:rowOff>
    </xdr:from>
    <xdr:ext cx="405111" cy="259045"/>
    <xdr:sp macro="" textlink="">
      <xdr:nvSpPr>
        <xdr:cNvPr id="559" name="n_1mainValue【学校施設】&#10;有形固定資産減価償却率">
          <a:extLst>
            <a:ext uri="{FF2B5EF4-FFF2-40B4-BE49-F238E27FC236}">
              <a16:creationId xmlns:a16="http://schemas.microsoft.com/office/drawing/2014/main" id="{077A898B-3599-457D-ABD1-EB73C5972798}"/>
            </a:ext>
          </a:extLst>
        </xdr:cNvPr>
        <xdr:cNvSpPr txBox="1"/>
      </xdr:nvSpPr>
      <xdr:spPr>
        <a:xfrm>
          <a:off x="15266044" y="107469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62</xdr:row>
      <xdr:rowOff>95811</xdr:rowOff>
    </xdr:from>
    <xdr:ext cx="405111" cy="259045"/>
    <xdr:sp macro="" textlink="">
      <xdr:nvSpPr>
        <xdr:cNvPr id="560" name="n_2mainValue【学校施設】&#10;有形固定資産減価償却率">
          <a:extLst>
            <a:ext uri="{FF2B5EF4-FFF2-40B4-BE49-F238E27FC236}">
              <a16:creationId xmlns:a16="http://schemas.microsoft.com/office/drawing/2014/main" id="{E8533C26-CD03-4DC8-952F-10BDCA9E9BD8}"/>
            </a:ext>
          </a:extLst>
        </xdr:cNvPr>
        <xdr:cNvSpPr txBox="1"/>
      </xdr:nvSpPr>
      <xdr:spPr>
        <a:xfrm>
          <a:off x="14389744" y="107257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62</xdr:row>
      <xdr:rowOff>66420</xdr:rowOff>
    </xdr:from>
    <xdr:ext cx="405111" cy="259045"/>
    <xdr:sp macro="" textlink="">
      <xdr:nvSpPr>
        <xdr:cNvPr id="561" name="n_3mainValue【学校施設】&#10;有形固定資産減価償却率">
          <a:extLst>
            <a:ext uri="{FF2B5EF4-FFF2-40B4-BE49-F238E27FC236}">
              <a16:creationId xmlns:a16="http://schemas.microsoft.com/office/drawing/2014/main" id="{AE0EB66B-707A-40A2-AB95-9EEE94B3C063}"/>
            </a:ext>
          </a:extLst>
        </xdr:cNvPr>
        <xdr:cNvSpPr txBox="1"/>
      </xdr:nvSpPr>
      <xdr:spPr>
        <a:xfrm>
          <a:off x="13500744" y="106963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62</xdr:row>
      <xdr:rowOff>37028</xdr:rowOff>
    </xdr:from>
    <xdr:ext cx="405111" cy="259045"/>
    <xdr:sp macro="" textlink="">
      <xdr:nvSpPr>
        <xdr:cNvPr id="562" name="n_4mainValue【学校施設】&#10;有形固定資産減価償却率">
          <a:extLst>
            <a:ext uri="{FF2B5EF4-FFF2-40B4-BE49-F238E27FC236}">
              <a16:creationId xmlns:a16="http://schemas.microsoft.com/office/drawing/2014/main" id="{49556F7B-19EA-4110-8284-0504806EC0A9}"/>
            </a:ext>
          </a:extLst>
        </xdr:cNvPr>
        <xdr:cNvSpPr txBox="1"/>
      </xdr:nvSpPr>
      <xdr:spPr>
        <a:xfrm>
          <a:off x="12611744" y="106669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3" name="正方形/長方形 562">
          <a:extLst>
            <a:ext uri="{FF2B5EF4-FFF2-40B4-BE49-F238E27FC236}">
              <a16:creationId xmlns:a16="http://schemas.microsoft.com/office/drawing/2014/main" id="{DD4F5161-CB30-405A-94FE-FBF888FA834B}"/>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4" name="正方形/長方形 563">
          <a:extLst>
            <a:ext uri="{FF2B5EF4-FFF2-40B4-BE49-F238E27FC236}">
              <a16:creationId xmlns:a16="http://schemas.microsoft.com/office/drawing/2014/main" id="{F2B85AA7-F104-4256-95D8-5C7AF07EBB31}"/>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65" name="正方形/長方形 564">
          <a:extLst>
            <a:ext uri="{FF2B5EF4-FFF2-40B4-BE49-F238E27FC236}">
              <a16:creationId xmlns:a16="http://schemas.microsoft.com/office/drawing/2014/main" id="{F20E2068-3CDB-4BDD-B78E-9389A628F55B}"/>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66" name="正方形/長方形 565">
          <a:extLst>
            <a:ext uri="{FF2B5EF4-FFF2-40B4-BE49-F238E27FC236}">
              <a16:creationId xmlns:a16="http://schemas.microsoft.com/office/drawing/2014/main" id="{E6B11853-FC78-40A8-90AC-CBEB9F6234F3}"/>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67" name="正方形/長方形 566">
          <a:extLst>
            <a:ext uri="{FF2B5EF4-FFF2-40B4-BE49-F238E27FC236}">
              <a16:creationId xmlns:a16="http://schemas.microsoft.com/office/drawing/2014/main" id="{1A21F41A-6C7E-4144-B89A-1FDA614EE86E}"/>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68" name="正方形/長方形 567">
          <a:extLst>
            <a:ext uri="{FF2B5EF4-FFF2-40B4-BE49-F238E27FC236}">
              <a16:creationId xmlns:a16="http://schemas.microsoft.com/office/drawing/2014/main" id="{2E1681E9-92BA-4C10-A794-E067D6F87414}"/>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69" name="正方形/長方形 568">
          <a:extLst>
            <a:ext uri="{FF2B5EF4-FFF2-40B4-BE49-F238E27FC236}">
              <a16:creationId xmlns:a16="http://schemas.microsoft.com/office/drawing/2014/main" id="{5D5919DE-474A-4599-90F1-3D8A71964154}"/>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0" name="正方形/長方形 569">
          <a:extLst>
            <a:ext uri="{FF2B5EF4-FFF2-40B4-BE49-F238E27FC236}">
              <a16:creationId xmlns:a16="http://schemas.microsoft.com/office/drawing/2014/main" id="{27078E6B-4FDF-41C0-A5C6-43EA8C552236}"/>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1" name="テキスト ボックス 570">
          <a:extLst>
            <a:ext uri="{FF2B5EF4-FFF2-40B4-BE49-F238E27FC236}">
              <a16:creationId xmlns:a16="http://schemas.microsoft.com/office/drawing/2014/main" id="{80F79020-EF65-45C2-815C-3B4A111DE942}"/>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2" name="直線コネクタ 571">
          <a:extLst>
            <a:ext uri="{FF2B5EF4-FFF2-40B4-BE49-F238E27FC236}">
              <a16:creationId xmlns:a16="http://schemas.microsoft.com/office/drawing/2014/main" id="{341D8D5C-BADF-4927-A325-361336D058C9}"/>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63</xdr:row>
      <xdr:rowOff>57150</xdr:rowOff>
    </xdr:from>
    <xdr:to>
      <xdr:col>120</xdr:col>
      <xdr:colOff>114300</xdr:colOff>
      <xdr:row>63</xdr:row>
      <xdr:rowOff>57150</xdr:rowOff>
    </xdr:to>
    <xdr:cxnSp macro="">
      <xdr:nvCxnSpPr>
        <xdr:cNvPr id="573" name="直線コネクタ 572">
          <a:extLst>
            <a:ext uri="{FF2B5EF4-FFF2-40B4-BE49-F238E27FC236}">
              <a16:creationId xmlns:a16="http://schemas.microsoft.com/office/drawing/2014/main" id="{C7AD66BB-B18F-42B9-B0F3-D4F38B4969C1}"/>
            </a:ext>
          </a:extLst>
        </xdr:cNvPr>
        <xdr:cNvCxnSpPr/>
      </xdr:nvCxnSpPr>
      <xdr:spPr>
        <a:xfrm>
          <a:off x="18288000" y="1085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62</xdr:row>
      <xdr:rowOff>86377</xdr:rowOff>
    </xdr:from>
    <xdr:ext cx="467179" cy="259045"/>
    <xdr:sp macro="" textlink="">
      <xdr:nvSpPr>
        <xdr:cNvPr id="574" name="テキスト ボックス 573">
          <a:extLst>
            <a:ext uri="{FF2B5EF4-FFF2-40B4-BE49-F238E27FC236}">
              <a16:creationId xmlns:a16="http://schemas.microsoft.com/office/drawing/2014/main" id="{E41D7492-CBE1-4D2F-9DF7-FD86328B59B5}"/>
            </a:ext>
          </a:extLst>
        </xdr:cNvPr>
        <xdr:cNvSpPr txBox="1"/>
      </xdr:nvSpPr>
      <xdr:spPr>
        <a:xfrm>
          <a:off x="17820821" y="10716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75" name="直線コネクタ 574">
          <a:extLst>
            <a:ext uri="{FF2B5EF4-FFF2-40B4-BE49-F238E27FC236}">
              <a16:creationId xmlns:a16="http://schemas.microsoft.com/office/drawing/2014/main" id="{1C43D862-3B91-45DF-AC92-84BBD3B9158D}"/>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59</xdr:row>
      <xdr:rowOff>29227</xdr:rowOff>
    </xdr:from>
    <xdr:ext cx="531299" cy="259045"/>
    <xdr:sp macro="" textlink="">
      <xdr:nvSpPr>
        <xdr:cNvPr id="576" name="テキスト ボックス 575">
          <a:extLst>
            <a:ext uri="{FF2B5EF4-FFF2-40B4-BE49-F238E27FC236}">
              <a16:creationId xmlns:a16="http://schemas.microsoft.com/office/drawing/2014/main" id="{15E15526-2631-40E6-9464-0AF6AA179107}"/>
            </a:ext>
          </a:extLst>
        </xdr:cNvPr>
        <xdr:cNvSpPr txBox="1"/>
      </xdr:nvSpPr>
      <xdr:spPr>
        <a:xfrm>
          <a:off x="17756701" y="1014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114300</xdr:rowOff>
    </xdr:from>
    <xdr:to>
      <xdr:col>120</xdr:col>
      <xdr:colOff>114300</xdr:colOff>
      <xdr:row>56</xdr:row>
      <xdr:rowOff>114300</xdr:rowOff>
    </xdr:to>
    <xdr:cxnSp macro="">
      <xdr:nvCxnSpPr>
        <xdr:cNvPr id="577" name="直線コネクタ 576">
          <a:extLst>
            <a:ext uri="{FF2B5EF4-FFF2-40B4-BE49-F238E27FC236}">
              <a16:creationId xmlns:a16="http://schemas.microsoft.com/office/drawing/2014/main" id="{BFD9C2F6-BC70-40A6-99D4-90241EE1AC9B}"/>
            </a:ext>
          </a:extLst>
        </xdr:cNvPr>
        <xdr:cNvCxnSpPr/>
      </xdr:nvCxnSpPr>
      <xdr:spPr>
        <a:xfrm>
          <a:off x="18288000" y="971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55</xdr:row>
      <xdr:rowOff>143527</xdr:rowOff>
    </xdr:from>
    <xdr:ext cx="531299" cy="259045"/>
    <xdr:sp macro="" textlink="">
      <xdr:nvSpPr>
        <xdr:cNvPr id="578" name="テキスト ボックス 577">
          <a:extLst>
            <a:ext uri="{FF2B5EF4-FFF2-40B4-BE49-F238E27FC236}">
              <a16:creationId xmlns:a16="http://schemas.microsoft.com/office/drawing/2014/main" id="{C14EA995-0FC5-447D-AA01-9C0B1FBAAFAD}"/>
            </a:ext>
          </a:extLst>
        </xdr:cNvPr>
        <xdr:cNvSpPr txBox="1"/>
      </xdr:nvSpPr>
      <xdr:spPr>
        <a:xfrm>
          <a:off x="17756701" y="9573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79" name="直線コネクタ 578">
          <a:extLst>
            <a:ext uri="{FF2B5EF4-FFF2-40B4-BE49-F238E27FC236}">
              <a16:creationId xmlns:a16="http://schemas.microsoft.com/office/drawing/2014/main" id="{7D1ABE0D-4BDC-4B9F-B94B-1B17A35661A7}"/>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580" name="テキスト ボックス 579">
          <a:extLst>
            <a:ext uri="{FF2B5EF4-FFF2-40B4-BE49-F238E27FC236}">
              <a16:creationId xmlns:a16="http://schemas.microsoft.com/office/drawing/2014/main" id="{FE81F72C-6881-4FEE-9102-A234093AB481}"/>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1" name="【学校施設】&#10;一人当たり面積グラフ枠">
          <a:extLst>
            <a:ext uri="{FF2B5EF4-FFF2-40B4-BE49-F238E27FC236}">
              <a16:creationId xmlns:a16="http://schemas.microsoft.com/office/drawing/2014/main" id="{376AD69D-0116-4D7C-9483-99C41CD70FCC}"/>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145561</xdr:rowOff>
    </xdr:from>
    <xdr:to>
      <xdr:col>116</xdr:col>
      <xdr:colOff>62864</xdr:colOff>
      <xdr:row>62</xdr:row>
      <xdr:rowOff>151619</xdr:rowOff>
    </xdr:to>
    <xdr:cxnSp macro="">
      <xdr:nvCxnSpPr>
        <xdr:cNvPr id="582" name="直線コネクタ 581">
          <a:extLst>
            <a:ext uri="{FF2B5EF4-FFF2-40B4-BE49-F238E27FC236}">
              <a16:creationId xmlns:a16="http://schemas.microsoft.com/office/drawing/2014/main" id="{9507FF58-D22E-48D0-BF12-324597031054}"/>
            </a:ext>
          </a:extLst>
        </xdr:cNvPr>
        <xdr:cNvCxnSpPr/>
      </xdr:nvCxnSpPr>
      <xdr:spPr>
        <a:xfrm flipV="1">
          <a:off x="22160864" y="9575311"/>
          <a:ext cx="0" cy="12062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155446</xdr:rowOff>
    </xdr:from>
    <xdr:ext cx="469744" cy="259045"/>
    <xdr:sp macro="" textlink="">
      <xdr:nvSpPr>
        <xdr:cNvPr id="583" name="【学校施設】&#10;一人当たり面積最小値テキスト">
          <a:extLst>
            <a:ext uri="{FF2B5EF4-FFF2-40B4-BE49-F238E27FC236}">
              <a16:creationId xmlns:a16="http://schemas.microsoft.com/office/drawing/2014/main" id="{18AB203A-4FE2-4756-9902-965413DA2113}"/>
            </a:ext>
          </a:extLst>
        </xdr:cNvPr>
        <xdr:cNvSpPr txBox="1"/>
      </xdr:nvSpPr>
      <xdr:spPr>
        <a:xfrm>
          <a:off x="22199600" y="107853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62</xdr:row>
      <xdr:rowOff>151619</xdr:rowOff>
    </xdr:from>
    <xdr:to>
      <xdr:col>116</xdr:col>
      <xdr:colOff>152400</xdr:colOff>
      <xdr:row>62</xdr:row>
      <xdr:rowOff>151619</xdr:rowOff>
    </xdr:to>
    <xdr:cxnSp macro="">
      <xdr:nvCxnSpPr>
        <xdr:cNvPr id="584" name="直線コネクタ 583">
          <a:extLst>
            <a:ext uri="{FF2B5EF4-FFF2-40B4-BE49-F238E27FC236}">
              <a16:creationId xmlns:a16="http://schemas.microsoft.com/office/drawing/2014/main" id="{7FC1F5F4-C050-4172-B657-2208E841D5B6}"/>
            </a:ext>
          </a:extLst>
        </xdr:cNvPr>
        <xdr:cNvCxnSpPr/>
      </xdr:nvCxnSpPr>
      <xdr:spPr>
        <a:xfrm>
          <a:off x="22072600" y="107815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92238</xdr:rowOff>
    </xdr:from>
    <xdr:ext cx="534377" cy="259045"/>
    <xdr:sp macro="" textlink="">
      <xdr:nvSpPr>
        <xdr:cNvPr id="585" name="【学校施設】&#10;一人当たり面積最大値テキスト">
          <a:extLst>
            <a:ext uri="{FF2B5EF4-FFF2-40B4-BE49-F238E27FC236}">
              <a16:creationId xmlns:a16="http://schemas.microsoft.com/office/drawing/2014/main" id="{EE1D943F-4568-45DF-9165-3A76B25964FC}"/>
            </a:ext>
          </a:extLst>
        </xdr:cNvPr>
        <xdr:cNvSpPr txBox="1"/>
      </xdr:nvSpPr>
      <xdr:spPr>
        <a:xfrm>
          <a:off x="22199600" y="93505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22.453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145561</xdr:rowOff>
    </xdr:from>
    <xdr:to>
      <xdr:col>116</xdr:col>
      <xdr:colOff>152400</xdr:colOff>
      <xdr:row>55</xdr:row>
      <xdr:rowOff>145561</xdr:rowOff>
    </xdr:to>
    <xdr:cxnSp macro="">
      <xdr:nvCxnSpPr>
        <xdr:cNvPr id="586" name="直線コネクタ 585">
          <a:extLst>
            <a:ext uri="{FF2B5EF4-FFF2-40B4-BE49-F238E27FC236}">
              <a16:creationId xmlns:a16="http://schemas.microsoft.com/office/drawing/2014/main" id="{D8A847BF-21EA-40D2-AC97-ABFDBB1941A8}"/>
            </a:ext>
          </a:extLst>
        </xdr:cNvPr>
        <xdr:cNvCxnSpPr/>
      </xdr:nvCxnSpPr>
      <xdr:spPr>
        <a:xfrm>
          <a:off x="22072600" y="95753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99293</xdr:rowOff>
    </xdr:from>
    <xdr:ext cx="469744" cy="259045"/>
    <xdr:sp macro="" textlink="">
      <xdr:nvSpPr>
        <xdr:cNvPr id="587" name="【学校施設】&#10;一人当たり面積平均値テキスト">
          <a:extLst>
            <a:ext uri="{FF2B5EF4-FFF2-40B4-BE49-F238E27FC236}">
              <a16:creationId xmlns:a16="http://schemas.microsoft.com/office/drawing/2014/main" id="{E4ECDD68-EB53-4826-8D60-AEB350262B5E}"/>
            </a:ext>
          </a:extLst>
        </xdr:cNvPr>
        <xdr:cNvSpPr txBox="1"/>
      </xdr:nvSpPr>
      <xdr:spPr>
        <a:xfrm>
          <a:off x="22199600" y="1038629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76416</xdr:rowOff>
    </xdr:from>
    <xdr:to>
      <xdr:col>116</xdr:col>
      <xdr:colOff>114300</xdr:colOff>
      <xdr:row>62</xdr:row>
      <xdr:rowOff>6566</xdr:rowOff>
    </xdr:to>
    <xdr:sp macro="" textlink="">
      <xdr:nvSpPr>
        <xdr:cNvPr id="588" name="フローチャート: 判断 587">
          <a:extLst>
            <a:ext uri="{FF2B5EF4-FFF2-40B4-BE49-F238E27FC236}">
              <a16:creationId xmlns:a16="http://schemas.microsoft.com/office/drawing/2014/main" id="{9EEBE005-539A-452D-A694-4056E1438B18}"/>
            </a:ext>
          </a:extLst>
        </xdr:cNvPr>
        <xdr:cNvSpPr/>
      </xdr:nvSpPr>
      <xdr:spPr>
        <a:xfrm>
          <a:off x="22110700" y="105348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80131</xdr:rowOff>
    </xdr:from>
    <xdr:to>
      <xdr:col>112</xdr:col>
      <xdr:colOff>38100</xdr:colOff>
      <xdr:row>62</xdr:row>
      <xdr:rowOff>10281</xdr:rowOff>
    </xdr:to>
    <xdr:sp macro="" textlink="">
      <xdr:nvSpPr>
        <xdr:cNvPr id="589" name="フローチャート: 判断 588">
          <a:extLst>
            <a:ext uri="{FF2B5EF4-FFF2-40B4-BE49-F238E27FC236}">
              <a16:creationId xmlns:a16="http://schemas.microsoft.com/office/drawing/2014/main" id="{0DB23B71-593C-474E-A9E3-6E44302E1FB3}"/>
            </a:ext>
          </a:extLst>
        </xdr:cNvPr>
        <xdr:cNvSpPr/>
      </xdr:nvSpPr>
      <xdr:spPr>
        <a:xfrm>
          <a:off x="21272500" y="10538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114364</xdr:rowOff>
    </xdr:from>
    <xdr:to>
      <xdr:col>107</xdr:col>
      <xdr:colOff>101600</xdr:colOff>
      <xdr:row>62</xdr:row>
      <xdr:rowOff>44514</xdr:rowOff>
    </xdr:to>
    <xdr:sp macro="" textlink="">
      <xdr:nvSpPr>
        <xdr:cNvPr id="590" name="フローチャート: 判断 589">
          <a:extLst>
            <a:ext uri="{FF2B5EF4-FFF2-40B4-BE49-F238E27FC236}">
              <a16:creationId xmlns:a16="http://schemas.microsoft.com/office/drawing/2014/main" id="{FEA9A2AC-2061-4D8B-BA1B-B168FC3CCF9C}"/>
            </a:ext>
          </a:extLst>
        </xdr:cNvPr>
        <xdr:cNvSpPr/>
      </xdr:nvSpPr>
      <xdr:spPr>
        <a:xfrm>
          <a:off x="20383500" y="10572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122136</xdr:rowOff>
    </xdr:from>
    <xdr:to>
      <xdr:col>102</xdr:col>
      <xdr:colOff>165100</xdr:colOff>
      <xdr:row>62</xdr:row>
      <xdr:rowOff>52286</xdr:rowOff>
    </xdr:to>
    <xdr:sp macro="" textlink="">
      <xdr:nvSpPr>
        <xdr:cNvPr id="591" name="フローチャート: 判断 590">
          <a:extLst>
            <a:ext uri="{FF2B5EF4-FFF2-40B4-BE49-F238E27FC236}">
              <a16:creationId xmlns:a16="http://schemas.microsoft.com/office/drawing/2014/main" id="{F7DBD77D-2C43-4557-82DF-37AAC4C3E9FB}"/>
            </a:ext>
          </a:extLst>
        </xdr:cNvPr>
        <xdr:cNvSpPr/>
      </xdr:nvSpPr>
      <xdr:spPr>
        <a:xfrm>
          <a:off x="19494500" y="10580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61</xdr:row>
      <xdr:rowOff>113964</xdr:rowOff>
    </xdr:from>
    <xdr:to>
      <xdr:col>98</xdr:col>
      <xdr:colOff>38100</xdr:colOff>
      <xdr:row>62</xdr:row>
      <xdr:rowOff>44114</xdr:rowOff>
    </xdr:to>
    <xdr:sp macro="" textlink="">
      <xdr:nvSpPr>
        <xdr:cNvPr id="592" name="フローチャート: 判断 591">
          <a:extLst>
            <a:ext uri="{FF2B5EF4-FFF2-40B4-BE49-F238E27FC236}">
              <a16:creationId xmlns:a16="http://schemas.microsoft.com/office/drawing/2014/main" id="{D43F0D3F-4FA9-4534-94A9-1669442DF177}"/>
            </a:ext>
          </a:extLst>
        </xdr:cNvPr>
        <xdr:cNvSpPr/>
      </xdr:nvSpPr>
      <xdr:spPr>
        <a:xfrm>
          <a:off x="18605500" y="1057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93" name="テキスト ボックス 592">
          <a:extLst>
            <a:ext uri="{FF2B5EF4-FFF2-40B4-BE49-F238E27FC236}">
              <a16:creationId xmlns:a16="http://schemas.microsoft.com/office/drawing/2014/main" id="{B8AEC089-6331-4F52-9838-05B1B8A39B59}"/>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94" name="テキスト ボックス 593">
          <a:extLst>
            <a:ext uri="{FF2B5EF4-FFF2-40B4-BE49-F238E27FC236}">
              <a16:creationId xmlns:a16="http://schemas.microsoft.com/office/drawing/2014/main" id="{3EF42AD1-9E19-4231-B6A2-6FFA12AE9ADF}"/>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95" name="テキスト ボックス 594">
          <a:extLst>
            <a:ext uri="{FF2B5EF4-FFF2-40B4-BE49-F238E27FC236}">
              <a16:creationId xmlns:a16="http://schemas.microsoft.com/office/drawing/2014/main" id="{31DB3D4B-5774-411A-9719-796223D9FB84}"/>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96" name="テキスト ボックス 595">
          <a:extLst>
            <a:ext uri="{FF2B5EF4-FFF2-40B4-BE49-F238E27FC236}">
              <a16:creationId xmlns:a16="http://schemas.microsoft.com/office/drawing/2014/main" id="{63D32DDE-5D6B-45C7-B599-0F0930415E2E}"/>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97" name="テキスト ボックス 596">
          <a:extLst>
            <a:ext uri="{FF2B5EF4-FFF2-40B4-BE49-F238E27FC236}">
              <a16:creationId xmlns:a16="http://schemas.microsoft.com/office/drawing/2014/main" id="{D447B8EB-B08E-42F2-9C50-6172F96BFAB5}"/>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150425</xdr:rowOff>
    </xdr:from>
    <xdr:to>
      <xdr:col>116</xdr:col>
      <xdr:colOff>114300</xdr:colOff>
      <xdr:row>62</xdr:row>
      <xdr:rowOff>80575</xdr:rowOff>
    </xdr:to>
    <xdr:sp macro="" textlink="">
      <xdr:nvSpPr>
        <xdr:cNvPr id="598" name="楕円 597">
          <a:extLst>
            <a:ext uri="{FF2B5EF4-FFF2-40B4-BE49-F238E27FC236}">
              <a16:creationId xmlns:a16="http://schemas.microsoft.com/office/drawing/2014/main" id="{08525344-2B9C-43A5-90C3-B110D9DC94AF}"/>
            </a:ext>
          </a:extLst>
        </xdr:cNvPr>
        <xdr:cNvSpPr/>
      </xdr:nvSpPr>
      <xdr:spPr>
        <a:xfrm>
          <a:off x="22110700" y="10608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65352</xdr:rowOff>
    </xdr:from>
    <xdr:ext cx="469744" cy="259045"/>
    <xdr:sp macro="" textlink="">
      <xdr:nvSpPr>
        <xdr:cNvPr id="599" name="【学校施設】&#10;一人当たり面積該当値テキスト">
          <a:extLst>
            <a:ext uri="{FF2B5EF4-FFF2-40B4-BE49-F238E27FC236}">
              <a16:creationId xmlns:a16="http://schemas.microsoft.com/office/drawing/2014/main" id="{42A59143-CABB-493B-AC2A-74267575D48D}"/>
            </a:ext>
          </a:extLst>
        </xdr:cNvPr>
        <xdr:cNvSpPr txBox="1"/>
      </xdr:nvSpPr>
      <xdr:spPr>
        <a:xfrm>
          <a:off x="22199600" y="105238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61</xdr:row>
      <xdr:rowOff>154769</xdr:rowOff>
    </xdr:from>
    <xdr:to>
      <xdr:col>112</xdr:col>
      <xdr:colOff>38100</xdr:colOff>
      <xdr:row>62</xdr:row>
      <xdr:rowOff>84919</xdr:rowOff>
    </xdr:to>
    <xdr:sp macro="" textlink="">
      <xdr:nvSpPr>
        <xdr:cNvPr id="600" name="楕円 599">
          <a:extLst>
            <a:ext uri="{FF2B5EF4-FFF2-40B4-BE49-F238E27FC236}">
              <a16:creationId xmlns:a16="http://schemas.microsoft.com/office/drawing/2014/main" id="{F99CA4F2-C3E2-48A4-B280-056CD5981648}"/>
            </a:ext>
          </a:extLst>
        </xdr:cNvPr>
        <xdr:cNvSpPr/>
      </xdr:nvSpPr>
      <xdr:spPr>
        <a:xfrm>
          <a:off x="21272500" y="106132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29775</xdr:rowOff>
    </xdr:from>
    <xdr:to>
      <xdr:col>116</xdr:col>
      <xdr:colOff>63500</xdr:colOff>
      <xdr:row>62</xdr:row>
      <xdr:rowOff>34119</xdr:rowOff>
    </xdr:to>
    <xdr:cxnSp macro="">
      <xdr:nvCxnSpPr>
        <xdr:cNvPr id="601" name="直線コネクタ 600">
          <a:extLst>
            <a:ext uri="{FF2B5EF4-FFF2-40B4-BE49-F238E27FC236}">
              <a16:creationId xmlns:a16="http://schemas.microsoft.com/office/drawing/2014/main" id="{88374DBB-3A4F-4188-AC47-199F5D966D8F}"/>
            </a:ext>
          </a:extLst>
        </xdr:cNvPr>
        <xdr:cNvCxnSpPr/>
      </xdr:nvCxnSpPr>
      <xdr:spPr>
        <a:xfrm flipV="1">
          <a:off x="21323300" y="10659675"/>
          <a:ext cx="838200" cy="43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61</xdr:row>
      <xdr:rowOff>160027</xdr:rowOff>
    </xdr:from>
    <xdr:to>
      <xdr:col>107</xdr:col>
      <xdr:colOff>101600</xdr:colOff>
      <xdr:row>62</xdr:row>
      <xdr:rowOff>90177</xdr:rowOff>
    </xdr:to>
    <xdr:sp macro="" textlink="">
      <xdr:nvSpPr>
        <xdr:cNvPr id="602" name="楕円 601">
          <a:extLst>
            <a:ext uri="{FF2B5EF4-FFF2-40B4-BE49-F238E27FC236}">
              <a16:creationId xmlns:a16="http://schemas.microsoft.com/office/drawing/2014/main" id="{71F473D7-9089-41E8-808D-23FAA04E422B}"/>
            </a:ext>
          </a:extLst>
        </xdr:cNvPr>
        <xdr:cNvSpPr/>
      </xdr:nvSpPr>
      <xdr:spPr>
        <a:xfrm>
          <a:off x="20383500" y="106184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34119</xdr:rowOff>
    </xdr:from>
    <xdr:to>
      <xdr:col>111</xdr:col>
      <xdr:colOff>177800</xdr:colOff>
      <xdr:row>62</xdr:row>
      <xdr:rowOff>39377</xdr:rowOff>
    </xdr:to>
    <xdr:cxnSp macro="">
      <xdr:nvCxnSpPr>
        <xdr:cNvPr id="603" name="直線コネクタ 602">
          <a:extLst>
            <a:ext uri="{FF2B5EF4-FFF2-40B4-BE49-F238E27FC236}">
              <a16:creationId xmlns:a16="http://schemas.microsoft.com/office/drawing/2014/main" id="{00E176E0-C585-4CC1-ACA6-D25E9740BC6D}"/>
            </a:ext>
          </a:extLst>
        </xdr:cNvPr>
        <xdr:cNvCxnSpPr/>
      </xdr:nvCxnSpPr>
      <xdr:spPr>
        <a:xfrm flipV="1">
          <a:off x="20434300" y="10664019"/>
          <a:ext cx="889000" cy="52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61</xdr:row>
      <xdr:rowOff>163226</xdr:rowOff>
    </xdr:from>
    <xdr:to>
      <xdr:col>102</xdr:col>
      <xdr:colOff>165100</xdr:colOff>
      <xdr:row>62</xdr:row>
      <xdr:rowOff>93376</xdr:rowOff>
    </xdr:to>
    <xdr:sp macro="" textlink="">
      <xdr:nvSpPr>
        <xdr:cNvPr id="604" name="楕円 603">
          <a:extLst>
            <a:ext uri="{FF2B5EF4-FFF2-40B4-BE49-F238E27FC236}">
              <a16:creationId xmlns:a16="http://schemas.microsoft.com/office/drawing/2014/main" id="{2CFCEFF0-BD11-4E42-B468-40EE51EEB5B9}"/>
            </a:ext>
          </a:extLst>
        </xdr:cNvPr>
        <xdr:cNvSpPr/>
      </xdr:nvSpPr>
      <xdr:spPr>
        <a:xfrm>
          <a:off x="19494500" y="10621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39377</xdr:rowOff>
    </xdr:from>
    <xdr:to>
      <xdr:col>107</xdr:col>
      <xdr:colOff>50800</xdr:colOff>
      <xdr:row>62</xdr:row>
      <xdr:rowOff>42576</xdr:rowOff>
    </xdr:to>
    <xdr:cxnSp macro="">
      <xdr:nvCxnSpPr>
        <xdr:cNvPr id="605" name="直線コネクタ 604">
          <a:extLst>
            <a:ext uri="{FF2B5EF4-FFF2-40B4-BE49-F238E27FC236}">
              <a16:creationId xmlns:a16="http://schemas.microsoft.com/office/drawing/2014/main" id="{5CFB912E-531A-400A-8626-41672A0CD5ED}"/>
            </a:ext>
          </a:extLst>
        </xdr:cNvPr>
        <xdr:cNvCxnSpPr/>
      </xdr:nvCxnSpPr>
      <xdr:spPr>
        <a:xfrm flipV="1">
          <a:off x="19545300" y="10669277"/>
          <a:ext cx="889000" cy="31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61</xdr:row>
      <xdr:rowOff>167056</xdr:rowOff>
    </xdr:from>
    <xdr:to>
      <xdr:col>98</xdr:col>
      <xdr:colOff>38100</xdr:colOff>
      <xdr:row>62</xdr:row>
      <xdr:rowOff>97206</xdr:rowOff>
    </xdr:to>
    <xdr:sp macro="" textlink="">
      <xdr:nvSpPr>
        <xdr:cNvPr id="606" name="楕円 605">
          <a:extLst>
            <a:ext uri="{FF2B5EF4-FFF2-40B4-BE49-F238E27FC236}">
              <a16:creationId xmlns:a16="http://schemas.microsoft.com/office/drawing/2014/main" id="{4B674E58-9296-4B3B-8253-B3AAABAA2A96}"/>
            </a:ext>
          </a:extLst>
        </xdr:cNvPr>
        <xdr:cNvSpPr/>
      </xdr:nvSpPr>
      <xdr:spPr>
        <a:xfrm>
          <a:off x="18605500" y="106255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62</xdr:row>
      <xdr:rowOff>42576</xdr:rowOff>
    </xdr:from>
    <xdr:to>
      <xdr:col>102</xdr:col>
      <xdr:colOff>114300</xdr:colOff>
      <xdr:row>62</xdr:row>
      <xdr:rowOff>46406</xdr:rowOff>
    </xdr:to>
    <xdr:cxnSp macro="">
      <xdr:nvCxnSpPr>
        <xdr:cNvPr id="607" name="直線コネクタ 606">
          <a:extLst>
            <a:ext uri="{FF2B5EF4-FFF2-40B4-BE49-F238E27FC236}">
              <a16:creationId xmlns:a16="http://schemas.microsoft.com/office/drawing/2014/main" id="{4AB07C92-DFAF-47BA-96A7-B250244BF4ED}"/>
            </a:ext>
          </a:extLst>
        </xdr:cNvPr>
        <xdr:cNvCxnSpPr/>
      </xdr:nvCxnSpPr>
      <xdr:spPr>
        <a:xfrm flipV="1">
          <a:off x="18656300" y="10672476"/>
          <a:ext cx="889000" cy="38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26808</xdr:rowOff>
    </xdr:from>
    <xdr:ext cx="469744" cy="259045"/>
    <xdr:sp macro="" textlink="">
      <xdr:nvSpPr>
        <xdr:cNvPr id="608" name="n_1aveValue【学校施設】&#10;一人当たり面積">
          <a:extLst>
            <a:ext uri="{FF2B5EF4-FFF2-40B4-BE49-F238E27FC236}">
              <a16:creationId xmlns:a16="http://schemas.microsoft.com/office/drawing/2014/main" id="{F6BCD153-C470-450C-A31C-FE7C678FB26A}"/>
            </a:ext>
          </a:extLst>
        </xdr:cNvPr>
        <xdr:cNvSpPr txBox="1"/>
      </xdr:nvSpPr>
      <xdr:spPr>
        <a:xfrm>
          <a:off x="21075727" y="103138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61041</xdr:rowOff>
    </xdr:from>
    <xdr:ext cx="469744" cy="259045"/>
    <xdr:sp macro="" textlink="">
      <xdr:nvSpPr>
        <xdr:cNvPr id="609" name="n_2aveValue【学校施設】&#10;一人当たり面積">
          <a:extLst>
            <a:ext uri="{FF2B5EF4-FFF2-40B4-BE49-F238E27FC236}">
              <a16:creationId xmlns:a16="http://schemas.microsoft.com/office/drawing/2014/main" id="{C82E3068-BAFC-47D8-B2B0-463534D18CAD}"/>
            </a:ext>
          </a:extLst>
        </xdr:cNvPr>
        <xdr:cNvSpPr txBox="1"/>
      </xdr:nvSpPr>
      <xdr:spPr>
        <a:xfrm>
          <a:off x="20199427" y="103480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68813</xdr:rowOff>
    </xdr:from>
    <xdr:ext cx="469744" cy="259045"/>
    <xdr:sp macro="" textlink="">
      <xdr:nvSpPr>
        <xdr:cNvPr id="610" name="n_3aveValue【学校施設】&#10;一人当たり面積">
          <a:extLst>
            <a:ext uri="{FF2B5EF4-FFF2-40B4-BE49-F238E27FC236}">
              <a16:creationId xmlns:a16="http://schemas.microsoft.com/office/drawing/2014/main" id="{F71BBF80-F18D-4C75-86C4-02ABC37063D5}"/>
            </a:ext>
          </a:extLst>
        </xdr:cNvPr>
        <xdr:cNvSpPr txBox="1"/>
      </xdr:nvSpPr>
      <xdr:spPr>
        <a:xfrm>
          <a:off x="19310427" y="103558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60641</xdr:rowOff>
    </xdr:from>
    <xdr:ext cx="469744" cy="259045"/>
    <xdr:sp macro="" textlink="">
      <xdr:nvSpPr>
        <xdr:cNvPr id="611" name="n_4aveValue【学校施設】&#10;一人当たり面積">
          <a:extLst>
            <a:ext uri="{FF2B5EF4-FFF2-40B4-BE49-F238E27FC236}">
              <a16:creationId xmlns:a16="http://schemas.microsoft.com/office/drawing/2014/main" id="{4CB8347C-5EB3-4E6A-8022-2BF6107B49F6}"/>
            </a:ext>
          </a:extLst>
        </xdr:cNvPr>
        <xdr:cNvSpPr txBox="1"/>
      </xdr:nvSpPr>
      <xdr:spPr>
        <a:xfrm>
          <a:off x="18421427" y="103476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62</xdr:row>
      <xdr:rowOff>76046</xdr:rowOff>
    </xdr:from>
    <xdr:ext cx="469744" cy="259045"/>
    <xdr:sp macro="" textlink="">
      <xdr:nvSpPr>
        <xdr:cNvPr id="612" name="n_1mainValue【学校施設】&#10;一人当たり面積">
          <a:extLst>
            <a:ext uri="{FF2B5EF4-FFF2-40B4-BE49-F238E27FC236}">
              <a16:creationId xmlns:a16="http://schemas.microsoft.com/office/drawing/2014/main" id="{85D7B8A8-B540-45C2-AA3E-53A8244FC4A6}"/>
            </a:ext>
          </a:extLst>
        </xdr:cNvPr>
        <xdr:cNvSpPr txBox="1"/>
      </xdr:nvSpPr>
      <xdr:spPr>
        <a:xfrm>
          <a:off x="21075727" y="107059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81304</xdr:rowOff>
    </xdr:from>
    <xdr:ext cx="469744" cy="259045"/>
    <xdr:sp macro="" textlink="">
      <xdr:nvSpPr>
        <xdr:cNvPr id="613" name="n_2mainValue【学校施設】&#10;一人当たり面積">
          <a:extLst>
            <a:ext uri="{FF2B5EF4-FFF2-40B4-BE49-F238E27FC236}">
              <a16:creationId xmlns:a16="http://schemas.microsoft.com/office/drawing/2014/main" id="{0172FC68-6C9B-4BDB-BBF7-6692FB75B4B2}"/>
            </a:ext>
          </a:extLst>
        </xdr:cNvPr>
        <xdr:cNvSpPr txBox="1"/>
      </xdr:nvSpPr>
      <xdr:spPr>
        <a:xfrm>
          <a:off x="20199427" y="107112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84503</xdr:rowOff>
    </xdr:from>
    <xdr:ext cx="469744" cy="259045"/>
    <xdr:sp macro="" textlink="">
      <xdr:nvSpPr>
        <xdr:cNvPr id="614" name="n_3mainValue【学校施設】&#10;一人当たり面積">
          <a:extLst>
            <a:ext uri="{FF2B5EF4-FFF2-40B4-BE49-F238E27FC236}">
              <a16:creationId xmlns:a16="http://schemas.microsoft.com/office/drawing/2014/main" id="{7F8D04F5-7110-40C6-AA97-51574B7AA2F1}"/>
            </a:ext>
          </a:extLst>
        </xdr:cNvPr>
        <xdr:cNvSpPr txBox="1"/>
      </xdr:nvSpPr>
      <xdr:spPr>
        <a:xfrm>
          <a:off x="19310427" y="107144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88333</xdr:rowOff>
    </xdr:from>
    <xdr:ext cx="469744" cy="259045"/>
    <xdr:sp macro="" textlink="">
      <xdr:nvSpPr>
        <xdr:cNvPr id="615" name="n_4mainValue【学校施設】&#10;一人当たり面積">
          <a:extLst>
            <a:ext uri="{FF2B5EF4-FFF2-40B4-BE49-F238E27FC236}">
              <a16:creationId xmlns:a16="http://schemas.microsoft.com/office/drawing/2014/main" id="{0340684E-A750-4716-B15B-AE8A005B317F}"/>
            </a:ext>
          </a:extLst>
        </xdr:cNvPr>
        <xdr:cNvSpPr txBox="1"/>
      </xdr:nvSpPr>
      <xdr:spPr>
        <a:xfrm>
          <a:off x="18421427" y="107182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16" name="正方形/長方形 615">
          <a:extLst>
            <a:ext uri="{FF2B5EF4-FFF2-40B4-BE49-F238E27FC236}">
              <a16:creationId xmlns:a16="http://schemas.microsoft.com/office/drawing/2014/main" id="{28701208-2177-4BEE-9D96-2D327352D555}"/>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17" name="正方形/長方形 616">
          <a:extLst>
            <a:ext uri="{FF2B5EF4-FFF2-40B4-BE49-F238E27FC236}">
              <a16:creationId xmlns:a16="http://schemas.microsoft.com/office/drawing/2014/main" id="{EFA30FE4-F92F-4874-8D04-A25BCFD2867E}"/>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18" name="正方形/長方形 617">
          <a:extLst>
            <a:ext uri="{FF2B5EF4-FFF2-40B4-BE49-F238E27FC236}">
              <a16:creationId xmlns:a16="http://schemas.microsoft.com/office/drawing/2014/main" id="{4A56053A-405B-4BA7-8FFF-399D5FBAA61C}"/>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19" name="正方形/長方形 618">
          <a:extLst>
            <a:ext uri="{FF2B5EF4-FFF2-40B4-BE49-F238E27FC236}">
              <a16:creationId xmlns:a16="http://schemas.microsoft.com/office/drawing/2014/main" id="{2AC13D0E-E834-4865-A206-0B3905A2CBAE}"/>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0" name="正方形/長方形 619">
          <a:extLst>
            <a:ext uri="{FF2B5EF4-FFF2-40B4-BE49-F238E27FC236}">
              <a16:creationId xmlns:a16="http://schemas.microsoft.com/office/drawing/2014/main" id="{AEB69F15-599A-403B-A66D-0D42F655C171}"/>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1" name="正方形/長方形 620">
          <a:extLst>
            <a:ext uri="{FF2B5EF4-FFF2-40B4-BE49-F238E27FC236}">
              <a16:creationId xmlns:a16="http://schemas.microsoft.com/office/drawing/2014/main" id="{C5ACF620-7CAD-4EBD-AF23-FD6AD0BC36AD}"/>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22" name="正方形/長方形 621">
          <a:extLst>
            <a:ext uri="{FF2B5EF4-FFF2-40B4-BE49-F238E27FC236}">
              <a16:creationId xmlns:a16="http://schemas.microsoft.com/office/drawing/2014/main" id="{35283EE2-57AE-4AF0-BCC4-0937B5757505}"/>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23" name="正方形/長方形 622">
          <a:extLst>
            <a:ext uri="{FF2B5EF4-FFF2-40B4-BE49-F238E27FC236}">
              <a16:creationId xmlns:a16="http://schemas.microsoft.com/office/drawing/2014/main" id="{F4CAD2AD-9FE8-43A9-B043-1419E5AA7E01}"/>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624" name="正方形/長方形 623">
          <a:extLst>
            <a:ext uri="{FF2B5EF4-FFF2-40B4-BE49-F238E27FC236}">
              <a16:creationId xmlns:a16="http://schemas.microsoft.com/office/drawing/2014/main" id="{5C1B0B7F-D7E5-4C16-A674-8855A1C344DA}"/>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25" name="正方形/長方形 624">
          <a:extLst>
            <a:ext uri="{FF2B5EF4-FFF2-40B4-BE49-F238E27FC236}">
              <a16:creationId xmlns:a16="http://schemas.microsoft.com/office/drawing/2014/main" id="{689A4D5F-0482-4179-B14D-2B3FEE82C053}"/>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26" name="正方形/長方形 625">
          <a:extLst>
            <a:ext uri="{FF2B5EF4-FFF2-40B4-BE49-F238E27FC236}">
              <a16:creationId xmlns:a16="http://schemas.microsoft.com/office/drawing/2014/main" id="{45A5B52E-8034-4F24-A9E5-6496F8B360F6}"/>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27" name="正方形/長方形 626">
          <a:extLst>
            <a:ext uri="{FF2B5EF4-FFF2-40B4-BE49-F238E27FC236}">
              <a16:creationId xmlns:a16="http://schemas.microsoft.com/office/drawing/2014/main" id="{B72AC865-20C0-4F29-8894-9C6AD8AD555A}"/>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28" name="正方形/長方形 627">
          <a:extLst>
            <a:ext uri="{FF2B5EF4-FFF2-40B4-BE49-F238E27FC236}">
              <a16:creationId xmlns:a16="http://schemas.microsoft.com/office/drawing/2014/main" id="{EDFD50FB-7B45-4E98-ABF3-C7ECF1E70656}"/>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29" name="正方形/長方形 628">
          <a:extLst>
            <a:ext uri="{FF2B5EF4-FFF2-40B4-BE49-F238E27FC236}">
              <a16:creationId xmlns:a16="http://schemas.microsoft.com/office/drawing/2014/main" id="{4504A4ED-803A-495E-A6A1-3C1288F99DB7}"/>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30" name="正方形/長方形 629">
          <a:extLst>
            <a:ext uri="{FF2B5EF4-FFF2-40B4-BE49-F238E27FC236}">
              <a16:creationId xmlns:a16="http://schemas.microsoft.com/office/drawing/2014/main" id="{38772A06-57DA-4FFD-9CD8-DEBF1EDDEE41}"/>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31" name="正方形/長方形 630">
          <a:extLst>
            <a:ext uri="{FF2B5EF4-FFF2-40B4-BE49-F238E27FC236}">
              <a16:creationId xmlns:a16="http://schemas.microsoft.com/office/drawing/2014/main" id="{A569B8A8-717E-4D88-87F5-5063012EB992}"/>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632" name="正方形/長方形 631">
          <a:extLst>
            <a:ext uri="{FF2B5EF4-FFF2-40B4-BE49-F238E27FC236}">
              <a16:creationId xmlns:a16="http://schemas.microsoft.com/office/drawing/2014/main" id="{6DA29C15-3077-422F-B569-9D6DA8B094E2}"/>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33" name="正方形/長方形 632">
          <a:extLst>
            <a:ext uri="{FF2B5EF4-FFF2-40B4-BE49-F238E27FC236}">
              <a16:creationId xmlns:a16="http://schemas.microsoft.com/office/drawing/2014/main" id="{C901820E-F70A-48F2-BCCB-088CDE8D0DFC}"/>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34" name="正方形/長方形 633">
          <a:extLst>
            <a:ext uri="{FF2B5EF4-FFF2-40B4-BE49-F238E27FC236}">
              <a16:creationId xmlns:a16="http://schemas.microsoft.com/office/drawing/2014/main" id="{C704E20C-6E8C-4422-B1D8-9128B8D7D134}"/>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35" name="正方形/長方形 634">
          <a:extLst>
            <a:ext uri="{FF2B5EF4-FFF2-40B4-BE49-F238E27FC236}">
              <a16:creationId xmlns:a16="http://schemas.microsoft.com/office/drawing/2014/main" id="{8319FA74-33CF-4352-86AA-86971A5D2596}"/>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36" name="正方形/長方形 635">
          <a:extLst>
            <a:ext uri="{FF2B5EF4-FFF2-40B4-BE49-F238E27FC236}">
              <a16:creationId xmlns:a16="http://schemas.microsoft.com/office/drawing/2014/main" id="{25AD7331-60CF-4A88-9774-5A9B3E299D3F}"/>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37" name="正方形/長方形 636">
          <a:extLst>
            <a:ext uri="{FF2B5EF4-FFF2-40B4-BE49-F238E27FC236}">
              <a16:creationId xmlns:a16="http://schemas.microsoft.com/office/drawing/2014/main" id="{74C5D4EE-C741-47EB-90E3-545732A6D843}"/>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38" name="正方形/長方形 637">
          <a:extLst>
            <a:ext uri="{FF2B5EF4-FFF2-40B4-BE49-F238E27FC236}">
              <a16:creationId xmlns:a16="http://schemas.microsoft.com/office/drawing/2014/main" id="{0ACB6E31-7284-4D21-BD90-CF81EEBB2B1B}"/>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39" name="正方形/長方形 638">
          <a:extLst>
            <a:ext uri="{FF2B5EF4-FFF2-40B4-BE49-F238E27FC236}">
              <a16:creationId xmlns:a16="http://schemas.microsoft.com/office/drawing/2014/main" id="{3EA63251-4AED-43F1-83F9-84E7CCDC341F}"/>
            </a:ext>
          </a:extLst>
        </xdr:cNvPr>
        <xdr:cNvSpPr/>
      </xdr:nvSpPr>
      <xdr:spPr>
        <a:xfrm>
          <a:off x="12446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91</xdr:row>
      <xdr:rowOff>19050</xdr:rowOff>
    </xdr:from>
    <xdr:to>
      <xdr:col>120</xdr:col>
      <xdr:colOff>152400</xdr:colOff>
      <xdr:row>94</xdr:row>
      <xdr:rowOff>139700</xdr:rowOff>
    </xdr:to>
    <xdr:sp macro="" textlink="">
      <xdr:nvSpPr>
        <xdr:cNvPr id="640" name="正方形/長方形 639">
          <a:extLst>
            <a:ext uri="{FF2B5EF4-FFF2-40B4-BE49-F238E27FC236}">
              <a16:creationId xmlns:a16="http://schemas.microsoft.com/office/drawing/2014/main" id="{E156B3F2-0D4A-459C-9778-2855C52A5673}"/>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41" name="正方形/長方形 640">
          <a:extLst>
            <a:ext uri="{FF2B5EF4-FFF2-40B4-BE49-F238E27FC236}">
              <a16:creationId xmlns:a16="http://schemas.microsoft.com/office/drawing/2014/main" id="{81DA9AD6-EF61-446C-9DA3-09470C8E2557}"/>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42" name="正方形/長方形 641">
          <a:extLst>
            <a:ext uri="{FF2B5EF4-FFF2-40B4-BE49-F238E27FC236}">
              <a16:creationId xmlns:a16="http://schemas.microsoft.com/office/drawing/2014/main" id="{0C9B81BD-5909-4A28-AEF6-F5F6C6897BBB}"/>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43" name="正方形/長方形 642">
          <a:extLst>
            <a:ext uri="{FF2B5EF4-FFF2-40B4-BE49-F238E27FC236}">
              <a16:creationId xmlns:a16="http://schemas.microsoft.com/office/drawing/2014/main" id="{89349985-3DFA-4351-83A3-BAA9AFAB4C21}"/>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644" name="正方形/長方形 643">
          <a:extLst>
            <a:ext uri="{FF2B5EF4-FFF2-40B4-BE49-F238E27FC236}">
              <a16:creationId xmlns:a16="http://schemas.microsoft.com/office/drawing/2014/main" id="{A4C16EC8-8B24-4DF5-A129-B4D7345F91F8}"/>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645" name="正方形/長方形 644">
          <a:extLst>
            <a:ext uri="{FF2B5EF4-FFF2-40B4-BE49-F238E27FC236}">
              <a16:creationId xmlns:a16="http://schemas.microsoft.com/office/drawing/2014/main" id="{76560201-799C-4C9F-8FCA-465972D86D3C}"/>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46" name="正方形/長方形 645">
          <a:extLst>
            <a:ext uri="{FF2B5EF4-FFF2-40B4-BE49-F238E27FC236}">
              <a16:creationId xmlns:a16="http://schemas.microsoft.com/office/drawing/2014/main" id="{7862A29D-A9DE-42CC-BBB9-2299C29D4175}"/>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47" name="正方形/長方形 646">
          <a:extLst>
            <a:ext uri="{FF2B5EF4-FFF2-40B4-BE49-F238E27FC236}">
              <a16:creationId xmlns:a16="http://schemas.microsoft.com/office/drawing/2014/main" id="{43D9255F-8AE6-45DF-9D79-D2573C08DBEE}"/>
            </a:ext>
          </a:extLst>
        </xdr:cNvPr>
        <xdr:cNvSpPr/>
      </xdr:nvSpPr>
      <xdr:spPr>
        <a:xfrm>
          <a:off x="18288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113</xdr:row>
      <xdr:rowOff>57150</xdr:rowOff>
    </xdr:from>
    <xdr:to>
      <xdr:col>120</xdr:col>
      <xdr:colOff>152400</xdr:colOff>
      <xdr:row>124</xdr:row>
      <xdr:rowOff>76200</xdr:rowOff>
    </xdr:to>
    <xdr:sp macro="" textlink="">
      <xdr:nvSpPr>
        <xdr:cNvPr id="648" name="正方形/長方形 647">
          <a:extLst>
            <a:ext uri="{FF2B5EF4-FFF2-40B4-BE49-F238E27FC236}">
              <a16:creationId xmlns:a16="http://schemas.microsoft.com/office/drawing/2014/main" id="{9CF19E9C-E4B6-4872-BAD3-D6A1B64D9F82}"/>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649" name="正方形/長方形 648">
          <a:extLst>
            <a:ext uri="{FF2B5EF4-FFF2-40B4-BE49-F238E27FC236}">
              <a16:creationId xmlns:a16="http://schemas.microsoft.com/office/drawing/2014/main" id="{B66DD6B9-8E68-42B1-87D0-3A7508698BC8}"/>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650" name="テキスト ボックス 649">
          <a:extLst>
            <a:ext uri="{FF2B5EF4-FFF2-40B4-BE49-F238E27FC236}">
              <a16:creationId xmlns:a16="http://schemas.microsoft.com/office/drawing/2014/main" id="{BA3F16A4-4E76-46B8-A6F5-CD994DDCF73B}"/>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類似団体と比較して特に固定資産減価償却率が高くなっている施設は、公営住宅、学校施設である。公営住宅については、築</a:t>
          </a:r>
          <a:r>
            <a:rPr kumimoji="1" lang="en-US" altLang="ja-JP" sz="1100">
              <a:solidFill>
                <a:schemeClr val="dk1"/>
              </a:solidFill>
              <a:effectLst/>
              <a:latin typeface="+mn-lt"/>
              <a:ea typeface="+mn-ea"/>
              <a:cs typeface="+mn-cs"/>
            </a:rPr>
            <a:t>31</a:t>
          </a:r>
          <a:r>
            <a:rPr kumimoji="1" lang="ja-JP" altLang="ja-JP" sz="1100">
              <a:solidFill>
                <a:schemeClr val="dk1"/>
              </a:solidFill>
              <a:effectLst/>
              <a:latin typeface="+mn-lt"/>
              <a:ea typeface="+mn-ea"/>
              <a:cs typeface="+mn-cs"/>
            </a:rPr>
            <a:t>年以上を経過した施設が多くなっており、総点検を行い、長寿命化計画に基づいた施設の維持と、予防保全を実施する。また、学校施設についても、小学校が有形固定資産減価償却率</a:t>
          </a:r>
          <a:r>
            <a:rPr kumimoji="1" lang="en-US" altLang="ja-JP" sz="1100">
              <a:solidFill>
                <a:schemeClr val="dk1"/>
              </a:solidFill>
              <a:effectLst/>
              <a:latin typeface="+mn-lt"/>
              <a:ea typeface="+mn-ea"/>
              <a:cs typeface="+mn-cs"/>
            </a:rPr>
            <a:t>79.9</a:t>
          </a:r>
          <a:r>
            <a:rPr kumimoji="1" lang="ja-JP" altLang="ja-JP" sz="1100">
              <a:solidFill>
                <a:schemeClr val="dk1"/>
              </a:solidFill>
              <a:effectLst/>
              <a:latin typeface="+mn-lt"/>
              <a:ea typeface="+mn-ea"/>
              <a:cs typeface="+mn-cs"/>
            </a:rPr>
            <a:t>％、中学校が</a:t>
          </a:r>
          <a:r>
            <a:rPr kumimoji="1" lang="en-US" altLang="ja-JP" sz="1100">
              <a:solidFill>
                <a:schemeClr val="dk1"/>
              </a:solidFill>
              <a:effectLst/>
              <a:latin typeface="+mn-lt"/>
              <a:ea typeface="+mn-ea"/>
              <a:cs typeface="+mn-cs"/>
            </a:rPr>
            <a:t>75.2</a:t>
          </a:r>
          <a:r>
            <a:rPr kumimoji="1" lang="ja-JP" altLang="ja-JP" sz="1100">
              <a:solidFill>
                <a:schemeClr val="dk1"/>
              </a:solidFill>
              <a:effectLst/>
              <a:latin typeface="+mn-lt"/>
              <a:ea typeface="+mn-ea"/>
              <a:cs typeface="+mn-cs"/>
            </a:rPr>
            <a:t>％となっており、特に小学校の有形固定資産減価償却率が高くなっている。令和</a:t>
          </a:r>
          <a:r>
            <a:rPr kumimoji="1" lang="ja-JP" altLang="en-US" sz="1100">
              <a:solidFill>
                <a:schemeClr val="dk1"/>
              </a:solidFill>
              <a:effectLst/>
              <a:latin typeface="+mn-lt"/>
              <a:ea typeface="+mn-ea"/>
              <a:cs typeface="+mn-cs"/>
            </a:rPr>
            <a:t>８</a:t>
          </a:r>
          <a:r>
            <a:rPr kumimoji="1" lang="ja-JP" altLang="ja-JP" sz="1100">
              <a:solidFill>
                <a:schemeClr val="dk1"/>
              </a:solidFill>
              <a:effectLst/>
              <a:latin typeface="+mn-lt"/>
              <a:ea typeface="+mn-ea"/>
              <a:cs typeface="+mn-cs"/>
            </a:rPr>
            <a:t>年度に公共施設</a:t>
          </a:r>
          <a:r>
            <a:rPr kumimoji="1" lang="ja-JP" altLang="en-US" sz="1100">
              <a:solidFill>
                <a:schemeClr val="dk1"/>
              </a:solidFill>
              <a:effectLst/>
              <a:latin typeface="+mn-lt"/>
              <a:ea typeface="+mn-ea"/>
              <a:cs typeface="+mn-cs"/>
            </a:rPr>
            <a:t>等</a:t>
          </a:r>
          <a:r>
            <a:rPr kumimoji="1" lang="ja-JP" altLang="ja-JP" sz="1100">
              <a:solidFill>
                <a:schemeClr val="dk1"/>
              </a:solidFill>
              <a:effectLst/>
              <a:latin typeface="+mn-lt"/>
              <a:ea typeface="+mn-ea"/>
              <a:cs typeface="+mn-cs"/>
            </a:rPr>
            <a:t>総合管理計画</a:t>
          </a:r>
          <a:r>
            <a:rPr kumimoji="1" lang="ja-JP" altLang="en-US" sz="1100">
              <a:solidFill>
                <a:schemeClr val="dk1"/>
              </a:solidFill>
              <a:effectLst/>
              <a:latin typeface="+mn-lt"/>
              <a:ea typeface="+mn-ea"/>
              <a:cs typeface="+mn-cs"/>
            </a:rPr>
            <a:t>の</a:t>
          </a:r>
          <a:r>
            <a:rPr kumimoji="1" lang="ja-JP" altLang="ja-JP" sz="1100">
              <a:solidFill>
                <a:schemeClr val="dk1"/>
              </a:solidFill>
              <a:effectLst/>
              <a:latin typeface="+mn-lt"/>
              <a:ea typeface="+mn-ea"/>
              <a:cs typeface="+mn-cs"/>
            </a:rPr>
            <a:t>改訂</a:t>
          </a:r>
          <a:r>
            <a:rPr kumimoji="1" lang="ja-JP" altLang="en-US" sz="1100">
              <a:solidFill>
                <a:schemeClr val="dk1"/>
              </a:solidFill>
              <a:effectLst/>
              <a:latin typeface="+mn-lt"/>
              <a:ea typeface="+mn-ea"/>
              <a:cs typeface="+mn-cs"/>
            </a:rPr>
            <a:t>作業を行っており</a:t>
          </a:r>
          <a:r>
            <a:rPr kumimoji="1" lang="ja-JP" altLang="ja-JP" sz="1100">
              <a:solidFill>
                <a:schemeClr val="dk1"/>
              </a:solidFill>
              <a:effectLst/>
              <a:latin typeface="+mn-lt"/>
              <a:ea typeface="+mn-ea"/>
              <a:cs typeface="+mn-cs"/>
            </a:rPr>
            <a:t>、同計画に基づいて</a:t>
          </a:r>
          <a:r>
            <a:rPr kumimoji="1" lang="ja-JP" altLang="en-US" sz="1100">
              <a:solidFill>
                <a:schemeClr val="dk1"/>
              </a:solidFill>
              <a:effectLst/>
              <a:latin typeface="+mn-lt"/>
              <a:ea typeface="+mn-ea"/>
              <a:cs typeface="+mn-cs"/>
            </a:rPr>
            <a:t>再度公共施設等の状況把握を行い、</a:t>
          </a:r>
          <a:r>
            <a:rPr kumimoji="1" lang="ja-JP" altLang="ja-JP" sz="1100">
              <a:solidFill>
                <a:schemeClr val="dk1"/>
              </a:solidFill>
              <a:effectLst/>
              <a:latin typeface="+mn-lt"/>
              <a:ea typeface="+mn-ea"/>
              <a:cs typeface="+mn-cs"/>
            </a:rPr>
            <a:t>老朽化対策に取り組</a:t>
          </a:r>
          <a:r>
            <a:rPr kumimoji="1" lang="ja-JP" altLang="en-US" sz="1100">
              <a:solidFill>
                <a:schemeClr val="dk1"/>
              </a:solidFill>
              <a:effectLst/>
              <a:latin typeface="+mn-lt"/>
              <a:ea typeface="+mn-ea"/>
              <a:cs typeface="+mn-cs"/>
            </a:rPr>
            <a:t>みに努める</a:t>
          </a:r>
          <a:r>
            <a:rPr kumimoji="1" lang="ja-JP" altLang="ja-JP" sz="1100">
              <a:solidFill>
                <a:schemeClr val="dk1"/>
              </a:solidFill>
              <a:effectLst/>
              <a:latin typeface="+mn-lt"/>
              <a:ea typeface="+mn-ea"/>
              <a:cs typeface="+mn-cs"/>
            </a:rPr>
            <a:t>。</a:t>
          </a:r>
          <a:br>
            <a:rPr kumimoji="1" lang="en-US" altLang="ja-JP" sz="1100">
              <a:solidFill>
                <a:schemeClr val="dk1"/>
              </a:solidFill>
              <a:effectLst/>
              <a:latin typeface="+mn-lt"/>
              <a:ea typeface="+mn-ea"/>
              <a:cs typeface="+mn-cs"/>
            </a:rPr>
          </a:br>
          <a:r>
            <a:rPr kumimoji="1" lang="ja-JP" altLang="ja-JP" sz="1100">
              <a:solidFill>
                <a:schemeClr val="dk1"/>
              </a:solidFill>
              <a:effectLst/>
              <a:latin typeface="+mn-lt"/>
              <a:ea typeface="+mn-ea"/>
              <a:cs typeface="+mn-cs"/>
            </a:rPr>
            <a:t>認定こども園については、平成</a:t>
          </a:r>
          <a:r>
            <a:rPr kumimoji="1" lang="en-US" altLang="ja-JP" sz="1100">
              <a:solidFill>
                <a:schemeClr val="dk1"/>
              </a:solidFill>
              <a:effectLst/>
              <a:latin typeface="+mn-lt"/>
              <a:ea typeface="+mn-ea"/>
              <a:cs typeface="+mn-cs"/>
            </a:rPr>
            <a:t>28</a:t>
          </a:r>
          <a:r>
            <a:rPr kumimoji="1" lang="ja-JP" altLang="ja-JP" sz="1100">
              <a:solidFill>
                <a:schemeClr val="dk1"/>
              </a:solidFill>
              <a:effectLst/>
              <a:latin typeface="+mn-lt"/>
              <a:ea typeface="+mn-ea"/>
              <a:cs typeface="+mn-cs"/>
            </a:rPr>
            <a:t>年度に老朽化していた保育所と幼稚園を統合し、高台に新しい施設を建設したため、固定資産減価償却率は減少している。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DF8DD1A5-C3AB-4375-B02C-865C85FD9C67}"/>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29C07BC8-BED8-4897-A5CB-8A6ED9FED122}"/>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4EDC4773-82D1-4A70-B00E-283663FDD0F2}"/>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1ECABB19-800C-4147-A525-0E50E87B632D}"/>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BD76A58C-C965-45E4-9A7B-CECB5757C5AB}"/>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83741E56-C848-43C8-AF0B-7A9D8EDC6618}"/>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24C5CEE6-DD44-4ADC-AEC7-1EF10DB3B2F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E4D12AD2-5A29-4C17-85C0-D7F9A34AC577}"/>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DF6B4437-6575-4C16-97A4-D4D7CCD67BE8}"/>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B3949B61-288F-4C48-9062-90312A4FE872}"/>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2,858
2,822
28.37
3,395,825
3,277,442
36,932
1,858,269
4,231,852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7B2164B9-D9C0-48E0-AC5E-AE99E99E6475}"/>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8ECE526C-46AC-45DD-B198-D30062DACDE5}"/>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9A2F65F5-6CED-47BD-8320-AFEFD5B157B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2D301E5D-59DD-4450-BC30-DB485902293E}"/>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FCB8447A-67F2-4426-B1B7-9CFACB3EFB75}"/>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71BF12CD-030E-4EC8-AD07-F666AD7CE3D1}"/>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2EE4ED36-0F53-439C-B97C-083F462B0BEE}"/>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39A7E123-ED09-498B-8962-F8EAD7883C22}"/>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FBBC8638-FFC4-4935-BEE2-FCFD6E2FA15A}"/>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A5CE3F9-7EEE-4B8B-8D54-863E76F36017}"/>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E6DF334F-B490-4C49-8A64-8DC231674AC3}"/>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B6E7E5EC-4536-4B62-9BD5-6398B4277135}"/>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D2CF2C7C-EEB8-47C2-936B-8EE7FE725F7A}"/>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6918F03D-EE87-4D76-ACD2-7779D1FB4FEE}"/>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460E4609-948E-41EF-B3FB-90E193BA3172}"/>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5094124F-1F09-431C-A6EF-1FD6D332ED55}"/>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6E628274-F643-4F7A-A735-F6E59D2F02CC}"/>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7B1B249A-ABAC-48F4-B9BD-05BF24878867}"/>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ECC725A8-833F-4C3C-B458-2EA942AB34BE}"/>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9F9A8BEA-802F-44F7-B4DF-E73EB04F963E}"/>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55EC6DE8-FE26-4BF2-A6DE-E6AB4B2E3DD6}"/>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790C9D8F-E3DE-4070-85D7-45D79054CF0F}"/>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3AC167F4-532A-43EC-992D-09704B279476}"/>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8945CC7C-8C51-4E12-82CE-697F0E9B0BDC}"/>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9C4E1AD9-3DC1-42F3-B6CB-619073875614}"/>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BFC86DB1-D124-4100-B0EA-85630BCD06A3}"/>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91BDF56A-0E5B-46B1-85FF-A2F2EC44FCA6}"/>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EA8FFD8B-DB19-442E-8596-95A83AB7DDAA}"/>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BB32517B-0E04-44C1-A28F-82BA5067036B}"/>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a:extLst>
            <a:ext uri="{FF2B5EF4-FFF2-40B4-BE49-F238E27FC236}">
              <a16:creationId xmlns:a16="http://schemas.microsoft.com/office/drawing/2014/main" id="{74E30B12-9130-468F-B7E8-A0565D8BB713}"/>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a:extLst>
            <a:ext uri="{FF2B5EF4-FFF2-40B4-BE49-F238E27FC236}">
              <a16:creationId xmlns:a16="http://schemas.microsoft.com/office/drawing/2014/main" id="{E7A6C3A5-ACF2-475F-8A7C-C0FEA5D6F5D7}"/>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a:extLst>
            <a:ext uri="{FF2B5EF4-FFF2-40B4-BE49-F238E27FC236}">
              <a16:creationId xmlns:a16="http://schemas.microsoft.com/office/drawing/2014/main" id="{E9B3CBC0-571B-4EDC-A1CF-1207F66C15A0}"/>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a:extLst>
            <a:ext uri="{FF2B5EF4-FFF2-40B4-BE49-F238E27FC236}">
              <a16:creationId xmlns:a16="http://schemas.microsoft.com/office/drawing/2014/main" id="{520190B8-FB47-4517-9383-117C5197A247}"/>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a:extLst>
            <a:ext uri="{FF2B5EF4-FFF2-40B4-BE49-F238E27FC236}">
              <a16:creationId xmlns:a16="http://schemas.microsoft.com/office/drawing/2014/main" id="{3967AA78-8C1C-46D4-9FE3-A817FBDF813C}"/>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a:extLst>
            <a:ext uri="{FF2B5EF4-FFF2-40B4-BE49-F238E27FC236}">
              <a16:creationId xmlns:a16="http://schemas.microsoft.com/office/drawing/2014/main" id="{3D3FCE99-9F0D-47FE-9787-636F555A4874}"/>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a:extLst>
            <a:ext uri="{FF2B5EF4-FFF2-40B4-BE49-F238E27FC236}">
              <a16:creationId xmlns:a16="http://schemas.microsoft.com/office/drawing/2014/main" id="{CEB225C6-734A-452A-A7E5-14D903B54011}"/>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a:extLst>
            <a:ext uri="{FF2B5EF4-FFF2-40B4-BE49-F238E27FC236}">
              <a16:creationId xmlns:a16="http://schemas.microsoft.com/office/drawing/2014/main" id="{FF6FC031-C353-4B1C-9BE8-387C9639B378}"/>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a:extLst>
            <a:ext uri="{FF2B5EF4-FFF2-40B4-BE49-F238E27FC236}">
              <a16:creationId xmlns:a16="http://schemas.microsoft.com/office/drawing/2014/main" id="{2ED478B9-B883-4DCD-A75B-F723931C06C2}"/>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a:extLst>
            <a:ext uri="{FF2B5EF4-FFF2-40B4-BE49-F238E27FC236}">
              <a16:creationId xmlns:a16="http://schemas.microsoft.com/office/drawing/2014/main" id="{1DB293A8-EE35-4093-A200-57493AE6E996}"/>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a:extLst>
            <a:ext uri="{FF2B5EF4-FFF2-40B4-BE49-F238E27FC236}">
              <a16:creationId xmlns:a16="http://schemas.microsoft.com/office/drawing/2014/main" id="{174D1A8E-6052-41DC-ADA4-A0BE6047D745}"/>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a:extLst>
            <a:ext uri="{FF2B5EF4-FFF2-40B4-BE49-F238E27FC236}">
              <a16:creationId xmlns:a16="http://schemas.microsoft.com/office/drawing/2014/main" id="{5BC1497A-6FD8-4B5D-8F2F-8A8C7C9956A3}"/>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a:extLst>
            <a:ext uri="{FF2B5EF4-FFF2-40B4-BE49-F238E27FC236}">
              <a16:creationId xmlns:a16="http://schemas.microsoft.com/office/drawing/2014/main" id="{8779D9E8-E8D0-4198-B0E3-EBABC02AF05A}"/>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a:extLst>
            <a:ext uri="{FF2B5EF4-FFF2-40B4-BE49-F238E27FC236}">
              <a16:creationId xmlns:a16="http://schemas.microsoft.com/office/drawing/2014/main" id="{F92B627E-96FC-4B26-9462-C34487B06EEB}"/>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a:extLst>
            <a:ext uri="{FF2B5EF4-FFF2-40B4-BE49-F238E27FC236}">
              <a16:creationId xmlns:a16="http://schemas.microsoft.com/office/drawing/2014/main" id="{8382D80E-C8D2-4703-A2D8-8ADF615CC220}"/>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a:extLst>
            <a:ext uri="{FF2B5EF4-FFF2-40B4-BE49-F238E27FC236}">
              <a16:creationId xmlns:a16="http://schemas.microsoft.com/office/drawing/2014/main" id="{69232A13-6FD6-4C9A-AF51-4E9E73A0422F}"/>
            </a:ext>
          </a:extLst>
        </xdr:cNvPr>
        <xdr:cNvSpPr/>
      </xdr:nvSpPr>
      <xdr:spPr>
        <a:xfrm>
          <a:off x="762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46</xdr:row>
      <xdr:rowOff>114300</xdr:rowOff>
    </xdr:from>
    <xdr:to>
      <xdr:col>59</xdr:col>
      <xdr:colOff>88900</xdr:colOff>
      <xdr:row>50</xdr:row>
      <xdr:rowOff>63500</xdr:rowOff>
    </xdr:to>
    <xdr:sp macro="" textlink="">
      <xdr:nvSpPr>
        <xdr:cNvPr id="57" name="正方形/長方形 56">
          <a:extLst>
            <a:ext uri="{FF2B5EF4-FFF2-40B4-BE49-F238E27FC236}">
              <a16:creationId xmlns:a16="http://schemas.microsoft.com/office/drawing/2014/main" id="{21B03712-B976-4AD0-ADFA-B1EF2AA1C94F}"/>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58" name="正方形/長方形 57">
          <a:extLst>
            <a:ext uri="{FF2B5EF4-FFF2-40B4-BE49-F238E27FC236}">
              <a16:creationId xmlns:a16="http://schemas.microsoft.com/office/drawing/2014/main" id="{375BCA37-2A42-49CC-8980-7FDC8ED002AD}"/>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59" name="正方形/長方形 58">
          <a:extLst>
            <a:ext uri="{FF2B5EF4-FFF2-40B4-BE49-F238E27FC236}">
              <a16:creationId xmlns:a16="http://schemas.microsoft.com/office/drawing/2014/main" id="{C4B9CE09-F9ED-479A-8FE9-885CBD0A9024}"/>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60" name="正方形/長方形 59">
          <a:extLst>
            <a:ext uri="{FF2B5EF4-FFF2-40B4-BE49-F238E27FC236}">
              <a16:creationId xmlns:a16="http://schemas.microsoft.com/office/drawing/2014/main" id="{7A8D6DD5-6DBF-4C18-A224-FE518981362B}"/>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61" name="正方形/長方形 60">
          <a:extLst>
            <a:ext uri="{FF2B5EF4-FFF2-40B4-BE49-F238E27FC236}">
              <a16:creationId xmlns:a16="http://schemas.microsoft.com/office/drawing/2014/main" id="{38CC49C5-E3FC-4846-93DA-9E4E6F0DAC4F}"/>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62" name="正方形/長方形 61">
          <a:extLst>
            <a:ext uri="{FF2B5EF4-FFF2-40B4-BE49-F238E27FC236}">
              <a16:creationId xmlns:a16="http://schemas.microsoft.com/office/drawing/2014/main" id="{E1A8BCBF-16DA-43C3-86B3-D286E2D11753}"/>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63" name="正方形/長方形 62">
          <a:extLst>
            <a:ext uri="{FF2B5EF4-FFF2-40B4-BE49-F238E27FC236}">
              <a16:creationId xmlns:a16="http://schemas.microsoft.com/office/drawing/2014/main" id="{7E57227B-5389-467C-BB4F-2C263FEBF481}"/>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64" name="正方形/長方形 63">
          <a:extLst>
            <a:ext uri="{FF2B5EF4-FFF2-40B4-BE49-F238E27FC236}">
              <a16:creationId xmlns:a16="http://schemas.microsoft.com/office/drawing/2014/main" id="{E213515D-B26E-4098-817D-7EA1FB202024}"/>
            </a:ext>
          </a:extLst>
        </xdr:cNvPr>
        <xdr:cNvSpPr/>
      </xdr:nvSpPr>
      <xdr:spPr>
        <a:xfrm>
          <a:off x="6604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68</xdr:row>
      <xdr:rowOff>152400</xdr:rowOff>
    </xdr:from>
    <xdr:to>
      <xdr:col>28</xdr:col>
      <xdr:colOff>152400</xdr:colOff>
      <xdr:row>72</xdr:row>
      <xdr:rowOff>101600</xdr:rowOff>
    </xdr:to>
    <xdr:sp macro="" textlink="">
      <xdr:nvSpPr>
        <xdr:cNvPr id="65" name="正方形/長方形 64">
          <a:extLst>
            <a:ext uri="{FF2B5EF4-FFF2-40B4-BE49-F238E27FC236}">
              <a16:creationId xmlns:a16="http://schemas.microsoft.com/office/drawing/2014/main" id="{CBFFACC5-828D-4B7C-893C-845F0F4D3A42}"/>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66" name="正方形/長方形 65">
          <a:extLst>
            <a:ext uri="{FF2B5EF4-FFF2-40B4-BE49-F238E27FC236}">
              <a16:creationId xmlns:a16="http://schemas.microsoft.com/office/drawing/2014/main" id="{554D127F-F342-4BD3-8555-22207F5C1817}"/>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67" name="正方形/長方形 66">
          <a:extLst>
            <a:ext uri="{FF2B5EF4-FFF2-40B4-BE49-F238E27FC236}">
              <a16:creationId xmlns:a16="http://schemas.microsoft.com/office/drawing/2014/main" id="{838815B1-7C75-483B-AAB5-D4DB0B042904}"/>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68" name="正方形/長方形 67">
          <a:extLst>
            <a:ext uri="{FF2B5EF4-FFF2-40B4-BE49-F238E27FC236}">
              <a16:creationId xmlns:a16="http://schemas.microsoft.com/office/drawing/2014/main" id="{D73AFFB1-15DB-4B27-B301-9949B2025642}"/>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69" name="正方形/長方形 68">
          <a:extLst>
            <a:ext uri="{FF2B5EF4-FFF2-40B4-BE49-F238E27FC236}">
              <a16:creationId xmlns:a16="http://schemas.microsoft.com/office/drawing/2014/main" id="{711D736A-704B-4282-BD1D-772888E4E4C9}"/>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70" name="正方形/長方形 69">
          <a:extLst>
            <a:ext uri="{FF2B5EF4-FFF2-40B4-BE49-F238E27FC236}">
              <a16:creationId xmlns:a16="http://schemas.microsoft.com/office/drawing/2014/main" id="{A1402C51-0015-4AE6-8364-EF6E5747BDDD}"/>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71" name="正方形/長方形 70">
          <a:extLst>
            <a:ext uri="{FF2B5EF4-FFF2-40B4-BE49-F238E27FC236}">
              <a16:creationId xmlns:a16="http://schemas.microsoft.com/office/drawing/2014/main" id="{28402306-E4A2-4F80-BCEC-8B6D7164F60A}"/>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72" name="正方形/長方形 71">
          <a:extLst>
            <a:ext uri="{FF2B5EF4-FFF2-40B4-BE49-F238E27FC236}">
              <a16:creationId xmlns:a16="http://schemas.microsoft.com/office/drawing/2014/main" id="{35EA04EB-AE98-472B-AFAE-0A1044FE8D48}"/>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73" name="テキスト ボックス 72">
          <a:extLst>
            <a:ext uri="{FF2B5EF4-FFF2-40B4-BE49-F238E27FC236}">
              <a16:creationId xmlns:a16="http://schemas.microsoft.com/office/drawing/2014/main" id="{D5276D2F-8F88-4071-A78D-5FEEC8068CB2}"/>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74" name="直線コネクタ 73">
          <a:extLst>
            <a:ext uri="{FF2B5EF4-FFF2-40B4-BE49-F238E27FC236}">
              <a16:creationId xmlns:a16="http://schemas.microsoft.com/office/drawing/2014/main" id="{42D169BC-40E8-421B-A8B6-E89789C44926}"/>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75" name="テキスト ボックス 74">
          <a:extLst>
            <a:ext uri="{FF2B5EF4-FFF2-40B4-BE49-F238E27FC236}">
              <a16:creationId xmlns:a16="http://schemas.microsoft.com/office/drawing/2014/main" id="{0F494352-3424-4914-B784-2AB12D06E9AC}"/>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76" name="直線コネクタ 75">
          <a:extLst>
            <a:ext uri="{FF2B5EF4-FFF2-40B4-BE49-F238E27FC236}">
              <a16:creationId xmlns:a16="http://schemas.microsoft.com/office/drawing/2014/main" id="{7CA63088-4B12-4362-980C-6F8E26823889}"/>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77" name="テキスト ボックス 76">
          <a:extLst>
            <a:ext uri="{FF2B5EF4-FFF2-40B4-BE49-F238E27FC236}">
              <a16:creationId xmlns:a16="http://schemas.microsoft.com/office/drawing/2014/main" id="{FCF4BAD1-9E11-411D-9D54-8A76FE90B3C0}"/>
            </a:ext>
          </a:extLst>
        </xdr:cNvPr>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78" name="直線コネクタ 77">
          <a:extLst>
            <a:ext uri="{FF2B5EF4-FFF2-40B4-BE49-F238E27FC236}">
              <a16:creationId xmlns:a16="http://schemas.microsoft.com/office/drawing/2014/main" id="{834A9067-F15A-4A2A-95DD-3303834F75AE}"/>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79" name="テキスト ボックス 78">
          <a:extLst>
            <a:ext uri="{FF2B5EF4-FFF2-40B4-BE49-F238E27FC236}">
              <a16:creationId xmlns:a16="http://schemas.microsoft.com/office/drawing/2014/main" id="{A7E0D69A-E7DC-4A17-AAB4-7216F2749EAB}"/>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80" name="直線コネクタ 79">
          <a:extLst>
            <a:ext uri="{FF2B5EF4-FFF2-40B4-BE49-F238E27FC236}">
              <a16:creationId xmlns:a16="http://schemas.microsoft.com/office/drawing/2014/main" id="{4004856E-4D3E-4F34-9844-E7C061B1D42D}"/>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81" name="テキスト ボックス 80">
          <a:extLst>
            <a:ext uri="{FF2B5EF4-FFF2-40B4-BE49-F238E27FC236}">
              <a16:creationId xmlns:a16="http://schemas.microsoft.com/office/drawing/2014/main" id="{57C7EA28-4C29-4DA2-B302-C125D821DC29}"/>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82" name="直線コネクタ 81">
          <a:extLst>
            <a:ext uri="{FF2B5EF4-FFF2-40B4-BE49-F238E27FC236}">
              <a16:creationId xmlns:a16="http://schemas.microsoft.com/office/drawing/2014/main" id="{93104735-B8E1-42F8-8682-79EF28BA3EB0}"/>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83" name="テキスト ボックス 82">
          <a:extLst>
            <a:ext uri="{FF2B5EF4-FFF2-40B4-BE49-F238E27FC236}">
              <a16:creationId xmlns:a16="http://schemas.microsoft.com/office/drawing/2014/main" id="{08253D06-BC3A-47BB-B2B9-2B8CFD75388F}"/>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84" name="直線コネクタ 83">
          <a:extLst>
            <a:ext uri="{FF2B5EF4-FFF2-40B4-BE49-F238E27FC236}">
              <a16:creationId xmlns:a16="http://schemas.microsoft.com/office/drawing/2014/main" id="{50CAB1F6-4052-4978-B406-CCA6F65D8432}"/>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85" name="テキスト ボックス 84">
          <a:extLst>
            <a:ext uri="{FF2B5EF4-FFF2-40B4-BE49-F238E27FC236}">
              <a16:creationId xmlns:a16="http://schemas.microsoft.com/office/drawing/2014/main" id="{F750CD2C-CFD8-42F8-B6ED-865A6F530B9B}"/>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86" name="直線コネクタ 85">
          <a:extLst>
            <a:ext uri="{FF2B5EF4-FFF2-40B4-BE49-F238E27FC236}">
              <a16:creationId xmlns:a16="http://schemas.microsoft.com/office/drawing/2014/main" id="{F0474F48-9803-431F-A137-418D8B2960B5}"/>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87" name="テキスト ボックス 86">
          <a:extLst>
            <a:ext uri="{FF2B5EF4-FFF2-40B4-BE49-F238E27FC236}">
              <a16:creationId xmlns:a16="http://schemas.microsoft.com/office/drawing/2014/main" id="{3B8C3F6E-52B0-4326-B5DF-F4B67B8A17EF}"/>
            </a:ext>
          </a:extLst>
        </xdr:cNvPr>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88" name="直線コネクタ 87">
          <a:extLst>
            <a:ext uri="{FF2B5EF4-FFF2-40B4-BE49-F238E27FC236}">
              <a16:creationId xmlns:a16="http://schemas.microsoft.com/office/drawing/2014/main" id="{B9E2C27A-31CF-4E78-9AAC-C4F77BDD126F}"/>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89" name="【福祉施設】&#10;有形固定資産減価償却率グラフ枠">
          <a:extLst>
            <a:ext uri="{FF2B5EF4-FFF2-40B4-BE49-F238E27FC236}">
              <a16:creationId xmlns:a16="http://schemas.microsoft.com/office/drawing/2014/main" id="{A9C14B2E-C71F-4783-98BB-41CE66687475}"/>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118111</xdr:rowOff>
    </xdr:from>
    <xdr:to>
      <xdr:col>24</xdr:col>
      <xdr:colOff>62865</xdr:colOff>
      <xdr:row>86</xdr:row>
      <xdr:rowOff>168729</xdr:rowOff>
    </xdr:to>
    <xdr:cxnSp macro="">
      <xdr:nvCxnSpPr>
        <xdr:cNvPr id="90" name="直線コネクタ 89">
          <a:extLst>
            <a:ext uri="{FF2B5EF4-FFF2-40B4-BE49-F238E27FC236}">
              <a16:creationId xmlns:a16="http://schemas.microsoft.com/office/drawing/2014/main" id="{995212CE-4E37-4AB2-AED3-676CCFA6E455}"/>
            </a:ext>
          </a:extLst>
        </xdr:cNvPr>
        <xdr:cNvCxnSpPr/>
      </xdr:nvCxnSpPr>
      <xdr:spPr>
        <a:xfrm flipV="1">
          <a:off x="4634865" y="13319761"/>
          <a:ext cx="0" cy="15936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1106</xdr:rowOff>
    </xdr:from>
    <xdr:ext cx="469744" cy="259045"/>
    <xdr:sp macro="" textlink="">
      <xdr:nvSpPr>
        <xdr:cNvPr id="91" name="【福祉施設】&#10;有形固定資産減価償却率最小値テキスト">
          <a:extLst>
            <a:ext uri="{FF2B5EF4-FFF2-40B4-BE49-F238E27FC236}">
              <a16:creationId xmlns:a16="http://schemas.microsoft.com/office/drawing/2014/main" id="{D5CF52E4-A145-4CDE-BC51-A1CDDA48A237}"/>
            </a:ext>
          </a:extLst>
        </xdr:cNvPr>
        <xdr:cNvSpPr txBox="1"/>
      </xdr:nvSpPr>
      <xdr:spPr>
        <a:xfrm>
          <a:off x="4673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168729</xdr:rowOff>
    </xdr:from>
    <xdr:to>
      <xdr:col>24</xdr:col>
      <xdr:colOff>152400</xdr:colOff>
      <xdr:row>86</xdr:row>
      <xdr:rowOff>168729</xdr:rowOff>
    </xdr:to>
    <xdr:cxnSp macro="">
      <xdr:nvCxnSpPr>
        <xdr:cNvPr id="92" name="直線コネクタ 91">
          <a:extLst>
            <a:ext uri="{FF2B5EF4-FFF2-40B4-BE49-F238E27FC236}">
              <a16:creationId xmlns:a16="http://schemas.microsoft.com/office/drawing/2014/main" id="{784B2ED7-CCA0-423B-9817-385D64FDA916}"/>
            </a:ext>
          </a:extLst>
        </xdr:cNvPr>
        <xdr:cNvCxnSpPr/>
      </xdr:nvCxnSpPr>
      <xdr:spPr>
        <a:xfrm>
          <a:off x="4546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64788</xdr:rowOff>
    </xdr:from>
    <xdr:ext cx="340478" cy="259045"/>
    <xdr:sp macro="" textlink="">
      <xdr:nvSpPr>
        <xdr:cNvPr id="93" name="【福祉施設】&#10;有形固定資産減価償却率最大値テキスト">
          <a:extLst>
            <a:ext uri="{FF2B5EF4-FFF2-40B4-BE49-F238E27FC236}">
              <a16:creationId xmlns:a16="http://schemas.microsoft.com/office/drawing/2014/main" id="{84640139-9AFC-4E46-9BAD-D892747836D5}"/>
            </a:ext>
          </a:extLst>
        </xdr:cNvPr>
        <xdr:cNvSpPr txBox="1"/>
      </xdr:nvSpPr>
      <xdr:spPr>
        <a:xfrm>
          <a:off x="4673600" y="1309498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118111</xdr:rowOff>
    </xdr:from>
    <xdr:to>
      <xdr:col>24</xdr:col>
      <xdr:colOff>152400</xdr:colOff>
      <xdr:row>77</xdr:row>
      <xdr:rowOff>118111</xdr:rowOff>
    </xdr:to>
    <xdr:cxnSp macro="">
      <xdr:nvCxnSpPr>
        <xdr:cNvPr id="94" name="直線コネクタ 93">
          <a:extLst>
            <a:ext uri="{FF2B5EF4-FFF2-40B4-BE49-F238E27FC236}">
              <a16:creationId xmlns:a16="http://schemas.microsoft.com/office/drawing/2014/main" id="{3DE9E77F-4003-4261-AE59-B35CA7477C28}"/>
            </a:ext>
          </a:extLst>
        </xdr:cNvPr>
        <xdr:cNvCxnSpPr/>
      </xdr:nvCxnSpPr>
      <xdr:spPr>
        <a:xfrm>
          <a:off x="4546600" y="133197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65695</xdr:rowOff>
    </xdr:from>
    <xdr:ext cx="405111" cy="259045"/>
    <xdr:sp macro="" textlink="">
      <xdr:nvSpPr>
        <xdr:cNvPr id="95" name="【福祉施設】&#10;有形固定資産減価償却率平均値テキスト">
          <a:extLst>
            <a:ext uri="{FF2B5EF4-FFF2-40B4-BE49-F238E27FC236}">
              <a16:creationId xmlns:a16="http://schemas.microsoft.com/office/drawing/2014/main" id="{885D6FD4-4061-4C8F-B410-D7546373D33C}"/>
            </a:ext>
          </a:extLst>
        </xdr:cNvPr>
        <xdr:cNvSpPr txBox="1"/>
      </xdr:nvSpPr>
      <xdr:spPr>
        <a:xfrm>
          <a:off x="4673600" y="1395314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42818</xdr:rowOff>
    </xdr:from>
    <xdr:to>
      <xdr:col>24</xdr:col>
      <xdr:colOff>114300</xdr:colOff>
      <xdr:row>82</xdr:row>
      <xdr:rowOff>144418</xdr:rowOff>
    </xdr:to>
    <xdr:sp macro="" textlink="">
      <xdr:nvSpPr>
        <xdr:cNvPr id="96" name="フローチャート: 判断 95">
          <a:extLst>
            <a:ext uri="{FF2B5EF4-FFF2-40B4-BE49-F238E27FC236}">
              <a16:creationId xmlns:a16="http://schemas.microsoft.com/office/drawing/2014/main" id="{E0730A1D-05F5-4CB6-84DB-F13D83C073BE}"/>
            </a:ext>
          </a:extLst>
        </xdr:cNvPr>
        <xdr:cNvSpPr/>
      </xdr:nvSpPr>
      <xdr:spPr>
        <a:xfrm>
          <a:off x="4584700" y="141017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34652</xdr:rowOff>
    </xdr:from>
    <xdr:to>
      <xdr:col>20</xdr:col>
      <xdr:colOff>38100</xdr:colOff>
      <xdr:row>82</xdr:row>
      <xdr:rowOff>136252</xdr:rowOff>
    </xdr:to>
    <xdr:sp macro="" textlink="">
      <xdr:nvSpPr>
        <xdr:cNvPr id="97" name="フローチャート: 判断 96">
          <a:extLst>
            <a:ext uri="{FF2B5EF4-FFF2-40B4-BE49-F238E27FC236}">
              <a16:creationId xmlns:a16="http://schemas.microsoft.com/office/drawing/2014/main" id="{998F7421-F68C-4640-A554-DE4F1E48B824}"/>
            </a:ext>
          </a:extLst>
        </xdr:cNvPr>
        <xdr:cNvSpPr/>
      </xdr:nvSpPr>
      <xdr:spPr>
        <a:xfrm>
          <a:off x="3746500" y="14093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113030</xdr:rowOff>
    </xdr:from>
    <xdr:to>
      <xdr:col>15</xdr:col>
      <xdr:colOff>101600</xdr:colOff>
      <xdr:row>83</xdr:row>
      <xdr:rowOff>43180</xdr:rowOff>
    </xdr:to>
    <xdr:sp macro="" textlink="">
      <xdr:nvSpPr>
        <xdr:cNvPr id="98" name="フローチャート: 判断 97">
          <a:extLst>
            <a:ext uri="{FF2B5EF4-FFF2-40B4-BE49-F238E27FC236}">
              <a16:creationId xmlns:a16="http://schemas.microsoft.com/office/drawing/2014/main" id="{52274498-7C4E-4454-ABC6-94784E45000F}"/>
            </a:ext>
          </a:extLst>
        </xdr:cNvPr>
        <xdr:cNvSpPr/>
      </xdr:nvSpPr>
      <xdr:spPr>
        <a:xfrm>
          <a:off x="2857500" y="14171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73842</xdr:rowOff>
    </xdr:from>
    <xdr:to>
      <xdr:col>10</xdr:col>
      <xdr:colOff>165100</xdr:colOff>
      <xdr:row>83</xdr:row>
      <xdr:rowOff>3992</xdr:rowOff>
    </xdr:to>
    <xdr:sp macro="" textlink="">
      <xdr:nvSpPr>
        <xdr:cNvPr id="99" name="フローチャート: 判断 98">
          <a:extLst>
            <a:ext uri="{FF2B5EF4-FFF2-40B4-BE49-F238E27FC236}">
              <a16:creationId xmlns:a16="http://schemas.microsoft.com/office/drawing/2014/main" id="{94C8CD9A-A5CF-4496-B2A1-24CA748E680A}"/>
            </a:ext>
          </a:extLst>
        </xdr:cNvPr>
        <xdr:cNvSpPr/>
      </xdr:nvSpPr>
      <xdr:spPr>
        <a:xfrm>
          <a:off x="1968500" y="141327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34652</xdr:rowOff>
    </xdr:from>
    <xdr:to>
      <xdr:col>6</xdr:col>
      <xdr:colOff>38100</xdr:colOff>
      <xdr:row>82</xdr:row>
      <xdr:rowOff>136252</xdr:rowOff>
    </xdr:to>
    <xdr:sp macro="" textlink="">
      <xdr:nvSpPr>
        <xdr:cNvPr id="100" name="フローチャート: 判断 99">
          <a:extLst>
            <a:ext uri="{FF2B5EF4-FFF2-40B4-BE49-F238E27FC236}">
              <a16:creationId xmlns:a16="http://schemas.microsoft.com/office/drawing/2014/main" id="{A4639B9F-4B44-4B4A-94CC-231080E21BB0}"/>
            </a:ext>
          </a:extLst>
        </xdr:cNvPr>
        <xdr:cNvSpPr/>
      </xdr:nvSpPr>
      <xdr:spPr>
        <a:xfrm>
          <a:off x="1079500" y="14093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101" name="テキスト ボックス 100">
          <a:extLst>
            <a:ext uri="{FF2B5EF4-FFF2-40B4-BE49-F238E27FC236}">
              <a16:creationId xmlns:a16="http://schemas.microsoft.com/office/drawing/2014/main" id="{7886288B-B8CB-4184-BA21-B6CC6A6B0D5F}"/>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102" name="テキスト ボックス 101">
          <a:extLst>
            <a:ext uri="{FF2B5EF4-FFF2-40B4-BE49-F238E27FC236}">
              <a16:creationId xmlns:a16="http://schemas.microsoft.com/office/drawing/2014/main" id="{EE04DA4E-E8F4-452C-B7CC-F3655BCDC725}"/>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103" name="テキスト ボックス 102">
          <a:extLst>
            <a:ext uri="{FF2B5EF4-FFF2-40B4-BE49-F238E27FC236}">
              <a16:creationId xmlns:a16="http://schemas.microsoft.com/office/drawing/2014/main" id="{F1134736-CD82-4A8D-B3F4-3ACBC5FA98C1}"/>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104" name="テキスト ボックス 103">
          <a:extLst>
            <a:ext uri="{FF2B5EF4-FFF2-40B4-BE49-F238E27FC236}">
              <a16:creationId xmlns:a16="http://schemas.microsoft.com/office/drawing/2014/main" id="{342DF2C1-A3DF-48D2-B7E7-6B05CFC644A6}"/>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105" name="テキスト ボックス 104">
          <a:extLst>
            <a:ext uri="{FF2B5EF4-FFF2-40B4-BE49-F238E27FC236}">
              <a16:creationId xmlns:a16="http://schemas.microsoft.com/office/drawing/2014/main" id="{ABCF5872-A3F4-43A5-8DAB-405AE6A88344}"/>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158750</xdr:rowOff>
    </xdr:from>
    <xdr:to>
      <xdr:col>24</xdr:col>
      <xdr:colOff>114300</xdr:colOff>
      <xdr:row>84</xdr:row>
      <xdr:rowOff>88900</xdr:rowOff>
    </xdr:to>
    <xdr:sp macro="" textlink="">
      <xdr:nvSpPr>
        <xdr:cNvPr id="106" name="楕円 105">
          <a:extLst>
            <a:ext uri="{FF2B5EF4-FFF2-40B4-BE49-F238E27FC236}">
              <a16:creationId xmlns:a16="http://schemas.microsoft.com/office/drawing/2014/main" id="{FB439FFC-6DC4-448E-B453-8F787534DDF0}"/>
            </a:ext>
          </a:extLst>
        </xdr:cNvPr>
        <xdr:cNvSpPr/>
      </xdr:nvSpPr>
      <xdr:spPr>
        <a:xfrm>
          <a:off x="4584700" y="14389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83</xdr:row>
      <xdr:rowOff>137177</xdr:rowOff>
    </xdr:from>
    <xdr:ext cx="405111" cy="259045"/>
    <xdr:sp macro="" textlink="">
      <xdr:nvSpPr>
        <xdr:cNvPr id="107" name="【福祉施設】&#10;有形固定資産減価償却率該当値テキスト">
          <a:extLst>
            <a:ext uri="{FF2B5EF4-FFF2-40B4-BE49-F238E27FC236}">
              <a16:creationId xmlns:a16="http://schemas.microsoft.com/office/drawing/2014/main" id="{6FD51B9C-779A-4B7F-B683-747C783789F5}"/>
            </a:ext>
          </a:extLst>
        </xdr:cNvPr>
        <xdr:cNvSpPr txBox="1"/>
      </xdr:nvSpPr>
      <xdr:spPr>
        <a:xfrm>
          <a:off x="4673600" y="143675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83</xdr:row>
      <xdr:rowOff>129358</xdr:rowOff>
    </xdr:from>
    <xdr:to>
      <xdr:col>20</xdr:col>
      <xdr:colOff>38100</xdr:colOff>
      <xdr:row>84</xdr:row>
      <xdr:rowOff>59508</xdr:rowOff>
    </xdr:to>
    <xdr:sp macro="" textlink="">
      <xdr:nvSpPr>
        <xdr:cNvPr id="108" name="楕円 107">
          <a:extLst>
            <a:ext uri="{FF2B5EF4-FFF2-40B4-BE49-F238E27FC236}">
              <a16:creationId xmlns:a16="http://schemas.microsoft.com/office/drawing/2014/main" id="{F666C8D4-0963-4BF3-A063-E8466A9E7458}"/>
            </a:ext>
          </a:extLst>
        </xdr:cNvPr>
        <xdr:cNvSpPr/>
      </xdr:nvSpPr>
      <xdr:spPr>
        <a:xfrm>
          <a:off x="3746500" y="143597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84</xdr:row>
      <xdr:rowOff>8708</xdr:rowOff>
    </xdr:from>
    <xdr:to>
      <xdr:col>24</xdr:col>
      <xdr:colOff>63500</xdr:colOff>
      <xdr:row>84</xdr:row>
      <xdr:rowOff>38100</xdr:rowOff>
    </xdr:to>
    <xdr:cxnSp macro="">
      <xdr:nvCxnSpPr>
        <xdr:cNvPr id="109" name="直線コネクタ 108">
          <a:extLst>
            <a:ext uri="{FF2B5EF4-FFF2-40B4-BE49-F238E27FC236}">
              <a16:creationId xmlns:a16="http://schemas.microsoft.com/office/drawing/2014/main" id="{000E4BD6-9A7B-478D-B935-C56180C27C3B}"/>
            </a:ext>
          </a:extLst>
        </xdr:cNvPr>
        <xdr:cNvCxnSpPr/>
      </xdr:nvCxnSpPr>
      <xdr:spPr>
        <a:xfrm>
          <a:off x="3797300" y="14410508"/>
          <a:ext cx="8382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83</xdr:row>
      <xdr:rowOff>98334</xdr:rowOff>
    </xdr:from>
    <xdr:to>
      <xdr:col>15</xdr:col>
      <xdr:colOff>101600</xdr:colOff>
      <xdr:row>84</xdr:row>
      <xdr:rowOff>28484</xdr:rowOff>
    </xdr:to>
    <xdr:sp macro="" textlink="">
      <xdr:nvSpPr>
        <xdr:cNvPr id="110" name="楕円 109">
          <a:extLst>
            <a:ext uri="{FF2B5EF4-FFF2-40B4-BE49-F238E27FC236}">
              <a16:creationId xmlns:a16="http://schemas.microsoft.com/office/drawing/2014/main" id="{CF729EBB-7507-4239-963E-8486A12FEE4B}"/>
            </a:ext>
          </a:extLst>
        </xdr:cNvPr>
        <xdr:cNvSpPr/>
      </xdr:nvSpPr>
      <xdr:spPr>
        <a:xfrm>
          <a:off x="2857500" y="14328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83</xdr:row>
      <xdr:rowOff>149134</xdr:rowOff>
    </xdr:from>
    <xdr:to>
      <xdr:col>19</xdr:col>
      <xdr:colOff>177800</xdr:colOff>
      <xdr:row>84</xdr:row>
      <xdr:rowOff>8708</xdr:rowOff>
    </xdr:to>
    <xdr:cxnSp macro="">
      <xdr:nvCxnSpPr>
        <xdr:cNvPr id="111" name="直線コネクタ 110">
          <a:extLst>
            <a:ext uri="{FF2B5EF4-FFF2-40B4-BE49-F238E27FC236}">
              <a16:creationId xmlns:a16="http://schemas.microsoft.com/office/drawing/2014/main" id="{C64EAEAF-7BB2-4EBC-A3EC-B22A43911DE3}"/>
            </a:ext>
          </a:extLst>
        </xdr:cNvPr>
        <xdr:cNvCxnSpPr/>
      </xdr:nvCxnSpPr>
      <xdr:spPr>
        <a:xfrm>
          <a:off x="2908300" y="14379484"/>
          <a:ext cx="8890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83</xdr:row>
      <xdr:rowOff>137523</xdr:rowOff>
    </xdr:from>
    <xdr:to>
      <xdr:col>10</xdr:col>
      <xdr:colOff>165100</xdr:colOff>
      <xdr:row>84</xdr:row>
      <xdr:rowOff>67673</xdr:rowOff>
    </xdr:to>
    <xdr:sp macro="" textlink="">
      <xdr:nvSpPr>
        <xdr:cNvPr id="112" name="楕円 111">
          <a:extLst>
            <a:ext uri="{FF2B5EF4-FFF2-40B4-BE49-F238E27FC236}">
              <a16:creationId xmlns:a16="http://schemas.microsoft.com/office/drawing/2014/main" id="{2EE81349-9FB6-421E-8097-6EF6A7B7F406}"/>
            </a:ext>
          </a:extLst>
        </xdr:cNvPr>
        <xdr:cNvSpPr/>
      </xdr:nvSpPr>
      <xdr:spPr>
        <a:xfrm>
          <a:off x="1968500" y="143678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83</xdr:row>
      <xdr:rowOff>149134</xdr:rowOff>
    </xdr:from>
    <xdr:to>
      <xdr:col>15</xdr:col>
      <xdr:colOff>50800</xdr:colOff>
      <xdr:row>84</xdr:row>
      <xdr:rowOff>16873</xdr:rowOff>
    </xdr:to>
    <xdr:cxnSp macro="">
      <xdr:nvCxnSpPr>
        <xdr:cNvPr id="113" name="直線コネクタ 112">
          <a:extLst>
            <a:ext uri="{FF2B5EF4-FFF2-40B4-BE49-F238E27FC236}">
              <a16:creationId xmlns:a16="http://schemas.microsoft.com/office/drawing/2014/main" id="{538AC976-563D-406E-8E64-D1788901A36F}"/>
            </a:ext>
          </a:extLst>
        </xdr:cNvPr>
        <xdr:cNvCxnSpPr/>
      </xdr:nvCxnSpPr>
      <xdr:spPr>
        <a:xfrm flipV="1">
          <a:off x="2019300" y="14379484"/>
          <a:ext cx="889000" cy="39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83</xdr:row>
      <xdr:rowOff>106499</xdr:rowOff>
    </xdr:from>
    <xdr:to>
      <xdr:col>6</xdr:col>
      <xdr:colOff>38100</xdr:colOff>
      <xdr:row>84</xdr:row>
      <xdr:rowOff>36649</xdr:rowOff>
    </xdr:to>
    <xdr:sp macro="" textlink="">
      <xdr:nvSpPr>
        <xdr:cNvPr id="114" name="楕円 113">
          <a:extLst>
            <a:ext uri="{FF2B5EF4-FFF2-40B4-BE49-F238E27FC236}">
              <a16:creationId xmlns:a16="http://schemas.microsoft.com/office/drawing/2014/main" id="{2074E7E4-07A8-4CF2-BD20-617754C57429}"/>
            </a:ext>
          </a:extLst>
        </xdr:cNvPr>
        <xdr:cNvSpPr/>
      </xdr:nvSpPr>
      <xdr:spPr>
        <a:xfrm>
          <a:off x="1079500" y="143368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83</xdr:row>
      <xdr:rowOff>157299</xdr:rowOff>
    </xdr:from>
    <xdr:to>
      <xdr:col>10</xdr:col>
      <xdr:colOff>114300</xdr:colOff>
      <xdr:row>84</xdr:row>
      <xdr:rowOff>16873</xdr:rowOff>
    </xdr:to>
    <xdr:cxnSp macro="">
      <xdr:nvCxnSpPr>
        <xdr:cNvPr id="115" name="直線コネクタ 114">
          <a:extLst>
            <a:ext uri="{FF2B5EF4-FFF2-40B4-BE49-F238E27FC236}">
              <a16:creationId xmlns:a16="http://schemas.microsoft.com/office/drawing/2014/main" id="{C13523DC-8815-491B-9BEF-83FAF94EA77A}"/>
            </a:ext>
          </a:extLst>
        </xdr:cNvPr>
        <xdr:cNvCxnSpPr/>
      </xdr:nvCxnSpPr>
      <xdr:spPr>
        <a:xfrm>
          <a:off x="1130300" y="14387649"/>
          <a:ext cx="8890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80</xdr:row>
      <xdr:rowOff>152779</xdr:rowOff>
    </xdr:from>
    <xdr:ext cx="405111" cy="259045"/>
    <xdr:sp macro="" textlink="">
      <xdr:nvSpPr>
        <xdr:cNvPr id="116" name="n_1aveValue【福祉施設】&#10;有形固定資産減価償却率">
          <a:extLst>
            <a:ext uri="{FF2B5EF4-FFF2-40B4-BE49-F238E27FC236}">
              <a16:creationId xmlns:a16="http://schemas.microsoft.com/office/drawing/2014/main" id="{6EA4AB69-0BAE-46DB-B1CC-2F0BE62F84C6}"/>
            </a:ext>
          </a:extLst>
        </xdr:cNvPr>
        <xdr:cNvSpPr txBox="1"/>
      </xdr:nvSpPr>
      <xdr:spPr>
        <a:xfrm>
          <a:off x="3582044" y="138687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59707</xdr:rowOff>
    </xdr:from>
    <xdr:ext cx="405111" cy="259045"/>
    <xdr:sp macro="" textlink="">
      <xdr:nvSpPr>
        <xdr:cNvPr id="117" name="n_2aveValue【福祉施設】&#10;有形固定資産減価償却率">
          <a:extLst>
            <a:ext uri="{FF2B5EF4-FFF2-40B4-BE49-F238E27FC236}">
              <a16:creationId xmlns:a16="http://schemas.microsoft.com/office/drawing/2014/main" id="{73FE37E8-48D4-4370-8131-A3B540DF4391}"/>
            </a:ext>
          </a:extLst>
        </xdr:cNvPr>
        <xdr:cNvSpPr txBox="1"/>
      </xdr:nvSpPr>
      <xdr:spPr>
        <a:xfrm>
          <a:off x="2705744" y="13947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20519</xdr:rowOff>
    </xdr:from>
    <xdr:ext cx="405111" cy="259045"/>
    <xdr:sp macro="" textlink="">
      <xdr:nvSpPr>
        <xdr:cNvPr id="118" name="n_3aveValue【福祉施設】&#10;有形固定資産減価償却率">
          <a:extLst>
            <a:ext uri="{FF2B5EF4-FFF2-40B4-BE49-F238E27FC236}">
              <a16:creationId xmlns:a16="http://schemas.microsoft.com/office/drawing/2014/main" id="{AAEA6110-7EEC-4991-9184-29373E90FEF6}"/>
            </a:ext>
          </a:extLst>
        </xdr:cNvPr>
        <xdr:cNvSpPr txBox="1"/>
      </xdr:nvSpPr>
      <xdr:spPr>
        <a:xfrm>
          <a:off x="1816744" y="139079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152779</xdr:rowOff>
    </xdr:from>
    <xdr:ext cx="405111" cy="259045"/>
    <xdr:sp macro="" textlink="">
      <xdr:nvSpPr>
        <xdr:cNvPr id="119" name="n_4aveValue【福祉施設】&#10;有形固定資産減価償却率">
          <a:extLst>
            <a:ext uri="{FF2B5EF4-FFF2-40B4-BE49-F238E27FC236}">
              <a16:creationId xmlns:a16="http://schemas.microsoft.com/office/drawing/2014/main" id="{0ACD8DC9-633A-45B8-9826-41BE8318F623}"/>
            </a:ext>
          </a:extLst>
        </xdr:cNvPr>
        <xdr:cNvSpPr txBox="1"/>
      </xdr:nvSpPr>
      <xdr:spPr>
        <a:xfrm>
          <a:off x="927744" y="138687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84</xdr:row>
      <xdr:rowOff>50635</xdr:rowOff>
    </xdr:from>
    <xdr:ext cx="405111" cy="259045"/>
    <xdr:sp macro="" textlink="">
      <xdr:nvSpPr>
        <xdr:cNvPr id="120" name="n_1mainValue【福祉施設】&#10;有形固定資産減価償却率">
          <a:extLst>
            <a:ext uri="{FF2B5EF4-FFF2-40B4-BE49-F238E27FC236}">
              <a16:creationId xmlns:a16="http://schemas.microsoft.com/office/drawing/2014/main" id="{DFE86EEE-49DC-4BD3-A766-E7C7CD8FF8CD}"/>
            </a:ext>
          </a:extLst>
        </xdr:cNvPr>
        <xdr:cNvSpPr txBox="1"/>
      </xdr:nvSpPr>
      <xdr:spPr>
        <a:xfrm>
          <a:off x="3582044" y="144524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84</xdr:row>
      <xdr:rowOff>19611</xdr:rowOff>
    </xdr:from>
    <xdr:ext cx="405111" cy="259045"/>
    <xdr:sp macro="" textlink="">
      <xdr:nvSpPr>
        <xdr:cNvPr id="121" name="n_2mainValue【福祉施設】&#10;有形固定資産減価償却率">
          <a:extLst>
            <a:ext uri="{FF2B5EF4-FFF2-40B4-BE49-F238E27FC236}">
              <a16:creationId xmlns:a16="http://schemas.microsoft.com/office/drawing/2014/main" id="{9E790D6F-7396-4447-8227-0072579CB704}"/>
            </a:ext>
          </a:extLst>
        </xdr:cNvPr>
        <xdr:cNvSpPr txBox="1"/>
      </xdr:nvSpPr>
      <xdr:spPr>
        <a:xfrm>
          <a:off x="2705744" y="144214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84</xdr:row>
      <xdr:rowOff>58800</xdr:rowOff>
    </xdr:from>
    <xdr:ext cx="405111" cy="259045"/>
    <xdr:sp macro="" textlink="">
      <xdr:nvSpPr>
        <xdr:cNvPr id="122" name="n_3mainValue【福祉施設】&#10;有形固定資産減価償却率">
          <a:extLst>
            <a:ext uri="{FF2B5EF4-FFF2-40B4-BE49-F238E27FC236}">
              <a16:creationId xmlns:a16="http://schemas.microsoft.com/office/drawing/2014/main" id="{459064FA-3745-4F5A-BDA3-07F1DB5B7934}"/>
            </a:ext>
          </a:extLst>
        </xdr:cNvPr>
        <xdr:cNvSpPr txBox="1"/>
      </xdr:nvSpPr>
      <xdr:spPr>
        <a:xfrm>
          <a:off x="1816744" y="144606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84</xdr:row>
      <xdr:rowOff>27776</xdr:rowOff>
    </xdr:from>
    <xdr:ext cx="405111" cy="259045"/>
    <xdr:sp macro="" textlink="">
      <xdr:nvSpPr>
        <xdr:cNvPr id="123" name="n_4mainValue【福祉施設】&#10;有形固定資産減価償却率">
          <a:extLst>
            <a:ext uri="{FF2B5EF4-FFF2-40B4-BE49-F238E27FC236}">
              <a16:creationId xmlns:a16="http://schemas.microsoft.com/office/drawing/2014/main" id="{01CAFC96-02E1-4CED-897D-C71CAE5BFB9B}"/>
            </a:ext>
          </a:extLst>
        </xdr:cNvPr>
        <xdr:cNvSpPr txBox="1"/>
      </xdr:nvSpPr>
      <xdr:spPr>
        <a:xfrm>
          <a:off x="927744" y="144295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124" name="正方形/長方形 123">
          <a:extLst>
            <a:ext uri="{FF2B5EF4-FFF2-40B4-BE49-F238E27FC236}">
              <a16:creationId xmlns:a16="http://schemas.microsoft.com/office/drawing/2014/main" id="{D85C876F-8023-4FB7-B2DA-DFFA9D325A08}"/>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125" name="正方形/長方形 124">
          <a:extLst>
            <a:ext uri="{FF2B5EF4-FFF2-40B4-BE49-F238E27FC236}">
              <a16:creationId xmlns:a16="http://schemas.microsoft.com/office/drawing/2014/main" id="{126CE52B-1AFE-415C-A37B-8A71DA14394A}"/>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126" name="正方形/長方形 125">
          <a:extLst>
            <a:ext uri="{FF2B5EF4-FFF2-40B4-BE49-F238E27FC236}">
              <a16:creationId xmlns:a16="http://schemas.microsoft.com/office/drawing/2014/main" id="{8CDDB384-D68E-4424-8A82-1A08EEA2BAC1}"/>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127" name="正方形/長方形 126">
          <a:extLst>
            <a:ext uri="{FF2B5EF4-FFF2-40B4-BE49-F238E27FC236}">
              <a16:creationId xmlns:a16="http://schemas.microsoft.com/office/drawing/2014/main" id="{C526C929-9365-4984-A512-63D8D4817E7E}"/>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128" name="正方形/長方形 127">
          <a:extLst>
            <a:ext uri="{FF2B5EF4-FFF2-40B4-BE49-F238E27FC236}">
              <a16:creationId xmlns:a16="http://schemas.microsoft.com/office/drawing/2014/main" id="{5CCF1913-E6A1-49FF-8437-E17AAA25DC2F}"/>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129" name="正方形/長方形 128">
          <a:extLst>
            <a:ext uri="{FF2B5EF4-FFF2-40B4-BE49-F238E27FC236}">
              <a16:creationId xmlns:a16="http://schemas.microsoft.com/office/drawing/2014/main" id="{B427D51B-D842-48FF-A4D9-F82E9CF19F27}"/>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130" name="正方形/長方形 129">
          <a:extLst>
            <a:ext uri="{FF2B5EF4-FFF2-40B4-BE49-F238E27FC236}">
              <a16:creationId xmlns:a16="http://schemas.microsoft.com/office/drawing/2014/main" id="{2AF15555-ACE2-48B4-B5AE-E42DDC046C2E}"/>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131" name="正方形/長方形 130">
          <a:extLst>
            <a:ext uri="{FF2B5EF4-FFF2-40B4-BE49-F238E27FC236}">
              <a16:creationId xmlns:a16="http://schemas.microsoft.com/office/drawing/2014/main" id="{C2A26579-CD14-4E99-AC94-338B3C396B56}"/>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132" name="テキスト ボックス 131">
          <a:extLst>
            <a:ext uri="{FF2B5EF4-FFF2-40B4-BE49-F238E27FC236}">
              <a16:creationId xmlns:a16="http://schemas.microsoft.com/office/drawing/2014/main" id="{191C5F6C-42BA-4CCC-B22C-B5B0C4831EA8}"/>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133" name="直線コネクタ 132">
          <a:extLst>
            <a:ext uri="{FF2B5EF4-FFF2-40B4-BE49-F238E27FC236}">
              <a16:creationId xmlns:a16="http://schemas.microsoft.com/office/drawing/2014/main" id="{F2D8C715-A9F4-439D-84C4-66FFA112CD56}"/>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134" name="直線コネクタ 133">
          <a:extLst>
            <a:ext uri="{FF2B5EF4-FFF2-40B4-BE49-F238E27FC236}">
              <a16:creationId xmlns:a16="http://schemas.microsoft.com/office/drawing/2014/main" id="{A9FC8D2E-4CCA-4A3F-9FCB-3B8397F0C146}"/>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135" name="テキスト ボックス 134">
          <a:extLst>
            <a:ext uri="{FF2B5EF4-FFF2-40B4-BE49-F238E27FC236}">
              <a16:creationId xmlns:a16="http://schemas.microsoft.com/office/drawing/2014/main" id="{CDFE9D47-DA68-46DD-8C25-DB36853152B3}"/>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136" name="直線コネクタ 135">
          <a:extLst>
            <a:ext uri="{FF2B5EF4-FFF2-40B4-BE49-F238E27FC236}">
              <a16:creationId xmlns:a16="http://schemas.microsoft.com/office/drawing/2014/main" id="{9BC52B95-2D40-4495-9127-50AC498C3C85}"/>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137" name="テキスト ボックス 136">
          <a:extLst>
            <a:ext uri="{FF2B5EF4-FFF2-40B4-BE49-F238E27FC236}">
              <a16:creationId xmlns:a16="http://schemas.microsoft.com/office/drawing/2014/main" id="{40C9E67D-4086-4483-95B0-FFF983312689}"/>
            </a:ext>
          </a:extLst>
        </xdr:cNvPr>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138" name="直線コネクタ 137">
          <a:extLst>
            <a:ext uri="{FF2B5EF4-FFF2-40B4-BE49-F238E27FC236}">
              <a16:creationId xmlns:a16="http://schemas.microsoft.com/office/drawing/2014/main" id="{4055CE3E-88F3-4534-9935-E01F33E05490}"/>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139" name="テキスト ボックス 138">
          <a:extLst>
            <a:ext uri="{FF2B5EF4-FFF2-40B4-BE49-F238E27FC236}">
              <a16:creationId xmlns:a16="http://schemas.microsoft.com/office/drawing/2014/main" id="{90AA40FA-1AAC-4750-B18E-F5E7EA918BE2}"/>
            </a:ext>
          </a:extLst>
        </xdr:cNvPr>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140" name="直線コネクタ 139">
          <a:extLst>
            <a:ext uri="{FF2B5EF4-FFF2-40B4-BE49-F238E27FC236}">
              <a16:creationId xmlns:a16="http://schemas.microsoft.com/office/drawing/2014/main" id="{FDE0DB9C-1F90-4A35-97B3-C6ABF306BA07}"/>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141" name="テキスト ボックス 140">
          <a:extLst>
            <a:ext uri="{FF2B5EF4-FFF2-40B4-BE49-F238E27FC236}">
              <a16:creationId xmlns:a16="http://schemas.microsoft.com/office/drawing/2014/main" id="{44549E53-1567-456E-B954-77750D7B738E}"/>
            </a:ext>
          </a:extLst>
        </xdr:cNvPr>
        <xdr:cNvSpPr txBox="1"/>
      </xdr:nvSpPr>
      <xdr:spPr>
        <a:xfrm>
          <a:off x="6136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142" name="直線コネクタ 141">
          <a:extLst>
            <a:ext uri="{FF2B5EF4-FFF2-40B4-BE49-F238E27FC236}">
              <a16:creationId xmlns:a16="http://schemas.microsoft.com/office/drawing/2014/main" id="{333CCBE0-B94E-47CC-B60B-1829BDD8390A}"/>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143" name="テキスト ボックス 142">
          <a:extLst>
            <a:ext uri="{FF2B5EF4-FFF2-40B4-BE49-F238E27FC236}">
              <a16:creationId xmlns:a16="http://schemas.microsoft.com/office/drawing/2014/main" id="{EB7D31BE-6EF3-4F48-8AE0-DA7A28924A3C}"/>
            </a:ext>
          </a:extLst>
        </xdr:cNvPr>
        <xdr:cNvSpPr txBox="1"/>
      </xdr:nvSpPr>
      <xdr:spPr>
        <a:xfrm>
          <a:off x="6136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144" name="直線コネクタ 143">
          <a:extLst>
            <a:ext uri="{FF2B5EF4-FFF2-40B4-BE49-F238E27FC236}">
              <a16:creationId xmlns:a16="http://schemas.microsoft.com/office/drawing/2014/main" id="{73B3E5D2-BC73-4249-B151-DB74C28B4CB8}"/>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145" name="テキスト ボックス 144">
          <a:extLst>
            <a:ext uri="{FF2B5EF4-FFF2-40B4-BE49-F238E27FC236}">
              <a16:creationId xmlns:a16="http://schemas.microsoft.com/office/drawing/2014/main" id="{096A70C8-228A-4D2F-AF14-25D38B101F1E}"/>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146" name="【福祉施設】&#10;一人当たり面積グラフ枠">
          <a:extLst>
            <a:ext uri="{FF2B5EF4-FFF2-40B4-BE49-F238E27FC236}">
              <a16:creationId xmlns:a16="http://schemas.microsoft.com/office/drawing/2014/main" id="{4FAE3A3A-3CB4-4EDB-AFAD-1C4100BAF243}"/>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118111</xdr:rowOff>
    </xdr:from>
    <xdr:to>
      <xdr:col>54</xdr:col>
      <xdr:colOff>189865</xdr:colOff>
      <xdr:row>86</xdr:row>
      <xdr:rowOff>108204</xdr:rowOff>
    </xdr:to>
    <xdr:cxnSp macro="">
      <xdr:nvCxnSpPr>
        <xdr:cNvPr id="147" name="直線コネクタ 146">
          <a:extLst>
            <a:ext uri="{FF2B5EF4-FFF2-40B4-BE49-F238E27FC236}">
              <a16:creationId xmlns:a16="http://schemas.microsoft.com/office/drawing/2014/main" id="{45A8053E-E864-4361-A301-71A3652DB9D6}"/>
            </a:ext>
          </a:extLst>
        </xdr:cNvPr>
        <xdr:cNvCxnSpPr/>
      </xdr:nvCxnSpPr>
      <xdr:spPr>
        <a:xfrm flipV="1">
          <a:off x="10476865" y="13491211"/>
          <a:ext cx="0" cy="13616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112031</xdr:rowOff>
    </xdr:from>
    <xdr:ext cx="469744" cy="259045"/>
    <xdr:sp macro="" textlink="">
      <xdr:nvSpPr>
        <xdr:cNvPr id="148" name="【福祉施設】&#10;一人当たり面積最小値テキスト">
          <a:extLst>
            <a:ext uri="{FF2B5EF4-FFF2-40B4-BE49-F238E27FC236}">
              <a16:creationId xmlns:a16="http://schemas.microsoft.com/office/drawing/2014/main" id="{F0A99C58-8509-4110-8EBD-D27D1EA94272}"/>
            </a:ext>
          </a:extLst>
        </xdr:cNvPr>
        <xdr:cNvSpPr txBox="1"/>
      </xdr:nvSpPr>
      <xdr:spPr>
        <a:xfrm>
          <a:off x="10515600" y="148567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108204</xdr:rowOff>
    </xdr:from>
    <xdr:to>
      <xdr:col>55</xdr:col>
      <xdr:colOff>88900</xdr:colOff>
      <xdr:row>86</xdr:row>
      <xdr:rowOff>108204</xdr:rowOff>
    </xdr:to>
    <xdr:cxnSp macro="">
      <xdr:nvCxnSpPr>
        <xdr:cNvPr id="149" name="直線コネクタ 148">
          <a:extLst>
            <a:ext uri="{FF2B5EF4-FFF2-40B4-BE49-F238E27FC236}">
              <a16:creationId xmlns:a16="http://schemas.microsoft.com/office/drawing/2014/main" id="{6F004AD3-63D9-4B51-A2CC-1A74996C5F7E}"/>
            </a:ext>
          </a:extLst>
        </xdr:cNvPr>
        <xdr:cNvCxnSpPr/>
      </xdr:nvCxnSpPr>
      <xdr:spPr>
        <a:xfrm>
          <a:off x="10388600" y="148529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64788</xdr:rowOff>
    </xdr:from>
    <xdr:ext cx="469744" cy="259045"/>
    <xdr:sp macro="" textlink="">
      <xdr:nvSpPr>
        <xdr:cNvPr id="150" name="【福祉施設】&#10;一人当たり面積最大値テキスト">
          <a:extLst>
            <a:ext uri="{FF2B5EF4-FFF2-40B4-BE49-F238E27FC236}">
              <a16:creationId xmlns:a16="http://schemas.microsoft.com/office/drawing/2014/main" id="{B1F8B701-8184-42F6-AFAF-81EBB78FA90D}"/>
            </a:ext>
          </a:extLst>
        </xdr:cNvPr>
        <xdr:cNvSpPr txBox="1"/>
      </xdr:nvSpPr>
      <xdr:spPr>
        <a:xfrm>
          <a:off x="10515600" y="132664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118111</xdr:rowOff>
    </xdr:from>
    <xdr:to>
      <xdr:col>55</xdr:col>
      <xdr:colOff>88900</xdr:colOff>
      <xdr:row>78</xdr:row>
      <xdr:rowOff>118111</xdr:rowOff>
    </xdr:to>
    <xdr:cxnSp macro="">
      <xdr:nvCxnSpPr>
        <xdr:cNvPr id="151" name="直線コネクタ 150">
          <a:extLst>
            <a:ext uri="{FF2B5EF4-FFF2-40B4-BE49-F238E27FC236}">
              <a16:creationId xmlns:a16="http://schemas.microsoft.com/office/drawing/2014/main" id="{97C159AE-5354-4A7C-AA2F-FBA15213FCB7}"/>
            </a:ext>
          </a:extLst>
        </xdr:cNvPr>
        <xdr:cNvCxnSpPr/>
      </xdr:nvCxnSpPr>
      <xdr:spPr>
        <a:xfrm>
          <a:off x="10388600" y="134912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104284</xdr:rowOff>
    </xdr:from>
    <xdr:ext cx="469744" cy="259045"/>
    <xdr:sp macro="" textlink="">
      <xdr:nvSpPr>
        <xdr:cNvPr id="152" name="【福祉施設】&#10;一人当たり面積平均値テキスト">
          <a:extLst>
            <a:ext uri="{FF2B5EF4-FFF2-40B4-BE49-F238E27FC236}">
              <a16:creationId xmlns:a16="http://schemas.microsoft.com/office/drawing/2014/main" id="{15057A8F-5156-4802-A6D3-C91BCA8B05BB}"/>
            </a:ext>
          </a:extLst>
        </xdr:cNvPr>
        <xdr:cNvSpPr txBox="1"/>
      </xdr:nvSpPr>
      <xdr:spPr>
        <a:xfrm>
          <a:off x="10515600" y="1450608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0.806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81407</xdr:rowOff>
    </xdr:from>
    <xdr:to>
      <xdr:col>55</xdr:col>
      <xdr:colOff>50800</xdr:colOff>
      <xdr:row>86</xdr:row>
      <xdr:rowOff>11557</xdr:rowOff>
    </xdr:to>
    <xdr:sp macro="" textlink="">
      <xdr:nvSpPr>
        <xdr:cNvPr id="153" name="フローチャート: 判断 152">
          <a:extLst>
            <a:ext uri="{FF2B5EF4-FFF2-40B4-BE49-F238E27FC236}">
              <a16:creationId xmlns:a16="http://schemas.microsoft.com/office/drawing/2014/main" id="{12D26DDC-5821-417A-A791-0BC9F52B045E}"/>
            </a:ext>
          </a:extLst>
        </xdr:cNvPr>
        <xdr:cNvSpPr/>
      </xdr:nvSpPr>
      <xdr:spPr>
        <a:xfrm>
          <a:off x="10426700" y="146546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83313</xdr:rowOff>
    </xdr:from>
    <xdr:to>
      <xdr:col>50</xdr:col>
      <xdr:colOff>165100</xdr:colOff>
      <xdr:row>86</xdr:row>
      <xdr:rowOff>13463</xdr:rowOff>
    </xdr:to>
    <xdr:sp macro="" textlink="">
      <xdr:nvSpPr>
        <xdr:cNvPr id="154" name="フローチャート: 判断 153">
          <a:extLst>
            <a:ext uri="{FF2B5EF4-FFF2-40B4-BE49-F238E27FC236}">
              <a16:creationId xmlns:a16="http://schemas.microsoft.com/office/drawing/2014/main" id="{1A14816C-E6FB-4257-A8F1-848C3C8C71D1}"/>
            </a:ext>
          </a:extLst>
        </xdr:cNvPr>
        <xdr:cNvSpPr/>
      </xdr:nvSpPr>
      <xdr:spPr>
        <a:xfrm>
          <a:off x="9588500" y="146565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93408</xdr:rowOff>
    </xdr:from>
    <xdr:to>
      <xdr:col>46</xdr:col>
      <xdr:colOff>38100</xdr:colOff>
      <xdr:row>86</xdr:row>
      <xdr:rowOff>23558</xdr:rowOff>
    </xdr:to>
    <xdr:sp macro="" textlink="">
      <xdr:nvSpPr>
        <xdr:cNvPr id="155" name="フローチャート: 判断 154">
          <a:extLst>
            <a:ext uri="{FF2B5EF4-FFF2-40B4-BE49-F238E27FC236}">
              <a16:creationId xmlns:a16="http://schemas.microsoft.com/office/drawing/2014/main" id="{045491FB-7361-4EFD-AD88-C10C69A12687}"/>
            </a:ext>
          </a:extLst>
        </xdr:cNvPr>
        <xdr:cNvSpPr/>
      </xdr:nvSpPr>
      <xdr:spPr>
        <a:xfrm>
          <a:off x="8699500" y="14666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103696</xdr:rowOff>
    </xdr:from>
    <xdr:to>
      <xdr:col>41</xdr:col>
      <xdr:colOff>101600</xdr:colOff>
      <xdr:row>86</xdr:row>
      <xdr:rowOff>33846</xdr:rowOff>
    </xdr:to>
    <xdr:sp macro="" textlink="">
      <xdr:nvSpPr>
        <xdr:cNvPr id="156" name="フローチャート: 判断 155">
          <a:extLst>
            <a:ext uri="{FF2B5EF4-FFF2-40B4-BE49-F238E27FC236}">
              <a16:creationId xmlns:a16="http://schemas.microsoft.com/office/drawing/2014/main" id="{4EBD1898-2C04-428A-88A9-AA1F20E641B5}"/>
            </a:ext>
          </a:extLst>
        </xdr:cNvPr>
        <xdr:cNvSpPr/>
      </xdr:nvSpPr>
      <xdr:spPr>
        <a:xfrm>
          <a:off x="7810500" y="146769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86550</xdr:rowOff>
    </xdr:from>
    <xdr:to>
      <xdr:col>36</xdr:col>
      <xdr:colOff>165100</xdr:colOff>
      <xdr:row>86</xdr:row>
      <xdr:rowOff>16700</xdr:rowOff>
    </xdr:to>
    <xdr:sp macro="" textlink="">
      <xdr:nvSpPr>
        <xdr:cNvPr id="157" name="フローチャート: 判断 156">
          <a:extLst>
            <a:ext uri="{FF2B5EF4-FFF2-40B4-BE49-F238E27FC236}">
              <a16:creationId xmlns:a16="http://schemas.microsoft.com/office/drawing/2014/main" id="{14F66FF4-0173-4C9D-BBDB-75D371A35731}"/>
            </a:ext>
          </a:extLst>
        </xdr:cNvPr>
        <xdr:cNvSpPr/>
      </xdr:nvSpPr>
      <xdr:spPr>
        <a:xfrm>
          <a:off x="6921500" y="14659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158" name="テキスト ボックス 157">
          <a:extLst>
            <a:ext uri="{FF2B5EF4-FFF2-40B4-BE49-F238E27FC236}">
              <a16:creationId xmlns:a16="http://schemas.microsoft.com/office/drawing/2014/main" id="{CBEAD3B9-C4D4-469F-9E7C-6081ACA5A79D}"/>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159" name="テキスト ボックス 158">
          <a:extLst>
            <a:ext uri="{FF2B5EF4-FFF2-40B4-BE49-F238E27FC236}">
              <a16:creationId xmlns:a16="http://schemas.microsoft.com/office/drawing/2014/main" id="{9613AF7D-5781-425F-8AEC-C77CA500888E}"/>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160" name="テキスト ボックス 159">
          <a:extLst>
            <a:ext uri="{FF2B5EF4-FFF2-40B4-BE49-F238E27FC236}">
              <a16:creationId xmlns:a16="http://schemas.microsoft.com/office/drawing/2014/main" id="{96D44792-2811-4EC4-BB05-D6BA1FAAE422}"/>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161" name="テキスト ボックス 160">
          <a:extLst>
            <a:ext uri="{FF2B5EF4-FFF2-40B4-BE49-F238E27FC236}">
              <a16:creationId xmlns:a16="http://schemas.microsoft.com/office/drawing/2014/main" id="{F23BCA1F-AA78-4B0D-9D3E-33BD8F12FA16}"/>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162" name="テキスト ボックス 161">
          <a:extLst>
            <a:ext uri="{FF2B5EF4-FFF2-40B4-BE49-F238E27FC236}">
              <a16:creationId xmlns:a16="http://schemas.microsoft.com/office/drawing/2014/main" id="{9F7BD14D-22AB-454B-A17F-A9FFE6F47217}"/>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86</xdr:row>
      <xdr:rowOff>25781</xdr:rowOff>
    </xdr:from>
    <xdr:to>
      <xdr:col>55</xdr:col>
      <xdr:colOff>50800</xdr:colOff>
      <xdr:row>86</xdr:row>
      <xdr:rowOff>127381</xdr:rowOff>
    </xdr:to>
    <xdr:sp macro="" textlink="">
      <xdr:nvSpPr>
        <xdr:cNvPr id="163" name="楕円 162">
          <a:extLst>
            <a:ext uri="{FF2B5EF4-FFF2-40B4-BE49-F238E27FC236}">
              <a16:creationId xmlns:a16="http://schemas.microsoft.com/office/drawing/2014/main" id="{FD389502-40F0-4036-B6EE-58EF4DF2A2CD}"/>
            </a:ext>
          </a:extLst>
        </xdr:cNvPr>
        <xdr:cNvSpPr/>
      </xdr:nvSpPr>
      <xdr:spPr>
        <a:xfrm>
          <a:off x="10426700" y="147704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112158</xdr:rowOff>
    </xdr:from>
    <xdr:ext cx="469744" cy="259045"/>
    <xdr:sp macro="" textlink="">
      <xdr:nvSpPr>
        <xdr:cNvPr id="164" name="【福祉施設】&#10;一人当たり面積該当値テキスト">
          <a:extLst>
            <a:ext uri="{FF2B5EF4-FFF2-40B4-BE49-F238E27FC236}">
              <a16:creationId xmlns:a16="http://schemas.microsoft.com/office/drawing/2014/main" id="{D11C4CAB-84F2-48E9-B9AB-4EBEBEED4688}"/>
            </a:ext>
          </a:extLst>
        </xdr:cNvPr>
        <xdr:cNvSpPr txBox="1"/>
      </xdr:nvSpPr>
      <xdr:spPr>
        <a:xfrm>
          <a:off x="10515600" y="146854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86</xdr:row>
      <xdr:rowOff>26543</xdr:rowOff>
    </xdr:from>
    <xdr:to>
      <xdr:col>50</xdr:col>
      <xdr:colOff>165100</xdr:colOff>
      <xdr:row>86</xdr:row>
      <xdr:rowOff>128143</xdr:rowOff>
    </xdr:to>
    <xdr:sp macro="" textlink="">
      <xdr:nvSpPr>
        <xdr:cNvPr id="165" name="楕円 164">
          <a:extLst>
            <a:ext uri="{FF2B5EF4-FFF2-40B4-BE49-F238E27FC236}">
              <a16:creationId xmlns:a16="http://schemas.microsoft.com/office/drawing/2014/main" id="{7705B858-D7EC-47B0-B4F0-B396EB807CAE}"/>
            </a:ext>
          </a:extLst>
        </xdr:cNvPr>
        <xdr:cNvSpPr/>
      </xdr:nvSpPr>
      <xdr:spPr>
        <a:xfrm>
          <a:off x="9588500" y="147712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86</xdr:row>
      <xdr:rowOff>76581</xdr:rowOff>
    </xdr:from>
    <xdr:to>
      <xdr:col>55</xdr:col>
      <xdr:colOff>0</xdr:colOff>
      <xdr:row>86</xdr:row>
      <xdr:rowOff>77343</xdr:rowOff>
    </xdr:to>
    <xdr:cxnSp macro="">
      <xdr:nvCxnSpPr>
        <xdr:cNvPr id="166" name="直線コネクタ 165">
          <a:extLst>
            <a:ext uri="{FF2B5EF4-FFF2-40B4-BE49-F238E27FC236}">
              <a16:creationId xmlns:a16="http://schemas.microsoft.com/office/drawing/2014/main" id="{E9121D5C-B234-4A5D-81B8-266654F2DC30}"/>
            </a:ext>
          </a:extLst>
        </xdr:cNvPr>
        <xdr:cNvCxnSpPr/>
      </xdr:nvCxnSpPr>
      <xdr:spPr>
        <a:xfrm flipV="1">
          <a:off x="9639300" y="14821281"/>
          <a:ext cx="838200" cy="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86</xdr:row>
      <xdr:rowOff>27876</xdr:rowOff>
    </xdr:from>
    <xdr:to>
      <xdr:col>46</xdr:col>
      <xdr:colOff>38100</xdr:colOff>
      <xdr:row>86</xdr:row>
      <xdr:rowOff>129476</xdr:rowOff>
    </xdr:to>
    <xdr:sp macro="" textlink="">
      <xdr:nvSpPr>
        <xdr:cNvPr id="167" name="楕円 166">
          <a:extLst>
            <a:ext uri="{FF2B5EF4-FFF2-40B4-BE49-F238E27FC236}">
              <a16:creationId xmlns:a16="http://schemas.microsoft.com/office/drawing/2014/main" id="{B388DD36-6A89-4A1E-BBEC-138F0C93B03E}"/>
            </a:ext>
          </a:extLst>
        </xdr:cNvPr>
        <xdr:cNvSpPr/>
      </xdr:nvSpPr>
      <xdr:spPr>
        <a:xfrm>
          <a:off x="8699500" y="14772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86</xdr:row>
      <xdr:rowOff>77343</xdr:rowOff>
    </xdr:from>
    <xdr:to>
      <xdr:col>50</xdr:col>
      <xdr:colOff>114300</xdr:colOff>
      <xdr:row>86</xdr:row>
      <xdr:rowOff>78676</xdr:rowOff>
    </xdr:to>
    <xdr:cxnSp macro="">
      <xdr:nvCxnSpPr>
        <xdr:cNvPr id="168" name="直線コネクタ 167">
          <a:extLst>
            <a:ext uri="{FF2B5EF4-FFF2-40B4-BE49-F238E27FC236}">
              <a16:creationId xmlns:a16="http://schemas.microsoft.com/office/drawing/2014/main" id="{CCBF62DE-8E89-455E-86DC-6111D683FA31}"/>
            </a:ext>
          </a:extLst>
        </xdr:cNvPr>
        <xdr:cNvCxnSpPr/>
      </xdr:nvCxnSpPr>
      <xdr:spPr>
        <a:xfrm flipV="1">
          <a:off x="8750300" y="14822043"/>
          <a:ext cx="889000" cy="13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86</xdr:row>
      <xdr:rowOff>28448</xdr:rowOff>
    </xdr:from>
    <xdr:to>
      <xdr:col>41</xdr:col>
      <xdr:colOff>101600</xdr:colOff>
      <xdr:row>86</xdr:row>
      <xdr:rowOff>130048</xdr:rowOff>
    </xdr:to>
    <xdr:sp macro="" textlink="">
      <xdr:nvSpPr>
        <xdr:cNvPr id="169" name="楕円 168">
          <a:extLst>
            <a:ext uri="{FF2B5EF4-FFF2-40B4-BE49-F238E27FC236}">
              <a16:creationId xmlns:a16="http://schemas.microsoft.com/office/drawing/2014/main" id="{73EC0C4A-9484-4A1E-9A6F-DA41E31B113C}"/>
            </a:ext>
          </a:extLst>
        </xdr:cNvPr>
        <xdr:cNvSpPr/>
      </xdr:nvSpPr>
      <xdr:spPr>
        <a:xfrm>
          <a:off x="7810500" y="147731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86</xdr:row>
      <xdr:rowOff>78676</xdr:rowOff>
    </xdr:from>
    <xdr:to>
      <xdr:col>45</xdr:col>
      <xdr:colOff>177800</xdr:colOff>
      <xdr:row>86</xdr:row>
      <xdr:rowOff>79248</xdr:rowOff>
    </xdr:to>
    <xdr:cxnSp macro="">
      <xdr:nvCxnSpPr>
        <xdr:cNvPr id="170" name="直線コネクタ 169">
          <a:extLst>
            <a:ext uri="{FF2B5EF4-FFF2-40B4-BE49-F238E27FC236}">
              <a16:creationId xmlns:a16="http://schemas.microsoft.com/office/drawing/2014/main" id="{2B25460F-1CDE-4637-B49B-4946EF723117}"/>
            </a:ext>
          </a:extLst>
        </xdr:cNvPr>
        <xdr:cNvCxnSpPr/>
      </xdr:nvCxnSpPr>
      <xdr:spPr>
        <a:xfrm flipV="1">
          <a:off x="7861300" y="14823376"/>
          <a:ext cx="889000" cy="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86</xdr:row>
      <xdr:rowOff>29211</xdr:rowOff>
    </xdr:from>
    <xdr:to>
      <xdr:col>36</xdr:col>
      <xdr:colOff>165100</xdr:colOff>
      <xdr:row>86</xdr:row>
      <xdr:rowOff>130811</xdr:rowOff>
    </xdr:to>
    <xdr:sp macro="" textlink="">
      <xdr:nvSpPr>
        <xdr:cNvPr id="171" name="楕円 170">
          <a:extLst>
            <a:ext uri="{FF2B5EF4-FFF2-40B4-BE49-F238E27FC236}">
              <a16:creationId xmlns:a16="http://schemas.microsoft.com/office/drawing/2014/main" id="{6CA031C6-3B53-4FE0-9936-C532299B80A0}"/>
            </a:ext>
          </a:extLst>
        </xdr:cNvPr>
        <xdr:cNvSpPr/>
      </xdr:nvSpPr>
      <xdr:spPr>
        <a:xfrm>
          <a:off x="6921500" y="147739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86</xdr:row>
      <xdr:rowOff>79248</xdr:rowOff>
    </xdr:from>
    <xdr:to>
      <xdr:col>41</xdr:col>
      <xdr:colOff>50800</xdr:colOff>
      <xdr:row>86</xdr:row>
      <xdr:rowOff>80011</xdr:rowOff>
    </xdr:to>
    <xdr:cxnSp macro="">
      <xdr:nvCxnSpPr>
        <xdr:cNvPr id="172" name="直線コネクタ 171">
          <a:extLst>
            <a:ext uri="{FF2B5EF4-FFF2-40B4-BE49-F238E27FC236}">
              <a16:creationId xmlns:a16="http://schemas.microsoft.com/office/drawing/2014/main" id="{6C654823-B54F-4F4A-839F-CE3BB5E86EE1}"/>
            </a:ext>
          </a:extLst>
        </xdr:cNvPr>
        <xdr:cNvCxnSpPr/>
      </xdr:nvCxnSpPr>
      <xdr:spPr>
        <a:xfrm flipV="1">
          <a:off x="6972300" y="14823948"/>
          <a:ext cx="889000" cy="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84</xdr:row>
      <xdr:rowOff>29990</xdr:rowOff>
    </xdr:from>
    <xdr:ext cx="469744" cy="259045"/>
    <xdr:sp macro="" textlink="">
      <xdr:nvSpPr>
        <xdr:cNvPr id="173" name="n_1aveValue【福祉施設】&#10;一人当たり面積">
          <a:extLst>
            <a:ext uri="{FF2B5EF4-FFF2-40B4-BE49-F238E27FC236}">
              <a16:creationId xmlns:a16="http://schemas.microsoft.com/office/drawing/2014/main" id="{53AED124-986F-46C2-A82C-CBAC86FF9345}"/>
            </a:ext>
          </a:extLst>
        </xdr:cNvPr>
        <xdr:cNvSpPr txBox="1"/>
      </xdr:nvSpPr>
      <xdr:spPr>
        <a:xfrm>
          <a:off x="9391727" y="144317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40085</xdr:rowOff>
    </xdr:from>
    <xdr:ext cx="469744" cy="259045"/>
    <xdr:sp macro="" textlink="">
      <xdr:nvSpPr>
        <xdr:cNvPr id="174" name="n_2aveValue【福祉施設】&#10;一人当たり面積">
          <a:extLst>
            <a:ext uri="{FF2B5EF4-FFF2-40B4-BE49-F238E27FC236}">
              <a16:creationId xmlns:a16="http://schemas.microsoft.com/office/drawing/2014/main" id="{062DD1F6-FB55-434A-8B19-0E3DB1416EB1}"/>
            </a:ext>
          </a:extLst>
        </xdr:cNvPr>
        <xdr:cNvSpPr txBox="1"/>
      </xdr:nvSpPr>
      <xdr:spPr>
        <a:xfrm>
          <a:off x="8515427" y="144418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50373</xdr:rowOff>
    </xdr:from>
    <xdr:ext cx="469744" cy="259045"/>
    <xdr:sp macro="" textlink="">
      <xdr:nvSpPr>
        <xdr:cNvPr id="175" name="n_3aveValue【福祉施設】&#10;一人当たり面積">
          <a:extLst>
            <a:ext uri="{FF2B5EF4-FFF2-40B4-BE49-F238E27FC236}">
              <a16:creationId xmlns:a16="http://schemas.microsoft.com/office/drawing/2014/main" id="{721744D0-6CD5-4448-B838-62B004950CA9}"/>
            </a:ext>
          </a:extLst>
        </xdr:cNvPr>
        <xdr:cNvSpPr txBox="1"/>
      </xdr:nvSpPr>
      <xdr:spPr>
        <a:xfrm>
          <a:off x="7626427" y="144521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84</xdr:row>
      <xdr:rowOff>33227</xdr:rowOff>
    </xdr:from>
    <xdr:ext cx="469744" cy="259045"/>
    <xdr:sp macro="" textlink="">
      <xdr:nvSpPr>
        <xdr:cNvPr id="176" name="n_4aveValue【福祉施設】&#10;一人当たり面積">
          <a:extLst>
            <a:ext uri="{FF2B5EF4-FFF2-40B4-BE49-F238E27FC236}">
              <a16:creationId xmlns:a16="http://schemas.microsoft.com/office/drawing/2014/main" id="{C18E6E98-AC60-497C-963E-E12B78E4458D}"/>
            </a:ext>
          </a:extLst>
        </xdr:cNvPr>
        <xdr:cNvSpPr txBox="1"/>
      </xdr:nvSpPr>
      <xdr:spPr>
        <a:xfrm>
          <a:off x="6737427" y="144350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119270</xdr:rowOff>
    </xdr:from>
    <xdr:ext cx="469744" cy="259045"/>
    <xdr:sp macro="" textlink="">
      <xdr:nvSpPr>
        <xdr:cNvPr id="177" name="n_1mainValue【福祉施設】&#10;一人当たり面積">
          <a:extLst>
            <a:ext uri="{FF2B5EF4-FFF2-40B4-BE49-F238E27FC236}">
              <a16:creationId xmlns:a16="http://schemas.microsoft.com/office/drawing/2014/main" id="{61B7081B-64F0-40D5-9CDA-2CB1883DF3D6}"/>
            </a:ext>
          </a:extLst>
        </xdr:cNvPr>
        <xdr:cNvSpPr txBox="1"/>
      </xdr:nvSpPr>
      <xdr:spPr>
        <a:xfrm>
          <a:off x="9391727" y="148639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120603</xdr:rowOff>
    </xdr:from>
    <xdr:ext cx="469744" cy="259045"/>
    <xdr:sp macro="" textlink="">
      <xdr:nvSpPr>
        <xdr:cNvPr id="178" name="n_2mainValue【福祉施設】&#10;一人当たり面積">
          <a:extLst>
            <a:ext uri="{FF2B5EF4-FFF2-40B4-BE49-F238E27FC236}">
              <a16:creationId xmlns:a16="http://schemas.microsoft.com/office/drawing/2014/main" id="{A48A93A5-F3A9-43FB-B12F-C200FE63FA62}"/>
            </a:ext>
          </a:extLst>
        </xdr:cNvPr>
        <xdr:cNvSpPr txBox="1"/>
      </xdr:nvSpPr>
      <xdr:spPr>
        <a:xfrm>
          <a:off x="8515427" y="148653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121175</xdr:rowOff>
    </xdr:from>
    <xdr:ext cx="469744" cy="259045"/>
    <xdr:sp macro="" textlink="">
      <xdr:nvSpPr>
        <xdr:cNvPr id="179" name="n_3mainValue【福祉施設】&#10;一人当たり面積">
          <a:extLst>
            <a:ext uri="{FF2B5EF4-FFF2-40B4-BE49-F238E27FC236}">
              <a16:creationId xmlns:a16="http://schemas.microsoft.com/office/drawing/2014/main" id="{1D2B7A4D-6921-4B0B-8242-A7131A9E9328}"/>
            </a:ext>
          </a:extLst>
        </xdr:cNvPr>
        <xdr:cNvSpPr txBox="1"/>
      </xdr:nvSpPr>
      <xdr:spPr>
        <a:xfrm>
          <a:off x="7626427" y="148658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121938</xdr:rowOff>
    </xdr:from>
    <xdr:ext cx="469744" cy="259045"/>
    <xdr:sp macro="" textlink="">
      <xdr:nvSpPr>
        <xdr:cNvPr id="180" name="n_4mainValue【福祉施設】&#10;一人当たり面積">
          <a:extLst>
            <a:ext uri="{FF2B5EF4-FFF2-40B4-BE49-F238E27FC236}">
              <a16:creationId xmlns:a16="http://schemas.microsoft.com/office/drawing/2014/main" id="{CFAC2BAC-6EE4-460E-8A25-D81C0DBDEAC9}"/>
            </a:ext>
          </a:extLst>
        </xdr:cNvPr>
        <xdr:cNvSpPr txBox="1"/>
      </xdr:nvSpPr>
      <xdr:spPr>
        <a:xfrm>
          <a:off x="6737427" y="148666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181" name="正方形/長方形 180">
          <a:extLst>
            <a:ext uri="{FF2B5EF4-FFF2-40B4-BE49-F238E27FC236}">
              <a16:creationId xmlns:a16="http://schemas.microsoft.com/office/drawing/2014/main" id="{224ABD45-B015-4120-9B53-979AEA1D23E4}"/>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182" name="正方形/長方形 181">
          <a:extLst>
            <a:ext uri="{FF2B5EF4-FFF2-40B4-BE49-F238E27FC236}">
              <a16:creationId xmlns:a16="http://schemas.microsoft.com/office/drawing/2014/main" id="{A39DE71B-8D30-4DC0-9386-518EC2796036}"/>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183" name="正方形/長方形 182">
          <a:extLst>
            <a:ext uri="{FF2B5EF4-FFF2-40B4-BE49-F238E27FC236}">
              <a16:creationId xmlns:a16="http://schemas.microsoft.com/office/drawing/2014/main" id="{97619421-406D-48D2-ABE8-957B4DF6D434}"/>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184" name="正方形/長方形 183">
          <a:extLst>
            <a:ext uri="{FF2B5EF4-FFF2-40B4-BE49-F238E27FC236}">
              <a16:creationId xmlns:a16="http://schemas.microsoft.com/office/drawing/2014/main" id="{761DF1DD-C7EA-4B2E-935E-FACEC2FBB005}"/>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185" name="正方形/長方形 184">
          <a:extLst>
            <a:ext uri="{FF2B5EF4-FFF2-40B4-BE49-F238E27FC236}">
              <a16:creationId xmlns:a16="http://schemas.microsoft.com/office/drawing/2014/main" id="{D58E6315-29E4-4059-9400-1ECB6018090E}"/>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186" name="正方形/長方形 185">
          <a:extLst>
            <a:ext uri="{FF2B5EF4-FFF2-40B4-BE49-F238E27FC236}">
              <a16:creationId xmlns:a16="http://schemas.microsoft.com/office/drawing/2014/main" id="{C7EA3A76-76DD-400D-8F0D-0B6583EF218E}"/>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187" name="正方形/長方形 186">
          <a:extLst>
            <a:ext uri="{FF2B5EF4-FFF2-40B4-BE49-F238E27FC236}">
              <a16:creationId xmlns:a16="http://schemas.microsoft.com/office/drawing/2014/main" id="{C501D500-8FDF-4204-A5D8-D58E698D1102}"/>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188" name="正方形/長方形 187">
          <a:extLst>
            <a:ext uri="{FF2B5EF4-FFF2-40B4-BE49-F238E27FC236}">
              <a16:creationId xmlns:a16="http://schemas.microsoft.com/office/drawing/2014/main" id="{0D9CDBB7-B9C2-4F25-B844-3BEB0E34CD58}"/>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189" name="テキスト ボックス 188">
          <a:extLst>
            <a:ext uri="{FF2B5EF4-FFF2-40B4-BE49-F238E27FC236}">
              <a16:creationId xmlns:a16="http://schemas.microsoft.com/office/drawing/2014/main" id="{4BE2E7D7-9802-49C7-AD26-3A9494ABC457}"/>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190" name="直線コネクタ 189">
          <a:extLst>
            <a:ext uri="{FF2B5EF4-FFF2-40B4-BE49-F238E27FC236}">
              <a16:creationId xmlns:a16="http://schemas.microsoft.com/office/drawing/2014/main" id="{2C73E820-7056-4FB2-AC17-6F26B726BFA4}"/>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191" name="テキスト ボックス 190">
          <a:extLst>
            <a:ext uri="{FF2B5EF4-FFF2-40B4-BE49-F238E27FC236}">
              <a16:creationId xmlns:a16="http://schemas.microsoft.com/office/drawing/2014/main" id="{891D2930-1765-4D08-81B6-046A0EE67C34}"/>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192" name="直線コネクタ 191">
          <a:extLst>
            <a:ext uri="{FF2B5EF4-FFF2-40B4-BE49-F238E27FC236}">
              <a16:creationId xmlns:a16="http://schemas.microsoft.com/office/drawing/2014/main" id="{75C1FBB1-73C0-4FD1-B1B1-0FC68A569CE3}"/>
            </a:ext>
          </a:extLst>
        </xdr:cNvPr>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193" name="テキスト ボックス 192">
          <a:extLst>
            <a:ext uri="{FF2B5EF4-FFF2-40B4-BE49-F238E27FC236}">
              <a16:creationId xmlns:a16="http://schemas.microsoft.com/office/drawing/2014/main" id="{509E430E-96D5-4EBE-BF57-3E3136AE8BC9}"/>
            </a:ext>
          </a:extLst>
        </xdr:cNvPr>
        <xdr:cNvSpPr txBox="1"/>
      </xdr:nvSpPr>
      <xdr:spPr>
        <a:xfrm>
          <a:off x="294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194" name="直線コネクタ 193">
          <a:extLst>
            <a:ext uri="{FF2B5EF4-FFF2-40B4-BE49-F238E27FC236}">
              <a16:creationId xmlns:a16="http://schemas.microsoft.com/office/drawing/2014/main" id="{5EB9A7B5-55B6-4EA6-BA7A-C0442BBB3087}"/>
            </a:ext>
          </a:extLst>
        </xdr:cNvPr>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195" name="テキスト ボックス 194">
          <a:extLst>
            <a:ext uri="{FF2B5EF4-FFF2-40B4-BE49-F238E27FC236}">
              <a16:creationId xmlns:a16="http://schemas.microsoft.com/office/drawing/2014/main" id="{30008A7F-11B2-4373-89E1-677BBCCC7F7A}"/>
            </a:ext>
          </a:extLst>
        </xdr:cNvPr>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196" name="直線コネクタ 195">
          <a:extLst>
            <a:ext uri="{FF2B5EF4-FFF2-40B4-BE49-F238E27FC236}">
              <a16:creationId xmlns:a16="http://schemas.microsoft.com/office/drawing/2014/main" id="{7038C81C-C2CD-4997-ADCD-535F29C48D95}"/>
            </a:ext>
          </a:extLst>
        </xdr:cNvPr>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197" name="テキスト ボックス 196">
          <a:extLst>
            <a:ext uri="{FF2B5EF4-FFF2-40B4-BE49-F238E27FC236}">
              <a16:creationId xmlns:a16="http://schemas.microsoft.com/office/drawing/2014/main" id="{977F8EE0-B630-4728-8787-3E2E5111F354}"/>
            </a:ext>
          </a:extLst>
        </xdr:cNvPr>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198" name="直線コネクタ 197">
          <a:extLst>
            <a:ext uri="{FF2B5EF4-FFF2-40B4-BE49-F238E27FC236}">
              <a16:creationId xmlns:a16="http://schemas.microsoft.com/office/drawing/2014/main" id="{ACFF91AF-B10D-469A-82D6-FCC3DF8E52D3}"/>
            </a:ext>
          </a:extLst>
        </xdr:cNvPr>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199" name="テキスト ボックス 198">
          <a:extLst>
            <a:ext uri="{FF2B5EF4-FFF2-40B4-BE49-F238E27FC236}">
              <a16:creationId xmlns:a16="http://schemas.microsoft.com/office/drawing/2014/main" id="{15497B69-17DB-4661-92E2-51A2011BDAFD}"/>
            </a:ext>
          </a:extLst>
        </xdr:cNvPr>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200" name="直線コネクタ 199">
          <a:extLst>
            <a:ext uri="{FF2B5EF4-FFF2-40B4-BE49-F238E27FC236}">
              <a16:creationId xmlns:a16="http://schemas.microsoft.com/office/drawing/2014/main" id="{1D24D71C-E11D-4010-AB8E-E514D1FF659A}"/>
            </a:ext>
          </a:extLst>
        </xdr:cNvPr>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201" name="テキスト ボックス 200">
          <a:extLst>
            <a:ext uri="{FF2B5EF4-FFF2-40B4-BE49-F238E27FC236}">
              <a16:creationId xmlns:a16="http://schemas.microsoft.com/office/drawing/2014/main" id="{51EB3573-8428-419F-AE60-C7A8971C6800}"/>
            </a:ext>
          </a:extLst>
        </xdr:cNvPr>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202" name="直線コネクタ 201">
          <a:extLst>
            <a:ext uri="{FF2B5EF4-FFF2-40B4-BE49-F238E27FC236}">
              <a16:creationId xmlns:a16="http://schemas.microsoft.com/office/drawing/2014/main" id="{43D7FFBB-C61D-41FC-B1C2-10F2ECA99535}"/>
            </a:ext>
          </a:extLst>
        </xdr:cNvPr>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203" name="テキスト ボックス 202">
          <a:extLst>
            <a:ext uri="{FF2B5EF4-FFF2-40B4-BE49-F238E27FC236}">
              <a16:creationId xmlns:a16="http://schemas.microsoft.com/office/drawing/2014/main" id="{95CA4081-F1D2-4E13-ACC8-7C8B7EEBB771}"/>
            </a:ext>
          </a:extLst>
        </xdr:cNvPr>
        <xdr:cNvSpPr txBox="1"/>
      </xdr:nvSpPr>
      <xdr:spPr>
        <a:xfrm>
          <a:off x="423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204" name="直線コネクタ 203">
          <a:extLst>
            <a:ext uri="{FF2B5EF4-FFF2-40B4-BE49-F238E27FC236}">
              <a16:creationId xmlns:a16="http://schemas.microsoft.com/office/drawing/2014/main" id="{14C6D630-C631-4B1F-A4F7-44CCA75C226B}"/>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205" name="【市民会館】&#10;有形固定資産減価償却率グラフ枠">
          <a:extLst>
            <a:ext uri="{FF2B5EF4-FFF2-40B4-BE49-F238E27FC236}">
              <a16:creationId xmlns:a16="http://schemas.microsoft.com/office/drawing/2014/main" id="{B342EA1A-F8BE-4214-9B41-CF4ECF04C504}"/>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92529</xdr:rowOff>
    </xdr:from>
    <xdr:to>
      <xdr:col>24</xdr:col>
      <xdr:colOff>62865</xdr:colOff>
      <xdr:row>109</xdr:row>
      <xdr:rowOff>35379</xdr:rowOff>
    </xdr:to>
    <xdr:cxnSp macro="">
      <xdr:nvCxnSpPr>
        <xdr:cNvPr id="206" name="直線コネクタ 205">
          <a:extLst>
            <a:ext uri="{FF2B5EF4-FFF2-40B4-BE49-F238E27FC236}">
              <a16:creationId xmlns:a16="http://schemas.microsoft.com/office/drawing/2014/main" id="{FC2A23DF-F0E3-4E3C-A198-1200191C4CAA}"/>
            </a:ext>
          </a:extLst>
        </xdr:cNvPr>
        <xdr:cNvCxnSpPr/>
      </xdr:nvCxnSpPr>
      <xdr:spPr>
        <a:xfrm flipV="1">
          <a:off x="4634865" y="17237529"/>
          <a:ext cx="0" cy="14859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39206</xdr:rowOff>
    </xdr:from>
    <xdr:ext cx="469744" cy="259045"/>
    <xdr:sp macro="" textlink="">
      <xdr:nvSpPr>
        <xdr:cNvPr id="207" name="【市民会館】&#10;有形固定資産減価償却率最小値テキスト">
          <a:extLst>
            <a:ext uri="{FF2B5EF4-FFF2-40B4-BE49-F238E27FC236}">
              <a16:creationId xmlns:a16="http://schemas.microsoft.com/office/drawing/2014/main" id="{336B5B77-A03D-4E67-B52C-2C206A440585}"/>
            </a:ext>
          </a:extLst>
        </xdr:cNvPr>
        <xdr:cNvSpPr txBox="1"/>
      </xdr:nvSpPr>
      <xdr:spPr>
        <a:xfrm>
          <a:off x="4673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35379</xdr:rowOff>
    </xdr:from>
    <xdr:to>
      <xdr:col>24</xdr:col>
      <xdr:colOff>152400</xdr:colOff>
      <xdr:row>109</xdr:row>
      <xdr:rowOff>35379</xdr:rowOff>
    </xdr:to>
    <xdr:cxnSp macro="">
      <xdr:nvCxnSpPr>
        <xdr:cNvPr id="208" name="直線コネクタ 207">
          <a:extLst>
            <a:ext uri="{FF2B5EF4-FFF2-40B4-BE49-F238E27FC236}">
              <a16:creationId xmlns:a16="http://schemas.microsoft.com/office/drawing/2014/main" id="{CB17FEEE-8247-405D-96D7-C94B1F8F5574}"/>
            </a:ext>
          </a:extLst>
        </xdr:cNvPr>
        <xdr:cNvCxnSpPr/>
      </xdr:nvCxnSpPr>
      <xdr:spPr>
        <a:xfrm>
          <a:off x="4546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39206</xdr:rowOff>
    </xdr:from>
    <xdr:ext cx="340478" cy="259045"/>
    <xdr:sp macro="" textlink="">
      <xdr:nvSpPr>
        <xdr:cNvPr id="209" name="【市民会館】&#10;有形固定資産減価償却率最大値テキスト">
          <a:extLst>
            <a:ext uri="{FF2B5EF4-FFF2-40B4-BE49-F238E27FC236}">
              <a16:creationId xmlns:a16="http://schemas.microsoft.com/office/drawing/2014/main" id="{A702ACC3-D658-447A-ADE5-D678AEC1A1B6}"/>
            </a:ext>
          </a:extLst>
        </xdr:cNvPr>
        <xdr:cNvSpPr txBox="1"/>
      </xdr:nvSpPr>
      <xdr:spPr>
        <a:xfrm>
          <a:off x="4673600" y="1701275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92529</xdr:rowOff>
    </xdr:from>
    <xdr:to>
      <xdr:col>24</xdr:col>
      <xdr:colOff>152400</xdr:colOff>
      <xdr:row>100</xdr:row>
      <xdr:rowOff>92529</xdr:rowOff>
    </xdr:to>
    <xdr:cxnSp macro="">
      <xdr:nvCxnSpPr>
        <xdr:cNvPr id="210" name="直線コネクタ 209">
          <a:extLst>
            <a:ext uri="{FF2B5EF4-FFF2-40B4-BE49-F238E27FC236}">
              <a16:creationId xmlns:a16="http://schemas.microsoft.com/office/drawing/2014/main" id="{94EF5EF7-231A-4944-8420-9416472FBD00}"/>
            </a:ext>
          </a:extLst>
        </xdr:cNvPr>
        <xdr:cNvCxnSpPr/>
      </xdr:nvCxnSpPr>
      <xdr:spPr>
        <a:xfrm>
          <a:off x="4546600" y="172375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159311</xdr:rowOff>
    </xdr:from>
    <xdr:ext cx="405111" cy="259045"/>
    <xdr:sp macro="" textlink="">
      <xdr:nvSpPr>
        <xdr:cNvPr id="211" name="【市民会館】&#10;有形固定資産減価償却率平均値テキスト">
          <a:extLst>
            <a:ext uri="{FF2B5EF4-FFF2-40B4-BE49-F238E27FC236}">
              <a16:creationId xmlns:a16="http://schemas.microsoft.com/office/drawing/2014/main" id="{784FC0FC-B664-4EE9-A153-0D80A4398115}"/>
            </a:ext>
          </a:extLst>
        </xdr:cNvPr>
        <xdr:cNvSpPr txBox="1"/>
      </xdr:nvSpPr>
      <xdr:spPr>
        <a:xfrm>
          <a:off x="4673600" y="1799011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136434</xdr:rowOff>
    </xdr:from>
    <xdr:to>
      <xdr:col>24</xdr:col>
      <xdr:colOff>114300</xdr:colOff>
      <xdr:row>106</xdr:row>
      <xdr:rowOff>66584</xdr:rowOff>
    </xdr:to>
    <xdr:sp macro="" textlink="">
      <xdr:nvSpPr>
        <xdr:cNvPr id="212" name="フローチャート: 判断 211">
          <a:extLst>
            <a:ext uri="{FF2B5EF4-FFF2-40B4-BE49-F238E27FC236}">
              <a16:creationId xmlns:a16="http://schemas.microsoft.com/office/drawing/2014/main" id="{6ABA60B4-0E44-430B-8793-1081FEC8E7B7}"/>
            </a:ext>
          </a:extLst>
        </xdr:cNvPr>
        <xdr:cNvSpPr/>
      </xdr:nvSpPr>
      <xdr:spPr>
        <a:xfrm>
          <a:off x="4584700" y="18138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105</xdr:row>
      <xdr:rowOff>95613</xdr:rowOff>
    </xdr:from>
    <xdr:to>
      <xdr:col>20</xdr:col>
      <xdr:colOff>38100</xdr:colOff>
      <xdr:row>106</xdr:row>
      <xdr:rowOff>25763</xdr:rowOff>
    </xdr:to>
    <xdr:sp macro="" textlink="">
      <xdr:nvSpPr>
        <xdr:cNvPr id="213" name="フローチャート: 判断 212">
          <a:extLst>
            <a:ext uri="{FF2B5EF4-FFF2-40B4-BE49-F238E27FC236}">
              <a16:creationId xmlns:a16="http://schemas.microsoft.com/office/drawing/2014/main" id="{FC40D8F6-4E4F-465F-B19A-6FB9E2CE1116}"/>
            </a:ext>
          </a:extLst>
        </xdr:cNvPr>
        <xdr:cNvSpPr/>
      </xdr:nvSpPr>
      <xdr:spPr>
        <a:xfrm>
          <a:off x="3746500" y="18097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105</xdr:row>
      <xdr:rowOff>36830</xdr:rowOff>
    </xdr:from>
    <xdr:to>
      <xdr:col>15</xdr:col>
      <xdr:colOff>101600</xdr:colOff>
      <xdr:row>105</xdr:row>
      <xdr:rowOff>138430</xdr:rowOff>
    </xdr:to>
    <xdr:sp macro="" textlink="">
      <xdr:nvSpPr>
        <xdr:cNvPr id="214" name="フローチャート: 判断 213">
          <a:extLst>
            <a:ext uri="{FF2B5EF4-FFF2-40B4-BE49-F238E27FC236}">
              <a16:creationId xmlns:a16="http://schemas.microsoft.com/office/drawing/2014/main" id="{8983A3C2-6F79-4403-9B91-FB90DB40ACA7}"/>
            </a:ext>
          </a:extLst>
        </xdr:cNvPr>
        <xdr:cNvSpPr/>
      </xdr:nvSpPr>
      <xdr:spPr>
        <a:xfrm>
          <a:off x="2857500" y="18039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164193</xdr:rowOff>
    </xdr:from>
    <xdr:to>
      <xdr:col>10</xdr:col>
      <xdr:colOff>165100</xdr:colOff>
      <xdr:row>105</xdr:row>
      <xdr:rowOff>94343</xdr:rowOff>
    </xdr:to>
    <xdr:sp macro="" textlink="">
      <xdr:nvSpPr>
        <xdr:cNvPr id="215" name="フローチャート: 判断 214">
          <a:extLst>
            <a:ext uri="{FF2B5EF4-FFF2-40B4-BE49-F238E27FC236}">
              <a16:creationId xmlns:a16="http://schemas.microsoft.com/office/drawing/2014/main" id="{0763902A-F6F4-47C5-91D7-E58D00806E01}"/>
            </a:ext>
          </a:extLst>
        </xdr:cNvPr>
        <xdr:cNvSpPr/>
      </xdr:nvSpPr>
      <xdr:spPr>
        <a:xfrm>
          <a:off x="1968500" y="17994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105</xdr:row>
      <xdr:rowOff>69487</xdr:rowOff>
    </xdr:from>
    <xdr:to>
      <xdr:col>6</xdr:col>
      <xdr:colOff>38100</xdr:colOff>
      <xdr:row>105</xdr:row>
      <xdr:rowOff>171087</xdr:rowOff>
    </xdr:to>
    <xdr:sp macro="" textlink="">
      <xdr:nvSpPr>
        <xdr:cNvPr id="216" name="フローチャート: 判断 215">
          <a:extLst>
            <a:ext uri="{FF2B5EF4-FFF2-40B4-BE49-F238E27FC236}">
              <a16:creationId xmlns:a16="http://schemas.microsoft.com/office/drawing/2014/main" id="{91BE69B7-11B2-4823-A590-67648CB52FBE}"/>
            </a:ext>
          </a:extLst>
        </xdr:cNvPr>
        <xdr:cNvSpPr/>
      </xdr:nvSpPr>
      <xdr:spPr>
        <a:xfrm>
          <a:off x="1079500" y="180717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217" name="テキスト ボックス 216">
          <a:extLst>
            <a:ext uri="{FF2B5EF4-FFF2-40B4-BE49-F238E27FC236}">
              <a16:creationId xmlns:a16="http://schemas.microsoft.com/office/drawing/2014/main" id="{6B3F994E-8CA7-4645-A7FD-98383623C6D5}"/>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218" name="テキスト ボックス 217">
          <a:extLst>
            <a:ext uri="{FF2B5EF4-FFF2-40B4-BE49-F238E27FC236}">
              <a16:creationId xmlns:a16="http://schemas.microsoft.com/office/drawing/2014/main" id="{4991EB07-7AF4-48F0-97C8-DBD10E1C599A}"/>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219" name="テキスト ボックス 218">
          <a:extLst>
            <a:ext uri="{FF2B5EF4-FFF2-40B4-BE49-F238E27FC236}">
              <a16:creationId xmlns:a16="http://schemas.microsoft.com/office/drawing/2014/main" id="{2F2C8EAF-2442-4604-AAF4-543BAF29EC12}"/>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220" name="テキスト ボックス 219">
          <a:extLst>
            <a:ext uri="{FF2B5EF4-FFF2-40B4-BE49-F238E27FC236}">
              <a16:creationId xmlns:a16="http://schemas.microsoft.com/office/drawing/2014/main" id="{4A16AA53-B6A8-4F33-8705-772016D7765B}"/>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221" name="テキスト ボックス 220">
          <a:extLst>
            <a:ext uri="{FF2B5EF4-FFF2-40B4-BE49-F238E27FC236}">
              <a16:creationId xmlns:a16="http://schemas.microsoft.com/office/drawing/2014/main" id="{D3361C76-4482-4A64-BBE6-6DC6A8B737D9}"/>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107</xdr:row>
      <xdr:rowOff>95613</xdr:rowOff>
    </xdr:from>
    <xdr:to>
      <xdr:col>24</xdr:col>
      <xdr:colOff>114300</xdr:colOff>
      <xdr:row>108</xdr:row>
      <xdr:rowOff>25763</xdr:rowOff>
    </xdr:to>
    <xdr:sp macro="" textlink="">
      <xdr:nvSpPr>
        <xdr:cNvPr id="222" name="楕円 221">
          <a:extLst>
            <a:ext uri="{FF2B5EF4-FFF2-40B4-BE49-F238E27FC236}">
              <a16:creationId xmlns:a16="http://schemas.microsoft.com/office/drawing/2014/main" id="{6959DC3C-1B81-4F24-9852-D9E7A72A8CB7}"/>
            </a:ext>
          </a:extLst>
        </xdr:cNvPr>
        <xdr:cNvSpPr/>
      </xdr:nvSpPr>
      <xdr:spPr>
        <a:xfrm>
          <a:off x="4584700" y="184407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107</xdr:row>
      <xdr:rowOff>74040</xdr:rowOff>
    </xdr:from>
    <xdr:ext cx="405111" cy="259045"/>
    <xdr:sp macro="" textlink="">
      <xdr:nvSpPr>
        <xdr:cNvPr id="223" name="【市民会館】&#10;有形固定資産減価償却率該当値テキスト">
          <a:extLst>
            <a:ext uri="{FF2B5EF4-FFF2-40B4-BE49-F238E27FC236}">
              <a16:creationId xmlns:a16="http://schemas.microsoft.com/office/drawing/2014/main" id="{A6296667-68A2-4D44-9C90-136C6DDDF128}"/>
            </a:ext>
          </a:extLst>
        </xdr:cNvPr>
        <xdr:cNvSpPr txBox="1"/>
      </xdr:nvSpPr>
      <xdr:spPr>
        <a:xfrm>
          <a:off x="4673600" y="184191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107</xdr:row>
      <xdr:rowOff>62956</xdr:rowOff>
    </xdr:from>
    <xdr:to>
      <xdr:col>20</xdr:col>
      <xdr:colOff>38100</xdr:colOff>
      <xdr:row>107</xdr:row>
      <xdr:rowOff>164556</xdr:rowOff>
    </xdr:to>
    <xdr:sp macro="" textlink="">
      <xdr:nvSpPr>
        <xdr:cNvPr id="224" name="楕円 223">
          <a:extLst>
            <a:ext uri="{FF2B5EF4-FFF2-40B4-BE49-F238E27FC236}">
              <a16:creationId xmlns:a16="http://schemas.microsoft.com/office/drawing/2014/main" id="{BE2991A5-1106-4747-B2AF-53B0F866C114}"/>
            </a:ext>
          </a:extLst>
        </xdr:cNvPr>
        <xdr:cNvSpPr/>
      </xdr:nvSpPr>
      <xdr:spPr>
        <a:xfrm>
          <a:off x="3746500" y="184081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107</xdr:row>
      <xdr:rowOff>113756</xdr:rowOff>
    </xdr:from>
    <xdr:to>
      <xdr:col>24</xdr:col>
      <xdr:colOff>63500</xdr:colOff>
      <xdr:row>107</xdr:row>
      <xdr:rowOff>146413</xdr:rowOff>
    </xdr:to>
    <xdr:cxnSp macro="">
      <xdr:nvCxnSpPr>
        <xdr:cNvPr id="225" name="直線コネクタ 224">
          <a:extLst>
            <a:ext uri="{FF2B5EF4-FFF2-40B4-BE49-F238E27FC236}">
              <a16:creationId xmlns:a16="http://schemas.microsoft.com/office/drawing/2014/main" id="{8D748E38-0579-4A5D-9B2C-64B70AA96F4C}"/>
            </a:ext>
          </a:extLst>
        </xdr:cNvPr>
        <xdr:cNvCxnSpPr/>
      </xdr:nvCxnSpPr>
      <xdr:spPr>
        <a:xfrm>
          <a:off x="3797300" y="18458906"/>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107</xdr:row>
      <xdr:rowOff>30299</xdr:rowOff>
    </xdr:from>
    <xdr:to>
      <xdr:col>15</xdr:col>
      <xdr:colOff>101600</xdr:colOff>
      <xdr:row>107</xdr:row>
      <xdr:rowOff>131899</xdr:rowOff>
    </xdr:to>
    <xdr:sp macro="" textlink="">
      <xdr:nvSpPr>
        <xdr:cNvPr id="226" name="楕円 225">
          <a:extLst>
            <a:ext uri="{FF2B5EF4-FFF2-40B4-BE49-F238E27FC236}">
              <a16:creationId xmlns:a16="http://schemas.microsoft.com/office/drawing/2014/main" id="{624E87CC-3EA2-49A6-A26A-9AAE2249B55C}"/>
            </a:ext>
          </a:extLst>
        </xdr:cNvPr>
        <xdr:cNvSpPr/>
      </xdr:nvSpPr>
      <xdr:spPr>
        <a:xfrm>
          <a:off x="2857500" y="183754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107</xdr:row>
      <xdr:rowOff>81099</xdr:rowOff>
    </xdr:from>
    <xdr:to>
      <xdr:col>19</xdr:col>
      <xdr:colOff>177800</xdr:colOff>
      <xdr:row>107</xdr:row>
      <xdr:rowOff>113756</xdr:rowOff>
    </xdr:to>
    <xdr:cxnSp macro="">
      <xdr:nvCxnSpPr>
        <xdr:cNvPr id="227" name="直線コネクタ 226">
          <a:extLst>
            <a:ext uri="{FF2B5EF4-FFF2-40B4-BE49-F238E27FC236}">
              <a16:creationId xmlns:a16="http://schemas.microsoft.com/office/drawing/2014/main" id="{A5B70AA7-0EF7-49C2-B3D9-808996EE0929}"/>
            </a:ext>
          </a:extLst>
        </xdr:cNvPr>
        <xdr:cNvCxnSpPr/>
      </xdr:nvCxnSpPr>
      <xdr:spPr>
        <a:xfrm>
          <a:off x="2908300" y="18426249"/>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106</xdr:row>
      <xdr:rowOff>167458</xdr:rowOff>
    </xdr:from>
    <xdr:to>
      <xdr:col>10</xdr:col>
      <xdr:colOff>165100</xdr:colOff>
      <xdr:row>107</xdr:row>
      <xdr:rowOff>97608</xdr:rowOff>
    </xdr:to>
    <xdr:sp macro="" textlink="">
      <xdr:nvSpPr>
        <xdr:cNvPr id="228" name="楕円 227">
          <a:extLst>
            <a:ext uri="{FF2B5EF4-FFF2-40B4-BE49-F238E27FC236}">
              <a16:creationId xmlns:a16="http://schemas.microsoft.com/office/drawing/2014/main" id="{4F515852-5953-40D5-AAF7-FE325C98CA92}"/>
            </a:ext>
          </a:extLst>
        </xdr:cNvPr>
        <xdr:cNvSpPr/>
      </xdr:nvSpPr>
      <xdr:spPr>
        <a:xfrm>
          <a:off x="1968500" y="183411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107</xdr:row>
      <xdr:rowOff>46808</xdr:rowOff>
    </xdr:from>
    <xdr:to>
      <xdr:col>15</xdr:col>
      <xdr:colOff>50800</xdr:colOff>
      <xdr:row>107</xdr:row>
      <xdr:rowOff>81099</xdr:rowOff>
    </xdr:to>
    <xdr:cxnSp macro="">
      <xdr:nvCxnSpPr>
        <xdr:cNvPr id="229" name="直線コネクタ 228">
          <a:extLst>
            <a:ext uri="{FF2B5EF4-FFF2-40B4-BE49-F238E27FC236}">
              <a16:creationId xmlns:a16="http://schemas.microsoft.com/office/drawing/2014/main" id="{537752BD-39A5-4126-AA82-FFB98E8DFB7F}"/>
            </a:ext>
          </a:extLst>
        </xdr:cNvPr>
        <xdr:cNvCxnSpPr/>
      </xdr:nvCxnSpPr>
      <xdr:spPr>
        <a:xfrm>
          <a:off x="2019300" y="18391958"/>
          <a:ext cx="8890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106</xdr:row>
      <xdr:rowOff>134801</xdr:rowOff>
    </xdr:from>
    <xdr:to>
      <xdr:col>6</xdr:col>
      <xdr:colOff>38100</xdr:colOff>
      <xdr:row>107</xdr:row>
      <xdr:rowOff>64951</xdr:rowOff>
    </xdr:to>
    <xdr:sp macro="" textlink="">
      <xdr:nvSpPr>
        <xdr:cNvPr id="230" name="楕円 229">
          <a:extLst>
            <a:ext uri="{FF2B5EF4-FFF2-40B4-BE49-F238E27FC236}">
              <a16:creationId xmlns:a16="http://schemas.microsoft.com/office/drawing/2014/main" id="{386B427F-5003-482C-808D-DC297E8A337A}"/>
            </a:ext>
          </a:extLst>
        </xdr:cNvPr>
        <xdr:cNvSpPr/>
      </xdr:nvSpPr>
      <xdr:spPr>
        <a:xfrm>
          <a:off x="1079500" y="183085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107</xdr:row>
      <xdr:rowOff>14151</xdr:rowOff>
    </xdr:from>
    <xdr:to>
      <xdr:col>10</xdr:col>
      <xdr:colOff>114300</xdr:colOff>
      <xdr:row>107</xdr:row>
      <xdr:rowOff>46808</xdr:rowOff>
    </xdr:to>
    <xdr:cxnSp macro="">
      <xdr:nvCxnSpPr>
        <xdr:cNvPr id="231" name="直線コネクタ 230">
          <a:extLst>
            <a:ext uri="{FF2B5EF4-FFF2-40B4-BE49-F238E27FC236}">
              <a16:creationId xmlns:a16="http://schemas.microsoft.com/office/drawing/2014/main" id="{50560632-46A2-4E43-A955-12BB5A7F5A36}"/>
            </a:ext>
          </a:extLst>
        </xdr:cNvPr>
        <xdr:cNvCxnSpPr/>
      </xdr:nvCxnSpPr>
      <xdr:spPr>
        <a:xfrm>
          <a:off x="1130300" y="18359301"/>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104</xdr:row>
      <xdr:rowOff>42290</xdr:rowOff>
    </xdr:from>
    <xdr:ext cx="405111" cy="259045"/>
    <xdr:sp macro="" textlink="">
      <xdr:nvSpPr>
        <xdr:cNvPr id="232" name="n_1aveValue【市民会館】&#10;有形固定資産減価償却率">
          <a:extLst>
            <a:ext uri="{FF2B5EF4-FFF2-40B4-BE49-F238E27FC236}">
              <a16:creationId xmlns:a16="http://schemas.microsoft.com/office/drawing/2014/main" id="{B4042B48-F643-4518-B9CF-BBA7972F5C85}"/>
            </a:ext>
          </a:extLst>
        </xdr:cNvPr>
        <xdr:cNvSpPr txBox="1"/>
      </xdr:nvSpPr>
      <xdr:spPr>
        <a:xfrm>
          <a:off x="3582044" y="178730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154957</xdr:rowOff>
    </xdr:from>
    <xdr:ext cx="405111" cy="259045"/>
    <xdr:sp macro="" textlink="">
      <xdr:nvSpPr>
        <xdr:cNvPr id="233" name="n_2aveValue【市民会館】&#10;有形固定資産減価償却率">
          <a:extLst>
            <a:ext uri="{FF2B5EF4-FFF2-40B4-BE49-F238E27FC236}">
              <a16:creationId xmlns:a16="http://schemas.microsoft.com/office/drawing/2014/main" id="{BEBDDFF0-D16F-4D13-9D8E-4281A4468E7F}"/>
            </a:ext>
          </a:extLst>
        </xdr:cNvPr>
        <xdr:cNvSpPr txBox="1"/>
      </xdr:nvSpPr>
      <xdr:spPr>
        <a:xfrm>
          <a:off x="2705744" y="17814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103</xdr:row>
      <xdr:rowOff>110870</xdr:rowOff>
    </xdr:from>
    <xdr:ext cx="405111" cy="259045"/>
    <xdr:sp macro="" textlink="">
      <xdr:nvSpPr>
        <xdr:cNvPr id="234" name="n_3aveValue【市民会館】&#10;有形固定資産減価償却率">
          <a:extLst>
            <a:ext uri="{FF2B5EF4-FFF2-40B4-BE49-F238E27FC236}">
              <a16:creationId xmlns:a16="http://schemas.microsoft.com/office/drawing/2014/main" id="{6AB2D698-BF45-4BE5-933F-A1D56A6FC8C5}"/>
            </a:ext>
          </a:extLst>
        </xdr:cNvPr>
        <xdr:cNvSpPr txBox="1"/>
      </xdr:nvSpPr>
      <xdr:spPr>
        <a:xfrm>
          <a:off x="1816744" y="177702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104</xdr:row>
      <xdr:rowOff>16164</xdr:rowOff>
    </xdr:from>
    <xdr:ext cx="405111" cy="259045"/>
    <xdr:sp macro="" textlink="">
      <xdr:nvSpPr>
        <xdr:cNvPr id="235" name="n_4aveValue【市民会館】&#10;有形固定資産減価償却率">
          <a:extLst>
            <a:ext uri="{FF2B5EF4-FFF2-40B4-BE49-F238E27FC236}">
              <a16:creationId xmlns:a16="http://schemas.microsoft.com/office/drawing/2014/main" id="{B1EB1771-D497-4669-833F-A6E3F67A4A9D}"/>
            </a:ext>
          </a:extLst>
        </xdr:cNvPr>
        <xdr:cNvSpPr txBox="1"/>
      </xdr:nvSpPr>
      <xdr:spPr>
        <a:xfrm>
          <a:off x="927744" y="178469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107</xdr:row>
      <xdr:rowOff>155683</xdr:rowOff>
    </xdr:from>
    <xdr:ext cx="405111" cy="259045"/>
    <xdr:sp macro="" textlink="">
      <xdr:nvSpPr>
        <xdr:cNvPr id="236" name="n_1mainValue【市民会館】&#10;有形固定資産減価償却率">
          <a:extLst>
            <a:ext uri="{FF2B5EF4-FFF2-40B4-BE49-F238E27FC236}">
              <a16:creationId xmlns:a16="http://schemas.microsoft.com/office/drawing/2014/main" id="{542D44BF-EDE8-4022-BFA1-03815A8DB656}"/>
            </a:ext>
          </a:extLst>
        </xdr:cNvPr>
        <xdr:cNvSpPr txBox="1"/>
      </xdr:nvSpPr>
      <xdr:spPr>
        <a:xfrm>
          <a:off x="3582044" y="185008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107</xdr:row>
      <xdr:rowOff>123026</xdr:rowOff>
    </xdr:from>
    <xdr:ext cx="405111" cy="259045"/>
    <xdr:sp macro="" textlink="">
      <xdr:nvSpPr>
        <xdr:cNvPr id="237" name="n_2mainValue【市民会館】&#10;有形固定資産減価償却率">
          <a:extLst>
            <a:ext uri="{FF2B5EF4-FFF2-40B4-BE49-F238E27FC236}">
              <a16:creationId xmlns:a16="http://schemas.microsoft.com/office/drawing/2014/main" id="{4B1EAB1B-581A-4943-8FE4-863F44EDEFFC}"/>
            </a:ext>
          </a:extLst>
        </xdr:cNvPr>
        <xdr:cNvSpPr txBox="1"/>
      </xdr:nvSpPr>
      <xdr:spPr>
        <a:xfrm>
          <a:off x="2705744" y="184681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107</xdr:row>
      <xdr:rowOff>88735</xdr:rowOff>
    </xdr:from>
    <xdr:ext cx="405111" cy="259045"/>
    <xdr:sp macro="" textlink="">
      <xdr:nvSpPr>
        <xdr:cNvPr id="238" name="n_3mainValue【市民会館】&#10;有形固定資産減価償却率">
          <a:extLst>
            <a:ext uri="{FF2B5EF4-FFF2-40B4-BE49-F238E27FC236}">
              <a16:creationId xmlns:a16="http://schemas.microsoft.com/office/drawing/2014/main" id="{5B3395E2-004D-4812-AB6C-87234A2E047B}"/>
            </a:ext>
          </a:extLst>
        </xdr:cNvPr>
        <xdr:cNvSpPr txBox="1"/>
      </xdr:nvSpPr>
      <xdr:spPr>
        <a:xfrm>
          <a:off x="1816744" y="184338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107</xdr:row>
      <xdr:rowOff>56078</xdr:rowOff>
    </xdr:from>
    <xdr:ext cx="405111" cy="259045"/>
    <xdr:sp macro="" textlink="">
      <xdr:nvSpPr>
        <xdr:cNvPr id="239" name="n_4mainValue【市民会館】&#10;有形固定資産減価償却率">
          <a:extLst>
            <a:ext uri="{FF2B5EF4-FFF2-40B4-BE49-F238E27FC236}">
              <a16:creationId xmlns:a16="http://schemas.microsoft.com/office/drawing/2014/main" id="{81A687E9-5C77-4420-9137-FCF40961AEAB}"/>
            </a:ext>
          </a:extLst>
        </xdr:cNvPr>
        <xdr:cNvSpPr txBox="1"/>
      </xdr:nvSpPr>
      <xdr:spPr>
        <a:xfrm>
          <a:off x="927744" y="184012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240" name="正方形/長方形 239">
          <a:extLst>
            <a:ext uri="{FF2B5EF4-FFF2-40B4-BE49-F238E27FC236}">
              <a16:creationId xmlns:a16="http://schemas.microsoft.com/office/drawing/2014/main" id="{8AC959FB-0177-4D44-AF80-775961BA14D6}"/>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241" name="正方形/長方形 240">
          <a:extLst>
            <a:ext uri="{FF2B5EF4-FFF2-40B4-BE49-F238E27FC236}">
              <a16:creationId xmlns:a16="http://schemas.microsoft.com/office/drawing/2014/main" id="{5D5B564A-41B4-4666-AC71-136F84BE5A2F}"/>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242" name="正方形/長方形 241">
          <a:extLst>
            <a:ext uri="{FF2B5EF4-FFF2-40B4-BE49-F238E27FC236}">
              <a16:creationId xmlns:a16="http://schemas.microsoft.com/office/drawing/2014/main" id="{6BB40F7A-9894-405D-A1B7-D65723C58FE5}"/>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243" name="正方形/長方形 242">
          <a:extLst>
            <a:ext uri="{FF2B5EF4-FFF2-40B4-BE49-F238E27FC236}">
              <a16:creationId xmlns:a16="http://schemas.microsoft.com/office/drawing/2014/main" id="{1C9AF6BB-08F2-449F-8266-4AAF7F8347C5}"/>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244" name="正方形/長方形 243">
          <a:extLst>
            <a:ext uri="{FF2B5EF4-FFF2-40B4-BE49-F238E27FC236}">
              <a16:creationId xmlns:a16="http://schemas.microsoft.com/office/drawing/2014/main" id="{CA65501B-25EB-455F-A2D0-AA0FB567B848}"/>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245" name="正方形/長方形 244">
          <a:extLst>
            <a:ext uri="{FF2B5EF4-FFF2-40B4-BE49-F238E27FC236}">
              <a16:creationId xmlns:a16="http://schemas.microsoft.com/office/drawing/2014/main" id="{509B7750-A344-4B69-9A03-660A4C4BB8A3}"/>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246" name="正方形/長方形 245">
          <a:extLst>
            <a:ext uri="{FF2B5EF4-FFF2-40B4-BE49-F238E27FC236}">
              <a16:creationId xmlns:a16="http://schemas.microsoft.com/office/drawing/2014/main" id="{4B22FEC3-FF39-4A04-9076-8637F8A493B5}"/>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247" name="正方形/長方形 246">
          <a:extLst>
            <a:ext uri="{FF2B5EF4-FFF2-40B4-BE49-F238E27FC236}">
              <a16:creationId xmlns:a16="http://schemas.microsoft.com/office/drawing/2014/main" id="{4296DEE5-BBEB-46D9-9EFE-CB896049A9F3}"/>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248" name="テキスト ボックス 247">
          <a:extLst>
            <a:ext uri="{FF2B5EF4-FFF2-40B4-BE49-F238E27FC236}">
              <a16:creationId xmlns:a16="http://schemas.microsoft.com/office/drawing/2014/main" id="{557F2AED-1990-4DDD-88C2-8FE5328D801E}"/>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249" name="直線コネクタ 248">
          <a:extLst>
            <a:ext uri="{FF2B5EF4-FFF2-40B4-BE49-F238E27FC236}">
              <a16:creationId xmlns:a16="http://schemas.microsoft.com/office/drawing/2014/main" id="{A5F615AD-E089-44E5-A40E-EBB49682169D}"/>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250" name="直線コネクタ 249">
          <a:extLst>
            <a:ext uri="{FF2B5EF4-FFF2-40B4-BE49-F238E27FC236}">
              <a16:creationId xmlns:a16="http://schemas.microsoft.com/office/drawing/2014/main" id="{F2160474-02D6-459B-B88A-6D69E160A30B}"/>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251" name="テキスト ボックス 250">
          <a:extLst>
            <a:ext uri="{FF2B5EF4-FFF2-40B4-BE49-F238E27FC236}">
              <a16:creationId xmlns:a16="http://schemas.microsoft.com/office/drawing/2014/main" id="{9599CF2F-5F8F-4444-B860-39B743995026}"/>
            </a:ext>
          </a:extLst>
        </xdr:cNvPr>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252" name="直線コネクタ 251">
          <a:extLst>
            <a:ext uri="{FF2B5EF4-FFF2-40B4-BE49-F238E27FC236}">
              <a16:creationId xmlns:a16="http://schemas.microsoft.com/office/drawing/2014/main" id="{861927DB-8D0F-4A9B-89E0-3A49A40FA0F6}"/>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253" name="テキスト ボックス 252">
          <a:extLst>
            <a:ext uri="{FF2B5EF4-FFF2-40B4-BE49-F238E27FC236}">
              <a16:creationId xmlns:a16="http://schemas.microsoft.com/office/drawing/2014/main" id="{CD1BA0D8-9426-41C7-9010-C630DF5DA037}"/>
            </a:ext>
          </a:extLst>
        </xdr:cNvPr>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254" name="直線コネクタ 253">
          <a:extLst>
            <a:ext uri="{FF2B5EF4-FFF2-40B4-BE49-F238E27FC236}">
              <a16:creationId xmlns:a16="http://schemas.microsoft.com/office/drawing/2014/main" id="{78125C61-EB18-4084-A3A6-B911156AAA4E}"/>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255" name="テキスト ボックス 254">
          <a:extLst>
            <a:ext uri="{FF2B5EF4-FFF2-40B4-BE49-F238E27FC236}">
              <a16:creationId xmlns:a16="http://schemas.microsoft.com/office/drawing/2014/main" id="{9A3C8C43-BDB7-46C5-80C8-FCBD38F6C649}"/>
            </a:ext>
          </a:extLst>
        </xdr:cNvPr>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256" name="直線コネクタ 255">
          <a:extLst>
            <a:ext uri="{FF2B5EF4-FFF2-40B4-BE49-F238E27FC236}">
              <a16:creationId xmlns:a16="http://schemas.microsoft.com/office/drawing/2014/main" id="{F2F91C0E-38A6-4885-B793-8D5F19C6B9A0}"/>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257" name="テキスト ボックス 256">
          <a:extLst>
            <a:ext uri="{FF2B5EF4-FFF2-40B4-BE49-F238E27FC236}">
              <a16:creationId xmlns:a16="http://schemas.microsoft.com/office/drawing/2014/main" id="{B037FE0B-6377-4EC7-A897-D19C9E951BF2}"/>
            </a:ext>
          </a:extLst>
        </xdr:cNvPr>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258" name="直線コネクタ 257">
          <a:extLst>
            <a:ext uri="{FF2B5EF4-FFF2-40B4-BE49-F238E27FC236}">
              <a16:creationId xmlns:a16="http://schemas.microsoft.com/office/drawing/2014/main" id="{7888B2AF-AE0C-48DD-B269-B10D1FD64E1D}"/>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259" name="テキスト ボックス 258">
          <a:extLst>
            <a:ext uri="{FF2B5EF4-FFF2-40B4-BE49-F238E27FC236}">
              <a16:creationId xmlns:a16="http://schemas.microsoft.com/office/drawing/2014/main" id="{1C1B6BB2-CE24-4D1A-9B92-B2E62243C43A}"/>
            </a:ext>
          </a:extLst>
        </xdr:cNvPr>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260" name="直線コネクタ 259">
          <a:extLst>
            <a:ext uri="{FF2B5EF4-FFF2-40B4-BE49-F238E27FC236}">
              <a16:creationId xmlns:a16="http://schemas.microsoft.com/office/drawing/2014/main" id="{0BB8EFE1-4C22-45F9-91BD-004B12690A0A}"/>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261" name="テキスト ボックス 260">
          <a:extLst>
            <a:ext uri="{FF2B5EF4-FFF2-40B4-BE49-F238E27FC236}">
              <a16:creationId xmlns:a16="http://schemas.microsoft.com/office/drawing/2014/main" id="{A9044259-7277-4CBC-85D0-CDEF640F685A}"/>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262" name="【市民会館】&#10;一人当たり面積グラフ枠">
          <a:extLst>
            <a:ext uri="{FF2B5EF4-FFF2-40B4-BE49-F238E27FC236}">
              <a16:creationId xmlns:a16="http://schemas.microsoft.com/office/drawing/2014/main" id="{F9DE5E30-00CB-4DAD-A9C4-EED5A2A54AE6}"/>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58674</xdr:rowOff>
    </xdr:from>
    <xdr:to>
      <xdr:col>54</xdr:col>
      <xdr:colOff>189865</xdr:colOff>
      <xdr:row>108</xdr:row>
      <xdr:rowOff>99822</xdr:rowOff>
    </xdr:to>
    <xdr:cxnSp macro="">
      <xdr:nvCxnSpPr>
        <xdr:cNvPr id="263" name="直線コネクタ 262">
          <a:extLst>
            <a:ext uri="{FF2B5EF4-FFF2-40B4-BE49-F238E27FC236}">
              <a16:creationId xmlns:a16="http://schemas.microsoft.com/office/drawing/2014/main" id="{7F7F823B-9BF9-422B-B0B1-AFB0B83A117B}"/>
            </a:ext>
          </a:extLst>
        </xdr:cNvPr>
        <xdr:cNvCxnSpPr/>
      </xdr:nvCxnSpPr>
      <xdr:spPr>
        <a:xfrm flipV="1">
          <a:off x="10476865" y="17203674"/>
          <a:ext cx="0" cy="14127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103649</xdr:rowOff>
    </xdr:from>
    <xdr:ext cx="469744" cy="259045"/>
    <xdr:sp macro="" textlink="">
      <xdr:nvSpPr>
        <xdr:cNvPr id="264" name="【市民会館】&#10;一人当たり面積最小値テキスト">
          <a:extLst>
            <a:ext uri="{FF2B5EF4-FFF2-40B4-BE49-F238E27FC236}">
              <a16:creationId xmlns:a16="http://schemas.microsoft.com/office/drawing/2014/main" id="{AF8481FA-3840-4183-8862-C44F2C31CC6C}"/>
            </a:ext>
          </a:extLst>
        </xdr:cNvPr>
        <xdr:cNvSpPr txBox="1"/>
      </xdr:nvSpPr>
      <xdr:spPr>
        <a:xfrm>
          <a:off x="10515600" y="186202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99822</xdr:rowOff>
    </xdr:from>
    <xdr:to>
      <xdr:col>55</xdr:col>
      <xdr:colOff>88900</xdr:colOff>
      <xdr:row>108</xdr:row>
      <xdr:rowOff>99822</xdr:rowOff>
    </xdr:to>
    <xdr:cxnSp macro="">
      <xdr:nvCxnSpPr>
        <xdr:cNvPr id="265" name="直線コネクタ 264">
          <a:extLst>
            <a:ext uri="{FF2B5EF4-FFF2-40B4-BE49-F238E27FC236}">
              <a16:creationId xmlns:a16="http://schemas.microsoft.com/office/drawing/2014/main" id="{15BE0A38-03E8-40CA-B737-A70AD47DBE6A}"/>
            </a:ext>
          </a:extLst>
        </xdr:cNvPr>
        <xdr:cNvCxnSpPr/>
      </xdr:nvCxnSpPr>
      <xdr:spPr>
        <a:xfrm>
          <a:off x="10388600" y="186164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5351</xdr:rowOff>
    </xdr:from>
    <xdr:ext cx="469744" cy="259045"/>
    <xdr:sp macro="" textlink="">
      <xdr:nvSpPr>
        <xdr:cNvPr id="266" name="【市民会館】&#10;一人当たり面積最大値テキスト">
          <a:extLst>
            <a:ext uri="{FF2B5EF4-FFF2-40B4-BE49-F238E27FC236}">
              <a16:creationId xmlns:a16="http://schemas.microsoft.com/office/drawing/2014/main" id="{1DC264F5-5728-4CB0-88EF-5A4F4DA2EB75}"/>
            </a:ext>
          </a:extLst>
        </xdr:cNvPr>
        <xdr:cNvSpPr txBox="1"/>
      </xdr:nvSpPr>
      <xdr:spPr>
        <a:xfrm>
          <a:off x="10515600" y="169789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58674</xdr:rowOff>
    </xdr:from>
    <xdr:to>
      <xdr:col>55</xdr:col>
      <xdr:colOff>88900</xdr:colOff>
      <xdr:row>100</xdr:row>
      <xdr:rowOff>58674</xdr:rowOff>
    </xdr:to>
    <xdr:cxnSp macro="">
      <xdr:nvCxnSpPr>
        <xdr:cNvPr id="267" name="直線コネクタ 266">
          <a:extLst>
            <a:ext uri="{FF2B5EF4-FFF2-40B4-BE49-F238E27FC236}">
              <a16:creationId xmlns:a16="http://schemas.microsoft.com/office/drawing/2014/main" id="{BBBA6A7A-8086-4DD1-856F-8AE3AE4B11CF}"/>
            </a:ext>
          </a:extLst>
        </xdr:cNvPr>
        <xdr:cNvCxnSpPr/>
      </xdr:nvCxnSpPr>
      <xdr:spPr>
        <a:xfrm>
          <a:off x="10388600" y="172036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106</xdr:row>
      <xdr:rowOff>1415</xdr:rowOff>
    </xdr:from>
    <xdr:ext cx="469744" cy="259045"/>
    <xdr:sp macro="" textlink="">
      <xdr:nvSpPr>
        <xdr:cNvPr id="268" name="【市民会館】&#10;一人当たり面積平均値テキスト">
          <a:extLst>
            <a:ext uri="{FF2B5EF4-FFF2-40B4-BE49-F238E27FC236}">
              <a16:creationId xmlns:a16="http://schemas.microsoft.com/office/drawing/2014/main" id="{BD9C6CFC-F035-4FCA-AF49-C8AA8B68B38A}"/>
            </a:ext>
          </a:extLst>
        </xdr:cNvPr>
        <xdr:cNvSpPr txBox="1"/>
      </xdr:nvSpPr>
      <xdr:spPr>
        <a:xfrm>
          <a:off x="10515600" y="1817511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0.773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149988</xdr:rowOff>
    </xdr:from>
    <xdr:to>
      <xdr:col>55</xdr:col>
      <xdr:colOff>50800</xdr:colOff>
      <xdr:row>107</xdr:row>
      <xdr:rowOff>80138</xdr:rowOff>
    </xdr:to>
    <xdr:sp macro="" textlink="">
      <xdr:nvSpPr>
        <xdr:cNvPr id="269" name="フローチャート: 判断 268">
          <a:extLst>
            <a:ext uri="{FF2B5EF4-FFF2-40B4-BE49-F238E27FC236}">
              <a16:creationId xmlns:a16="http://schemas.microsoft.com/office/drawing/2014/main" id="{2025752D-9CD0-4038-A990-61996A4229B9}"/>
            </a:ext>
          </a:extLst>
        </xdr:cNvPr>
        <xdr:cNvSpPr/>
      </xdr:nvSpPr>
      <xdr:spPr>
        <a:xfrm>
          <a:off x="10426700" y="18323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133986</xdr:rowOff>
    </xdr:from>
    <xdr:to>
      <xdr:col>50</xdr:col>
      <xdr:colOff>165100</xdr:colOff>
      <xdr:row>107</xdr:row>
      <xdr:rowOff>64136</xdr:rowOff>
    </xdr:to>
    <xdr:sp macro="" textlink="">
      <xdr:nvSpPr>
        <xdr:cNvPr id="270" name="フローチャート: 判断 269">
          <a:extLst>
            <a:ext uri="{FF2B5EF4-FFF2-40B4-BE49-F238E27FC236}">
              <a16:creationId xmlns:a16="http://schemas.microsoft.com/office/drawing/2014/main" id="{1E13B5C0-7F4D-462B-A696-5096BF85A42F}"/>
            </a:ext>
          </a:extLst>
        </xdr:cNvPr>
        <xdr:cNvSpPr/>
      </xdr:nvSpPr>
      <xdr:spPr>
        <a:xfrm>
          <a:off x="9588500" y="18307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143890</xdr:rowOff>
    </xdr:from>
    <xdr:to>
      <xdr:col>46</xdr:col>
      <xdr:colOff>38100</xdr:colOff>
      <xdr:row>107</xdr:row>
      <xdr:rowOff>74040</xdr:rowOff>
    </xdr:to>
    <xdr:sp macro="" textlink="">
      <xdr:nvSpPr>
        <xdr:cNvPr id="271" name="フローチャート: 判断 270">
          <a:extLst>
            <a:ext uri="{FF2B5EF4-FFF2-40B4-BE49-F238E27FC236}">
              <a16:creationId xmlns:a16="http://schemas.microsoft.com/office/drawing/2014/main" id="{C8206C84-C479-41D7-989E-175BD544428D}"/>
            </a:ext>
          </a:extLst>
        </xdr:cNvPr>
        <xdr:cNvSpPr/>
      </xdr:nvSpPr>
      <xdr:spPr>
        <a:xfrm>
          <a:off x="8699500" y="18317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150749</xdr:rowOff>
    </xdr:from>
    <xdr:to>
      <xdr:col>41</xdr:col>
      <xdr:colOff>101600</xdr:colOff>
      <xdr:row>107</xdr:row>
      <xdr:rowOff>80899</xdr:rowOff>
    </xdr:to>
    <xdr:sp macro="" textlink="">
      <xdr:nvSpPr>
        <xdr:cNvPr id="272" name="フローチャート: 判断 271">
          <a:extLst>
            <a:ext uri="{FF2B5EF4-FFF2-40B4-BE49-F238E27FC236}">
              <a16:creationId xmlns:a16="http://schemas.microsoft.com/office/drawing/2014/main" id="{7A25657A-77B2-4AFA-B0B9-CE631D9F8ADC}"/>
            </a:ext>
          </a:extLst>
        </xdr:cNvPr>
        <xdr:cNvSpPr/>
      </xdr:nvSpPr>
      <xdr:spPr>
        <a:xfrm>
          <a:off x="7810500" y="183244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140081</xdr:rowOff>
    </xdr:from>
    <xdr:to>
      <xdr:col>36</xdr:col>
      <xdr:colOff>165100</xdr:colOff>
      <xdr:row>107</xdr:row>
      <xdr:rowOff>70231</xdr:rowOff>
    </xdr:to>
    <xdr:sp macro="" textlink="">
      <xdr:nvSpPr>
        <xdr:cNvPr id="273" name="フローチャート: 判断 272">
          <a:extLst>
            <a:ext uri="{FF2B5EF4-FFF2-40B4-BE49-F238E27FC236}">
              <a16:creationId xmlns:a16="http://schemas.microsoft.com/office/drawing/2014/main" id="{D1B06945-C422-4800-A516-B2654A7D7486}"/>
            </a:ext>
          </a:extLst>
        </xdr:cNvPr>
        <xdr:cNvSpPr/>
      </xdr:nvSpPr>
      <xdr:spPr>
        <a:xfrm>
          <a:off x="6921500" y="183137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274" name="テキスト ボックス 273">
          <a:extLst>
            <a:ext uri="{FF2B5EF4-FFF2-40B4-BE49-F238E27FC236}">
              <a16:creationId xmlns:a16="http://schemas.microsoft.com/office/drawing/2014/main" id="{DD8AC4BC-EDC7-4E52-BB87-4489E8BECD7F}"/>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275" name="テキスト ボックス 274">
          <a:extLst>
            <a:ext uri="{FF2B5EF4-FFF2-40B4-BE49-F238E27FC236}">
              <a16:creationId xmlns:a16="http://schemas.microsoft.com/office/drawing/2014/main" id="{8E3430F6-3FBC-4574-A2D3-9299EFA39876}"/>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276" name="テキスト ボックス 275">
          <a:extLst>
            <a:ext uri="{FF2B5EF4-FFF2-40B4-BE49-F238E27FC236}">
              <a16:creationId xmlns:a16="http://schemas.microsoft.com/office/drawing/2014/main" id="{CE98B40C-4DD4-4296-94DD-6921119968B3}"/>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277" name="テキスト ボックス 276">
          <a:extLst>
            <a:ext uri="{FF2B5EF4-FFF2-40B4-BE49-F238E27FC236}">
              <a16:creationId xmlns:a16="http://schemas.microsoft.com/office/drawing/2014/main" id="{74D2FA36-2779-4275-866C-6A3F6FFC22A1}"/>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278" name="テキスト ボックス 277">
          <a:extLst>
            <a:ext uri="{FF2B5EF4-FFF2-40B4-BE49-F238E27FC236}">
              <a16:creationId xmlns:a16="http://schemas.microsoft.com/office/drawing/2014/main" id="{17C4179C-1CF7-4131-871A-3AF3E96B6B33}"/>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107</xdr:row>
      <xdr:rowOff>148844</xdr:rowOff>
    </xdr:from>
    <xdr:to>
      <xdr:col>55</xdr:col>
      <xdr:colOff>50800</xdr:colOff>
      <xdr:row>108</xdr:row>
      <xdr:rowOff>78994</xdr:rowOff>
    </xdr:to>
    <xdr:sp macro="" textlink="">
      <xdr:nvSpPr>
        <xdr:cNvPr id="279" name="楕円 278">
          <a:extLst>
            <a:ext uri="{FF2B5EF4-FFF2-40B4-BE49-F238E27FC236}">
              <a16:creationId xmlns:a16="http://schemas.microsoft.com/office/drawing/2014/main" id="{095241A9-A0D1-4B7F-AADD-526EBB3D26FA}"/>
            </a:ext>
          </a:extLst>
        </xdr:cNvPr>
        <xdr:cNvSpPr/>
      </xdr:nvSpPr>
      <xdr:spPr>
        <a:xfrm>
          <a:off x="10426700" y="18493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63771</xdr:rowOff>
    </xdr:from>
    <xdr:ext cx="469744" cy="259045"/>
    <xdr:sp macro="" textlink="">
      <xdr:nvSpPr>
        <xdr:cNvPr id="280" name="【市民会館】&#10;一人当たり面積該当値テキスト">
          <a:extLst>
            <a:ext uri="{FF2B5EF4-FFF2-40B4-BE49-F238E27FC236}">
              <a16:creationId xmlns:a16="http://schemas.microsoft.com/office/drawing/2014/main" id="{5DD0FDB7-EDA4-4989-8CC8-BC46289C19D2}"/>
            </a:ext>
          </a:extLst>
        </xdr:cNvPr>
        <xdr:cNvSpPr txBox="1"/>
      </xdr:nvSpPr>
      <xdr:spPr>
        <a:xfrm>
          <a:off x="10515600" y="184089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107</xdr:row>
      <xdr:rowOff>140081</xdr:rowOff>
    </xdr:from>
    <xdr:to>
      <xdr:col>50</xdr:col>
      <xdr:colOff>165100</xdr:colOff>
      <xdr:row>108</xdr:row>
      <xdr:rowOff>70231</xdr:rowOff>
    </xdr:to>
    <xdr:sp macro="" textlink="">
      <xdr:nvSpPr>
        <xdr:cNvPr id="281" name="楕円 280">
          <a:extLst>
            <a:ext uri="{FF2B5EF4-FFF2-40B4-BE49-F238E27FC236}">
              <a16:creationId xmlns:a16="http://schemas.microsoft.com/office/drawing/2014/main" id="{C28EE9E8-2895-433D-ADA6-10A2AD5109CC}"/>
            </a:ext>
          </a:extLst>
        </xdr:cNvPr>
        <xdr:cNvSpPr/>
      </xdr:nvSpPr>
      <xdr:spPr>
        <a:xfrm>
          <a:off x="9588500" y="184852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108</xdr:row>
      <xdr:rowOff>19431</xdr:rowOff>
    </xdr:from>
    <xdr:to>
      <xdr:col>55</xdr:col>
      <xdr:colOff>0</xdr:colOff>
      <xdr:row>108</xdr:row>
      <xdr:rowOff>28194</xdr:rowOff>
    </xdr:to>
    <xdr:cxnSp macro="">
      <xdr:nvCxnSpPr>
        <xdr:cNvPr id="282" name="直線コネクタ 281">
          <a:extLst>
            <a:ext uri="{FF2B5EF4-FFF2-40B4-BE49-F238E27FC236}">
              <a16:creationId xmlns:a16="http://schemas.microsoft.com/office/drawing/2014/main" id="{E32CEC32-45F3-49D4-8912-3717B0949F36}"/>
            </a:ext>
          </a:extLst>
        </xdr:cNvPr>
        <xdr:cNvCxnSpPr/>
      </xdr:nvCxnSpPr>
      <xdr:spPr>
        <a:xfrm>
          <a:off x="9639300" y="18536031"/>
          <a:ext cx="838200" cy="8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107</xdr:row>
      <xdr:rowOff>143890</xdr:rowOff>
    </xdr:from>
    <xdr:to>
      <xdr:col>46</xdr:col>
      <xdr:colOff>38100</xdr:colOff>
      <xdr:row>108</xdr:row>
      <xdr:rowOff>74040</xdr:rowOff>
    </xdr:to>
    <xdr:sp macro="" textlink="">
      <xdr:nvSpPr>
        <xdr:cNvPr id="283" name="楕円 282">
          <a:extLst>
            <a:ext uri="{FF2B5EF4-FFF2-40B4-BE49-F238E27FC236}">
              <a16:creationId xmlns:a16="http://schemas.microsoft.com/office/drawing/2014/main" id="{9A3D66DC-40A7-49F4-925C-369B7559BB7F}"/>
            </a:ext>
          </a:extLst>
        </xdr:cNvPr>
        <xdr:cNvSpPr/>
      </xdr:nvSpPr>
      <xdr:spPr>
        <a:xfrm>
          <a:off x="8699500" y="18489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108</xdr:row>
      <xdr:rowOff>19431</xdr:rowOff>
    </xdr:from>
    <xdr:to>
      <xdr:col>50</xdr:col>
      <xdr:colOff>114300</xdr:colOff>
      <xdr:row>108</xdr:row>
      <xdr:rowOff>23240</xdr:rowOff>
    </xdr:to>
    <xdr:cxnSp macro="">
      <xdr:nvCxnSpPr>
        <xdr:cNvPr id="284" name="直線コネクタ 283">
          <a:extLst>
            <a:ext uri="{FF2B5EF4-FFF2-40B4-BE49-F238E27FC236}">
              <a16:creationId xmlns:a16="http://schemas.microsoft.com/office/drawing/2014/main" id="{22A108E2-9A1B-478B-83A4-8EFAC1768856}"/>
            </a:ext>
          </a:extLst>
        </xdr:cNvPr>
        <xdr:cNvCxnSpPr/>
      </xdr:nvCxnSpPr>
      <xdr:spPr>
        <a:xfrm flipV="1">
          <a:off x="8750300" y="18536031"/>
          <a:ext cx="889000" cy="3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107</xdr:row>
      <xdr:rowOff>146177</xdr:rowOff>
    </xdr:from>
    <xdr:to>
      <xdr:col>41</xdr:col>
      <xdr:colOff>101600</xdr:colOff>
      <xdr:row>108</xdr:row>
      <xdr:rowOff>76327</xdr:rowOff>
    </xdr:to>
    <xdr:sp macro="" textlink="">
      <xdr:nvSpPr>
        <xdr:cNvPr id="285" name="楕円 284">
          <a:extLst>
            <a:ext uri="{FF2B5EF4-FFF2-40B4-BE49-F238E27FC236}">
              <a16:creationId xmlns:a16="http://schemas.microsoft.com/office/drawing/2014/main" id="{C5A7DBC9-D4B3-4742-B1DA-EDB23CC67E86}"/>
            </a:ext>
          </a:extLst>
        </xdr:cNvPr>
        <xdr:cNvSpPr/>
      </xdr:nvSpPr>
      <xdr:spPr>
        <a:xfrm>
          <a:off x="7810500" y="184913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108</xdr:row>
      <xdr:rowOff>23240</xdr:rowOff>
    </xdr:from>
    <xdr:to>
      <xdr:col>45</xdr:col>
      <xdr:colOff>177800</xdr:colOff>
      <xdr:row>108</xdr:row>
      <xdr:rowOff>25527</xdr:rowOff>
    </xdr:to>
    <xdr:cxnSp macro="">
      <xdr:nvCxnSpPr>
        <xdr:cNvPr id="286" name="直線コネクタ 285">
          <a:extLst>
            <a:ext uri="{FF2B5EF4-FFF2-40B4-BE49-F238E27FC236}">
              <a16:creationId xmlns:a16="http://schemas.microsoft.com/office/drawing/2014/main" id="{8D4A48B6-DC6C-4D9D-B631-510F5097218F}"/>
            </a:ext>
          </a:extLst>
        </xdr:cNvPr>
        <xdr:cNvCxnSpPr/>
      </xdr:nvCxnSpPr>
      <xdr:spPr>
        <a:xfrm flipV="1">
          <a:off x="7861300" y="18539840"/>
          <a:ext cx="889000" cy="2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107</xdr:row>
      <xdr:rowOff>148844</xdr:rowOff>
    </xdr:from>
    <xdr:to>
      <xdr:col>36</xdr:col>
      <xdr:colOff>165100</xdr:colOff>
      <xdr:row>108</xdr:row>
      <xdr:rowOff>78994</xdr:rowOff>
    </xdr:to>
    <xdr:sp macro="" textlink="">
      <xdr:nvSpPr>
        <xdr:cNvPr id="287" name="楕円 286">
          <a:extLst>
            <a:ext uri="{FF2B5EF4-FFF2-40B4-BE49-F238E27FC236}">
              <a16:creationId xmlns:a16="http://schemas.microsoft.com/office/drawing/2014/main" id="{43760094-54ED-468B-9FB0-3386E25E3FD0}"/>
            </a:ext>
          </a:extLst>
        </xdr:cNvPr>
        <xdr:cNvSpPr/>
      </xdr:nvSpPr>
      <xdr:spPr>
        <a:xfrm>
          <a:off x="6921500" y="18493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108</xdr:row>
      <xdr:rowOff>25527</xdr:rowOff>
    </xdr:from>
    <xdr:to>
      <xdr:col>41</xdr:col>
      <xdr:colOff>50800</xdr:colOff>
      <xdr:row>108</xdr:row>
      <xdr:rowOff>28194</xdr:rowOff>
    </xdr:to>
    <xdr:cxnSp macro="">
      <xdr:nvCxnSpPr>
        <xdr:cNvPr id="288" name="直線コネクタ 287">
          <a:extLst>
            <a:ext uri="{FF2B5EF4-FFF2-40B4-BE49-F238E27FC236}">
              <a16:creationId xmlns:a16="http://schemas.microsoft.com/office/drawing/2014/main" id="{429A76F8-E565-4571-BDDD-9549D9F8F7E8}"/>
            </a:ext>
          </a:extLst>
        </xdr:cNvPr>
        <xdr:cNvCxnSpPr/>
      </xdr:nvCxnSpPr>
      <xdr:spPr>
        <a:xfrm flipV="1">
          <a:off x="6972300" y="18542127"/>
          <a:ext cx="889000" cy="26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105</xdr:row>
      <xdr:rowOff>80663</xdr:rowOff>
    </xdr:from>
    <xdr:ext cx="469744" cy="259045"/>
    <xdr:sp macro="" textlink="">
      <xdr:nvSpPr>
        <xdr:cNvPr id="289" name="n_1aveValue【市民会館】&#10;一人当たり面積">
          <a:extLst>
            <a:ext uri="{FF2B5EF4-FFF2-40B4-BE49-F238E27FC236}">
              <a16:creationId xmlns:a16="http://schemas.microsoft.com/office/drawing/2014/main" id="{C1AC6D00-2615-4DAE-A6F4-CB54FBA43D48}"/>
            </a:ext>
          </a:extLst>
        </xdr:cNvPr>
        <xdr:cNvSpPr txBox="1"/>
      </xdr:nvSpPr>
      <xdr:spPr>
        <a:xfrm>
          <a:off x="9391727" y="180829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105</xdr:row>
      <xdr:rowOff>90567</xdr:rowOff>
    </xdr:from>
    <xdr:ext cx="469744" cy="259045"/>
    <xdr:sp macro="" textlink="">
      <xdr:nvSpPr>
        <xdr:cNvPr id="290" name="n_2aveValue【市民会館】&#10;一人当たり面積">
          <a:extLst>
            <a:ext uri="{FF2B5EF4-FFF2-40B4-BE49-F238E27FC236}">
              <a16:creationId xmlns:a16="http://schemas.microsoft.com/office/drawing/2014/main" id="{05E43ED0-9703-4C66-A1E1-C1DEA3A8E8AC}"/>
            </a:ext>
          </a:extLst>
        </xdr:cNvPr>
        <xdr:cNvSpPr txBox="1"/>
      </xdr:nvSpPr>
      <xdr:spPr>
        <a:xfrm>
          <a:off x="8515427" y="180928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105</xdr:row>
      <xdr:rowOff>97426</xdr:rowOff>
    </xdr:from>
    <xdr:ext cx="469744" cy="259045"/>
    <xdr:sp macro="" textlink="">
      <xdr:nvSpPr>
        <xdr:cNvPr id="291" name="n_3aveValue【市民会館】&#10;一人当たり面積">
          <a:extLst>
            <a:ext uri="{FF2B5EF4-FFF2-40B4-BE49-F238E27FC236}">
              <a16:creationId xmlns:a16="http://schemas.microsoft.com/office/drawing/2014/main" id="{23122280-ED26-43EE-837C-2F9B7CB00EE6}"/>
            </a:ext>
          </a:extLst>
        </xdr:cNvPr>
        <xdr:cNvSpPr txBox="1"/>
      </xdr:nvSpPr>
      <xdr:spPr>
        <a:xfrm>
          <a:off x="7626427" y="180996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105</xdr:row>
      <xdr:rowOff>86758</xdr:rowOff>
    </xdr:from>
    <xdr:ext cx="469744" cy="259045"/>
    <xdr:sp macro="" textlink="">
      <xdr:nvSpPr>
        <xdr:cNvPr id="292" name="n_4aveValue【市民会館】&#10;一人当たり面積">
          <a:extLst>
            <a:ext uri="{FF2B5EF4-FFF2-40B4-BE49-F238E27FC236}">
              <a16:creationId xmlns:a16="http://schemas.microsoft.com/office/drawing/2014/main" id="{D6C022CA-47BF-4ABF-9D65-F1893BD91635}"/>
            </a:ext>
          </a:extLst>
        </xdr:cNvPr>
        <xdr:cNvSpPr txBox="1"/>
      </xdr:nvSpPr>
      <xdr:spPr>
        <a:xfrm>
          <a:off x="6737427" y="180890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108</xdr:row>
      <xdr:rowOff>61358</xdr:rowOff>
    </xdr:from>
    <xdr:ext cx="469744" cy="259045"/>
    <xdr:sp macro="" textlink="">
      <xdr:nvSpPr>
        <xdr:cNvPr id="293" name="n_1mainValue【市民会館】&#10;一人当たり面積">
          <a:extLst>
            <a:ext uri="{FF2B5EF4-FFF2-40B4-BE49-F238E27FC236}">
              <a16:creationId xmlns:a16="http://schemas.microsoft.com/office/drawing/2014/main" id="{B344F58E-6A0D-4B8B-8262-B6C99420941E}"/>
            </a:ext>
          </a:extLst>
        </xdr:cNvPr>
        <xdr:cNvSpPr txBox="1"/>
      </xdr:nvSpPr>
      <xdr:spPr>
        <a:xfrm>
          <a:off x="9391727" y="185779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108</xdr:row>
      <xdr:rowOff>65167</xdr:rowOff>
    </xdr:from>
    <xdr:ext cx="469744" cy="259045"/>
    <xdr:sp macro="" textlink="">
      <xdr:nvSpPr>
        <xdr:cNvPr id="294" name="n_2mainValue【市民会館】&#10;一人当たり面積">
          <a:extLst>
            <a:ext uri="{FF2B5EF4-FFF2-40B4-BE49-F238E27FC236}">
              <a16:creationId xmlns:a16="http://schemas.microsoft.com/office/drawing/2014/main" id="{66C933FC-A4DD-4972-961F-5FA134A7781C}"/>
            </a:ext>
          </a:extLst>
        </xdr:cNvPr>
        <xdr:cNvSpPr txBox="1"/>
      </xdr:nvSpPr>
      <xdr:spPr>
        <a:xfrm>
          <a:off x="8515427" y="185817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108</xdr:row>
      <xdr:rowOff>67454</xdr:rowOff>
    </xdr:from>
    <xdr:ext cx="469744" cy="259045"/>
    <xdr:sp macro="" textlink="">
      <xdr:nvSpPr>
        <xdr:cNvPr id="295" name="n_3mainValue【市民会館】&#10;一人当たり面積">
          <a:extLst>
            <a:ext uri="{FF2B5EF4-FFF2-40B4-BE49-F238E27FC236}">
              <a16:creationId xmlns:a16="http://schemas.microsoft.com/office/drawing/2014/main" id="{DB5AD003-16E3-4432-B922-0828D3373E8B}"/>
            </a:ext>
          </a:extLst>
        </xdr:cNvPr>
        <xdr:cNvSpPr txBox="1"/>
      </xdr:nvSpPr>
      <xdr:spPr>
        <a:xfrm>
          <a:off x="7626427" y="185840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108</xdr:row>
      <xdr:rowOff>70121</xdr:rowOff>
    </xdr:from>
    <xdr:ext cx="469744" cy="259045"/>
    <xdr:sp macro="" textlink="">
      <xdr:nvSpPr>
        <xdr:cNvPr id="296" name="n_4mainValue【市民会館】&#10;一人当たり面積">
          <a:extLst>
            <a:ext uri="{FF2B5EF4-FFF2-40B4-BE49-F238E27FC236}">
              <a16:creationId xmlns:a16="http://schemas.microsoft.com/office/drawing/2014/main" id="{3E790210-4E7D-45D8-ADB3-9B3928E07F85}"/>
            </a:ext>
          </a:extLst>
        </xdr:cNvPr>
        <xdr:cNvSpPr txBox="1"/>
      </xdr:nvSpPr>
      <xdr:spPr>
        <a:xfrm>
          <a:off x="6737427" y="185867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297" name="正方形/長方形 296">
          <a:extLst>
            <a:ext uri="{FF2B5EF4-FFF2-40B4-BE49-F238E27FC236}">
              <a16:creationId xmlns:a16="http://schemas.microsoft.com/office/drawing/2014/main" id="{7EBAA704-D072-463E-9037-8CB1FE918698}"/>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298" name="正方形/長方形 297">
          <a:extLst>
            <a:ext uri="{FF2B5EF4-FFF2-40B4-BE49-F238E27FC236}">
              <a16:creationId xmlns:a16="http://schemas.microsoft.com/office/drawing/2014/main" id="{9403A18A-CEA3-4CBD-BC61-8542744BAFA5}"/>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299" name="正方形/長方形 298">
          <a:extLst>
            <a:ext uri="{FF2B5EF4-FFF2-40B4-BE49-F238E27FC236}">
              <a16:creationId xmlns:a16="http://schemas.microsoft.com/office/drawing/2014/main" id="{085E6EC7-56DF-4B48-9C56-1BA71CC2A3DD}"/>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00" name="正方形/長方形 299">
          <a:extLst>
            <a:ext uri="{FF2B5EF4-FFF2-40B4-BE49-F238E27FC236}">
              <a16:creationId xmlns:a16="http://schemas.microsoft.com/office/drawing/2014/main" id="{4CE71461-11B9-4C90-9319-B2C56569884D}"/>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01" name="正方形/長方形 300">
          <a:extLst>
            <a:ext uri="{FF2B5EF4-FFF2-40B4-BE49-F238E27FC236}">
              <a16:creationId xmlns:a16="http://schemas.microsoft.com/office/drawing/2014/main" id="{9B4EC5AE-B941-4C1E-B2F5-154B55ACFDE0}"/>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02" name="正方形/長方形 301">
          <a:extLst>
            <a:ext uri="{FF2B5EF4-FFF2-40B4-BE49-F238E27FC236}">
              <a16:creationId xmlns:a16="http://schemas.microsoft.com/office/drawing/2014/main" id="{0C0D8458-5638-4702-9B69-2EC3B9604E46}"/>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03" name="正方形/長方形 302">
          <a:extLst>
            <a:ext uri="{FF2B5EF4-FFF2-40B4-BE49-F238E27FC236}">
              <a16:creationId xmlns:a16="http://schemas.microsoft.com/office/drawing/2014/main" id="{EBF13CB3-D14F-4EDE-A943-DFAA99CD8B2B}"/>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04" name="正方形/長方形 303">
          <a:extLst>
            <a:ext uri="{FF2B5EF4-FFF2-40B4-BE49-F238E27FC236}">
              <a16:creationId xmlns:a16="http://schemas.microsoft.com/office/drawing/2014/main" id="{5D58DF1C-52BC-4FCC-98BA-FD5E44A482C8}"/>
            </a:ext>
          </a:extLst>
        </xdr:cNvPr>
        <xdr:cNvSpPr/>
      </xdr:nvSpPr>
      <xdr:spPr>
        <a:xfrm>
          <a:off x="12446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24</xdr:row>
      <xdr:rowOff>76200</xdr:rowOff>
    </xdr:from>
    <xdr:to>
      <xdr:col>120</xdr:col>
      <xdr:colOff>152400</xdr:colOff>
      <xdr:row>28</xdr:row>
      <xdr:rowOff>25400</xdr:rowOff>
    </xdr:to>
    <xdr:sp macro="" textlink="">
      <xdr:nvSpPr>
        <xdr:cNvPr id="305" name="正方形/長方形 304">
          <a:extLst>
            <a:ext uri="{FF2B5EF4-FFF2-40B4-BE49-F238E27FC236}">
              <a16:creationId xmlns:a16="http://schemas.microsoft.com/office/drawing/2014/main" id="{9149831A-1C11-48FA-B223-388444BDDE84}"/>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306" name="正方形/長方形 305">
          <a:extLst>
            <a:ext uri="{FF2B5EF4-FFF2-40B4-BE49-F238E27FC236}">
              <a16:creationId xmlns:a16="http://schemas.microsoft.com/office/drawing/2014/main" id="{79B183DE-C56B-461E-9022-80C8134F6188}"/>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307" name="正方形/長方形 306">
          <a:extLst>
            <a:ext uri="{FF2B5EF4-FFF2-40B4-BE49-F238E27FC236}">
              <a16:creationId xmlns:a16="http://schemas.microsoft.com/office/drawing/2014/main" id="{5F7D4BBB-6957-458C-81E4-29D4ED1B2A9B}"/>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308" name="正方形/長方形 307">
          <a:extLst>
            <a:ext uri="{FF2B5EF4-FFF2-40B4-BE49-F238E27FC236}">
              <a16:creationId xmlns:a16="http://schemas.microsoft.com/office/drawing/2014/main" id="{F74A24F8-76BA-43FD-9AA7-165668EAB42B}"/>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309" name="正方形/長方形 308">
          <a:extLst>
            <a:ext uri="{FF2B5EF4-FFF2-40B4-BE49-F238E27FC236}">
              <a16:creationId xmlns:a16="http://schemas.microsoft.com/office/drawing/2014/main" id="{0E90222F-4193-46E7-8692-1C00958C4583}"/>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84,253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310" name="正方形/長方形 309">
          <a:extLst>
            <a:ext uri="{FF2B5EF4-FFF2-40B4-BE49-F238E27FC236}">
              <a16:creationId xmlns:a16="http://schemas.microsoft.com/office/drawing/2014/main" id="{0C2D7AE4-003B-472F-B1A3-E5E1A8491C9D}"/>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311" name="正方形/長方形 310">
          <a:extLst>
            <a:ext uri="{FF2B5EF4-FFF2-40B4-BE49-F238E27FC236}">
              <a16:creationId xmlns:a16="http://schemas.microsoft.com/office/drawing/2014/main" id="{66E1EAAB-8EAB-4233-9173-2729BBC1A540}"/>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128,641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312" name="正方形/長方形 311">
          <a:extLst>
            <a:ext uri="{FF2B5EF4-FFF2-40B4-BE49-F238E27FC236}">
              <a16:creationId xmlns:a16="http://schemas.microsoft.com/office/drawing/2014/main" id="{FFACE4AC-3A5D-4D34-BF51-681577D9BEA8}"/>
            </a:ext>
          </a:extLst>
        </xdr:cNvPr>
        <xdr:cNvSpPr/>
      </xdr:nvSpPr>
      <xdr:spPr>
        <a:xfrm>
          <a:off x="18288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46</xdr:row>
      <xdr:rowOff>114300</xdr:rowOff>
    </xdr:from>
    <xdr:to>
      <xdr:col>90</xdr:col>
      <xdr:colOff>25400</xdr:colOff>
      <xdr:row>50</xdr:row>
      <xdr:rowOff>63500</xdr:rowOff>
    </xdr:to>
    <xdr:sp macro="" textlink="">
      <xdr:nvSpPr>
        <xdr:cNvPr id="313" name="正方形/長方形 312">
          <a:extLst>
            <a:ext uri="{FF2B5EF4-FFF2-40B4-BE49-F238E27FC236}">
              <a16:creationId xmlns:a16="http://schemas.microsoft.com/office/drawing/2014/main" id="{57E12EF1-344E-4383-A42B-AB8F143C55B2}"/>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314" name="正方形/長方形 313">
          <a:extLst>
            <a:ext uri="{FF2B5EF4-FFF2-40B4-BE49-F238E27FC236}">
              <a16:creationId xmlns:a16="http://schemas.microsoft.com/office/drawing/2014/main" id="{1CDDCC2A-271B-407C-8D46-6DC8CEDE312F}"/>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315" name="正方形/長方形 314">
          <a:extLst>
            <a:ext uri="{FF2B5EF4-FFF2-40B4-BE49-F238E27FC236}">
              <a16:creationId xmlns:a16="http://schemas.microsoft.com/office/drawing/2014/main" id="{3299B368-9185-4781-A650-F74EB9F1F007}"/>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316" name="正方形/長方形 315">
          <a:extLst>
            <a:ext uri="{FF2B5EF4-FFF2-40B4-BE49-F238E27FC236}">
              <a16:creationId xmlns:a16="http://schemas.microsoft.com/office/drawing/2014/main" id="{AFD3EE85-E147-4213-A322-B0876BE596C5}"/>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317" name="正方形/長方形 316">
          <a:extLst>
            <a:ext uri="{FF2B5EF4-FFF2-40B4-BE49-F238E27FC236}">
              <a16:creationId xmlns:a16="http://schemas.microsoft.com/office/drawing/2014/main" id="{037D244F-FCA2-4E3B-9F9B-80228612588B}"/>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318" name="正方形/長方形 317">
          <a:extLst>
            <a:ext uri="{FF2B5EF4-FFF2-40B4-BE49-F238E27FC236}">
              <a16:creationId xmlns:a16="http://schemas.microsoft.com/office/drawing/2014/main" id="{8B6ECA81-C6A5-45BC-92B5-3DC7507E1003}"/>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319" name="正方形/長方形 318">
          <a:extLst>
            <a:ext uri="{FF2B5EF4-FFF2-40B4-BE49-F238E27FC236}">
              <a16:creationId xmlns:a16="http://schemas.microsoft.com/office/drawing/2014/main" id="{C4B339B6-0F27-42EB-B3E6-A9DCA75FCB44}"/>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320" name="正方形/長方形 319">
          <a:extLst>
            <a:ext uri="{FF2B5EF4-FFF2-40B4-BE49-F238E27FC236}">
              <a16:creationId xmlns:a16="http://schemas.microsoft.com/office/drawing/2014/main" id="{61F7ADBC-B2E4-4E3D-A564-CDA655B79F38}"/>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321" name="テキスト ボックス 320">
          <a:extLst>
            <a:ext uri="{FF2B5EF4-FFF2-40B4-BE49-F238E27FC236}">
              <a16:creationId xmlns:a16="http://schemas.microsoft.com/office/drawing/2014/main" id="{68C76A45-CF3A-49D9-A028-18D0047D04E2}"/>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322" name="直線コネクタ 321">
          <a:extLst>
            <a:ext uri="{FF2B5EF4-FFF2-40B4-BE49-F238E27FC236}">
              <a16:creationId xmlns:a16="http://schemas.microsoft.com/office/drawing/2014/main" id="{6F51B47F-7B74-40E4-A357-0647340A1719}"/>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323" name="テキスト ボックス 322">
          <a:extLst>
            <a:ext uri="{FF2B5EF4-FFF2-40B4-BE49-F238E27FC236}">
              <a16:creationId xmlns:a16="http://schemas.microsoft.com/office/drawing/2014/main" id="{1D6DF317-EA2A-43C8-A90C-39F747431D0B}"/>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324" name="直線コネクタ 323">
          <a:extLst>
            <a:ext uri="{FF2B5EF4-FFF2-40B4-BE49-F238E27FC236}">
              <a16:creationId xmlns:a16="http://schemas.microsoft.com/office/drawing/2014/main" id="{777FC947-CD7A-4A8F-A1A6-F7B37CA413C3}"/>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325" name="テキスト ボックス 324">
          <a:extLst>
            <a:ext uri="{FF2B5EF4-FFF2-40B4-BE49-F238E27FC236}">
              <a16:creationId xmlns:a16="http://schemas.microsoft.com/office/drawing/2014/main" id="{4A9DEE53-447D-4A01-B217-610A331E3496}"/>
            </a:ext>
          </a:extLst>
        </xdr:cNvPr>
        <xdr:cNvSpPr txBox="1"/>
      </xdr:nvSpPr>
      <xdr:spPr>
        <a:xfrm>
          <a:off x="11978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326" name="直線コネクタ 325">
          <a:extLst>
            <a:ext uri="{FF2B5EF4-FFF2-40B4-BE49-F238E27FC236}">
              <a16:creationId xmlns:a16="http://schemas.microsoft.com/office/drawing/2014/main" id="{7B13F356-56F1-4C52-B827-9DFDB3B3FE8D}"/>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327" name="テキスト ボックス 326">
          <a:extLst>
            <a:ext uri="{FF2B5EF4-FFF2-40B4-BE49-F238E27FC236}">
              <a16:creationId xmlns:a16="http://schemas.microsoft.com/office/drawing/2014/main" id="{6EEBB981-6331-4DA9-929D-D41B0E15E677}"/>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328" name="直線コネクタ 327">
          <a:extLst>
            <a:ext uri="{FF2B5EF4-FFF2-40B4-BE49-F238E27FC236}">
              <a16:creationId xmlns:a16="http://schemas.microsoft.com/office/drawing/2014/main" id="{BF8B43E5-2511-4FF2-B87D-086771C79500}"/>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329" name="テキスト ボックス 328">
          <a:extLst>
            <a:ext uri="{FF2B5EF4-FFF2-40B4-BE49-F238E27FC236}">
              <a16:creationId xmlns:a16="http://schemas.microsoft.com/office/drawing/2014/main" id="{B663A991-DE1D-4E6D-B534-3DB32E21BC08}"/>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330" name="直線コネクタ 329">
          <a:extLst>
            <a:ext uri="{FF2B5EF4-FFF2-40B4-BE49-F238E27FC236}">
              <a16:creationId xmlns:a16="http://schemas.microsoft.com/office/drawing/2014/main" id="{67624579-E81C-4868-B124-6540823AA19D}"/>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331" name="テキスト ボックス 330">
          <a:extLst>
            <a:ext uri="{FF2B5EF4-FFF2-40B4-BE49-F238E27FC236}">
              <a16:creationId xmlns:a16="http://schemas.microsoft.com/office/drawing/2014/main" id="{EC22FCAD-134C-49D2-8664-E231CA1EECC6}"/>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332" name="直線コネクタ 331">
          <a:extLst>
            <a:ext uri="{FF2B5EF4-FFF2-40B4-BE49-F238E27FC236}">
              <a16:creationId xmlns:a16="http://schemas.microsoft.com/office/drawing/2014/main" id="{98178A4C-90A8-4D94-AD1F-62F6E343C51A}"/>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333" name="テキスト ボックス 332">
          <a:extLst>
            <a:ext uri="{FF2B5EF4-FFF2-40B4-BE49-F238E27FC236}">
              <a16:creationId xmlns:a16="http://schemas.microsoft.com/office/drawing/2014/main" id="{838984EF-4E24-41A0-8008-6A68E5D92089}"/>
            </a:ext>
          </a:extLst>
        </xdr:cNvPr>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334" name="直線コネクタ 333">
          <a:extLst>
            <a:ext uri="{FF2B5EF4-FFF2-40B4-BE49-F238E27FC236}">
              <a16:creationId xmlns:a16="http://schemas.microsoft.com/office/drawing/2014/main" id="{AB094139-4A05-43C4-B9CF-1530696133C9}"/>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335" name="テキスト ボックス 334">
          <a:extLst>
            <a:ext uri="{FF2B5EF4-FFF2-40B4-BE49-F238E27FC236}">
              <a16:creationId xmlns:a16="http://schemas.microsoft.com/office/drawing/2014/main" id="{CC2CA99F-1973-4C24-ABC5-52644B9BEA8A}"/>
            </a:ext>
          </a:extLst>
        </xdr:cNvPr>
        <xdr:cNvSpPr txBox="1"/>
      </xdr:nvSpPr>
      <xdr:spPr>
        <a:xfrm>
          <a:off x="12107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336" name="【保健センター・保健所】&#10;有形固定資産減価償却率グラフ枠">
          <a:extLst>
            <a:ext uri="{FF2B5EF4-FFF2-40B4-BE49-F238E27FC236}">
              <a16:creationId xmlns:a16="http://schemas.microsoft.com/office/drawing/2014/main" id="{CAF4BAA3-33EE-45D1-A243-D54D56C7DEC7}"/>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17145</xdr:rowOff>
    </xdr:from>
    <xdr:to>
      <xdr:col>85</xdr:col>
      <xdr:colOff>126364</xdr:colOff>
      <xdr:row>64</xdr:row>
      <xdr:rowOff>76200</xdr:rowOff>
    </xdr:to>
    <xdr:cxnSp macro="">
      <xdr:nvCxnSpPr>
        <xdr:cNvPr id="337" name="直線コネクタ 336">
          <a:extLst>
            <a:ext uri="{FF2B5EF4-FFF2-40B4-BE49-F238E27FC236}">
              <a16:creationId xmlns:a16="http://schemas.microsoft.com/office/drawing/2014/main" id="{74F79EBD-F226-40B7-862E-F54DB5F38603}"/>
            </a:ext>
          </a:extLst>
        </xdr:cNvPr>
        <xdr:cNvCxnSpPr/>
      </xdr:nvCxnSpPr>
      <xdr:spPr>
        <a:xfrm flipV="1">
          <a:off x="16318864" y="9446895"/>
          <a:ext cx="0" cy="16021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80027</xdr:rowOff>
    </xdr:from>
    <xdr:ext cx="469744" cy="259045"/>
    <xdr:sp macro="" textlink="">
      <xdr:nvSpPr>
        <xdr:cNvPr id="338" name="【保健センター・保健所】&#10;有形固定資産減価償却率最小値テキスト">
          <a:extLst>
            <a:ext uri="{FF2B5EF4-FFF2-40B4-BE49-F238E27FC236}">
              <a16:creationId xmlns:a16="http://schemas.microsoft.com/office/drawing/2014/main" id="{5557A4C2-3650-462E-8F92-7917746A4ED1}"/>
            </a:ext>
          </a:extLst>
        </xdr:cNvPr>
        <xdr:cNvSpPr txBox="1"/>
      </xdr:nvSpPr>
      <xdr:spPr>
        <a:xfrm>
          <a:off x="16357600" y="1105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76200</xdr:rowOff>
    </xdr:from>
    <xdr:to>
      <xdr:col>86</xdr:col>
      <xdr:colOff>25400</xdr:colOff>
      <xdr:row>64</xdr:row>
      <xdr:rowOff>76200</xdr:rowOff>
    </xdr:to>
    <xdr:cxnSp macro="">
      <xdr:nvCxnSpPr>
        <xdr:cNvPr id="339" name="直線コネクタ 338">
          <a:extLst>
            <a:ext uri="{FF2B5EF4-FFF2-40B4-BE49-F238E27FC236}">
              <a16:creationId xmlns:a16="http://schemas.microsoft.com/office/drawing/2014/main" id="{7C9732E7-4473-49E6-B24B-153EA2A56609}"/>
            </a:ext>
          </a:extLst>
        </xdr:cNvPr>
        <xdr:cNvCxnSpPr/>
      </xdr:nvCxnSpPr>
      <xdr:spPr>
        <a:xfrm>
          <a:off x="16230600" y="1104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53</xdr:row>
      <xdr:rowOff>135272</xdr:rowOff>
    </xdr:from>
    <xdr:ext cx="405111" cy="259045"/>
    <xdr:sp macro="" textlink="">
      <xdr:nvSpPr>
        <xdr:cNvPr id="340" name="【保健センター・保健所】&#10;有形固定資産減価償却率最大値テキスト">
          <a:extLst>
            <a:ext uri="{FF2B5EF4-FFF2-40B4-BE49-F238E27FC236}">
              <a16:creationId xmlns:a16="http://schemas.microsoft.com/office/drawing/2014/main" id="{3CD5092B-30D0-4E37-93AC-ACB4EB3E63C0}"/>
            </a:ext>
          </a:extLst>
        </xdr:cNvPr>
        <xdr:cNvSpPr txBox="1"/>
      </xdr:nvSpPr>
      <xdr:spPr>
        <a:xfrm>
          <a:off x="16357600" y="92221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17145</xdr:rowOff>
    </xdr:from>
    <xdr:to>
      <xdr:col>86</xdr:col>
      <xdr:colOff>25400</xdr:colOff>
      <xdr:row>55</xdr:row>
      <xdr:rowOff>17145</xdr:rowOff>
    </xdr:to>
    <xdr:cxnSp macro="">
      <xdr:nvCxnSpPr>
        <xdr:cNvPr id="341" name="直線コネクタ 340">
          <a:extLst>
            <a:ext uri="{FF2B5EF4-FFF2-40B4-BE49-F238E27FC236}">
              <a16:creationId xmlns:a16="http://schemas.microsoft.com/office/drawing/2014/main" id="{8B0D6358-4E64-49F7-AF6A-651BD145F2B1}"/>
            </a:ext>
          </a:extLst>
        </xdr:cNvPr>
        <xdr:cNvCxnSpPr/>
      </xdr:nvCxnSpPr>
      <xdr:spPr>
        <a:xfrm>
          <a:off x="16230600" y="94468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118762</xdr:rowOff>
    </xdr:from>
    <xdr:ext cx="405111" cy="259045"/>
    <xdr:sp macro="" textlink="">
      <xdr:nvSpPr>
        <xdr:cNvPr id="342" name="【保健センター・保健所】&#10;有形固定資産減価償却率平均値テキスト">
          <a:extLst>
            <a:ext uri="{FF2B5EF4-FFF2-40B4-BE49-F238E27FC236}">
              <a16:creationId xmlns:a16="http://schemas.microsoft.com/office/drawing/2014/main" id="{A93625F7-703D-4084-90B5-B749C7562120}"/>
            </a:ext>
          </a:extLst>
        </xdr:cNvPr>
        <xdr:cNvSpPr txBox="1"/>
      </xdr:nvSpPr>
      <xdr:spPr>
        <a:xfrm>
          <a:off x="16357600" y="1006286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95885</xdr:rowOff>
    </xdr:from>
    <xdr:to>
      <xdr:col>85</xdr:col>
      <xdr:colOff>177800</xdr:colOff>
      <xdr:row>60</xdr:row>
      <xdr:rowOff>26035</xdr:rowOff>
    </xdr:to>
    <xdr:sp macro="" textlink="">
      <xdr:nvSpPr>
        <xdr:cNvPr id="343" name="フローチャート: 判断 342">
          <a:extLst>
            <a:ext uri="{FF2B5EF4-FFF2-40B4-BE49-F238E27FC236}">
              <a16:creationId xmlns:a16="http://schemas.microsoft.com/office/drawing/2014/main" id="{D92094DE-5908-4D0F-AB9D-6B8AEB73F57A}"/>
            </a:ext>
          </a:extLst>
        </xdr:cNvPr>
        <xdr:cNvSpPr/>
      </xdr:nvSpPr>
      <xdr:spPr>
        <a:xfrm>
          <a:off x="16268700" y="10211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84455</xdr:rowOff>
    </xdr:from>
    <xdr:to>
      <xdr:col>81</xdr:col>
      <xdr:colOff>101600</xdr:colOff>
      <xdr:row>60</xdr:row>
      <xdr:rowOff>14605</xdr:rowOff>
    </xdr:to>
    <xdr:sp macro="" textlink="">
      <xdr:nvSpPr>
        <xdr:cNvPr id="344" name="フローチャート: 判断 343">
          <a:extLst>
            <a:ext uri="{FF2B5EF4-FFF2-40B4-BE49-F238E27FC236}">
              <a16:creationId xmlns:a16="http://schemas.microsoft.com/office/drawing/2014/main" id="{AFBFBC47-EF31-4D8D-B2A6-F5A6CEE68A39}"/>
            </a:ext>
          </a:extLst>
        </xdr:cNvPr>
        <xdr:cNvSpPr/>
      </xdr:nvSpPr>
      <xdr:spPr>
        <a:xfrm>
          <a:off x="15430500" y="10200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71120</xdr:rowOff>
    </xdr:from>
    <xdr:to>
      <xdr:col>76</xdr:col>
      <xdr:colOff>165100</xdr:colOff>
      <xdr:row>60</xdr:row>
      <xdr:rowOff>1270</xdr:rowOff>
    </xdr:to>
    <xdr:sp macro="" textlink="">
      <xdr:nvSpPr>
        <xdr:cNvPr id="345" name="フローチャート: 判断 344">
          <a:extLst>
            <a:ext uri="{FF2B5EF4-FFF2-40B4-BE49-F238E27FC236}">
              <a16:creationId xmlns:a16="http://schemas.microsoft.com/office/drawing/2014/main" id="{2FA36835-FAEE-49F1-9BDA-882C82C7094E}"/>
            </a:ext>
          </a:extLst>
        </xdr:cNvPr>
        <xdr:cNvSpPr/>
      </xdr:nvSpPr>
      <xdr:spPr>
        <a:xfrm>
          <a:off x="14541500" y="10186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34925</xdr:rowOff>
    </xdr:from>
    <xdr:to>
      <xdr:col>72</xdr:col>
      <xdr:colOff>38100</xdr:colOff>
      <xdr:row>59</xdr:row>
      <xdr:rowOff>136525</xdr:rowOff>
    </xdr:to>
    <xdr:sp macro="" textlink="">
      <xdr:nvSpPr>
        <xdr:cNvPr id="346" name="フローチャート: 判断 345">
          <a:extLst>
            <a:ext uri="{FF2B5EF4-FFF2-40B4-BE49-F238E27FC236}">
              <a16:creationId xmlns:a16="http://schemas.microsoft.com/office/drawing/2014/main" id="{8409C6FB-EF12-4846-9E07-01E02F7AEF8B}"/>
            </a:ext>
          </a:extLst>
        </xdr:cNvPr>
        <xdr:cNvSpPr/>
      </xdr:nvSpPr>
      <xdr:spPr>
        <a:xfrm>
          <a:off x="13652500" y="10150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58</xdr:row>
      <xdr:rowOff>160655</xdr:rowOff>
    </xdr:from>
    <xdr:to>
      <xdr:col>67</xdr:col>
      <xdr:colOff>101600</xdr:colOff>
      <xdr:row>59</xdr:row>
      <xdr:rowOff>90805</xdr:rowOff>
    </xdr:to>
    <xdr:sp macro="" textlink="">
      <xdr:nvSpPr>
        <xdr:cNvPr id="347" name="フローチャート: 判断 346">
          <a:extLst>
            <a:ext uri="{FF2B5EF4-FFF2-40B4-BE49-F238E27FC236}">
              <a16:creationId xmlns:a16="http://schemas.microsoft.com/office/drawing/2014/main" id="{7DA8DDBB-18E9-4FE6-B53C-9FAE944464A0}"/>
            </a:ext>
          </a:extLst>
        </xdr:cNvPr>
        <xdr:cNvSpPr/>
      </xdr:nvSpPr>
      <xdr:spPr>
        <a:xfrm>
          <a:off x="12763500" y="10104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348" name="テキスト ボックス 347">
          <a:extLst>
            <a:ext uri="{FF2B5EF4-FFF2-40B4-BE49-F238E27FC236}">
              <a16:creationId xmlns:a16="http://schemas.microsoft.com/office/drawing/2014/main" id="{8092AB35-F605-4CDD-818E-64335FF02368}"/>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349" name="テキスト ボックス 348">
          <a:extLst>
            <a:ext uri="{FF2B5EF4-FFF2-40B4-BE49-F238E27FC236}">
              <a16:creationId xmlns:a16="http://schemas.microsoft.com/office/drawing/2014/main" id="{C6934F3D-2B83-4E1D-99AB-D67C3CB9AEFD}"/>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350" name="テキスト ボックス 349">
          <a:extLst>
            <a:ext uri="{FF2B5EF4-FFF2-40B4-BE49-F238E27FC236}">
              <a16:creationId xmlns:a16="http://schemas.microsoft.com/office/drawing/2014/main" id="{E45A16A7-C3AD-4BC4-A424-B8AD22732FF5}"/>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351" name="テキスト ボックス 350">
          <a:extLst>
            <a:ext uri="{FF2B5EF4-FFF2-40B4-BE49-F238E27FC236}">
              <a16:creationId xmlns:a16="http://schemas.microsoft.com/office/drawing/2014/main" id="{38C28F72-BAA9-47C7-A6C7-77B80926A7BB}"/>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352" name="テキスト ボックス 351">
          <a:extLst>
            <a:ext uri="{FF2B5EF4-FFF2-40B4-BE49-F238E27FC236}">
              <a16:creationId xmlns:a16="http://schemas.microsoft.com/office/drawing/2014/main" id="{1DCCF796-DA22-4CB4-8B64-F40BAA097D8B}"/>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120650</xdr:rowOff>
    </xdr:from>
    <xdr:to>
      <xdr:col>85</xdr:col>
      <xdr:colOff>177800</xdr:colOff>
      <xdr:row>60</xdr:row>
      <xdr:rowOff>50800</xdr:rowOff>
    </xdr:to>
    <xdr:sp macro="" textlink="">
      <xdr:nvSpPr>
        <xdr:cNvPr id="353" name="楕円 352">
          <a:extLst>
            <a:ext uri="{FF2B5EF4-FFF2-40B4-BE49-F238E27FC236}">
              <a16:creationId xmlns:a16="http://schemas.microsoft.com/office/drawing/2014/main" id="{8E7AAF64-F836-4398-81C7-8E8A3C9F0BDF}"/>
            </a:ext>
          </a:extLst>
        </xdr:cNvPr>
        <xdr:cNvSpPr/>
      </xdr:nvSpPr>
      <xdr:spPr>
        <a:xfrm>
          <a:off x="16268700" y="10236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59</xdr:row>
      <xdr:rowOff>99077</xdr:rowOff>
    </xdr:from>
    <xdr:ext cx="405111" cy="259045"/>
    <xdr:sp macro="" textlink="">
      <xdr:nvSpPr>
        <xdr:cNvPr id="354" name="【保健センター・保健所】&#10;有形固定資産減価償却率該当値テキスト">
          <a:extLst>
            <a:ext uri="{FF2B5EF4-FFF2-40B4-BE49-F238E27FC236}">
              <a16:creationId xmlns:a16="http://schemas.microsoft.com/office/drawing/2014/main" id="{7EFDDE4B-74D3-4E98-A61E-9CE2F8131A88}"/>
            </a:ext>
          </a:extLst>
        </xdr:cNvPr>
        <xdr:cNvSpPr txBox="1"/>
      </xdr:nvSpPr>
      <xdr:spPr>
        <a:xfrm>
          <a:off x="16357600" y="10214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82550</xdr:rowOff>
    </xdr:from>
    <xdr:to>
      <xdr:col>81</xdr:col>
      <xdr:colOff>101600</xdr:colOff>
      <xdr:row>60</xdr:row>
      <xdr:rowOff>12700</xdr:rowOff>
    </xdr:to>
    <xdr:sp macro="" textlink="">
      <xdr:nvSpPr>
        <xdr:cNvPr id="355" name="楕円 354">
          <a:extLst>
            <a:ext uri="{FF2B5EF4-FFF2-40B4-BE49-F238E27FC236}">
              <a16:creationId xmlns:a16="http://schemas.microsoft.com/office/drawing/2014/main" id="{8F35C25B-8414-4D79-AB9E-48F4801976F6}"/>
            </a:ext>
          </a:extLst>
        </xdr:cNvPr>
        <xdr:cNvSpPr/>
      </xdr:nvSpPr>
      <xdr:spPr>
        <a:xfrm>
          <a:off x="15430500" y="1019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59</xdr:row>
      <xdr:rowOff>133350</xdr:rowOff>
    </xdr:from>
    <xdr:to>
      <xdr:col>85</xdr:col>
      <xdr:colOff>127000</xdr:colOff>
      <xdr:row>60</xdr:row>
      <xdr:rowOff>0</xdr:rowOff>
    </xdr:to>
    <xdr:cxnSp macro="">
      <xdr:nvCxnSpPr>
        <xdr:cNvPr id="356" name="直線コネクタ 355">
          <a:extLst>
            <a:ext uri="{FF2B5EF4-FFF2-40B4-BE49-F238E27FC236}">
              <a16:creationId xmlns:a16="http://schemas.microsoft.com/office/drawing/2014/main" id="{D9D84702-9DBD-4186-910E-AC83E78E8A17}"/>
            </a:ext>
          </a:extLst>
        </xdr:cNvPr>
        <xdr:cNvCxnSpPr/>
      </xdr:nvCxnSpPr>
      <xdr:spPr>
        <a:xfrm>
          <a:off x="15481300" y="1024890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44450</xdr:rowOff>
    </xdr:from>
    <xdr:to>
      <xdr:col>76</xdr:col>
      <xdr:colOff>165100</xdr:colOff>
      <xdr:row>59</xdr:row>
      <xdr:rowOff>146050</xdr:rowOff>
    </xdr:to>
    <xdr:sp macro="" textlink="">
      <xdr:nvSpPr>
        <xdr:cNvPr id="357" name="楕円 356">
          <a:extLst>
            <a:ext uri="{FF2B5EF4-FFF2-40B4-BE49-F238E27FC236}">
              <a16:creationId xmlns:a16="http://schemas.microsoft.com/office/drawing/2014/main" id="{5C385764-66C6-43EF-A653-89995771A50A}"/>
            </a:ext>
          </a:extLst>
        </xdr:cNvPr>
        <xdr:cNvSpPr/>
      </xdr:nvSpPr>
      <xdr:spPr>
        <a:xfrm>
          <a:off x="14541500" y="10160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95250</xdr:rowOff>
    </xdr:from>
    <xdr:to>
      <xdr:col>81</xdr:col>
      <xdr:colOff>50800</xdr:colOff>
      <xdr:row>59</xdr:row>
      <xdr:rowOff>133350</xdr:rowOff>
    </xdr:to>
    <xdr:cxnSp macro="">
      <xdr:nvCxnSpPr>
        <xdr:cNvPr id="358" name="直線コネクタ 357">
          <a:extLst>
            <a:ext uri="{FF2B5EF4-FFF2-40B4-BE49-F238E27FC236}">
              <a16:creationId xmlns:a16="http://schemas.microsoft.com/office/drawing/2014/main" id="{7B0DB3EC-C92B-48A7-957A-C9A45CE7D663}"/>
            </a:ext>
          </a:extLst>
        </xdr:cNvPr>
        <xdr:cNvCxnSpPr/>
      </xdr:nvCxnSpPr>
      <xdr:spPr>
        <a:xfrm>
          <a:off x="14592300" y="1021080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6350</xdr:rowOff>
    </xdr:from>
    <xdr:to>
      <xdr:col>72</xdr:col>
      <xdr:colOff>38100</xdr:colOff>
      <xdr:row>59</xdr:row>
      <xdr:rowOff>107950</xdr:rowOff>
    </xdr:to>
    <xdr:sp macro="" textlink="">
      <xdr:nvSpPr>
        <xdr:cNvPr id="359" name="楕円 358">
          <a:extLst>
            <a:ext uri="{FF2B5EF4-FFF2-40B4-BE49-F238E27FC236}">
              <a16:creationId xmlns:a16="http://schemas.microsoft.com/office/drawing/2014/main" id="{749BB77B-3F68-43E2-8C7A-3BE1A7B681DD}"/>
            </a:ext>
          </a:extLst>
        </xdr:cNvPr>
        <xdr:cNvSpPr/>
      </xdr:nvSpPr>
      <xdr:spPr>
        <a:xfrm>
          <a:off x="13652500" y="10121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57150</xdr:rowOff>
    </xdr:from>
    <xdr:to>
      <xdr:col>76</xdr:col>
      <xdr:colOff>114300</xdr:colOff>
      <xdr:row>59</xdr:row>
      <xdr:rowOff>95250</xdr:rowOff>
    </xdr:to>
    <xdr:cxnSp macro="">
      <xdr:nvCxnSpPr>
        <xdr:cNvPr id="360" name="直線コネクタ 359">
          <a:extLst>
            <a:ext uri="{FF2B5EF4-FFF2-40B4-BE49-F238E27FC236}">
              <a16:creationId xmlns:a16="http://schemas.microsoft.com/office/drawing/2014/main" id="{150541D4-3930-4F13-8FB0-2EDC3878B92E}"/>
            </a:ext>
          </a:extLst>
        </xdr:cNvPr>
        <xdr:cNvCxnSpPr/>
      </xdr:nvCxnSpPr>
      <xdr:spPr>
        <a:xfrm>
          <a:off x="13703300" y="1017270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58</xdr:row>
      <xdr:rowOff>139700</xdr:rowOff>
    </xdr:from>
    <xdr:to>
      <xdr:col>67</xdr:col>
      <xdr:colOff>101600</xdr:colOff>
      <xdr:row>59</xdr:row>
      <xdr:rowOff>69850</xdr:rowOff>
    </xdr:to>
    <xdr:sp macro="" textlink="">
      <xdr:nvSpPr>
        <xdr:cNvPr id="361" name="楕円 360">
          <a:extLst>
            <a:ext uri="{FF2B5EF4-FFF2-40B4-BE49-F238E27FC236}">
              <a16:creationId xmlns:a16="http://schemas.microsoft.com/office/drawing/2014/main" id="{D824052F-FCA9-45C4-A332-7FED66AB1745}"/>
            </a:ext>
          </a:extLst>
        </xdr:cNvPr>
        <xdr:cNvSpPr/>
      </xdr:nvSpPr>
      <xdr:spPr>
        <a:xfrm>
          <a:off x="12763500" y="10083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59</xdr:row>
      <xdr:rowOff>19050</xdr:rowOff>
    </xdr:from>
    <xdr:to>
      <xdr:col>71</xdr:col>
      <xdr:colOff>177800</xdr:colOff>
      <xdr:row>59</xdr:row>
      <xdr:rowOff>57150</xdr:rowOff>
    </xdr:to>
    <xdr:cxnSp macro="">
      <xdr:nvCxnSpPr>
        <xdr:cNvPr id="362" name="直線コネクタ 361">
          <a:extLst>
            <a:ext uri="{FF2B5EF4-FFF2-40B4-BE49-F238E27FC236}">
              <a16:creationId xmlns:a16="http://schemas.microsoft.com/office/drawing/2014/main" id="{74F7EA4A-0F8B-4335-9797-29E3D54AB39B}"/>
            </a:ext>
          </a:extLst>
        </xdr:cNvPr>
        <xdr:cNvCxnSpPr/>
      </xdr:nvCxnSpPr>
      <xdr:spPr>
        <a:xfrm>
          <a:off x="12814300" y="1013460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5732</xdr:rowOff>
    </xdr:from>
    <xdr:ext cx="405111" cy="259045"/>
    <xdr:sp macro="" textlink="">
      <xdr:nvSpPr>
        <xdr:cNvPr id="363" name="n_1aveValue【保健センター・保健所】&#10;有形固定資産減価償却率">
          <a:extLst>
            <a:ext uri="{FF2B5EF4-FFF2-40B4-BE49-F238E27FC236}">
              <a16:creationId xmlns:a16="http://schemas.microsoft.com/office/drawing/2014/main" id="{4C26E617-04BC-4484-9EE1-A551A4145454}"/>
            </a:ext>
          </a:extLst>
        </xdr:cNvPr>
        <xdr:cNvSpPr txBox="1"/>
      </xdr:nvSpPr>
      <xdr:spPr>
        <a:xfrm>
          <a:off x="15266044" y="102927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163847</xdr:rowOff>
    </xdr:from>
    <xdr:ext cx="405111" cy="259045"/>
    <xdr:sp macro="" textlink="">
      <xdr:nvSpPr>
        <xdr:cNvPr id="364" name="n_2aveValue【保健センター・保健所】&#10;有形固定資産減価償却率">
          <a:extLst>
            <a:ext uri="{FF2B5EF4-FFF2-40B4-BE49-F238E27FC236}">
              <a16:creationId xmlns:a16="http://schemas.microsoft.com/office/drawing/2014/main" id="{38D7779E-93F4-4881-9025-D2BEC1D4698F}"/>
            </a:ext>
          </a:extLst>
        </xdr:cNvPr>
        <xdr:cNvSpPr txBox="1"/>
      </xdr:nvSpPr>
      <xdr:spPr>
        <a:xfrm>
          <a:off x="14389744" y="10279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127652</xdr:rowOff>
    </xdr:from>
    <xdr:ext cx="405111" cy="259045"/>
    <xdr:sp macro="" textlink="">
      <xdr:nvSpPr>
        <xdr:cNvPr id="365" name="n_3aveValue【保健センター・保健所】&#10;有形固定資産減価償却率">
          <a:extLst>
            <a:ext uri="{FF2B5EF4-FFF2-40B4-BE49-F238E27FC236}">
              <a16:creationId xmlns:a16="http://schemas.microsoft.com/office/drawing/2014/main" id="{D4BE1DBD-BFF6-461D-B41F-013638B532A5}"/>
            </a:ext>
          </a:extLst>
        </xdr:cNvPr>
        <xdr:cNvSpPr txBox="1"/>
      </xdr:nvSpPr>
      <xdr:spPr>
        <a:xfrm>
          <a:off x="13500744" y="102432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81932</xdr:rowOff>
    </xdr:from>
    <xdr:ext cx="405111" cy="259045"/>
    <xdr:sp macro="" textlink="">
      <xdr:nvSpPr>
        <xdr:cNvPr id="366" name="n_4aveValue【保健センター・保健所】&#10;有形固定資産減価償却率">
          <a:extLst>
            <a:ext uri="{FF2B5EF4-FFF2-40B4-BE49-F238E27FC236}">
              <a16:creationId xmlns:a16="http://schemas.microsoft.com/office/drawing/2014/main" id="{C75D4126-F98F-4201-AF89-B256094ED400}"/>
            </a:ext>
          </a:extLst>
        </xdr:cNvPr>
        <xdr:cNvSpPr txBox="1"/>
      </xdr:nvSpPr>
      <xdr:spPr>
        <a:xfrm>
          <a:off x="12611744" y="101974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58</xdr:row>
      <xdr:rowOff>29227</xdr:rowOff>
    </xdr:from>
    <xdr:ext cx="405111" cy="259045"/>
    <xdr:sp macro="" textlink="">
      <xdr:nvSpPr>
        <xdr:cNvPr id="367" name="n_1mainValue【保健センター・保健所】&#10;有形固定資産減価償却率">
          <a:extLst>
            <a:ext uri="{FF2B5EF4-FFF2-40B4-BE49-F238E27FC236}">
              <a16:creationId xmlns:a16="http://schemas.microsoft.com/office/drawing/2014/main" id="{5C1408D7-E4C9-407F-A6E0-CD801CC4B8D3}"/>
            </a:ext>
          </a:extLst>
        </xdr:cNvPr>
        <xdr:cNvSpPr txBox="1"/>
      </xdr:nvSpPr>
      <xdr:spPr>
        <a:xfrm>
          <a:off x="15266044" y="9973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162577</xdr:rowOff>
    </xdr:from>
    <xdr:ext cx="405111" cy="259045"/>
    <xdr:sp macro="" textlink="">
      <xdr:nvSpPr>
        <xdr:cNvPr id="368" name="n_2mainValue【保健センター・保健所】&#10;有形固定資産減価償却率">
          <a:extLst>
            <a:ext uri="{FF2B5EF4-FFF2-40B4-BE49-F238E27FC236}">
              <a16:creationId xmlns:a16="http://schemas.microsoft.com/office/drawing/2014/main" id="{AE517902-9CE4-4B0C-B113-F99382DB64D5}"/>
            </a:ext>
          </a:extLst>
        </xdr:cNvPr>
        <xdr:cNvSpPr txBox="1"/>
      </xdr:nvSpPr>
      <xdr:spPr>
        <a:xfrm>
          <a:off x="14389744" y="9935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124477</xdr:rowOff>
    </xdr:from>
    <xdr:ext cx="405111" cy="259045"/>
    <xdr:sp macro="" textlink="">
      <xdr:nvSpPr>
        <xdr:cNvPr id="369" name="n_3mainValue【保健センター・保健所】&#10;有形固定資産減価償却率">
          <a:extLst>
            <a:ext uri="{FF2B5EF4-FFF2-40B4-BE49-F238E27FC236}">
              <a16:creationId xmlns:a16="http://schemas.microsoft.com/office/drawing/2014/main" id="{06F23A32-D1AC-4757-AC19-44137F7ACF59}"/>
            </a:ext>
          </a:extLst>
        </xdr:cNvPr>
        <xdr:cNvSpPr txBox="1"/>
      </xdr:nvSpPr>
      <xdr:spPr>
        <a:xfrm>
          <a:off x="13500744" y="9897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86377</xdr:rowOff>
    </xdr:from>
    <xdr:ext cx="405111" cy="259045"/>
    <xdr:sp macro="" textlink="">
      <xdr:nvSpPr>
        <xdr:cNvPr id="370" name="n_4mainValue【保健センター・保健所】&#10;有形固定資産減価償却率">
          <a:extLst>
            <a:ext uri="{FF2B5EF4-FFF2-40B4-BE49-F238E27FC236}">
              <a16:creationId xmlns:a16="http://schemas.microsoft.com/office/drawing/2014/main" id="{CFFAEB2C-4E40-46A4-80C0-F6583EFCF6DD}"/>
            </a:ext>
          </a:extLst>
        </xdr:cNvPr>
        <xdr:cNvSpPr txBox="1"/>
      </xdr:nvSpPr>
      <xdr:spPr>
        <a:xfrm>
          <a:off x="12611744" y="9859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371" name="正方形/長方形 370">
          <a:extLst>
            <a:ext uri="{FF2B5EF4-FFF2-40B4-BE49-F238E27FC236}">
              <a16:creationId xmlns:a16="http://schemas.microsoft.com/office/drawing/2014/main" id="{40A4CEED-011D-4868-A413-15258D9397B9}"/>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372" name="正方形/長方形 371">
          <a:extLst>
            <a:ext uri="{FF2B5EF4-FFF2-40B4-BE49-F238E27FC236}">
              <a16:creationId xmlns:a16="http://schemas.microsoft.com/office/drawing/2014/main" id="{828F2DF3-47B8-4761-B1E5-DE1D79191E6C}"/>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373" name="正方形/長方形 372">
          <a:extLst>
            <a:ext uri="{FF2B5EF4-FFF2-40B4-BE49-F238E27FC236}">
              <a16:creationId xmlns:a16="http://schemas.microsoft.com/office/drawing/2014/main" id="{948C8D83-6BA3-46A1-8272-2B7BC97DD0EE}"/>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374" name="正方形/長方形 373">
          <a:extLst>
            <a:ext uri="{FF2B5EF4-FFF2-40B4-BE49-F238E27FC236}">
              <a16:creationId xmlns:a16="http://schemas.microsoft.com/office/drawing/2014/main" id="{CE407DA3-B6AE-4DD3-BFD4-5E2915A15CE7}"/>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375" name="正方形/長方形 374">
          <a:extLst>
            <a:ext uri="{FF2B5EF4-FFF2-40B4-BE49-F238E27FC236}">
              <a16:creationId xmlns:a16="http://schemas.microsoft.com/office/drawing/2014/main" id="{20555EF3-2099-4B89-89F7-20242A64AF94}"/>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376" name="正方形/長方形 375">
          <a:extLst>
            <a:ext uri="{FF2B5EF4-FFF2-40B4-BE49-F238E27FC236}">
              <a16:creationId xmlns:a16="http://schemas.microsoft.com/office/drawing/2014/main" id="{2AE569DA-46C0-4696-B334-F51C1FAAA0FD}"/>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377" name="正方形/長方形 376">
          <a:extLst>
            <a:ext uri="{FF2B5EF4-FFF2-40B4-BE49-F238E27FC236}">
              <a16:creationId xmlns:a16="http://schemas.microsoft.com/office/drawing/2014/main" id="{A426B7CD-350C-4B69-A7FB-4CE9B9130BA8}"/>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378" name="正方形/長方形 377">
          <a:extLst>
            <a:ext uri="{FF2B5EF4-FFF2-40B4-BE49-F238E27FC236}">
              <a16:creationId xmlns:a16="http://schemas.microsoft.com/office/drawing/2014/main" id="{C7161768-D6D4-4939-AC8B-4DCAEE3EA4DA}"/>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379" name="テキスト ボックス 378">
          <a:extLst>
            <a:ext uri="{FF2B5EF4-FFF2-40B4-BE49-F238E27FC236}">
              <a16:creationId xmlns:a16="http://schemas.microsoft.com/office/drawing/2014/main" id="{C7F3C477-5398-4AAB-AA7F-391B470FC53B}"/>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380" name="直線コネクタ 379">
          <a:extLst>
            <a:ext uri="{FF2B5EF4-FFF2-40B4-BE49-F238E27FC236}">
              <a16:creationId xmlns:a16="http://schemas.microsoft.com/office/drawing/2014/main" id="{2359760B-BE44-40C6-9B46-8B2CCFDD8701}"/>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381" name="直線コネクタ 380">
          <a:extLst>
            <a:ext uri="{FF2B5EF4-FFF2-40B4-BE49-F238E27FC236}">
              <a16:creationId xmlns:a16="http://schemas.microsoft.com/office/drawing/2014/main" id="{B8EDD048-321D-4F46-8D29-155B7F43060C}"/>
            </a:ext>
          </a:extLst>
        </xdr:cNvPr>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382" name="テキスト ボックス 381">
          <a:extLst>
            <a:ext uri="{FF2B5EF4-FFF2-40B4-BE49-F238E27FC236}">
              <a16:creationId xmlns:a16="http://schemas.microsoft.com/office/drawing/2014/main" id="{8170D6BC-4459-46D6-8CDD-E0BF6B1F83FA}"/>
            </a:ext>
          </a:extLst>
        </xdr:cNvPr>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383" name="直線コネクタ 382">
          <a:extLst>
            <a:ext uri="{FF2B5EF4-FFF2-40B4-BE49-F238E27FC236}">
              <a16:creationId xmlns:a16="http://schemas.microsoft.com/office/drawing/2014/main" id="{2F96D745-37A6-447B-92AC-35BBBCCB044C}"/>
            </a:ext>
          </a:extLst>
        </xdr:cNvPr>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86377</xdr:rowOff>
    </xdr:from>
    <xdr:ext cx="467179" cy="259045"/>
    <xdr:sp macro="" textlink="">
      <xdr:nvSpPr>
        <xdr:cNvPr id="384" name="テキスト ボックス 383">
          <a:extLst>
            <a:ext uri="{FF2B5EF4-FFF2-40B4-BE49-F238E27FC236}">
              <a16:creationId xmlns:a16="http://schemas.microsoft.com/office/drawing/2014/main" id="{9EF99139-6CCB-46EA-9FE2-EF4CB66FCE5D}"/>
            </a:ext>
          </a:extLst>
        </xdr:cNvPr>
        <xdr:cNvSpPr txBox="1"/>
      </xdr:nvSpPr>
      <xdr:spPr>
        <a:xfrm>
          <a:off x="17820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385" name="直線コネクタ 384">
          <a:extLst>
            <a:ext uri="{FF2B5EF4-FFF2-40B4-BE49-F238E27FC236}">
              <a16:creationId xmlns:a16="http://schemas.microsoft.com/office/drawing/2014/main" id="{4B59CAF2-68D4-453A-81C6-246F65B21D46}"/>
            </a:ext>
          </a:extLst>
        </xdr:cNvPr>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143527</xdr:rowOff>
    </xdr:from>
    <xdr:ext cx="467179" cy="259045"/>
    <xdr:sp macro="" textlink="">
      <xdr:nvSpPr>
        <xdr:cNvPr id="386" name="テキスト ボックス 385">
          <a:extLst>
            <a:ext uri="{FF2B5EF4-FFF2-40B4-BE49-F238E27FC236}">
              <a16:creationId xmlns:a16="http://schemas.microsoft.com/office/drawing/2014/main" id="{38306365-707C-43BB-8FA7-0B63AAF30F5B}"/>
            </a:ext>
          </a:extLst>
        </xdr:cNvPr>
        <xdr:cNvSpPr txBox="1"/>
      </xdr:nvSpPr>
      <xdr:spPr>
        <a:xfrm>
          <a:off x="17820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387" name="直線コネクタ 386">
          <a:extLst>
            <a:ext uri="{FF2B5EF4-FFF2-40B4-BE49-F238E27FC236}">
              <a16:creationId xmlns:a16="http://schemas.microsoft.com/office/drawing/2014/main" id="{D971F0E5-4223-404D-BC89-3D5ED4A6DAB0}"/>
            </a:ext>
          </a:extLst>
        </xdr:cNvPr>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29227</xdr:rowOff>
    </xdr:from>
    <xdr:ext cx="467179" cy="259045"/>
    <xdr:sp macro="" textlink="">
      <xdr:nvSpPr>
        <xdr:cNvPr id="388" name="テキスト ボックス 387">
          <a:extLst>
            <a:ext uri="{FF2B5EF4-FFF2-40B4-BE49-F238E27FC236}">
              <a16:creationId xmlns:a16="http://schemas.microsoft.com/office/drawing/2014/main" id="{18EDB550-795B-4549-9352-9E8AA2328BF7}"/>
            </a:ext>
          </a:extLst>
        </xdr:cNvPr>
        <xdr:cNvSpPr txBox="1"/>
      </xdr:nvSpPr>
      <xdr:spPr>
        <a:xfrm>
          <a:off x="17820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389" name="直線コネクタ 388">
          <a:extLst>
            <a:ext uri="{FF2B5EF4-FFF2-40B4-BE49-F238E27FC236}">
              <a16:creationId xmlns:a16="http://schemas.microsoft.com/office/drawing/2014/main" id="{4AF52417-A7F2-4E03-955F-6055B262E215}"/>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390" name="テキスト ボックス 389">
          <a:extLst>
            <a:ext uri="{FF2B5EF4-FFF2-40B4-BE49-F238E27FC236}">
              <a16:creationId xmlns:a16="http://schemas.microsoft.com/office/drawing/2014/main" id="{AEDAEA5A-7EF2-4442-97EA-3DB9DA5316AA}"/>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391" name="【保健センター・保健所】&#10;一人当たり面積グラフ枠">
          <a:extLst>
            <a:ext uri="{FF2B5EF4-FFF2-40B4-BE49-F238E27FC236}">
              <a16:creationId xmlns:a16="http://schemas.microsoft.com/office/drawing/2014/main" id="{20FF2DA5-5422-41ED-997C-B3C302C59619}"/>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42976</xdr:rowOff>
    </xdr:from>
    <xdr:to>
      <xdr:col>116</xdr:col>
      <xdr:colOff>62864</xdr:colOff>
      <xdr:row>63</xdr:row>
      <xdr:rowOff>155219</xdr:rowOff>
    </xdr:to>
    <xdr:cxnSp macro="">
      <xdr:nvCxnSpPr>
        <xdr:cNvPr id="392" name="直線コネクタ 391">
          <a:extLst>
            <a:ext uri="{FF2B5EF4-FFF2-40B4-BE49-F238E27FC236}">
              <a16:creationId xmlns:a16="http://schemas.microsoft.com/office/drawing/2014/main" id="{3D9A242E-30E1-4BF8-B22E-478BE176CF66}"/>
            </a:ext>
          </a:extLst>
        </xdr:cNvPr>
        <xdr:cNvCxnSpPr/>
      </xdr:nvCxnSpPr>
      <xdr:spPr>
        <a:xfrm flipV="1">
          <a:off x="22160864" y="9644176"/>
          <a:ext cx="0" cy="13123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159046</xdr:rowOff>
    </xdr:from>
    <xdr:ext cx="469744" cy="259045"/>
    <xdr:sp macro="" textlink="">
      <xdr:nvSpPr>
        <xdr:cNvPr id="393" name="【保健センター・保健所】&#10;一人当たり面積最小値テキスト">
          <a:extLst>
            <a:ext uri="{FF2B5EF4-FFF2-40B4-BE49-F238E27FC236}">
              <a16:creationId xmlns:a16="http://schemas.microsoft.com/office/drawing/2014/main" id="{782B7342-EAD9-4411-87E8-C16106957B64}"/>
            </a:ext>
          </a:extLst>
        </xdr:cNvPr>
        <xdr:cNvSpPr txBox="1"/>
      </xdr:nvSpPr>
      <xdr:spPr>
        <a:xfrm>
          <a:off x="22199600" y="109603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155219</xdr:rowOff>
    </xdr:from>
    <xdr:to>
      <xdr:col>116</xdr:col>
      <xdr:colOff>152400</xdr:colOff>
      <xdr:row>63</xdr:row>
      <xdr:rowOff>155219</xdr:rowOff>
    </xdr:to>
    <xdr:cxnSp macro="">
      <xdr:nvCxnSpPr>
        <xdr:cNvPr id="394" name="直線コネクタ 393">
          <a:extLst>
            <a:ext uri="{FF2B5EF4-FFF2-40B4-BE49-F238E27FC236}">
              <a16:creationId xmlns:a16="http://schemas.microsoft.com/office/drawing/2014/main" id="{2410BE8A-BCB6-4F8B-95F6-0922A1508EC7}"/>
            </a:ext>
          </a:extLst>
        </xdr:cNvPr>
        <xdr:cNvCxnSpPr/>
      </xdr:nvCxnSpPr>
      <xdr:spPr>
        <a:xfrm>
          <a:off x="22072600" y="109565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161103</xdr:rowOff>
    </xdr:from>
    <xdr:ext cx="469744" cy="259045"/>
    <xdr:sp macro="" textlink="">
      <xdr:nvSpPr>
        <xdr:cNvPr id="395" name="【保健センター・保健所】&#10;一人当たり面積最大値テキスト">
          <a:extLst>
            <a:ext uri="{FF2B5EF4-FFF2-40B4-BE49-F238E27FC236}">
              <a16:creationId xmlns:a16="http://schemas.microsoft.com/office/drawing/2014/main" id="{308DB7BC-BD90-451F-8C2E-463540C50855}"/>
            </a:ext>
          </a:extLst>
        </xdr:cNvPr>
        <xdr:cNvSpPr txBox="1"/>
      </xdr:nvSpPr>
      <xdr:spPr>
        <a:xfrm>
          <a:off x="22199600" y="94194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42976</xdr:rowOff>
    </xdr:from>
    <xdr:to>
      <xdr:col>116</xdr:col>
      <xdr:colOff>152400</xdr:colOff>
      <xdr:row>56</xdr:row>
      <xdr:rowOff>42976</xdr:rowOff>
    </xdr:to>
    <xdr:cxnSp macro="">
      <xdr:nvCxnSpPr>
        <xdr:cNvPr id="396" name="直線コネクタ 395">
          <a:extLst>
            <a:ext uri="{FF2B5EF4-FFF2-40B4-BE49-F238E27FC236}">
              <a16:creationId xmlns:a16="http://schemas.microsoft.com/office/drawing/2014/main" id="{762E14E8-A4FC-435D-A485-544223CE4538}"/>
            </a:ext>
          </a:extLst>
        </xdr:cNvPr>
        <xdr:cNvCxnSpPr/>
      </xdr:nvCxnSpPr>
      <xdr:spPr>
        <a:xfrm>
          <a:off x="22072600" y="96441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12895</xdr:rowOff>
    </xdr:from>
    <xdr:ext cx="469744" cy="259045"/>
    <xdr:sp macro="" textlink="">
      <xdr:nvSpPr>
        <xdr:cNvPr id="397" name="【保健センター・保健所】&#10;一人当たり面積平均値テキスト">
          <a:extLst>
            <a:ext uri="{FF2B5EF4-FFF2-40B4-BE49-F238E27FC236}">
              <a16:creationId xmlns:a16="http://schemas.microsoft.com/office/drawing/2014/main" id="{0315F437-0CA3-403B-8FC0-C0BC031C8DCD}"/>
            </a:ext>
          </a:extLst>
        </xdr:cNvPr>
        <xdr:cNvSpPr txBox="1"/>
      </xdr:nvSpPr>
      <xdr:spPr>
        <a:xfrm>
          <a:off x="22199600" y="1081424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34468</xdr:rowOff>
    </xdr:from>
    <xdr:to>
      <xdr:col>116</xdr:col>
      <xdr:colOff>114300</xdr:colOff>
      <xdr:row>63</xdr:row>
      <xdr:rowOff>136068</xdr:rowOff>
    </xdr:to>
    <xdr:sp macro="" textlink="">
      <xdr:nvSpPr>
        <xdr:cNvPr id="398" name="フローチャート: 判断 397">
          <a:extLst>
            <a:ext uri="{FF2B5EF4-FFF2-40B4-BE49-F238E27FC236}">
              <a16:creationId xmlns:a16="http://schemas.microsoft.com/office/drawing/2014/main" id="{4696ABAC-D856-401B-8083-FA63CC73A077}"/>
            </a:ext>
          </a:extLst>
        </xdr:cNvPr>
        <xdr:cNvSpPr/>
      </xdr:nvSpPr>
      <xdr:spPr>
        <a:xfrm>
          <a:off x="22110700" y="10835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63</xdr:row>
      <xdr:rowOff>31496</xdr:rowOff>
    </xdr:from>
    <xdr:to>
      <xdr:col>112</xdr:col>
      <xdr:colOff>38100</xdr:colOff>
      <xdr:row>63</xdr:row>
      <xdr:rowOff>133096</xdr:rowOff>
    </xdr:to>
    <xdr:sp macro="" textlink="">
      <xdr:nvSpPr>
        <xdr:cNvPr id="399" name="フローチャート: 判断 398">
          <a:extLst>
            <a:ext uri="{FF2B5EF4-FFF2-40B4-BE49-F238E27FC236}">
              <a16:creationId xmlns:a16="http://schemas.microsoft.com/office/drawing/2014/main" id="{22633908-EDBB-49F9-A9BA-6A30C9CB9DF3}"/>
            </a:ext>
          </a:extLst>
        </xdr:cNvPr>
        <xdr:cNvSpPr/>
      </xdr:nvSpPr>
      <xdr:spPr>
        <a:xfrm>
          <a:off x="21272500" y="108328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63</xdr:row>
      <xdr:rowOff>38354</xdr:rowOff>
    </xdr:from>
    <xdr:to>
      <xdr:col>107</xdr:col>
      <xdr:colOff>101600</xdr:colOff>
      <xdr:row>63</xdr:row>
      <xdr:rowOff>139954</xdr:rowOff>
    </xdr:to>
    <xdr:sp macro="" textlink="">
      <xdr:nvSpPr>
        <xdr:cNvPr id="400" name="フローチャート: 判断 399">
          <a:extLst>
            <a:ext uri="{FF2B5EF4-FFF2-40B4-BE49-F238E27FC236}">
              <a16:creationId xmlns:a16="http://schemas.microsoft.com/office/drawing/2014/main" id="{44935280-FB72-4CE3-92C6-A18E52641058}"/>
            </a:ext>
          </a:extLst>
        </xdr:cNvPr>
        <xdr:cNvSpPr/>
      </xdr:nvSpPr>
      <xdr:spPr>
        <a:xfrm>
          <a:off x="20383500" y="108397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40869</xdr:rowOff>
    </xdr:from>
    <xdr:to>
      <xdr:col>102</xdr:col>
      <xdr:colOff>165100</xdr:colOff>
      <xdr:row>63</xdr:row>
      <xdr:rowOff>142469</xdr:rowOff>
    </xdr:to>
    <xdr:sp macro="" textlink="">
      <xdr:nvSpPr>
        <xdr:cNvPr id="401" name="フローチャート: 判断 400">
          <a:extLst>
            <a:ext uri="{FF2B5EF4-FFF2-40B4-BE49-F238E27FC236}">
              <a16:creationId xmlns:a16="http://schemas.microsoft.com/office/drawing/2014/main" id="{1EB8A812-588B-4B24-8549-91EEA7C71799}"/>
            </a:ext>
          </a:extLst>
        </xdr:cNvPr>
        <xdr:cNvSpPr/>
      </xdr:nvSpPr>
      <xdr:spPr>
        <a:xfrm>
          <a:off x="19494500" y="10842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63</xdr:row>
      <xdr:rowOff>23952</xdr:rowOff>
    </xdr:from>
    <xdr:to>
      <xdr:col>98</xdr:col>
      <xdr:colOff>38100</xdr:colOff>
      <xdr:row>63</xdr:row>
      <xdr:rowOff>125552</xdr:rowOff>
    </xdr:to>
    <xdr:sp macro="" textlink="">
      <xdr:nvSpPr>
        <xdr:cNvPr id="402" name="フローチャート: 判断 401">
          <a:extLst>
            <a:ext uri="{FF2B5EF4-FFF2-40B4-BE49-F238E27FC236}">
              <a16:creationId xmlns:a16="http://schemas.microsoft.com/office/drawing/2014/main" id="{432A0D51-525B-4A06-9FA7-6706765C07FF}"/>
            </a:ext>
          </a:extLst>
        </xdr:cNvPr>
        <xdr:cNvSpPr/>
      </xdr:nvSpPr>
      <xdr:spPr>
        <a:xfrm>
          <a:off x="18605500" y="10825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403" name="テキスト ボックス 402">
          <a:extLst>
            <a:ext uri="{FF2B5EF4-FFF2-40B4-BE49-F238E27FC236}">
              <a16:creationId xmlns:a16="http://schemas.microsoft.com/office/drawing/2014/main" id="{4FD086D2-943E-48D7-91DE-62117D3B8782}"/>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404" name="テキスト ボックス 403">
          <a:extLst>
            <a:ext uri="{FF2B5EF4-FFF2-40B4-BE49-F238E27FC236}">
              <a16:creationId xmlns:a16="http://schemas.microsoft.com/office/drawing/2014/main" id="{7B85C801-6D33-4603-8A42-2191A29089E7}"/>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405" name="テキスト ボックス 404">
          <a:extLst>
            <a:ext uri="{FF2B5EF4-FFF2-40B4-BE49-F238E27FC236}">
              <a16:creationId xmlns:a16="http://schemas.microsoft.com/office/drawing/2014/main" id="{7CC2E889-F50B-433E-B5BB-690C6B7C409C}"/>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406" name="テキスト ボックス 405">
          <a:extLst>
            <a:ext uri="{FF2B5EF4-FFF2-40B4-BE49-F238E27FC236}">
              <a16:creationId xmlns:a16="http://schemas.microsoft.com/office/drawing/2014/main" id="{553E4C67-286D-4C1B-B8F9-4AAD7F646704}"/>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407" name="テキスト ボックス 406">
          <a:extLst>
            <a:ext uri="{FF2B5EF4-FFF2-40B4-BE49-F238E27FC236}">
              <a16:creationId xmlns:a16="http://schemas.microsoft.com/office/drawing/2014/main" id="{126F36E8-D8A3-4E26-9CD2-EA6301131F9A}"/>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4521</xdr:rowOff>
    </xdr:from>
    <xdr:to>
      <xdr:col>116</xdr:col>
      <xdr:colOff>114300</xdr:colOff>
      <xdr:row>63</xdr:row>
      <xdr:rowOff>106121</xdr:rowOff>
    </xdr:to>
    <xdr:sp macro="" textlink="">
      <xdr:nvSpPr>
        <xdr:cNvPr id="408" name="楕円 407">
          <a:extLst>
            <a:ext uri="{FF2B5EF4-FFF2-40B4-BE49-F238E27FC236}">
              <a16:creationId xmlns:a16="http://schemas.microsoft.com/office/drawing/2014/main" id="{29E3E82F-1768-4DBC-B624-814F58BFA78F}"/>
            </a:ext>
          </a:extLst>
        </xdr:cNvPr>
        <xdr:cNvSpPr/>
      </xdr:nvSpPr>
      <xdr:spPr>
        <a:xfrm>
          <a:off x="22110700" y="108058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135348</xdr:rowOff>
    </xdr:from>
    <xdr:ext cx="469744" cy="259045"/>
    <xdr:sp macro="" textlink="">
      <xdr:nvSpPr>
        <xdr:cNvPr id="409" name="【保健センター・保健所】&#10;一人当たり面積該当値テキスト">
          <a:extLst>
            <a:ext uri="{FF2B5EF4-FFF2-40B4-BE49-F238E27FC236}">
              <a16:creationId xmlns:a16="http://schemas.microsoft.com/office/drawing/2014/main" id="{5DBB827C-D162-401B-A041-3F8CC4B1272C}"/>
            </a:ext>
          </a:extLst>
        </xdr:cNvPr>
        <xdr:cNvSpPr txBox="1"/>
      </xdr:nvSpPr>
      <xdr:spPr>
        <a:xfrm>
          <a:off x="22199600" y="10593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7036</xdr:rowOff>
    </xdr:from>
    <xdr:to>
      <xdr:col>112</xdr:col>
      <xdr:colOff>38100</xdr:colOff>
      <xdr:row>63</xdr:row>
      <xdr:rowOff>108636</xdr:rowOff>
    </xdr:to>
    <xdr:sp macro="" textlink="">
      <xdr:nvSpPr>
        <xdr:cNvPr id="410" name="楕円 409">
          <a:extLst>
            <a:ext uri="{FF2B5EF4-FFF2-40B4-BE49-F238E27FC236}">
              <a16:creationId xmlns:a16="http://schemas.microsoft.com/office/drawing/2014/main" id="{440721F8-E53F-4AB6-841A-97394B3AB91A}"/>
            </a:ext>
          </a:extLst>
        </xdr:cNvPr>
        <xdr:cNvSpPr/>
      </xdr:nvSpPr>
      <xdr:spPr>
        <a:xfrm>
          <a:off x="21272500" y="108083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55321</xdr:rowOff>
    </xdr:from>
    <xdr:to>
      <xdr:col>116</xdr:col>
      <xdr:colOff>63500</xdr:colOff>
      <xdr:row>63</xdr:row>
      <xdr:rowOff>57836</xdr:rowOff>
    </xdr:to>
    <xdr:cxnSp macro="">
      <xdr:nvCxnSpPr>
        <xdr:cNvPr id="411" name="直線コネクタ 410">
          <a:extLst>
            <a:ext uri="{FF2B5EF4-FFF2-40B4-BE49-F238E27FC236}">
              <a16:creationId xmlns:a16="http://schemas.microsoft.com/office/drawing/2014/main" id="{45286872-A1C5-4C50-AD4B-FCC3686EF97F}"/>
            </a:ext>
          </a:extLst>
        </xdr:cNvPr>
        <xdr:cNvCxnSpPr/>
      </xdr:nvCxnSpPr>
      <xdr:spPr>
        <a:xfrm flipV="1">
          <a:off x="21323300" y="10856671"/>
          <a:ext cx="838200" cy="25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10008</xdr:rowOff>
    </xdr:from>
    <xdr:to>
      <xdr:col>107</xdr:col>
      <xdr:colOff>101600</xdr:colOff>
      <xdr:row>63</xdr:row>
      <xdr:rowOff>111608</xdr:rowOff>
    </xdr:to>
    <xdr:sp macro="" textlink="">
      <xdr:nvSpPr>
        <xdr:cNvPr id="412" name="楕円 411">
          <a:extLst>
            <a:ext uri="{FF2B5EF4-FFF2-40B4-BE49-F238E27FC236}">
              <a16:creationId xmlns:a16="http://schemas.microsoft.com/office/drawing/2014/main" id="{CD04FA6D-939E-4FBA-9D5D-008D7936F2B2}"/>
            </a:ext>
          </a:extLst>
        </xdr:cNvPr>
        <xdr:cNvSpPr/>
      </xdr:nvSpPr>
      <xdr:spPr>
        <a:xfrm>
          <a:off x="20383500" y="108113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57836</xdr:rowOff>
    </xdr:from>
    <xdr:to>
      <xdr:col>111</xdr:col>
      <xdr:colOff>177800</xdr:colOff>
      <xdr:row>63</xdr:row>
      <xdr:rowOff>60808</xdr:rowOff>
    </xdr:to>
    <xdr:cxnSp macro="">
      <xdr:nvCxnSpPr>
        <xdr:cNvPr id="413" name="直線コネクタ 412">
          <a:extLst>
            <a:ext uri="{FF2B5EF4-FFF2-40B4-BE49-F238E27FC236}">
              <a16:creationId xmlns:a16="http://schemas.microsoft.com/office/drawing/2014/main" id="{3C3DA26E-B34A-4F18-9DFF-0F1A7D2C3AC6}"/>
            </a:ext>
          </a:extLst>
        </xdr:cNvPr>
        <xdr:cNvCxnSpPr/>
      </xdr:nvCxnSpPr>
      <xdr:spPr>
        <a:xfrm flipV="1">
          <a:off x="20434300" y="10859186"/>
          <a:ext cx="889000" cy="2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12065</xdr:rowOff>
    </xdr:from>
    <xdr:to>
      <xdr:col>102</xdr:col>
      <xdr:colOff>165100</xdr:colOff>
      <xdr:row>63</xdr:row>
      <xdr:rowOff>113665</xdr:rowOff>
    </xdr:to>
    <xdr:sp macro="" textlink="">
      <xdr:nvSpPr>
        <xdr:cNvPr id="414" name="楕円 413">
          <a:extLst>
            <a:ext uri="{FF2B5EF4-FFF2-40B4-BE49-F238E27FC236}">
              <a16:creationId xmlns:a16="http://schemas.microsoft.com/office/drawing/2014/main" id="{6C4C9519-A7BF-43F6-A35F-6EECA7EE67CA}"/>
            </a:ext>
          </a:extLst>
        </xdr:cNvPr>
        <xdr:cNvSpPr/>
      </xdr:nvSpPr>
      <xdr:spPr>
        <a:xfrm>
          <a:off x="19494500" y="10813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60808</xdr:rowOff>
    </xdr:from>
    <xdr:to>
      <xdr:col>107</xdr:col>
      <xdr:colOff>50800</xdr:colOff>
      <xdr:row>63</xdr:row>
      <xdr:rowOff>62865</xdr:rowOff>
    </xdr:to>
    <xdr:cxnSp macro="">
      <xdr:nvCxnSpPr>
        <xdr:cNvPr id="415" name="直線コネクタ 414">
          <a:extLst>
            <a:ext uri="{FF2B5EF4-FFF2-40B4-BE49-F238E27FC236}">
              <a16:creationId xmlns:a16="http://schemas.microsoft.com/office/drawing/2014/main" id="{EA226A9C-9E42-4C7B-9A7F-8977A2FBE29B}"/>
            </a:ext>
          </a:extLst>
        </xdr:cNvPr>
        <xdr:cNvCxnSpPr/>
      </xdr:nvCxnSpPr>
      <xdr:spPr>
        <a:xfrm flipV="1">
          <a:off x="19545300" y="10862158"/>
          <a:ext cx="889000" cy="20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63</xdr:row>
      <xdr:rowOff>14122</xdr:rowOff>
    </xdr:from>
    <xdr:to>
      <xdr:col>98</xdr:col>
      <xdr:colOff>38100</xdr:colOff>
      <xdr:row>63</xdr:row>
      <xdr:rowOff>115722</xdr:rowOff>
    </xdr:to>
    <xdr:sp macro="" textlink="">
      <xdr:nvSpPr>
        <xdr:cNvPr id="416" name="楕円 415">
          <a:extLst>
            <a:ext uri="{FF2B5EF4-FFF2-40B4-BE49-F238E27FC236}">
              <a16:creationId xmlns:a16="http://schemas.microsoft.com/office/drawing/2014/main" id="{43401879-2E38-4D74-8844-EB1A4CC5DA39}"/>
            </a:ext>
          </a:extLst>
        </xdr:cNvPr>
        <xdr:cNvSpPr/>
      </xdr:nvSpPr>
      <xdr:spPr>
        <a:xfrm>
          <a:off x="18605500" y="10815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62865</xdr:rowOff>
    </xdr:from>
    <xdr:to>
      <xdr:col>102</xdr:col>
      <xdr:colOff>114300</xdr:colOff>
      <xdr:row>63</xdr:row>
      <xdr:rowOff>64922</xdr:rowOff>
    </xdr:to>
    <xdr:cxnSp macro="">
      <xdr:nvCxnSpPr>
        <xdr:cNvPr id="417" name="直線コネクタ 416">
          <a:extLst>
            <a:ext uri="{FF2B5EF4-FFF2-40B4-BE49-F238E27FC236}">
              <a16:creationId xmlns:a16="http://schemas.microsoft.com/office/drawing/2014/main" id="{8B67D629-9B13-4F74-9FFF-7F37C74954E2}"/>
            </a:ext>
          </a:extLst>
        </xdr:cNvPr>
        <xdr:cNvCxnSpPr/>
      </xdr:nvCxnSpPr>
      <xdr:spPr>
        <a:xfrm flipV="1">
          <a:off x="18656300" y="10864215"/>
          <a:ext cx="889000" cy="20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63</xdr:row>
      <xdr:rowOff>124223</xdr:rowOff>
    </xdr:from>
    <xdr:ext cx="469744" cy="259045"/>
    <xdr:sp macro="" textlink="">
      <xdr:nvSpPr>
        <xdr:cNvPr id="418" name="n_1aveValue【保健センター・保健所】&#10;一人当たり面積">
          <a:extLst>
            <a:ext uri="{FF2B5EF4-FFF2-40B4-BE49-F238E27FC236}">
              <a16:creationId xmlns:a16="http://schemas.microsoft.com/office/drawing/2014/main" id="{01E1FAEC-EE40-4468-906B-3D021AB3F2D9}"/>
            </a:ext>
          </a:extLst>
        </xdr:cNvPr>
        <xdr:cNvSpPr txBox="1"/>
      </xdr:nvSpPr>
      <xdr:spPr>
        <a:xfrm>
          <a:off x="21075727" y="109255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131081</xdr:rowOff>
    </xdr:from>
    <xdr:ext cx="469744" cy="259045"/>
    <xdr:sp macro="" textlink="">
      <xdr:nvSpPr>
        <xdr:cNvPr id="419" name="n_2aveValue【保健センター・保健所】&#10;一人当たり面積">
          <a:extLst>
            <a:ext uri="{FF2B5EF4-FFF2-40B4-BE49-F238E27FC236}">
              <a16:creationId xmlns:a16="http://schemas.microsoft.com/office/drawing/2014/main" id="{5E75AEA4-9DA5-43A4-844C-8AC8D3654E52}"/>
            </a:ext>
          </a:extLst>
        </xdr:cNvPr>
        <xdr:cNvSpPr txBox="1"/>
      </xdr:nvSpPr>
      <xdr:spPr>
        <a:xfrm>
          <a:off x="20199427" y="109324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133596</xdr:rowOff>
    </xdr:from>
    <xdr:ext cx="469744" cy="259045"/>
    <xdr:sp macro="" textlink="">
      <xdr:nvSpPr>
        <xdr:cNvPr id="420" name="n_3aveValue【保健センター・保健所】&#10;一人当たり面積">
          <a:extLst>
            <a:ext uri="{FF2B5EF4-FFF2-40B4-BE49-F238E27FC236}">
              <a16:creationId xmlns:a16="http://schemas.microsoft.com/office/drawing/2014/main" id="{852C56EA-60F2-45E7-A143-3C501E0195C9}"/>
            </a:ext>
          </a:extLst>
        </xdr:cNvPr>
        <xdr:cNvSpPr txBox="1"/>
      </xdr:nvSpPr>
      <xdr:spPr>
        <a:xfrm>
          <a:off x="19310427" y="109349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116679</xdr:rowOff>
    </xdr:from>
    <xdr:ext cx="469744" cy="259045"/>
    <xdr:sp macro="" textlink="">
      <xdr:nvSpPr>
        <xdr:cNvPr id="421" name="n_4aveValue【保健センター・保健所】&#10;一人当たり面積">
          <a:extLst>
            <a:ext uri="{FF2B5EF4-FFF2-40B4-BE49-F238E27FC236}">
              <a16:creationId xmlns:a16="http://schemas.microsoft.com/office/drawing/2014/main" id="{897138BC-00CA-43BB-AB82-3AC0522EEF6B}"/>
            </a:ext>
          </a:extLst>
        </xdr:cNvPr>
        <xdr:cNvSpPr txBox="1"/>
      </xdr:nvSpPr>
      <xdr:spPr>
        <a:xfrm>
          <a:off x="18421427" y="109180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61</xdr:row>
      <xdr:rowOff>125163</xdr:rowOff>
    </xdr:from>
    <xdr:ext cx="469744" cy="259045"/>
    <xdr:sp macro="" textlink="">
      <xdr:nvSpPr>
        <xdr:cNvPr id="422" name="n_1mainValue【保健センター・保健所】&#10;一人当たり面積">
          <a:extLst>
            <a:ext uri="{FF2B5EF4-FFF2-40B4-BE49-F238E27FC236}">
              <a16:creationId xmlns:a16="http://schemas.microsoft.com/office/drawing/2014/main" id="{AE9AD34A-F973-4D25-A580-7566D651ECDE}"/>
            </a:ext>
          </a:extLst>
        </xdr:cNvPr>
        <xdr:cNvSpPr txBox="1"/>
      </xdr:nvSpPr>
      <xdr:spPr>
        <a:xfrm>
          <a:off x="21075727" y="105836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128135</xdr:rowOff>
    </xdr:from>
    <xdr:ext cx="469744" cy="259045"/>
    <xdr:sp macro="" textlink="">
      <xdr:nvSpPr>
        <xdr:cNvPr id="423" name="n_2mainValue【保健センター・保健所】&#10;一人当たり面積">
          <a:extLst>
            <a:ext uri="{FF2B5EF4-FFF2-40B4-BE49-F238E27FC236}">
              <a16:creationId xmlns:a16="http://schemas.microsoft.com/office/drawing/2014/main" id="{07FC6736-E1D8-4BA1-877D-187B9325C9E6}"/>
            </a:ext>
          </a:extLst>
        </xdr:cNvPr>
        <xdr:cNvSpPr txBox="1"/>
      </xdr:nvSpPr>
      <xdr:spPr>
        <a:xfrm>
          <a:off x="20199427" y="105865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130192</xdr:rowOff>
    </xdr:from>
    <xdr:ext cx="469744" cy="259045"/>
    <xdr:sp macro="" textlink="">
      <xdr:nvSpPr>
        <xdr:cNvPr id="424" name="n_3mainValue【保健センター・保健所】&#10;一人当たり面積">
          <a:extLst>
            <a:ext uri="{FF2B5EF4-FFF2-40B4-BE49-F238E27FC236}">
              <a16:creationId xmlns:a16="http://schemas.microsoft.com/office/drawing/2014/main" id="{C140C6FF-2E42-468A-90C7-D30A53C88468}"/>
            </a:ext>
          </a:extLst>
        </xdr:cNvPr>
        <xdr:cNvSpPr txBox="1"/>
      </xdr:nvSpPr>
      <xdr:spPr>
        <a:xfrm>
          <a:off x="19310427" y="105886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132249</xdr:rowOff>
    </xdr:from>
    <xdr:ext cx="469744" cy="259045"/>
    <xdr:sp macro="" textlink="">
      <xdr:nvSpPr>
        <xdr:cNvPr id="425" name="n_4mainValue【保健センター・保健所】&#10;一人当たり面積">
          <a:extLst>
            <a:ext uri="{FF2B5EF4-FFF2-40B4-BE49-F238E27FC236}">
              <a16:creationId xmlns:a16="http://schemas.microsoft.com/office/drawing/2014/main" id="{65F328F0-5E8C-4593-BDC1-985C40AB3A0B}"/>
            </a:ext>
          </a:extLst>
        </xdr:cNvPr>
        <xdr:cNvSpPr txBox="1"/>
      </xdr:nvSpPr>
      <xdr:spPr>
        <a:xfrm>
          <a:off x="18421427" y="105906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426" name="正方形/長方形 425">
          <a:extLst>
            <a:ext uri="{FF2B5EF4-FFF2-40B4-BE49-F238E27FC236}">
              <a16:creationId xmlns:a16="http://schemas.microsoft.com/office/drawing/2014/main" id="{AA530303-442C-4322-96A4-E591D02B3340}"/>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427" name="正方形/長方形 426">
          <a:extLst>
            <a:ext uri="{FF2B5EF4-FFF2-40B4-BE49-F238E27FC236}">
              <a16:creationId xmlns:a16="http://schemas.microsoft.com/office/drawing/2014/main" id="{9EA11663-AFB2-474B-A512-056C99F17151}"/>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428" name="正方形/長方形 427">
          <a:extLst>
            <a:ext uri="{FF2B5EF4-FFF2-40B4-BE49-F238E27FC236}">
              <a16:creationId xmlns:a16="http://schemas.microsoft.com/office/drawing/2014/main" id="{38FFE177-C11B-415C-B80C-2BA3E7FB0112}"/>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429" name="正方形/長方形 428">
          <a:extLst>
            <a:ext uri="{FF2B5EF4-FFF2-40B4-BE49-F238E27FC236}">
              <a16:creationId xmlns:a16="http://schemas.microsoft.com/office/drawing/2014/main" id="{94F177A9-9AE1-4B11-AAAD-512CBED06221}"/>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430" name="正方形/長方形 429">
          <a:extLst>
            <a:ext uri="{FF2B5EF4-FFF2-40B4-BE49-F238E27FC236}">
              <a16:creationId xmlns:a16="http://schemas.microsoft.com/office/drawing/2014/main" id="{180A902D-EEE8-45E1-BC18-4A3D41834D16}"/>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431" name="正方形/長方形 430">
          <a:extLst>
            <a:ext uri="{FF2B5EF4-FFF2-40B4-BE49-F238E27FC236}">
              <a16:creationId xmlns:a16="http://schemas.microsoft.com/office/drawing/2014/main" id="{2F2F44E4-6C42-4F34-ADEC-5B18321FF5E4}"/>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432" name="正方形/長方形 431">
          <a:extLst>
            <a:ext uri="{FF2B5EF4-FFF2-40B4-BE49-F238E27FC236}">
              <a16:creationId xmlns:a16="http://schemas.microsoft.com/office/drawing/2014/main" id="{F99C9B6E-C7D3-486E-8857-CB6B410D354E}"/>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433" name="正方形/長方形 432">
          <a:extLst>
            <a:ext uri="{FF2B5EF4-FFF2-40B4-BE49-F238E27FC236}">
              <a16:creationId xmlns:a16="http://schemas.microsoft.com/office/drawing/2014/main" id="{2C4CD63E-645E-4BB9-9C07-FFC7E6596526}"/>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434" name="正方形/長方形 433">
          <a:extLst>
            <a:ext uri="{FF2B5EF4-FFF2-40B4-BE49-F238E27FC236}">
              <a16:creationId xmlns:a16="http://schemas.microsoft.com/office/drawing/2014/main" id="{061E290D-FA11-4752-9E18-303D8DC7658D}"/>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435" name="正方形/長方形 434">
          <a:extLst>
            <a:ext uri="{FF2B5EF4-FFF2-40B4-BE49-F238E27FC236}">
              <a16:creationId xmlns:a16="http://schemas.microsoft.com/office/drawing/2014/main" id="{75785CDE-7CE8-429A-BFA9-5058D06A3CE6}"/>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436" name="正方形/長方形 435">
          <a:extLst>
            <a:ext uri="{FF2B5EF4-FFF2-40B4-BE49-F238E27FC236}">
              <a16:creationId xmlns:a16="http://schemas.microsoft.com/office/drawing/2014/main" id="{79A25F30-D9BA-4985-B7BA-30D4F9B272DD}"/>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437" name="正方形/長方形 436">
          <a:extLst>
            <a:ext uri="{FF2B5EF4-FFF2-40B4-BE49-F238E27FC236}">
              <a16:creationId xmlns:a16="http://schemas.microsoft.com/office/drawing/2014/main" id="{CBC957BE-091F-4B4C-9E2E-66B0AE2C822E}"/>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438" name="正方形/長方形 437">
          <a:extLst>
            <a:ext uri="{FF2B5EF4-FFF2-40B4-BE49-F238E27FC236}">
              <a16:creationId xmlns:a16="http://schemas.microsoft.com/office/drawing/2014/main" id="{3EFB1294-490B-41D5-A076-3BD0E2032952}"/>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439" name="正方形/長方形 438">
          <a:extLst>
            <a:ext uri="{FF2B5EF4-FFF2-40B4-BE49-F238E27FC236}">
              <a16:creationId xmlns:a16="http://schemas.microsoft.com/office/drawing/2014/main" id="{3D296382-109B-48C3-A795-E9083E59091E}"/>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440" name="正方形/長方形 439">
          <a:extLst>
            <a:ext uri="{FF2B5EF4-FFF2-40B4-BE49-F238E27FC236}">
              <a16:creationId xmlns:a16="http://schemas.microsoft.com/office/drawing/2014/main" id="{429A1E2C-ABC8-4C9F-A9FE-0BAE1730140A}"/>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441" name="正方形/長方形 440">
          <a:extLst>
            <a:ext uri="{FF2B5EF4-FFF2-40B4-BE49-F238E27FC236}">
              <a16:creationId xmlns:a16="http://schemas.microsoft.com/office/drawing/2014/main" id="{FFAB0188-45E8-44E7-A2E8-ED25998F909C}"/>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442" name="正方形/長方形 441">
          <a:extLst>
            <a:ext uri="{FF2B5EF4-FFF2-40B4-BE49-F238E27FC236}">
              <a16:creationId xmlns:a16="http://schemas.microsoft.com/office/drawing/2014/main" id="{C2BD18A5-142D-4855-8B56-047B5239E5DA}"/>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443" name="正方形/長方形 442">
          <a:extLst>
            <a:ext uri="{FF2B5EF4-FFF2-40B4-BE49-F238E27FC236}">
              <a16:creationId xmlns:a16="http://schemas.microsoft.com/office/drawing/2014/main" id="{F1A2D8DC-9CCF-4F7E-8D23-E43B6D2C8F4E}"/>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444" name="正方形/長方形 443">
          <a:extLst>
            <a:ext uri="{FF2B5EF4-FFF2-40B4-BE49-F238E27FC236}">
              <a16:creationId xmlns:a16="http://schemas.microsoft.com/office/drawing/2014/main" id="{9FBA8841-CECF-4107-8905-5091F2CB249D}"/>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445" name="正方形/長方形 444">
          <a:extLst>
            <a:ext uri="{FF2B5EF4-FFF2-40B4-BE49-F238E27FC236}">
              <a16:creationId xmlns:a16="http://schemas.microsoft.com/office/drawing/2014/main" id="{F5469297-F8C9-4AA7-A71C-8C84FD9482EB}"/>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446" name="正方形/長方形 445">
          <a:extLst>
            <a:ext uri="{FF2B5EF4-FFF2-40B4-BE49-F238E27FC236}">
              <a16:creationId xmlns:a16="http://schemas.microsoft.com/office/drawing/2014/main" id="{247AF098-163C-4FA6-A4DA-C27089DC5384}"/>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447" name="正方形/長方形 446">
          <a:extLst>
            <a:ext uri="{FF2B5EF4-FFF2-40B4-BE49-F238E27FC236}">
              <a16:creationId xmlns:a16="http://schemas.microsoft.com/office/drawing/2014/main" id="{B8EFB15F-FBBA-4135-9746-0CBBB44A2647}"/>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448" name="正方形/長方形 447">
          <a:extLst>
            <a:ext uri="{FF2B5EF4-FFF2-40B4-BE49-F238E27FC236}">
              <a16:creationId xmlns:a16="http://schemas.microsoft.com/office/drawing/2014/main" id="{663DDA12-DF59-4944-826A-9FA17E63B9E9}"/>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449" name="正方形/長方形 448">
          <a:extLst>
            <a:ext uri="{FF2B5EF4-FFF2-40B4-BE49-F238E27FC236}">
              <a16:creationId xmlns:a16="http://schemas.microsoft.com/office/drawing/2014/main" id="{93072634-066B-4EA1-88BC-023E855E6F90}"/>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450" name="テキスト ボックス 449">
          <a:extLst>
            <a:ext uri="{FF2B5EF4-FFF2-40B4-BE49-F238E27FC236}">
              <a16:creationId xmlns:a16="http://schemas.microsoft.com/office/drawing/2014/main" id="{C27BF06C-4023-4278-823C-2F13D445E512}"/>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451" name="直線コネクタ 450">
          <a:extLst>
            <a:ext uri="{FF2B5EF4-FFF2-40B4-BE49-F238E27FC236}">
              <a16:creationId xmlns:a16="http://schemas.microsoft.com/office/drawing/2014/main" id="{8A596A3E-8976-4139-9532-B62F2F3CC56E}"/>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452" name="テキスト ボックス 451">
          <a:extLst>
            <a:ext uri="{FF2B5EF4-FFF2-40B4-BE49-F238E27FC236}">
              <a16:creationId xmlns:a16="http://schemas.microsoft.com/office/drawing/2014/main" id="{0055B6B8-1CB5-4B2B-BC0B-8656EEF2CF1B}"/>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453" name="直線コネクタ 452">
          <a:extLst>
            <a:ext uri="{FF2B5EF4-FFF2-40B4-BE49-F238E27FC236}">
              <a16:creationId xmlns:a16="http://schemas.microsoft.com/office/drawing/2014/main" id="{F831F23B-DAA3-4F4D-99F0-D0CC41D05000}"/>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454" name="テキスト ボックス 453">
          <a:extLst>
            <a:ext uri="{FF2B5EF4-FFF2-40B4-BE49-F238E27FC236}">
              <a16:creationId xmlns:a16="http://schemas.microsoft.com/office/drawing/2014/main" id="{8D91D434-B655-494F-94F8-620B7F71006B}"/>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455" name="直線コネクタ 454">
          <a:extLst>
            <a:ext uri="{FF2B5EF4-FFF2-40B4-BE49-F238E27FC236}">
              <a16:creationId xmlns:a16="http://schemas.microsoft.com/office/drawing/2014/main" id="{3AF899B3-C898-4E5E-9E9D-6AE5FB41E68E}"/>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456" name="テキスト ボックス 455">
          <a:extLst>
            <a:ext uri="{FF2B5EF4-FFF2-40B4-BE49-F238E27FC236}">
              <a16:creationId xmlns:a16="http://schemas.microsoft.com/office/drawing/2014/main" id="{39513B1A-4400-4429-B154-9AE6393EF913}"/>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457" name="直線コネクタ 456">
          <a:extLst>
            <a:ext uri="{FF2B5EF4-FFF2-40B4-BE49-F238E27FC236}">
              <a16:creationId xmlns:a16="http://schemas.microsoft.com/office/drawing/2014/main" id="{EC0B00E0-BAF6-482D-8C69-68E5A13E5A31}"/>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458" name="テキスト ボックス 457">
          <a:extLst>
            <a:ext uri="{FF2B5EF4-FFF2-40B4-BE49-F238E27FC236}">
              <a16:creationId xmlns:a16="http://schemas.microsoft.com/office/drawing/2014/main" id="{4DCD0527-E24A-4583-AE98-31848E12895B}"/>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459" name="直線コネクタ 458">
          <a:extLst>
            <a:ext uri="{FF2B5EF4-FFF2-40B4-BE49-F238E27FC236}">
              <a16:creationId xmlns:a16="http://schemas.microsoft.com/office/drawing/2014/main" id="{DA93BEC2-B24D-486C-864D-6CF66CB9E3E3}"/>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460" name="テキスト ボックス 459">
          <a:extLst>
            <a:ext uri="{FF2B5EF4-FFF2-40B4-BE49-F238E27FC236}">
              <a16:creationId xmlns:a16="http://schemas.microsoft.com/office/drawing/2014/main" id="{5995296D-7BBE-4F2C-8648-DFAFBF6F1BAB}"/>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461" name="直線コネクタ 460">
          <a:extLst>
            <a:ext uri="{FF2B5EF4-FFF2-40B4-BE49-F238E27FC236}">
              <a16:creationId xmlns:a16="http://schemas.microsoft.com/office/drawing/2014/main" id="{1A8BBF89-5E62-48AC-B3A8-6BBFC9FD1ED6}"/>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462" name="テキスト ボックス 461">
          <a:extLst>
            <a:ext uri="{FF2B5EF4-FFF2-40B4-BE49-F238E27FC236}">
              <a16:creationId xmlns:a16="http://schemas.microsoft.com/office/drawing/2014/main" id="{4595368B-2401-4264-9CD9-5A2AE9B5381D}"/>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463" name="直線コネクタ 462">
          <a:extLst>
            <a:ext uri="{FF2B5EF4-FFF2-40B4-BE49-F238E27FC236}">
              <a16:creationId xmlns:a16="http://schemas.microsoft.com/office/drawing/2014/main" id="{6E7E7E24-928D-4C99-8FA6-9F737DD45DF0}"/>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464" name="テキスト ボックス 463">
          <a:extLst>
            <a:ext uri="{FF2B5EF4-FFF2-40B4-BE49-F238E27FC236}">
              <a16:creationId xmlns:a16="http://schemas.microsoft.com/office/drawing/2014/main" id="{4926463F-C30A-43F3-80A1-92118AAC2FC5}"/>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465" name="直線コネクタ 464">
          <a:extLst>
            <a:ext uri="{FF2B5EF4-FFF2-40B4-BE49-F238E27FC236}">
              <a16:creationId xmlns:a16="http://schemas.microsoft.com/office/drawing/2014/main" id="{9AAD6B1B-0716-4D19-A3E6-E4AE81BCA2AC}"/>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466" name="【庁舎】&#10;有形固定資産減価償却率グラフ枠">
          <a:extLst>
            <a:ext uri="{FF2B5EF4-FFF2-40B4-BE49-F238E27FC236}">
              <a16:creationId xmlns:a16="http://schemas.microsoft.com/office/drawing/2014/main" id="{F6277CAA-A607-4146-9253-F58900988C29}"/>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15784</xdr:rowOff>
    </xdr:from>
    <xdr:to>
      <xdr:col>85</xdr:col>
      <xdr:colOff>126364</xdr:colOff>
      <xdr:row>109</xdr:row>
      <xdr:rowOff>35379</xdr:rowOff>
    </xdr:to>
    <xdr:cxnSp macro="">
      <xdr:nvCxnSpPr>
        <xdr:cNvPr id="467" name="直線コネクタ 466">
          <a:extLst>
            <a:ext uri="{FF2B5EF4-FFF2-40B4-BE49-F238E27FC236}">
              <a16:creationId xmlns:a16="http://schemas.microsoft.com/office/drawing/2014/main" id="{6E372011-585E-4390-B31C-73150E1DAC5D}"/>
            </a:ext>
          </a:extLst>
        </xdr:cNvPr>
        <xdr:cNvCxnSpPr/>
      </xdr:nvCxnSpPr>
      <xdr:spPr>
        <a:xfrm flipV="1">
          <a:off x="16318864" y="17160784"/>
          <a:ext cx="0" cy="15626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468" name="【庁舎】&#10;有形固定資産減価償却率最小値テキスト">
          <a:extLst>
            <a:ext uri="{FF2B5EF4-FFF2-40B4-BE49-F238E27FC236}">
              <a16:creationId xmlns:a16="http://schemas.microsoft.com/office/drawing/2014/main" id="{0CD00367-263B-4B0C-84BB-A7E7E8BDB35A}"/>
            </a:ext>
          </a:extLst>
        </xdr:cNvPr>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469" name="直線コネクタ 468">
          <a:extLst>
            <a:ext uri="{FF2B5EF4-FFF2-40B4-BE49-F238E27FC236}">
              <a16:creationId xmlns:a16="http://schemas.microsoft.com/office/drawing/2014/main" id="{A89FD735-55F1-4C16-8140-FDC70C767967}"/>
            </a:ext>
          </a:extLst>
        </xdr:cNvPr>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133911</xdr:rowOff>
    </xdr:from>
    <xdr:ext cx="340478" cy="259045"/>
    <xdr:sp macro="" textlink="">
      <xdr:nvSpPr>
        <xdr:cNvPr id="470" name="【庁舎】&#10;有形固定資産減価償却率最大値テキスト">
          <a:extLst>
            <a:ext uri="{FF2B5EF4-FFF2-40B4-BE49-F238E27FC236}">
              <a16:creationId xmlns:a16="http://schemas.microsoft.com/office/drawing/2014/main" id="{58980D2E-6F41-49D3-8723-432167A6E441}"/>
            </a:ext>
          </a:extLst>
        </xdr:cNvPr>
        <xdr:cNvSpPr txBox="1"/>
      </xdr:nvSpPr>
      <xdr:spPr>
        <a:xfrm>
          <a:off x="16357600" y="1693601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15784</xdr:rowOff>
    </xdr:from>
    <xdr:to>
      <xdr:col>86</xdr:col>
      <xdr:colOff>25400</xdr:colOff>
      <xdr:row>100</xdr:row>
      <xdr:rowOff>15784</xdr:rowOff>
    </xdr:to>
    <xdr:cxnSp macro="">
      <xdr:nvCxnSpPr>
        <xdr:cNvPr id="471" name="直線コネクタ 470">
          <a:extLst>
            <a:ext uri="{FF2B5EF4-FFF2-40B4-BE49-F238E27FC236}">
              <a16:creationId xmlns:a16="http://schemas.microsoft.com/office/drawing/2014/main" id="{E8017E2D-43A2-4ED0-ABAE-E44A53B61F1E}"/>
            </a:ext>
          </a:extLst>
        </xdr:cNvPr>
        <xdr:cNvCxnSpPr/>
      </xdr:nvCxnSpPr>
      <xdr:spPr>
        <a:xfrm>
          <a:off x="16230600" y="171607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2557</xdr:rowOff>
    </xdr:from>
    <xdr:ext cx="405111" cy="259045"/>
    <xdr:sp macro="" textlink="">
      <xdr:nvSpPr>
        <xdr:cNvPr id="472" name="【庁舎】&#10;有形固定資産減価償却率平均値テキスト">
          <a:extLst>
            <a:ext uri="{FF2B5EF4-FFF2-40B4-BE49-F238E27FC236}">
              <a16:creationId xmlns:a16="http://schemas.microsoft.com/office/drawing/2014/main" id="{6F552832-FDD5-4F4F-BB26-9C3DFC103CDA}"/>
            </a:ext>
          </a:extLst>
        </xdr:cNvPr>
        <xdr:cNvSpPr txBox="1"/>
      </xdr:nvSpPr>
      <xdr:spPr>
        <a:xfrm>
          <a:off x="16357600" y="176619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151130</xdr:rowOff>
    </xdr:from>
    <xdr:to>
      <xdr:col>85</xdr:col>
      <xdr:colOff>177800</xdr:colOff>
      <xdr:row>104</xdr:row>
      <xdr:rowOff>81280</xdr:rowOff>
    </xdr:to>
    <xdr:sp macro="" textlink="">
      <xdr:nvSpPr>
        <xdr:cNvPr id="473" name="フローチャート: 判断 472">
          <a:extLst>
            <a:ext uri="{FF2B5EF4-FFF2-40B4-BE49-F238E27FC236}">
              <a16:creationId xmlns:a16="http://schemas.microsoft.com/office/drawing/2014/main" id="{A09C8F65-85B6-459A-A4FA-F5379A14A16D}"/>
            </a:ext>
          </a:extLst>
        </xdr:cNvPr>
        <xdr:cNvSpPr/>
      </xdr:nvSpPr>
      <xdr:spPr>
        <a:xfrm>
          <a:off x="16268700" y="17810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20501</xdr:rowOff>
    </xdr:from>
    <xdr:to>
      <xdr:col>81</xdr:col>
      <xdr:colOff>101600</xdr:colOff>
      <xdr:row>104</xdr:row>
      <xdr:rowOff>122101</xdr:rowOff>
    </xdr:to>
    <xdr:sp macro="" textlink="">
      <xdr:nvSpPr>
        <xdr:cNvPr id="474" name="フローチャート: 判断 473">
          <a:extLst>
            <a:ext uri="{FF2B5EF4-FFF2-40B4-BE49-F238E27FC236}">
              <a16:creationId xmlns:a16="http://schemas.microsoft.com/office/drawing/2014/main" id="{50C00252-5D2C-42BE-8892-01A5103D4B67}"/>
            </a:ext>
          </a:extLst>
        </xdr:cNvPr>
        <xdr:cNvSpPr/>
      </xdr:nvSpPr>
      <xdr:spPr>
        <a:xfrm>
          <a:off x="15430500" y="178513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5806</xdr:rowOff>
    </xdr:from>
    <xdr:to>
      <xdr:col>76</xdr:col>
      <xdr:colOff>165100</xdr:colOff>
      <xdr:row>104</xdr:row>
      <xdr:rowOff>107406</xdr:rowOff>
    </xdr:to>
    <xdr:sp macro="" textlink="">
      <xdr:nvSpPr>
        <xdr:cNvPr id="475" name="フローチャート: 判断 474">
          <a:extLst>
            <a:ext uri="{FF2B5EF4-FFF2-40B4-BE49-F238E27FC236}">
              <a16:creationId xmlns:a16="http://schemas.microsoft.com/office/drawing/2014/main" id="{565572AE-7A49-4EB2-B3E2-CE839EBC9870}"/>
            </a:ext>
          </a:extLst>
        </xdr:cNvPr>
        <xdr:cNvSpPr/>
      </xdr:nvSpPr>
      <xdr:spPr>
        <a:xfrm>
          <a:off x="14541500" y="178366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53158</xdr:rowOff>
    </xdr:from>
    <xdr:to>
      <xdr:col>72</xdr:col>
      <xdr:colOff>38100</xdr:colOff>
      <xdr:row>104</xdr:row>
      <xdr:rowOff>154758</xdr:rowOff>
    </xdr:to>
    <xdr:sp macro="" textlink="">
      <xdr:nvSpPr>
        <xdr:cNvPr id="476" name="フローチャート: 判断 475">
          <a:extLst>
            <a:ext uri="{FF2B5EF4-FFF2-40B4-BE49-F238E27FC236}">
              <a16:creationId xmlns:a16="http://schemas.microsoft.com/office/drawing/2014/main" id="{11283227-834A-4B1D-9DA1-90BFDCEC71CF}"/>
            </a:ext>
          </a:extLst>
        </xdr:cNvPr>
        <xdr:cNvSpPr/>
      </xdr:nvSpPr>
      <xdr:spPr>
        <a:xfrm>
          <a:off x="13652500" y="178839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157662</xdr:rowOff>
    </xdr:from>
    <xdr:to>
      <xdr:col>67</xdr:col>
      <xdr:colOff>101600</xdr:colOff>
      <xdr:row>105</xdr:row>
      <xdr:rowOff>87812</xdr:rowOff>
    </xdr:to>
    <xdr:sp macro="" textlink="">
      <xdr:nvSpPr>
        <xdr:cNvPr id="477" name="フローチャート: 判断 476">
          <a:extLst>
            <a:ext uri="{FF2B5EF4-FFF2-40B4-BE49-F238E27FC236}">
              <a16:creationId xmlns:a16="http://schemas.microsoft.com/office/drawing/2014/main" id="{0ADBB451-13A2-48EB-8273-858A9F089803}"/>
            </a:ext>
          </a:extLst>
        </xdr:cNvPr>
        <xdr:cNvSpPr/>
      </xdr:nvSpPr>
      <xdr:spPr>
        <a:xfrm>
          <a:off x="12763500" y="179884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478" name="テキスト ボックス 477">
          <a:extLst>
            <a:ext uri="{FF2B5EF4-FFF2-40B4-BE49-F238E27FC236}">
              <a16:creationId xmlns:a16="http://schemas.microsoft.com/office/drawing/2014/main" id="{81609958-FA50-4A0A-A3BD-DC24986F6C47}"/>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479" name="テキスト ボックス 478">
          <a:extLst>
            <a:ext uri="{FF2B5EF4-FFF2-40B4-BE49-F238E27FC236}">
              <a16:creationId xmlns:a16="http://schemas.microsoft.com/office/drawing/2014/main" id="{32054247-E9CA-4FB4-BF72-13F07FE82845}"/>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480" name="テキスト ボックス 479">
          <a:extLst>
            <a:ext uri="{FF2B5EF4-FFF2-40B4-BE49-F238E27FC236}">
              <a16:creationId xmlns:a16="http://schemas.microsoft.com/office/drawing/2014/main" id="{CA894D6D-94A7-43D4-A85C-F125503712A2}"/>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481" name="テキスト ボックス 480">
          <a:extLst>
            <a:ext uri="{FF2B5EF4-FFF2-40B4-BE49-F238E27FC236}">
              <a16:creationId xmlns:a16="http://schemas.microsoft.com/office/drawing/2014/main" id="{2369EDA8-F424-4328-8FA1-8A0C60041F48}"/>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482" name="テキスト ボックス 481">
          <a:extLst>
            <a:ext uri="{FF2B5EF4-FFF2-40B4-BE49-F238E27FC236}">
              <a16:creationId xmlns:a16="http://schemas.microsoft.com/office/drawing/2014/main" id="{1CEBF262-BB1A-44FE-A51E-0222AA882328}"/>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106</xdr:row>
      <xdr:rowOff>125005</xdr:rowOff>
    </xdr:from>
    <xdr:to>
      <xdr:col>85</xdr:col>
      <xdr:colOff>177800</xdr:colOff>
      <xdr:row>107</xdr:row>
      <xdr:rowOff>55155</xdr:rowOff>
    </xdr:to>
    <xdr:sp macro="" textlink="">
      <xdr:nvSpPr>
        <xdr:cNvPr id="483" name="楕円 482">
          <a:extLst>
            <a:ext uri="{FF2B5EF4-FFF2-40B4-BE49-F238E27FC236}">
              <a16:creationId xmlns:a16="http://schemas.microsoft.com/office/drawing/2014/main" id="{8CD286B6-206B-4B2C-9BA9-4974C41AB35F}"/>
            </a:ext>
          </a:extLst>
        </xdr:cNvPr>
        <xdr:cNvSpPr/>
      </xdr:nvSpPr>
      <xdr:spPr>
        <a:xfrm>
          <a:off x="16268700" y="18298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106</xdr:row>
      <xdr:rowOff>103432</xdr:rowOff>
    </xdr:from>
    <xdr:ext cx="405111" cy="259045"/>
    <xdr:sp macro="" textlink="">
      <xdr:nvSpPr>
        <xdr:cNvPr id="484" name="【庁舎】&#10;有形固定資産減価償却率該当値テキスト">
          <a:extLst>
            <a:ext uri="{FF2B5EF4-FFF2-40B4-BE49-F238E27FC236}">
              <a16:creationId xmlns:a16="http://schemas.microsoft.com/office/drawing/2014/main" id="{5598530C-9522-4A62-BF3B-E5749FA8B086}"/>
            </a:ext>
          </a:extLst>
        </xdr:cNvPr>
        <xdr:cNvSpPr txBox="1"/>
      </xdr:nvSpPr>
      <xdr:spPr>
        <a:xfrm>
          <a:off x="16357600" y="182771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106</xdr:row>
      <xdr:rowOff>105411</xdr:rowOff>
    </xdr:from>
    <xdr:to>
      <xdr:col>81</xdr:col>
      <xdr:colOff>101600</xdr:colOff>
      <xdr:row>107</xdr:row>
      <xdr:rowOff>35561</xdr:rowOff>
    </xdr:to>
    <xdr:sp macro="" textlink="">
      <xdr:nvSpPr>
        <xdr:cNvPr id="485" name="楕円 484">
          <a:extLst>
            <a:ext uri="{FF2B5EF4-FFF2-40B4-BE49-F238E27FC236}">
              <a16:creationId xmlns:a16="http://schemas.microsoft.com/office/drawing/2014/main" id="{9C2CEE57-9031-4FF7-80AC-364FBFBD3D16}"/>
            </a:ext>
          </a:extLst>
        </xdr:cNvPr>
        <xdr:cNvSpPr/>
      </xdr:nvSpPr>
      <xdr:spPr>
        <a:xfrm>
          <a:off x="15430500" y="182791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106</xdr:row>
      <xdr:rowOff>156211</xdr:rowOff>
    </xdr:from>
    <xdr:to>
      <xdr:col>85</xdr:col>
      <xdr:colOff>127000</xdr:colOff>
      <xdr:row>107</xdr:row>
      <xdr:rowOff>4355</xdr:rowOff>
    </xdr:to>
    <xdr:cxnSp macro="">
      <xdr:nvCxnSpPr>
        <xdr:cNvPr id="486" name="直線コネクタ 485">
          <a:extLst>
            <a:ext uri="{FF2B5EF4-FFF2-40B4-BE49-F238E27FC236}">
              <a16:creationId xmlns:a16="http://schemas.microsoft.com/office/drawing/2014/main" id="{346DDF4B-D9D1-4F78-AC9F-7FE8F80487CA}"/>
            </a:ext>
          </a:extLst>
        </xdr:cNvPr>
        <xdr:cNvCxnSpPr/>
      </xdr:nvCxnSpPr>
      <xdr:spPr>
        <a:xfrm>
          <a:off x="15481300" y="18329911"/>
          <a:ext cx="838200" cy="19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106</xdr:row>
      <xdr:rowOff>72752</xdr:rowOff>
    </xdr:from>
    <xdr:to>
      <xdr:col>76</xdr:col>
      <xdr:colOff>165100</xdr:colOff>
      <xdr:row>107</xdr:row>
      <xdr:rowOff>2902</xdr:rowOff>
    </xdr:to>
    <xdr:sp macro="" textlink="">
      <xdr:nvSpPr>
        <xdr:cNvPr id="487" name="楕円 486">
          <a:extLst>
            <a:ext uri="{FF2B5EF4-FFF2-40B4-BE49-F238E27FC236}">
              <a16:creationId xmlns:a16="http://schemas.microsoft.com/office/drawing/2014/main" id="{177350B4-ABBD-4E78-A4DF-9B22B3911DE6}"/>
            </a:ext>
          </a:extLst>
        </xdr:cNvPr>
        <xdr:cNvSpPr/>
      </xdr:nvSpPr>
      <xdr:spPr>
        <a:xfrm>
          <a:off x="14541500" y="182464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106</xdr:row>
      <xdr:rowOff>123552</xdr:rowOff>
    </xdr:from>
    <xdr:to>
      <xdr:col>81</xdr:col>
      <xdr:colOff>50800</xdr:colOff>
      <xdr:row>106</xdr:row>
      <xdr:rowOff>156211</xdr:rowOff>
    </xdr:to>
    <xdr:cxnSp macro="">
      <xdr:nvCxnSpPr>
        <xdr:cNvPr id="488" name="直線コネクタ 487">
          <a:extLst>
            <a:ext uri="{FF2B5EF4-FFF2-40B4-BE49-F238E27FC236}">
              <a16:creationId xmlns:a16="http://schemas.microsoft.com/office/drawing/2014/main" id="{F93C98D8-F724-494B-A55D-02218802CBBA}"/>
            </a:ext>
          </a:extLst>
        </xdr:cNvPr>
        <xdr:cNvCxnSpPr/>
      </xdr:nvCxnSpPr>
      <xdr:spPr>
        <a:xfrm>
          <a:off x="14592300" y="18297252"/>
          <a:ext cx="889000" cy="32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106</xdr:row>
      <xdr:rowOff>40095</xdr:rowOff>
    </xdr:from>
    <xdr:to>
      <xdr:col>72</xdr:col>
      <xdr:colOff>38100</xdr:colOff>
      <xdr:row>106</xdr:row>
      <xdr:rowOff>141695</xdr:rowOff>
    </xdr:to>
    <xdr:sp macro="" textlink="">
      <xdr:nvSpPr>
        <xdr:cNvPr id="489" name="楕円 488">
          <a:extLst>
            <a:ext uri="{FF2B5EF4-FFF2-40B4-BE49-F238E27FC236}">
              <a16:creationId xmlns:a16="http://schemas.microsoft.com/office/drawing/2014/main" id="{4314442E-919B-4A7D-AE20-988913695483}"/>
            </a:ext>
          </a:extLst>
        </xdr:cNvPr>
        <xdr:cNvSpPr/>
      </xdr:nvSpPr>
      <xdr:spPr>
        <a:xfrm>
          <a:off x="13652500" y="18213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106</xdr:row>
      <xdr:rowOff>90895</xdr:rowOff>
    </xdr:from>
    <xdr:to>
      <xdr:col>76</xdr:col>
      <xdr:colOff>114300</xdr:colOff>
      <xdr:row>106</xdr:row>
      <xdr:rowOff>123552</xdr:rowOff>
    </xdr:to>
    <xdr:cxnSp macro="">
      <xdr:nvCxnSpPr>
        <xdr:cNvPr id="490" name="直線コネクタ 489">
          <a:extLst>
            <a:ext uri="{FF2B5EF4-FFF2-40B4-BE49-F238E27FC236}">
              <a16:creationId xmlns:a16="http://schemas.microsoft.com/office/drawing/2014/main" id="{326AE1AF-B02A-46DF-B6F3-2EFF435CE19B}"/>
            </a:ext>
          </a:extLst>
        </xdr:cNvPr>
        <xdr:cNvCxnSpPr/>
      </xdr:nvCxnSpPr>
      <xdr:spPr>
        <a:xfrm>
          <a:off x="13703300" y="18264595"/>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106</xdr:row>
      <xdr:rowOff>7438</xdr:rowOff>
    </xdr:from>
    <xdr:to>
      <xdr:col>67</xdr:col>
      <xdr:colOff>101600</xdr:colOff>
      <xdr:row>106</xdr:row>
      <xdr:rowOff>109038</xdr:rowOff>
    </xdr:to>
    <xdr:sp macro="" textlink="">
      <xdr:nvSpPr>
        <xdr:cNvPr id="491" name="楕円 490">
          <a:extLst>
            <a:ext uri="{FF2B5EF4-FFF2-40B4-BE49-F238E27FC236}">
              <a16:creationId xmlns:a16="http://schemas.microsoft.com/office/drawing/2014/main" id="{6F408D8D-97C2-431B-B5C1-1644E9AD0A1E}"/>
            </a:ext>
          </a:extLst>
        </xdr:cNvPr>
        <xdr:cNvSpPr/>
      </xdr:nvSpPr>
      <xdr:spPr>
        <a:xfrm>
          <a:off x="12763500" y="18181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106</xdr:row>
      <xdr:rowOff>58238</xdr:rowOff>
    </xdr:from>
    <xdr:to>
      <xdr:col>71</xdr:col>
      <xdr:colOff>177800</xdr:colOff>
      <xdr:row>106</xdr:row>
      <xdr:rowOff>90895</xdr:rowOff>
    </xdr:to>
    <xdr:cxnSp macro="">
      <xdr:nvCxnSpPr>
        <xdr:cNvPr id="492" name="直線コネクタ 491">
          <a:extLst>
            <a:ext uri="{FF2B5EF4-FFF2-40B4-BE49-F238E27FC236}">
              <a16:creationId xmlns:a16="http://schemas.microsoft.com/office/drawing/2014/main" id="{08BD9BAD-8E22-4945-B245-A2A552978134}"/>
            </a:ext>
          </a:extLst>
        </xdr:cNvPr>
        <xdr:cNvCxnSpPr/>
      </xdr:nvCxnSpPr>
      <xdr:spPr>
        <a:xfrm>
          <a:off x="12814300" y="18231938"/>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102</xdr:row>
      <xdr:rowOff>138628</xdr:rowOff>
    </xdr:from>
    <xdr:ext cx="405111" cy="259045"/>
    <xdr:sp macro="" textlink="">
      <xdr:nvSpPr>
        <xdr:cNvPr id="493" name="n_1aveValue【庁舎】&#10;有形固定資産減価償却率">
          <a:extLst>
            <a:ext uri="{FF2B5EF4-FFF2-40B4-BE49-F238E27FC236}">
              <a16:creationId xmlns:a16="http://schemas.microsoft.com/office/drawing/2014/main" id="{3CB15138-2160-46EF-90D1-EBEFEF80B279}"/>
            </a:ext>
          </a:extLst>
        </xdr:cNvPr>
        <xdr:cNvSpPr txBox="1"/>
      </xdr:nvSpPr>
      <xdr:spPr>
        <a:xfrm>
          <a:off x="15266044" y="176265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102</xdr:row>
      <xdr:rowOff>123933</xdr:rowOff>
    </xdr:from>
    <xdr:ext cx="405111" cy="259045"/>
    <xdr:sp macro="" textlink="">
      <xdr:nvSpPr>
        <xdr:cNvPr id="494" name="n_2aveValue【庁舎】&#10;有形固定資産減価償却率">
          <a:extLst>
            <a:ext uri="{FF2B5EF4-FFF2-40B4-BE49-F238E27FC236}">
              <a16:creationId xmlns:a16="http://schemas.microsoft.com/office/drawing/2014/main" id="{38E7AE3B-B589-4089-B6CC-60D031812628}"/>
            </a:ext>
          </a:extLst>
        </xdr:cNvPr>
        <xdr:cNvSpPr txBox="1"/>
      </xdr:nvSpPr>
      <xdr:spPr>
        <a:xfrm>
          <a:off x="14389744" y="176118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171285</xdr:rowOff>
    </xdr:from>
    <xdr:ext cx="405111" cy="259045"/>
    <xdr:sp macro="" textlink="">
      <xdr:nvSpPr>
        <xdr:cNvPr id="495" name="n_3aveValue【庁舎】&#10;有形固定資産減価償却率">
          <a:extLst>
            <a:ext uri="{FF2B5EF4-FFF2-40B4-BE49-F238E27FC236}">
              <a16:creationId xmlns:a16="http://schemas.microsoft.com/office/drawing/2014/main" id="{02F2EA12-A135-4127-9BF4-3413FCE46344}"/>
            </a:ext>
          </a:extLst>
        </xdr:cNvPr>
        <xdr:cNvSpPr txBox="1"/>
      </xdr:nvSpPr>
      <xdr:spPr>
        <a:xfrm>
          <a:off x="13500744" y="176591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104339</xdr:rowOff>
    </xdr:from>
    <xdr:ext cx="405111" cy="259045"/>
    <xdr:sp macro="" textlink="">
      <xdr:nvSpPr>
        <xdr:cNvPr id="496" name="n_4aveValue【庁舎】&#10;有形固定資産減価償却率">
          <a:extLst>
            <a:ext uri="{FF2B5EF4-FFF2-40B4-BE49-F238E27FC236}">
              <a16:creationId xmlns:a16="http://schemas.microsoft.com/office/drawing/2014/main" id="{D9F8146C-80D8-4979-9256-F8B0022099F5}"/>
            </a:ext>
          </a:extLst>
        </xdr:cNvPr>
        <xdr:cNvSpPr txBox="1"/>
      </xdr:nvSpPr>
      <xdr:spPr>
        <a:xfrm>
          <a:off x="12611744" y="177636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107</xdr:row>
      <xdr:rowOff>26688</xdr:rowOff>
    </xdr:from>
    <xdr:ext cx="405111" cy="259045"/>
    <xdr:sp macro="" textlink="">
      <xdr:nvSpPr>
        <xdr:cNvPr id="497" name="n_1mainValue【庁舎】&#10;有形固定資産減価償却率">
          <a:extLst>
            <a:ext uri="{FF2B5EF4-FFF2-40B4-BE49-F238E27FC236}">
              <a16:creationId xmlns:a16="http://schemas.microsoft.com/office/drawing/2014/main" id="{9453BFFF-F937-41FE-BDB0-C3706A261989}"/>
            </a:ext>
          </a:extLst>
        </xdr:cNvPr>
        <xdr:cNvSpPr txBox="1"/>
      </xdr:nvSpPr>
      <xdr:spPr>
        <a:xfrm>
          <a:off x="15266044" y="183718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106</xdr:row>
      <xdr:rowOff>165479</xdr:rowOff>
    </xdr:from>
    <xdr:ext cx="405111" cy="259045"/>
    <xdr:sp macro="" textlink="">
      <xdr:nvSpPr>
        <xdr:cNvPr id="498" name="n_2mainValue【庁舎】&#10;有形固定資産減価償却率">
          <a:extLst>
            <a:ext uri="{FF2B5EF4-FFF2-40B4-BE49-F238E27FC236}">
              <a16:creationId xmlns:a16="http://schemas.microsoft.com/office/drawing/2014/main" id="{60FFCA63-F2D0-4411-A134-60D22492E296}"/>
            </a:ext>
          </a:extLst>
        </xdr:cNvPr>
        <xdr:cNvSpPr txBox="1"/>
      </xdr:nvSpPr>
      <xdr:spPr>
        <a:xfrm>
          <a:off x="14389744" y="183391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106</xdr:row>
      <xdr:rowOff>132822</xdr:rowOff>
    </xdr:from>
    <xdr:ext cx="405111" cy="259045"/>
    <xdr:sp macro="" textlink="">
      <xdr:nvSpPr>
        <xdr:cNvPr id="499" name="n_3mainValue【庁舎】&#10;有形固定資産減価償却率">
          <a:extLst>
            <a:ext uri="{FF2B5EF4-FFF2-40B4-BE49-F238E27FC236}">
              <a16:creationId xmlns:a16="http://schemas.microsoft.com/office/drawing/2014/main" id="{8548BEEB-81AF-4032-B920-4827444D4985}"/>
            </a:ext>
          </a:extLst>
        </xdr:cNvPr>
        <xdr:cNvSpPr txBox="1"/>
      </xdr:nvSpPr>
      <xdr:spPr>
        <a:xfrm>
          <a:off x="13500744" y="183065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106</xdr:row>
      <xdr:rowOff>100165</xdr:rowOff>
    </xdr:from>
    <xdr:ext cx="405111" cy="259045"/>
    <xdr:sp macro="" textlink="">
      <xdr:nvSpPr>
        <xdr:cNvPr id="500" name="n_4mainValue【庁舎】&#10;有形固定資産減価償却率">
          <a:extLst>
            <a:ext uri="{FF2B5EF4-FFF2-40B4-BE49-F238E27FC236}">
              <a16:creationId xmlns:a16="http://schemas.microsoft.com/office/drawing/2014/main" id="{AC6E0429-6EA8-4F6E-B604-CCF0AC7E269B}"/>
            </a:ext>
          </a:extLst>
        </xdr:cNvPr>
        <xdr:cNvSpPr txBox="1"/>
      </xdr:nvSpPr>
      <xdr:spPr>
        <a:xfrm>
          <a:off x="12611744" y="182738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501" name="正方形/長方形 500">
          <a:extLst>
            <a:ext uri="{FF2B5EF4-FFF2-40B4-BE49-F238E27FC236}">
              <a16:creationId xmlns:a16="http://schemas.microsoft.com/office/drawing/2014/main" id="{F00D6CE4-A7D6-4D9E-BECC-146F01C22EEF}"/>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502" name="正方形/長方形 501">
          <a:extLst>
            <a:ext uri="{FF2B5EF4-FFF2-40B4-BE49-F238E27FC236}">
              <a16:creationId xmlns:a16="http://schemas.microsoft.com/office/drawing/2014/main" id="{51183647-78BF-4C24-96DF-0819451A723D}"/>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503" name="正方形/長方形 502">
          <a:extLst>
            <a:ext uri="{FF2B5EF4-FFF2-40B4-BE49-F238E27FC236}">
              <a16:creationId xmlns:a16="http://schemas.microsoft.com/office/drawing/2014/main" id="{4060D0C1-616F-4368-9FBC-6CE38847AF1D}"/>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504" name="正方形/長方形 503">
          <a:extLst>
            <a:ext uri="{FF2B5EF4-FFF2-40B4-BE49-F238E27FC236}">
              <a16:creationId xmlns:a16="http://schemas.microsoft.com/office/drawing/2014/main" id="{D2129AEF-1EF3-424B-B3E9-9B7BF188A4E7}"/>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505" name="正方形/長方形 504">
          <a:extLst>
            <a:ext uri="{FF2B5EF4-FFF2-40B4-BE49-F238E27FC236}">
              <a16:creationId xmlns:a16="http://schemas.microsoft.com/office/drawing/2014/main" id="{21F68928-34B2-4DD4-8A4A-C41237A30DE8}"/>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506" name="正方形/長方形 505">
          <a:extLst>
            <a:ext uri="{FF2B5EF4-FFF2-40B4-BE49-F238E27FC236}">
              <a16:creationId xmlns:a16="http://schemas.microsoft.com/office/drawing/2014/main" id="{0DD579DC-8F22-47DC-B953-F76CF4CCD77F}"/>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507" name="正方形/長方形 506">
          <a:extLst>
            <a:ext uri="{FF2B5EF4-FFF2-40B4-BE49-F238E27FC236}">
              <a16:creationId xmlns:a16="http://schemas.microsoft.com/office/drawing/2014/main" id="{FA359D61-3D24-4B0C-B1EC-385A31779878}"/>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0.335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508" name="正方形/長方形 507">
          <a:extLst>
            <a:ext uri="{FF2B5EF4-FFF2-40B4-BE49-F238E27FC236}">
              <a16:creationId xmlns:a16="http://schemas.microsoft.com/office/drawing/2014/main" id="{ED8C84FB-6AC3-4BC4-8FDF-76B9FFE06715}"/>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509" name="テキスト ボックス 508">
          <a:extLst>
            <a:ext uri="{FF2B5EF4-FFF2-40B4-BE49-F238E27FC236}">
              <a16:creationId xmlns:a16="http://schemas.microsoft.com/office/drawing/2014/main" id="{908659A6-B601-48CB-869C-303CB399BD5D}"/>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510" name="直線コネクタ 509">
          <a:extLst>
            <a:ext uri="{FF2B5EF4-FFF2-40B4-BE49-F238E27FC236}">
              <a16:creationId xmlns:a16="http://schemas.microsoft.com/office/drawing/2014/main" id="{7107ECB0-C03F-4960-BD07-C4C6E08D1EC9}"/>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511" name="直線コネクタ 510">
          <a:extLst>
            <a:ext uri="{FF2B5EF4-FFF2-40B4-BE49-F238E27FC236}">
              <a16:creationId xmlns:a16="http://schemas.microsoft.com/office/drawing/2014/main" id="{0714FDF9-7A32-4AFF-9983-6302BC16DC6D}"/>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512" name="テキスト ボックス 511">
          <a:extLst>
            <a:ext uri="{FF2B5EF4-FFF2-40B4-BE49-F238E27FC236}">
              <a16:creationId xmlns:a16="http://schemas.microsoft.com/office/drawing/2014/main" id="{AAD934DD-0F8D-4E0E-B5C7-CF1028381373}"/>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513" name="直線コネクタ 512">
          <a:extLst>
            <a:ext uri="{FF2B5EF4-FFF2-40B4-BE49-F238E27FC236}">
              <a16:creationId xmlns:a16="http://schemas.microsoft.com/office/drawing/2014/main" id="{9B934185-FE92-468D-9A14-A5DFE8D87907}"/>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514" name="テキスト ボックス 513">
          <a:extLst>
            <a:ext uri="{FF2B5EF4-FFF2-40B4-BE49-F238E27FC236}">
              <a16:creationId xmlns:a16="http://schemas.microsoft.com/office/drawing/2014/main" id="{938C4910-F564-4D9E-9018-6D634BB8C34A}"/>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515" name="直線コネクタ 514">
          <a:extLst>
            <a:ext uri="{FF2B5EF4-FFF2-40B4-BE49-F238E27FC236}">
              <a16:creationId xmlns:a16="http://schemas.microsoft.com/office/drawing/2014/main" id="{E23C6F7B-C6DD-4229-B6AE-ACA4660E8B1B}"/>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516" name="テキスト ボックス 515">
          <a:extLst>
            <a:ext uri="{FF2B5EF4-FFF2-40B4-BE49-F238E27FC236}">
              <a16:creationId xmlns:a16="http://schemas.microsoft.com/office/drawing/2014/main" id="{AE28E475-2952-4FF2-806C-737953CED046}"/>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517" name="直線コネクタ 516">
          <a:extLst>
            <a:ext uri="{FF2B5EF4-FFF2-40B4-BE49-F238E27FC236}">
              <a16:creationId xmlns:a16="http://schemas.microsoft.com/office/drawing/2014/main" id="{6434E9E3-1159-4F96-9A24-2097B90622EF}"/>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518" name="テキスト ボックス 517">
          <a:extLst>
            <a:ext uri="{FF2B5EF4-FFF2-40B4-BE49-F238E27FC236}">
              <a16:creationId xmlns:a16="http://schemas.microsoft.com/office/drawing/2014/main" id="{A2BB5F41-FA14-421C-8E64-E0C923E91EDE}"/>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519" name="直線コネクタ 518">
          <a:extLst>
            <a:ext uri="{FF2B5EF4-FFF2-40B4-BE49-F238E27FC236}">
              <a16:creationId xmlns:a16="http://schemas.microsoft.com/office/drawing/2014/main" id="{181B7013-16EE-4D2F-8090-843EE6FCDEFC}"/>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99</xdr:row>
      <xdr:rowOff>29227</xdr:rowOff>
    </xdr:from>
    <xdr:ext cx="531299" cy="259045"/>
    <xdr:sp macro="" textlink="">
      <xdr:nvSpPr>
        <xdr:cNvPr id="520" name="テキスト ボックス 519">
          <a:extLst>
            <a:ext uri="{FF2B5EF4-FFF2-40B4-BE49-F238E27FC236}">
              <a16:creationId xmlns:a16="http://schemas.microsoft.com/office/drawing/2014/main" id="{6BA35006-1A0D-449D-9438-D863145EAFA6}"/>
            </a:ext>
          </a:extLst>
        </xdr:cNvPr>
        <xdr:cNvSpPr txBox="1"/>
      </xdr:nvSpPr>
      <xdr:spPr>
        <a:xfrm>
          <a:off x="17756701" y="1700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521" name="直線コネクタ 520">
          <a:extLst>
            <a:ext uri="{FF2B5EF4-FFF2-40B4-BE49-F238E27FC236}">
              <a16:creationId xmlns:a16="http://schemas.microsoft.com/office/drawing/2014/main" id="{DE771532-A929-4FAC-895A-BF5A254DF14C}"/>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96</xdr:row>
      <xdr:rowOff>162577</xdr:rowOff>
    </xdr:from>
    <xdr:ext cx="531299" cy="259045"/>
    <xdr:sp macro="" textlink="">
      <xdr:nvSpPr>
        <xdr:cNvPr id="522" name="テキスト ボックス 521">
          <a:extLst>
            <a:ext uri="{FF2B5EF4-FFF2-40B4-BE49-F238E27FC236}">
              <a16:creationId xmlns:a16="http://schemas.microsoft.com/office/drawing/2014/main" id="{0E21F1CB-32D1-4337-8304-C926BD28D992}"/>
            </a:ext>
          </a:extLst>
        </xdr:cNvPr>
        <xdr:cNvSpPr txBox="1"/>
      </xdr:nvSpPr>
      <xdr:spPr>
        <a:xfrm>
          <a:off x="17756701" y="1662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523" name="【庁舎】&#10;一人当たり面積グラフ枠">
          <a:extLst>
            <a:ext uri="{FF2B5EF4-FFF2-40B4-BE49-F238E27FC236}">
              <a16:creationId xmlns:a16="http://schemas.microsoft.com/office/drawing/2014/main" id="{4647AF9A-5FC2-43F9-ABF4-F14A536AF15B}"/>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127000</xdr:rowOff>
    </xdr:from>
    <xdr:to>
      <xdr:col>116</xdr:col>
      <xdr:colOff>62864</xdr:colOff>
      <xdr:row>108</xdr:row>
      <xdr:rowOff>126112</xdr:rowOff>
    </xdr:to>
    <xdr:cxnSp macro="">
      <xdr:nvCxnSpPr>
        <xdr:cNvPr id="524" name="直線コネクタ 523">
          <a:extLst>
            <a:ext uri="{FF2B5EF4-FFF2-40B4-BE49-F238E27FC236}">
              <a16:creationId xmlns:a16="http://schemas.microsoft.com/office/drawing/2014/main" id="{6B5DD2FA-1706-4181-A713-343091A31FD5}"/>
            </a:ext>
          </a:extLst>
        </xdr:cNvPr>
        <xdr:cNvCxnSpPr/>
      </xdr:nvCxnSpPr>
      <xdr:spPr>
        <a:xfrm flipV="1">
          <a:off x="22160864" y="17272000"/>
          <a:ext cx="0" cy="13707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129939</xdr:rowOff>
    </xdr:from>
    <xdr:ext cx="469744" cy="259045"/>
    <xdr:sp macro="" textlink="">
      <xdr:nvSpPr>
        <xdr:cNvPr id="525" name="【庁舎】&#10;一人当たり面積最小値テキスト">
          <a:extLst>
            <a:ext uri="{FF2B5EF4-FFF2-40B4-BE49-F238E27FC236}">
              <a16:creationId xmlns:a16="http://schemas.microsoft.com/office/drawing/2014/main" id="{6165075B-4EB7-4372-83DF-42FA94EFFA39}"/>
            </a:ext>
          </a:extLst>
        </xdr:cNvPr>
        <xdr:cNvSpPr txBox="1"/>
      </xdr:nvSpPr>
      <xdr:spPr>
        <a:xfrm>
          <a:off x="22199600" y="186465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126112</xdr:rowOff>
    </xdr:from>
    <xdr:to>
      <xdr:col>116</xdr:col>
      <xdr:colOff>152400</xdr:colOff>
      <xdr:row>108</xdr:row>
      <xdr:rowOff>126112</xdr:rowOff>
    </xdr:to>
    <xdr:cxnSp macro="">
      <xdr:nvCxnSpPr>
        <xdr:cNvPr id="526" name="直線コネクタ 525">
          <a:extLst>
            <a:ext uri="{FF2B5EF4-FFF2-40B4-BE49-F238E27FC236}">
              <a16:creationId xmlns:a16="http://schemas.microsoft.com/office/drawing/2014/main" id="{861849FA-E044-45AE-8F03-C9F952E4E64B}"/>
            </a:ext>
          </a:extLst>
        </xdr:cNvPr>
        <xdr:cNvCxnSpPr/>
      </xdr:nvCxnSpPr>
      <xdr:spPr>
        <a:xfrm>
          <a:off x="22072600" y="186427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73677</xdr:rowOff>
    </xdr:from>
    <xdr:ext cx="534377" cy="259045"/>
    <xdr:sp macro="" textlink="">
      <xdr:nvSpPr>
        <xdr:cNvPr id="527" name="【庁舎】&#10;一人当たり面積最大値テキスト">
          <a:extLst>
            <a:ext uri="{FF2B5EF4-FFF2-40B4-BE49-F238E27FC236}">
              <a16:creationId xmlns:a16="http://schemas.microsoft.com/office/drawing/2014/main" id="{582EE776-2884-4658-892D-04B29EB0E37F}"/>
            </a:ext>
          </a:extLst>
        </xdr:cNvPr>
        <xdr:cNvSpPr txBox="1"/>
      </xdr:nvSpPr>
      <xdr:spPr>
        <a:xfrm>
          <a:off x="22199600" y="170472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127000</xdr:rowOff>
    </xdr:from>
    <xdr:to>
      <xdr:col>116</xdr:col>
      <xdr:colOff>152400</xdr:colOff>
      <xdr:row>100</xdr:row>
      <xdr:rowOff>127000</xdr:rowOff>
    </xdr:to>
    <xdr:cxnSp macro="">
      <xdr:nvCxnSpPr>
        <xdr:cNvPr id="528" name="直線コネクタ 527">
          <a:extLst>
            <a:ext uri="{FF2B5EF4-FFF2-40B4-BE49-F238E27FC236}">
              <a16:creationId xmlns:a16="http://schemas.microsoft.com/office/drawing/2014/main" id="{46F36E5A-D532-4294-B3B5-E9EF239A240F}"/>
            </a:ext>
          </a:extLst>
        </xdr:cNvPr>
        <xdr:cNvCxnSpPr/>
      </xdr:nvCxnSpPr>
      <xdr:spPr>
        <a:xfrm>
          <a:off x="22072600" y="17272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164737</xdr:rowOff>
    </xdr:from>
    <xdr:ext cx="469744" cy="259045"/>
    <xdr:sp macro="" textlink="">
      <xdr:nvSpPr>
        <xdr:cNvPr id="529" name="【庁舎】&#10;一人当たり面積平均値テキスト">
          <a:extLst>
            <a:ext uri="{FF2B5EF4-FFF2-40B4-BE49-F238E27FC236}">
              <a16:creationId xmlns:a16="http://schemas.microsoft.com/office/drawing/2014/main" id="{6DEBD53A-C25E-45CA-A9B6-550D7C2193E8}"/>
            </a:ext>
          </a:extLst>
        </xdr:cNvPr>
        <xdr:cNvSpPr txBox="1"/>
      </xdr:nvSpPr>
      <xdr:spPr>
        <a:xfrm>
          <a:off x="22199600" y="1833843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141860</xdr:rowOff>
    </xdr:from>
    <xdr:to>
      <xdr:col>116</xdr:col>
      <xdr:colOff>114300</xdr:colOff>
      <xdr:row>108</xdr:row>
      <xdr:rowOff>72010</xdr:rowOff>
    </xdr:to>
    <xdr:sp macro="" textlink="">
      <xdr:nvSpPr>
        <xdr:cNvPr id="530" name="フローチャート: 判断 529">
          <a:extLst>
            <a:ext uri="{FF2B5EF4-FFF2-40B4-BE49-F238E27FC236}">
              <a16:creationId xmlns:a16="http://schemas.microsoft.com/office/drawing/2014/main" id="{636D8EDD-1C15-413F-8306-C3BA0D42578A}"/>
            </a:ext>
          </a:extLst>
        </xdr:cNvPr>
        <xdr:cNvSpPr/>
      </xdr:nvSpPr>
      <xdr:spPr>
        <a:xfrm>
          <a:off x="22110700" y="18487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107</xdr:row>
      <xdr:rowOff>137161</xdr:rowOff>
    </xdr:from>
    <xdr:to>
      <xdr:col>112</xdr:col>
      <xdr:colOff>38100</xdr:colOff>
      <xdr:row>108</xdr:row>
      <xdr:rowOff>67311</xdr:rowOff>
    </xdr:to>
    <xdr:sp macro="" textlink="">
      <xdr:nvSpPr>
        <xdr:cNvPr id="531" name="フローチャート: 判断 530">
          <a:extLst>
            <a:ext uri="{FF2B5EF4-FFF2-40B4-BE49-F238E27FC236}">
              <a16:creationId xmlns:a16="http://schemas.microsoft.com/office/drawing/2014/main" id="{491163FA-13C0-4565-B842-6C50B7864989}"/>
            </a:ext>
          </a:extLst>
        </xdr:cNvPr>
        <xdr:cNvSpPr/>
      </xdr:nvSpPr>
      <xdr:spPr>
        <a:xfrm>
          <a:off x="21272500" y="18482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107</xdr:row>
      <xdr:rowOff>144145</xdr:rowOff>
    </xdr:from>
    <xdr:to>
      <xdr:col>107</xdr:col>
      <xdr:colOff>101600</xdr:colOff>
      <xdr:row>108</xdr:row>
      <xdr:rowOff>74295</xdr:rowOff>
    </xdr:to>
    <xdr:sp macro="" textlink="">
      <xdr:nvSpPr>
        <xdr:cNvPr id="532" name="フローチャート: 判断 531">
          <a:extLst>
            <a:ext uri="{FF2B5EF4-FFF2-40B4-BE49-F238E27FC236}">
              <a16:creationId xmlns:a16="http://schemas.microsoft.com/office/drawing/2014/main" id="{36F3BAFD-494F-4FA5-BCE8-5AC193EEFFAF}"/>
            </a:ext>
          </a:extLst>
        </xdr:cNvPr>
        <xdr:cNvSpPr/>
      </xdr:nvSpPr>
      <xdr:spPr>
        <a:xfrm>
          <a:off x="20383500" y="18489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107</xdr:row>
      <xdr:rowOff>150749</xdr:rowOff>
    </xdr:from>
    <xdr:to>
      <xdr:col>102</xdr:col>
      <xdr:colOff>165100</xdr:colOff>
      <xdr:row>108</xdr:row>
      <xdr:rowOff>80899</xdr:rowOff>
    </xdr:to>
    <xdr:sp macro="" textlink="">
      <xdr:nvSpPr>
        <xdr:cNvPr id="533" name="フローチャート: 判断 532">
          <a:extLst>
            <a:ext uri="{FF2B5EF4-FFF2-40B4-BE49-F238E27FC236}">
              <a16:creationId xmlns:a16="http://schemas.microsoft.com/office/drawing/2014/main" id="{5542D68C-0F73-4506-ADB1-48FC796C8B93}"/>
            </a:ext>
          </a:extLst>
        </xdr:cNvPr>
        <xdr:cNvSpPr/>
      </xdr:nvSpPr>
      <xdr:spPr>
        <a:xfrm>
          <a:off x="19494500" y="18495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107</xdr:row>
      <xdr:rowOff>156211</xdr:rowOff>
    </xdr:from>
    <xdr:to>
      <xdr:col>98</xdr:col>
      <xdr:colOff>38100</xdr:colOff>
      <xdr:row>108</xdr:row>
      <xdr:rowOff>86361</xdr:rowOff>
    </xdr:to>
    <xdr:sp macro="" textlink="">
      <xdr:nvSpPr>
        <xdr:cNvPr id="534" name="フローチャート: 判断 533">
          <a:extLst>
            <a:ext uri="{FF2B5EF4-FFF2-40B4-BE49-F238E27FC236}">
              <a16:creationId xmlns:a16="http://schemas.microsoft.com/office/drawing/2014/main" id="{7389A4AE-3FCE-4DCC-AEF8-EF671EDE0E81}"/>
            </a:ext>
          </a:extLst>
        </xdr:cNvPr>
        <xdr:cNvSpPr/>
      </xdr:nvSpPr>
      <xdr:spPr>
        <a:xfrm>
          <a:off x="18605500" y="18501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535" name="テキスト ボックス 534">
          <a:extLst>
            <a:ext uri="{FF2B5EF4-FFF2-40B4-BE49-F238E27FC236}">
              <a16:creationId xmlns:a16="http://schemas.microsoft.com/office/drawing/2014/main" id="{6DBA36AC-7CF6-4989-AFC2-472C78EFD5A8}"/>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536" name="テキスト ボックス 535">
          <a:extLst>
            <a:ext uri="{FF2B5EF4-FFF2-40B4-BE49-F238E27FC236}">
              <a16:creationId xmlns:a16="http://schemas.microsoft.com/office/drawing/2014/main" id="{1BBBD34B-618B-4D89-9DD5-96EF16C5C19C}"/>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537" name="テキスト ボックス 536">
          <a:extLst>
            <a:ext uri="{FF2B5EF4-FFF2-40B4-BE49-F238E27FC236}">
              <a16:creationId xmlns:a16="http://schemas.microsoft.com/office/drawing/2014/main" id="{D9F656F9-0E6C-4D4F-AEB9-C7ABD80F4A3E}"/>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538" name="テキスト ボックス 537">
          <a:extLst>
            <a:ext uri="{FF2B5EF4-FFF2-40B4-BE49-F238E27FC236}">
              <a16:creationId xmlns:a16="http://schemas.microsoft.com/office/drawing/2014/main" id="{9BBD14EF-0275-499D-9A9F-275678921A69}"/>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539" name="テキスト ボックス 538">
          <a:extLst>
            <a:ext uri="{FF2B5EF4-FFF2-40B4-BE49-F238E27FC236}">
              <a16:creationId xmlns:a16="http://schemas.microsoft.com/office/drawing/2014/main" id="{5231D291-1A3B-4E0D-9F9B-9E492538F71F}"/>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36703</xdr:rowOff>
    </xdr:from>
    <xdr:to>
      <xdr:col>116</xdr:col>
      <xdr:colOff>114300</xdr:colOff>
      <xdr:row>108</xdr:row>
      <xdr:rowOff>138303</xdr:rowOff>
    </xdr:to>
    <xdr:sp macro="" textlink="">
      <xdr:nvSpPr>
        <xdr:cNvPr id="540" name="楕円 539">
          <a:extLst>
            <a:ext uri="{FF2B5EF4-FFF2-40B4-BE49-F238E27FC236}">
              <a16:creationId xmlns:a16="http://schemas.microsoft.com/office/drawing/2014/main" id="{0B0E8837-D6FD-488A-968A-F0E65F5E4185}"/>
            </a:ext>
          </a:extLst>
        </xdr:cNvPr>
        <xdr:cNvSpPr/>
      </xdr:nvSpPr>
      <xdr:spPr>
        <a:xfrm>
          <a:off x="22110700" y="185533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107</xdr:row>
      <xdr:rowOff>123080</xdr:rowOff>
    </xdr:from>
    <xdr:ext cx="469744" cy="259045"/>
    <xdr:sp macro="" textlink="">
      <xdr:nvSpPr>
        <xdr:cNvPr id="541" name="【庁舎】&#10;一人当たり面積該当値テキスト">
          <a:extLst>
            <a:ext uri="{FF2B5EF4-FFF2-40B4-BE49-F238E27FC236}">
              <a16:creationId xmlns:a16="http://schemas.microsoft.com/office/drawing/2014/main" id="{040B580F-F8CF-4D6D-8C61-1F1C782160DB}"/>
            </a:ext>
          </a:extLst>
        </xdr:cNvPr>
        <xdr:cNvSpPr txBox="1"/>
      </xdr:nvSpPr>
      <xdr:spPr>
        <a:xfrm>
          <a:off x="22199600" y="184682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108</xdr:row>
      <xdr:rowOff>38100</xdr:rowOff>
    </xdr:from>
    <xdr:to>
      <xdr:col>112</xdr:col>
      <xdr:colOff>38100</xdr:colOff>
      <xdr:row>108</xdr:row>
      <xdr:rowOff>139700</xdr:rowOff>
    </xdr:to>
    <xdr:sp macro="" textlink="">
      <xdr:nvSpPr>
        <xdr:cNvPr id="542" name="楕円 541">
          <a:extLst>
            <a:ext uri="{FF2B5EF4-FFF2-40B4-BE49-F238E27FC236}">
              <a16:creationId xmlns:a16="http://schemas.microsoft.com/office/drawing/2014/main" id="{94037D39-0BE9-4867-AB8C-A9DA409085C1}"/>
            </a:ext>
          </a:extLst>
        </xdr:cNvPr>
        <xdr:cNvSpPr/>
      </xdr:nvSpPr>
      <xdr:spPr>
        <a:xfrm>
          <a:off x="21272500" y="18554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108</xdr:row>
      <xdr:rowOff>87503</xdr:rowOff>
    </xdr:from>
    <xdr:to>
      <xdr:col>116</xdr:col>
      <xdr:colOff>63500</xdr:colOff>
      <xdr:row>108</xdr:row>
      <xdr:rowOff>88900</xdr:rowOff>
    </xdr:to>
    <xdr:cxnSp macro="">
      <xdr:nvCxnSpPr>
        <xdr:cNvPr id="543" name="直線コネクタ 542">
          <a:extLst>
            <a:ext uri="{FF2B5EF4-FFF2-40B4-BE49-F238E27FC236}">
              <a16:creationId xmlns:a16="http://schemas.microsoft.com/office/drawing/2014/main" id="{25A7B90B-4E40-4971-A2B8-65A7E64C3889}"/>
            </a:ext>
          </a:extLst>
        </xdr:cNvPr>
        <xdr:cNvCxnSpPr/>
      </xdr:nvCxnSpPr>
      <xdr:spPr>
        <a:xfrm flipV="1">
          <a:off x="21323300" y="18604103"/>
          <a:ext cx="838200" cy="13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108</xdr:row>
      <xdr:rowOff>39751</xdr:rowOff>
    </xdr:from>
    <xdr:to>
      <xdr:col>107</xdr:col>
      <xdr:colOff>101600</xdr:colOff>
      <xdr:row>108</xdr:row>
      <xdr:rowOff>141351</xdr:rowOff>
    </xdr:to>
    <xdr:sp macro="" textlink="">
      <xdr:nvSpPr>
        <xdr:cNvPr id="544" name="楕円 543">
          <a:extLst>
            <a:ext uri="{FF2B5EF4-FFF2-40B4-BE49-F238E27FC236}">
              <a16:creationId xmlns:a16="http://schemas.microsoft.com/office/drawing/2014/main" id="{80FAA90F-1A36-441A-AFB9-DBF08D1468C2}"/>
            </a:ext>
          </a:extLst>
        </xdr:cNvPr>
        <xdr:cNvSpPr/>
      </xdr:nvSpPr>
      <xdr:spPr>
        <a:xfrm>
          <a:off x="20383500" y="185563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108</xdr:row>
      <xdr:rowOff>88900</xdr:rowOff>
    </xdr:from>
    <xdr:to>
      <xdr:col>111</xdr:col>
      <xdr:colOff>177800</xdr:colOff>
      <xdr:row>108</xdr:row>
      <xdr:rowOff>90551</xdr:rowOff>
    </xdr:to>
    <xdr:cxnSp macro="">
      <xdr:nvCxnSpPr>
        <xdr:cNvPr id="545" name="直線コネクタ 544">
          <a:extLst>
            <a:ext uri="{FF2B5EF4-FFF2-40B4-BE49-F238E27FC236}">
              <a16:creationId xmlns:a16="http://schemas.microsoft.com/office/drawing/2014/main" id="{A2EC77B6-97E7-4A46-9C37-73767452B4DC}"/>
            </a:ext>
          </a:extLst>
        </xdr:cNvPr>
        <xdr:cNvCxnSpPr/>
      </xdr:nvCxnSpPr>
      <xdr:spPr>
        <a:xfrm flipV="1">
          <a:off x="20434300" y="18605500"/>
          <a:ext cx="889000" cy="1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108</xdr:row>
      <xdr:rowOff>40894</xdr:rowOff>
    </xdr:from>
    <xdr:to>
      <xdr:col>102</xdr:col>
      <xdr:colOff>165100</xdr:colOff>
      <xdr:row>108</xdr:row>
      <xdr:rowOff>142494</xdr:rowOff>
    </xdr:to>
    <xdr:sp macro="" textlink="">
      <xdr:nvSpPr>
        <xdr:cNvPr id="546" name="楕円 545">
          <a:extLst>
            <a:ext uri="{FF2B5EF4-FFF2-40B4-BE49-F238E27FC236}">
              <a16:creationId xmlns:a16="http://schemas.microsoft.com/office/drawing/2014/main" id="{1CF364A4-E7B3-4A07-A0DB-823F08563A21}"/>
            </a:ext>
          </a:extLst>
        </xdr:cNvPr>
        <xdr:cNvSpPr/>
      </xdr:nvSpPr>
      <xdr:spPr>
        <a:xfrm>
          <a:off x="19494500" y="185574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90551</xdr:rowOff>
    </xdr:from>
    <xdr:to>
      <xdr:col>107</xdr:col>
      <xdr:colOff>50800</xdr:colOff>
      <xdr:row>108</xdr:row>
      <xdr:rowOff>91694</xdr:rowOff>
    </xdr:to>
    <xdr:cxnSp macro="">
      <xdr:nvCxnSpPr>
        <xdr:cNvPr id="547" name="直線コネクタ 546">
          <a:extLst>
            <a:ext uri="{FF2B5EF4-FFF2-40B4-BE49-F238E27FC236}">
              <a16:creationId xmlns:a16="http://schemas.microsoft.com/office/drawing/2014/main" id="{ED669139-C70F-4DF6-9B87-726C905B454F}"/>
            </a:ext>
          </a:extLst>
        </xdr:cNvPr>
        <xdr:cNvCxnSpPr/>
      </xdr:nvCxnSpPr>
      <xdr:spPr>
        <a:xfrm flipV="1">
          <a:off x="19545300" y="18607151"/>
          <a:ext cx="889000" cy="1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108</xdr:row>
      <xdr:rowOff>42163</xdr:rowOff>
    </xdr:from>
    <xdr:to>
      <xdr:col>98</xdr:col>
      <xdr:colOff>38100</xdr:colOff>
      <xdr:row>108</xdr:row>
      <xdr:rowOff>143763</xdr:rowOff>
    </xdr:to>
    <xdr:sp macro="" textlink="">
      <xdr:nvSpPr>
        <xdr:cNvPr id="548" name="楕円 547">
          <a:extLst>
            <a:ext uri="{FF2B5EF4-FFF2-40B4-BE49-F238E27FC236}">
              <a16:creationId xmlns:a16="http://schemas.microsoft.com/office/drawing/2014/main" id="{F80E4B34-6565-4E77-B6D3-2C200B79DEED}"/>
            </a:ext>
          </a:extLst>
        </xdr:cNvPr>
        <xdr:cNvSpPr/>
      </xdr:nvSpPr>
      <xdr:spPr>
        <a:xfrm>
          <a:off x="18605500" y="185587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108</xdr:row>
      <xdr:rowOff>91694</xdr:rowOff>
    </xdr:from>
    <xdr:to>
      <xdr:col>102</xdr:col>
      <xdr:colOff>114300</xdr:colOff>
      <xdr:row>108</xdr:row>
      <xdr:rowOff>92963</xdr:rowOff>
    </xdr:to>
    <xdr:cxnSp macro="">
      <xdr:nvCxnSpPr>
        <xdr:cNvPr id="549" name="直線コネクタ 548">
          <a:extLst>
            <a:ext uri="{FF2B5EF4-FFF2-40B4-BE49-F238E27FC236}">
              <a16:creationId xmlns:a16="http://schemas.microsoft.com/office/drawing/2014/main" id="{39CDCCED-4EFB-491D-88B6-6D191BFC436E}"/>
            </a:ext>
          </a:extLst>
        </xdr:cNvPr>
        <xdr:cNvCxnSpPr/>
      </xdr:nvCxnSpPr>
      <xdr:spPr>
        <a:xfrm flipV="1">
          <a:off x="18656300" y="18608294"/>
          <a:ext cx="889000" cy="12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106</xdr:row>
      <xdr:rowOff>83838</xdr:rowOff>
    </xdr:from>
    <xdr:ext cx="469744" cy="259045"/>
    <xdr:sp macro="" textlink="">
      <xdr:nvSpPr>
        <xdr:cNvPr id="550" name="n_1aveValue【庁舎】&#10;一人当たり面積">
          <a:extLst>
            <a:ext uri="{FF2B5EF4-FFF2-40B4-BE49-F238E27FC236}">
              <a16:creationId xmlns:a16="http://schemas.microsoft.com/office/drawing/2014/main" id="{D9A9899E-1864-40FD-A63B-8619B4E2990C}"/>
            </a:ext>
          </a:extLst>
        </xdr:cNvPr>
        <xdr:cNvSpPr txBox="1"/>
      </xdr:nvSpPr>
      <xdr:spPr>
        <a:xfrm>
          <a:off x="21075727" y="182575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90822</xdr:rowOff>
    </xdr:from>
    <xdr:ext cx="469744" cy="259045"/>
    <xdr:sp macro="" textlink="">
      <xdr:nvSpPr>
        <xdr:cNvPr id="551" name="n_2aveValue【庁舎】&#10;一人当たり面積">
          <a:extLst>
            <a:ext uri="{FF2B5EF4-FFF2-40B4-BE49-F238E27FC236}">
              <a16:creationId xmlns:a16="http://schemas.microsoft.com/office/drawing/2014/main" id="{9E3542FD-3689-425E-A5FC-01D0855ED733}"/>
            </a:ext>
          </a:extLst>
        </xdr:cNvPr>
        <xdr:cNvSpPr txBox="1"/>
      </xdr:nvSpPr>
      <xdr:spPr>
        <a:xfrm>
          <a:off x="20199427" y="182645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97426</xdr:rowOff>
    </xdr:from>
    <xdr:ext cx="469744" cy="259045"/>
    <xdr:sp macro="" textlink="">
      <xdr:nvSpPr>
        <xdr:cNvPr id="552" name="n_3aveValue【庁舎】&#10;一人当たり面積">
          <a:extLst>
            <a:ext uri="{FF2B5EF4-FFF2-40B4-BE49-F238E27FC236}">
              <a16:creationId xmlns:a16="http://schemas.microsoft.com/office/drawing/2014/main" id="{5683BCCA-90DA-438A-8ECE-28129DFF8BCE}"/>
            </a:ext>
          </a:extLst>
        </xdr:cNvPr>
        <xdr:cNvSpPr txBox="1"/>
      </xdr:nvSpPr>
      <xdr:spPr>
        <a:xfrm>
          <a:off x="19310427" y="182711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102888</xdr:rowOff>
    </xdr:from>
    <xdr:ext cx="469744" cy="259045"/>
    <xdr:sp macro="" textlink="">
      <xdr:nvSpPr>
        <xdr:cNvPr id="553" name="n_4aveValue【庁舎】&#10;一人当たり面積">
          <a:extLst>
            <a:ext uri="{FF2B5EF4-FFF2-40B4-BE49-F238E27FC236}">
              <a16:creationId xmlns:a16="http://schemas.microsoft.com/office/drawing/2014/main" id="{92F9E1F1-E2CC-48FD-9E52-9714C3854E14}"/>
            </a:ext>
          </a:extLst>
        </xdr:cNvPr>
        <xdr:cNvSpPr txBox="1"/>
      </xdr:nvSpPr>
      <xdr:spPr>
        <a:xfrm>
          <a:off x="18421427" y="182765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130827</xdr:rowOff>
    </xdr:from>
    <xdr:ext cx="469744" cy="259045"/>
    <xdr:sp macro="" textlink="">
      <xdr:nvSpPr>
        <xdr:cNvPr id="554" name="n_1mainValue【庁舎】&#10;一人当たり面積">
          <a:extLst>
            <a:ext uri="{FF2B5EF4-FFF2-40B4-BE49-F238E27FC236}">
              <a16:creationId xmlns:a16="http://schemas.microsoft.com/office/drawing/2014/main" id="{7700705F-6496-424F-A505-1AB5C6E615FF}"/>
            </a:ext>
          </a:extLst>
        </xdr:cNvPr>
        <xdr:cNvSpPr txBox="1"/>
      </xdr:nvSpPr>
      <xdr:spPr>
        <a:xfrm>
          <a:off x="21075727" y="18647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132478</xdr:rowOff>
    </xdr:from>
    <xdr:ext cx="469744" cy="259045"/>
    <xdr:sp macro="" textlink="">
      <xdr:nvSpPr>
        <xdr:cNvPr id="555" name="n_2mainValue【庁舎】&#10;一人当たり面積">
          <a:extLst>
            <a:ext uri="{FF2B5EF4-FFF2-40B4-BE49-F238E27FC236}">
              <a16:creationId xmlns:a16="http://schemas.microsoft.com/office/drawing/2014/main" id="{A189556D-0B0F-48F3-A7C6-F4044B49CEB1}"/>
            </a:ext>
          </a:extLst>
        </xdr:cNvPr>
        <xdr:cNvSpPr txBox="1"/>
      </xdr:nvSpPr>
      <xdr:spPr>
        <a:xfrm>
          <a:off x="20199427" y="186490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133621</xdr:rowOff>
    </xdr:from>
    <xdr:ext cx="469744" cy="259045"/>
    <xdr:sp macro="" textlink="">
      <xdr:nvSpPr>
        <xdr:cNvPr id="556" name="n_3mainValue【庁舎】&#10;一人当たり面積">
          <a:extLst>
            <a:ext uri="{FF2B5EF4-FFF2-40B4-BE49-F238E27FC236}">
              <a16:creationId xmlns:a16="http://schemas.microsoft.com/office/drawing/2014/main" id="{D3F0249E-5220-42E1-B4A3-1522EB77EF90}"/>
            </a:ext>
          </a:extLst>
        </xdr:cNvPr>
        <xdr:cNvSpPr txBox="1"/>
      </xdr:nvSpPr>
      <xdr:spPr>
        <a:xfrm>
          <a:off x="19310427" y="186502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134890</xdr:rowOff>
    </xdr:from>
    <xdr:ext cx="469744" cy="259045"/>
    <xdr:sp macro="" textlink="">
      <xdr:nvSpPr>
        <xdr:cNvPr id="557" name="n_4mainValue【庁舎】&#10;一人当たり面積">
          <a:extLst>
            <a:ext uri="{FF2B5EF4-FFF2-40B4-BE49-F238E27FC236}">
              <a16:creationId xmlns:a16="http://schemas.microsoft.com/office/drawing/2014/main" id="{25E75B28-14A3-4713-9497-050361C0A5E3}"/>
            </a:ext>
          </a:extLst>
        </xdr:cNvPr>
        <xdr:cNvSpPr txBox="1"/>
      </xdr:nvSpPr>
      <xdr:spPr>
        <a:xfrm>
          <a:off x="18421427" y="186514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558" name="正方形/長方形 557">
          <a:extLst>
            <a:ext uri="{FF2B5EF4-FFF2-40B4-BE49-F238E27FC236}">
              <a16:creationId xmlns:a16="http://schemas.microsoft.com/office/drawing/2014/main" id="{A020A9E4-9DC1-4A83-BD17-C57348D67026}"/>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559" name="正方形/長方形 558">
          <a:extLst>
            <a:ext uri="{FF2B5EF4-FFF2-40B4-BE49-F238E27FC236}">
              <a16:creationId xmlns:a16="http://schemas.microsoft.com/office/drawing/2014/main" id="{B4D0B03D-1FFA-49FE-94CB-1F2F790A52F9}"/>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560" name="テキスト ボックス 559">
          <a:extLst>
            <a:ext uri="{FF2B5EF4-FFF2-40B4-BE49-F238E27FC236}">
              <a16:creationId xmlns:a16="http://schemas.microsoft.com/office/drawing/2014/main" id="{538A656C-D63A-4E8C-BF8D-D78F6DC3A436}"/>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類似団体と比較して特に固定資産減価償却率が高くなっている施設は、福祉施設、町民会館</a:t>
          </a:r>
          <a:r>
            <a:rPr kumimoji="1" lang="ja-JP" altLang="en-US" sz="1100">
              <a:solidFill>
                <a:schemeClr val="dk1"/>
              </a:solidFill>
              <a:effectLst/>
              <a:latin typeface="+mn-lt"/>
              <a:ea typeface="+mn-ea"/>
              <a:cs typeface="+mn-cs"/>
            </a:rPr>
            <a:t>、保健センター</a:t>
          </a:r>
          <a:r>
            <a:rPr kumimoji="1" lang="ja-JP" altLang="ja-JP" sz="1100">
              <a:solidFill>
                <a:schemeClr val="dk1"/>
              </a:solidFill>
              <a:effectLst/>
              <a:latin typeface="+mn-lt"/>
              <a:ea typeface="+mn-ea"/>
              <a:cs typeface="+mn-cs"/>
            </a:rPr>
            <a:t>である。</a:t>
          </a:r>
          <a:endParaRPr lang="ja-JP" altLang="ja-JP" sz="1400">
            <a:effectLst/>
          </a:endParaRPr>
        </a:p>
        <a:p>
          <a:r>
            <a:rPr kumimoji="1" lang="ja-JP" altLang="en-US" sz="1100">
              <a:solidFill>
                <a:schemeClr val="dk1"/>
              </a:solidFill>
              <a:effectLst/>
              <a:latin typeface="+mn-lt"/>
              <a:ea typeface="+mn-ea"/>
              <a:cs typeface="+mn-cs"/>
            </a:rPr>
            <a:t>該当</a:t>
          </a:r>
          <a:r>
            <a:rPr kumimoji="1" lang="ja-JP" altLang="ja-JP" sz="1100">
              <a:solidFill>
                <a:schemeClr val="dk1"/>
              </a:solidFill>
              <a:effectLst/>
              <a:latin typeface="+mn-lt"/>
              <a:ea typeface="+mn-ea"/>
              <a:cs typeface="+mn-cs"/>
            </a:rPr>
            <a:t>施設とも耐震改修を完了しており使用する上での問題はないが、施設の状況を把握し、定期点検を行い予防保全的な維持管理を実施する。</a:t>
          </a:r>
          <a:endParaRPr lang="ja-JP" altLang="ja-JP" sz="1400">
            <a:effectLst/>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2.xml.rels>&#65279;<?xml version="1.0" encoding="utf-8" standalone="yes"?>
<Relationships xmlns="http://schemas.openxmlformats.org/package/2006/relationships">
  <Relationship Id="rId1" Type="http://schemas.openxmlformats.org/officeDocument/2006/relationships/drawing" Target="../drawings/drawing1.xml"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1.bin" />
</Relationships>
</file>

<file path=xl/worksheets/_rels/sheet5.xml.rels>&#65279;<?xml version="1.0" encoding="utf-8" standalone="yes"?>
<Relationships xmlns="http://schemas.openxmlformats.org/package/2006/relationships">
  <Relationship Id="rId1" Type="http://schemas.openxmlformats.org/officeDocument/2006/relationships/drawing" Target="../drawings/drawing3.xml"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2.bin" />
</Relationships>
</file>

<file path=xl/worksheets/_rels/sheet7.xml.rels>&#65279;<?xml version="1.0" encoding="utf-8" standalone="yes"?>
<Relationships xmlns="http://schemas.openxmlformats.org/package/2006/relationships">
  <Relationship Id="rId1" Type="http://schemas.openxmlformats.org/officeDocument/2006/relationships/drawing" Target="../drawings/drawing6.xml" />
</Relationships>
</file>

<file path=xl/worksheets/_rels/sheet8.xml.rels>&#65279;<?xml version="1.0" encoding="utf-8" standalone="yes"?>
<Relationships xmlns="http://schemas.openxmlformats.org/package/2006/relationships">
  <Relationship Id="rId1" Type="http://schemas.openxmlformats.org/officeDocument/2006/relationships/drawing" Target="../drawings/drawing7.xml" />
</Relationships>
</file>

<file path=xl/worksheets/_rels/sheet9.xml.rels>&#65279;<?xml version="1.0" encoding="utf-8" standalone="yes"?>
<Relationships xmlns="http://schemas.openxmlformats.org/package/2006/relationships">
  <Relationship Id="rId1" Type="http://schemas.openxmlformats.org/officeDocument/2006/relationships/drawing" Target="../drawings/drawing8.xml" />
</Relationships>
</file>

<file path=xl/worksheets/_rels/sheet10.xml.rels>&#65279;<?xml version="1.0" encoding="utf-8" standalone="yes"?>
<Relationships xmlns="http://schemas.openxmlformats.org/package/2006/relationships">
  <Relationship Id="rId1" Type="http://schemas.openxmlformats.org/officeDocument/2006/relationships/drawing" Target="../drawings/drawing9.xml" />
</Relationships>
</file>

<file path=xl/worksheets/_rels/sheet11.xml.rels>&#65279;<?xml version="1.0" encoding="utf-8" standalone="yes"?>
<Relationships xmlns="http://schemas.openxmlformats.org/package/2006/relationships">
  <Relationship Id="rId1" Type="http://schemas.openxmlformats.org/officeDocument/2006/relationships/drawing" Target="../drawings/drawing10.xml" />
</Relationships>
</file>

<file path=xl/worksheets/_rels/sheet12.xml.rels>&#65279;<?xml version="1.0" encoding="utf-8" standalone="yes"?>
<Relationships xmlns="http://schemas.openxmlformats.org/package/2006/relationships">
  <Relationship Id="rId1" Type="http://schemas.openxmlformats.org/officeDocument/2006/relationships/drawing" Target="../drawings/drawing11.xml" />
</Relationships>
</file>

<file path=xl/worksheets/_rels/sheet13.xml.rels>&#65279;<?xml version="1.0" encoding="utf-8" standalone="yes"?>
<Relationships xmlns="http://schemas.openxmlformats.org/package/2006/relationships">
  <Relationship Id="rId1" Type="http://schemas.openxmlformats.org/officeDocument/2006/relationships/drawing" Target="../drawings/drawing12.xml"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3.xml" />
  <Relationship Id="rId1" Type="http://schemas.openxmlformats.org/officeDocument/2006/relationships/printerSettings" Target="../printerSettings/printerSettings3.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4.xml" />
  <Relationship Id="rId1" Type="http://schemas.openxmlformats.org/officeDocument/2006/relationships/printerSettings" Target="../printerSettings/printerSettings4.bin" />
</Relationships>
</file>

<file path=xl/worksheets/_rels/sheet16.xml.rels>&#65279;<?xml version="1.0" encoding="utf-8" standalone="yes"?>
<Relationships xmlns="http://schemas.openxmlformats.org/package/2006/relationships">
  <Relationship Id="rId2" Type="http://schemas.openxmlformats.org/officeDocument/2006/relationships/drawing" Target="../drawings/drawing15.xml" />
  <Relationship Id="rId1" Type="http://schemas.openxmlformats.org/officeDocument/2006/relationships/printerSettings" Target="../printerSettings/printerSettings5.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 customWidth="1"/>
    <col min="12" max="12" width="2.25" style="1" customWidth="1"/>
    <col min="13" max="17" width="2.375" style="1" customWidth="1"/>
    <col min="18" max="119" width="2.125" style="1" customWidth="1"/>
    <col min="120" max="120" width="0" style="1" hidden="1" customWidth="1"/>
    <col min="121" max="16384" width="0" style="1" hidden="1"/>
  </cols>
  <sheetData>
    <row r="1" spans="1:119" ht="33" customHeight="1" x14ac:dyDescent="0.15">
      <c r="B1" s="354" t="s">
        <v>128</v>
      </c>
      <c r="C1" s="354"/>
      <c r="D1" s="354"/>
      <c r="E1" s="354"/>
      <c r="F1" s="354"/>
      <c r="G1" s="354"/>
      <c r="H1" s="354"/>
      <c r="I1" s="354"/>
      <c r="J1" s="354"/>
      <c r="K1" s="354"/>
      <c r="L1" s="354"/>
      <c r="M1" s="354"/>
      <c r="N1" s="354"/>
      <c r="O1" s="354"/>
      <c r="P1" s="354"/>
      <c r="Q1" s="354"/>
      <c r="R1" s="354"/>
      <c r="S1" s="354"/>
      <c r="T1" s="354"/>
      <c r="U1" s="354"/>
      <c r="V1" s="354"/>
      <c r="W1" s="354"/>
      <c r="X1" s="354"/>
      <c r="Y1" s="354"/>
      <c r="Z1" s="354"/>
      <c r="AA1" s="354"/>
      <c r="AB1" s="354"/>
      <c r="AC1" s="354"/>
      <c r="AD1" s="354"/>
      <c r="AE1" s="354"/>
      <c r="AF1" s="354"/>
      <c r="AG1" s="354"/>
      <c r="AH1" s="354"/>
      <c r="AI1" s="354"/>
      <c r="AJ1" s="354"/>
      <c r="AK1" s="354"/>
      <c r="AL1" s="354"/>
      <c r="AM1" s="354"/>
      <c r="AN1" s="354"/>
      <c r="AO1" s="354"/>
      <c r="AP1" s="354"/>
      <c r="AQ1" s="354"/>
      <c r="AR1" s="354"/>
      <c r="AS1" s="354"/>
      <c r="AT1" s="354"/>
      <c r="AU1" s="354"/>
      <c r="AV1" s="354"/>
      <c r="AW1" s="354"/>
      <c r="AX1" s="354"/>
      <c r="AY1" s="354"/>
      <c r="AZ1" s="354"/>
      <c r="BA1" s="354"/>
      <c r="BB1" s="354"/>
      <c r="BC1" s="354"/>
      <c r="BD1" s="354"/>
      <c r="BE1" s="354"/>
      <c r="BF1" s="354"/>
      <c r="BG1" s="354"/>
      <c r="BH1" s="354"/>
      <c r="BI1" s="354"/>
      <c r="BJ1" s="354"/>
      <c r="BK1" s="354"/>
      <c r="BL1" s="354"/>
      <c r="BM1" s="354"/>
      <c r="BN1" s="354"/>
      <c r="BO1" s="354"/>
      <c r="BP1" s="354"/>
      <c r="BQ1" s="354"/>
      <c r="BR1" s="354"/>
      <c r="BS1" s="354"/>
      <c r="BT1" s="354"/>
      <c r="BU1" s="354"/>
      <c r="BV1" s="354"/>
      <c r="BW1" s="354"/>
      <c r="BX1" s="354"/>
      <c r="BY1" s="354"/>
      <c r="BZ1" s="354"/>
      <c r="CA1" s="354"/>
      <c r="CB1" s="354"/>
      <c r="CC1" s="354"/>
      <c r="CD1" s="354"/>
      <c r="CE1" s="354"/>
      <c r="CF1" s="354"/>
      <c r="CG1" s="354"/>
      <c r="CH1" s="354"/>
      <c r="CI1" s="354"/>
      <c r="CJ1" s="354"/>
      <c r="CK1" s="354"/>
      <c r="CL1" s="354"/>
      <c r="CM1" s="354"/>
      <c r="CN1" s="354"/>
      <c r="CO1" s="354"/>
      <c r="CP1" s="354"/>
      <c r="CQ1" s="354"/>
      <c r="CR1" s="354"/>
      <c r="CS1" s="354"/>
      <c r="CT1" s="354"/>
      <c r="CU1" s="354"/>
      <c r="CV1" s="354"/>
      <c r="CW1" s="354"/>
      <c r="CX1" s="354"/>
      <c r="CY1" s="354"/>
      <c r="CZ1" s="354"/>
      <c r="DA1" s="354"/>
      <c r="DB1" s="354"/>
      <c r="DC1" s="354"/>
      <c r="DD1" s="354"/>
      <c r="DE1" s="354"/>
      <c r="DF1" s="354"/>
      <c r="DG1" s="354"/>
      <c r="DH1" s="354"/>
      <c r="DI1" s="354"/>
      <c r="DJ1" s="2"/>
      <c r="DK1" s="2"/>
      <c r="DL1" s="2"/>
      <c r="DM1" s="2"/>
      <c r="DN1" s="2"/>
      <c r="DO1" s="2"/>
    </row>
    <row r="2" spans="1:119" ht="24" x14ac:dyDescent="0.15">
      <c r="B2" s="3" t="s">
        <v>129</v>
      </c>
      <c r="C2" s="3"/>
      <c r="D2" s="10"/>
    </row>
    <row r="3" spans="1:119" ht="18.75" customHeight="1" x14ac:dyDescent="0.15">
      <c r="A3" s="2"/>
      <c r="B3" s="509" t="s">
        <v>130</v>
      </c>
      <c r="C3" s="510"/>
      <c r="D3" s="510"/>
      <c r="E3" s="511"/>
      <c r="F3" s="511"/>
      <c r="G3" s="511"/>
      <c r="H3" s="511"/>
      <c r="I3" s="511"/>
      <c r="J3" s="511"/>
      <c r="K3" s="511"/>
      <c r="L3" s="511" t="s">
        <v>134</v>
      </c>
      <c r="M3" s="511"/>
      <c r="N3" s="511"/>
      <c r="O3" s="511"/>
      <c r="P3" s="511"/>
      <c r="Q3" s="511"/>
      <c r="R3" s="518"/>
      <c r="S3" s="518"/>
      <c r="T3" s="518"/>
      <c r="U3" s="518"/>
      <c r="V3" s="519"/>
      <c r="W3" s="358" t="s">
        <v>137</v>
      </c>
      <c r="X3" s="359"/>
      <c r="Y3" s="359"/>
      <c r="Z3" s="359"/>
      <c r="AA3" s="359"/>
      <c r="AB3" s="510"/>
      <c r="AC3" s="518" t="s">
        <v>138</v>
      </c>
      <c r="AD3" s="359"/>
      <c r="AE3" s="359"/>
      <c r="AF3" s="359"/>
      <c r="AG3" s="359"/>
      <c r="AH3" s="359"/>
      <c r="AI3" s="359"/>
      <c r="AJ3" s="359"/>
      <c r="AK3" s="359"/>
      <c r="AL3" s="360"/>
      <c r="AM3" s="358" t="s">
        <v>139</v>
      </c>
      <c r="AN3" s="359"/>
      <c r="AO3" s="359"/>
      <c r="AP3" s="359"/>
      <c r="AQ3" s="359"/>
      <c r="AR3" s="359"/>
      <c r="AS3" s="359"/>
      <c r="AT3" s="359"/>
      <c r="AU3" s="359"/>
      <c r="AV3" s="359"/>
      <c r="AW3" s="359"/>
      <c r="AX3" s="360"/>
      <c r="AY3" s="355" t="s">
        <v>8</v>
      </c>
      <c r="AZ3" s="356"/>
      <c r="BA3" s="356"/>
      <c r="BB3" s="356"/>
      <c r="BC3" s="356"/>
      <c r="BD3" s="356"/>
      <c r="BE3" s="356"/>
      <c r="BF3" s="356"/>
      <c r="BG3" s="356"/>
      <c r="BH3" s="356"/>
      <c r="BI3" s="356"/>
      <c r="BJ3" s="356"/>
      <c r="BK3" s="356"/>
      <c r="BL3" s="356"/>
      <c r="BM3" s="357"/>
      <c r="BN3" s="358" t="s">
        <v>143</v>
      </c>
      <c r="BO3" s="359"/>
      <c r="BP3" s="359"/>
      <c r="BQ3" s="359"/>
      <c r="BR3" s="359"/>
      <c r="BS3" s="359"/>
      <c r="BT3" s="359"/>
      <c r="BU3" s="360"/>
      <c r="BV3" s="358" t="s">
        <v>144</v>
      </c>
      <c r="BW3" s="359"/>
      <c r="BX3" s="359"/>
      <c r="BY3" s="359"/>
      <c r="BZ3" s="359"/>
      <c r="CA3" s="359"/>
      <c r="CB3" s="359"/>
      <c r="CC3" s="360"/>
      <c r="CD3" s="355" t="s">
        <v>8</v>
      </c>
      <c r="CE3" s="356"/>
      <c r="CF3" s="356"/>
      <c r="CG3" s="356"/>
      <c r="CH3" s="356"/>
      <c r="CI3" s="356"/>
      <c r="CJ3" s="356"/>
      <c r="CK3" s="356"/>
      <c r="CL3" s="356"/>
      <c r="CM3" s="356"/>
      <c r="CN3" s="356"/>
      <c r="CO3" s="356"/>
      <c r="CP3" s="356"/>
      <c r="CQ3" s="356"/>
      <c r="CR3" s="356"/>
      <c r="CS3" s="357"/>
      <c r="CT3" s="358" t="s">
        <v>145</v>
      </c>
      <c r="CU3" s="359"/>
      <c r="CV3" s="359"/>
      <c r="CW3" s="359"/>
      <c r="CX3" s="359"/>
      <c r="CY3" s="359"/>
      <c r="CZ3" s="359"/>
      <c r="DA3" s="360"/>
      <c r="DB3" s="358" t="s">
        <v>43</v>
      </c>
      <c r="DC3" s="359"/>
      <c r="DD3" s="359"/>
      <c r="DE3" s="359"/>
      <c r="DF3" s="359"/>
      <c r="DG3" s="359"/>
      <c r="DH3" s="359"/>
      <c r="DI3" s="360"/>
    </row>
    <row r="4" spans="1:119" ht="18.75" customHeight="1" x14ac:dyDescent="0.15">
      <c r="A4" s="2"/>
      <c r="B4" s="512"/>
      <c r="C4" s="513"/>
      <c r="D4" s="513"/>
      <c r="E4" s="514"/>
      <c r="F4" s="514"/>
      <c r="G4" s="514"/>
      <c r="H4" s="514"/>
      <c r="I4" s="514"/>
      <c r="J4" s="514"/>
      <c r="K4" s="514"/>
      <c r="L4" s="514"/>
      <c r="M4" s="514"/>
      <c r="N4" s="514"/>
      <c r="O4" s="514"/>
      <c r="P4" s="514"/>
      <c r="Q4" s="514"/>
      <c r="R4" s="520"/>
      <c r="S4" s="520"/>
      <c r="T4" s="520"/>
      <c r="U4" s="520"/>
      <c r="V4" s="521"/>
      <c r="W4" s="524"/>
      <c r="X4" s="503"/>
      <c r="Y4" s="503"/>
      <c r="Z4" s="503"/>
      <c r="AA4" s="503"/>
      <c r="AB4" s="513"/>
      <c r="AC4" s="520"/>
      <c r="AD4" s="503"/>
      <c r="AE4" s="503"/>
      <c r="AF4" s="503"/>
      <c r="AG4" s="503"/>
      <c r="AH4" s="503"/>
      <c r="AI4" s="503"/>
      <c r="AJ4" s="503"/>
      <c r="AK4" s="503"/>
      <c r="AL4" s="527"/>
      <c r="AM4" s="525"/>
      <c r="AN4" s="526"/>
      <c r="AO4" s="526"/>
      <c r="AP4" s="526"/>
      <c r="AQ4" s="526"/>
      <c r="AR4" s="526"/>
      <c r="AS4" s="526"/>
      <c r="AT4" s="526"/>
      <c r="AU4" s="526"/>
      <c r="AV4" s="526"/>
      <c r="AW4" s="526"/>
      <c r="AX4" s="528"/>
      <c r="AY4" s="361" t="s">
        <v>147</v>
      </c>
      <c r="AZ4" s="362"/>
      <c r="BA4" s="362"/>
      <c r="BB4" s="362"/>
      <c r="BC4" s="362"/>
      <c r="BD4" s="362"/>
      <c r="BE4" s="362"/>
      <c r="BF4" s="362"/>
      <c r="BG4" s="362"/>
      <c r="BH4" s="362"/>
      <c r="BI4" s="362"/>
      <c r="BJ4" s="362"/>
      <c r="BK4" s="362"/>
      <c r="BL4" s="362"/>
      <c r="BM4" s="363"/>
      <c r="BN4" s="364">
        <v>3395825</v>
      </c>
      <c r="BO4" s="365"/>
      <c r="BP4" s="365"/>
      <c r="BQ4" s="365"/>
      <c r="BR4" s="365"/>
      <c r="BS4" s="365"/>
      <c r="BT4" s="365"/>
      <c r="BU4" s="366"/>
      <c r="BV4" s="364">
        <v>3162838</v>
      </c>
      <c r="BW4" s="365"/>
      <c r="BX4" s="365"/>
      <c r="BY4" s="365"/>
      <c r="BZ4" s="365"/>
      <c r="CA4" s="365"/>
      <c r="CB4" s="365"/>
      <c r="CC4" s="366"/>
      <c r="CD4" s="367" t="s">
        <v>149</v>
      </c>
      <c r="CE4" s="368"/>
      <c r="CF4" s="368"/>
      <c r="CG4" s="368"/>
      <c r="CH4" s="368"/>
      <c r="CI4" s="368"/>
      <c r="CJ4" s="368"/>
      <c r="CK4" s="368"/>
      <c r="CL4" s="368"/>
      <c r="CM4" s="368"/>
      <c r="CN4" s="368"/>
      <c r="CO4" s="368"/>
      <c r="CP4" s="368"/>
      <c r="CQ4" s="368"/>
      <c r="CR4" s="368"/>
      <c r="CS4" s="369"/>
      <c r="CT4" s="370">
        <v>2</v>
      </c>
      <c r="CU4" s="371"/>
      <c r="CV4" s="371"/>
      <c r="CW4" s="371"/>
      <c r="CX4" s="371"/>
      <c r="CY4" s="371"/>
      <c r="CZ4" s="371"/>
      <c r="DA4" s="372"/>
      <c r="DB4" s="370">
        <v>1.7</v>
      </c>
      <c r="DC4" s="371"/>
      <c r="DD4" s="371"/>
      <c r="DE4" s="371"/>
      <c r="DF4" s="371"/>
      <c r="DG4" s="371"/>
      <c r="DH4" s="371"/>
      <c r="DI4" s="372"/>
    </row>
    <row r="5" spans="1:119" ht="18.75" customHeight="1" x14ac:dyDescent="0.15">
      <c r="A5" s="2"/>
      <c r="B5" s="515"/>
      <c r="C5" s="516"/>
      <c r="D5" s="516"/>
      <c r="E5" s="517"/>
      <c r="F5" s="517"/>
      <c r="G5" s="517"/>
      <c r="H5" s="517"/>
      <c r="I5" s="517"/>
      <c r="J5" s="517"/>
      <c r="K5" s="517"/>
      <c r="L5" s="517"/>
      <c r="M5" s="517"/>
      <c r="N5" s="517"/>
      <c r="O5" s="517"/>
      <c r="P5" s="517"/>
      <c r="Q5" s="517"/>
      <c r="R5" s="522"/>
      <c r="S5" s="522"/>
      <c r="T5" s="522"/>
      <c r="U5" s="522"/>
      <c r="V5" s="523"/>
      <c r="W5" s="525"/>
      <c r="X5" s="526"/>
      <c r="Y5" s="526"/>
      <c r="Z5" s="526"/>
      <c r="AA5" s="526"/>
      <c r="AB5" s="516"/>
      <c r="AC5" s="522"/>
      <c r="AD5" s="526"/>
      <c r="AE5" s="526"/>
      <c r="AF5" s="526"/>
      <c r="AG5" s="526"/>
      <c r="AH5" s="526"/>
      <c r="AI5" s="526"/>
      <c r="AJ5" s="526"/>
      <c r="AK5" s="526"/>
      <c r="AL5" s="528"/>
      <c r="AM5" s="373" t="s">
        <v>150</v>
      </c>
      <c r="AN5" s="374"/>
      <c r="AO5" s="374"/>
      <c r="AP5" s="374"/>
      <c r="AQ5" s="374"/>
      <c r="AR5" s="374"/>
      <c r="AS5" s="374"/>
      <c r="AT5" s="375"/>
      <c r="AU5" s="376" t="s">
        <v>65</v>
      </c>
      <c r="AV5" s="377"/>
      <c r="AW5" s="377"/>
      <c r="AX5" s="377"/>
      <c r="AY5" s="378" t="s">
        <v>140</v>
      </c>
      <c r="AZ5" s="379"/>
      <c r="BA5" s="379"/>
      <c r="BB5" s="379"/>
      <c r="BC5" s="379"/>
      <c r="BD5" s="379"/>
      <c r="BE5" s="379"/>
      <c r="BF5" s="379"/>
      <c r="BG5" s="379"/>
      <c r="BH5" s="379"/>
      <c r="BI5" s="379"/>
      <c r="BJ5" s="379"/>
      <c r="BK5" s="379"/>
      <c r="BL5" s="379"/>
      <c r="BM5" s="380"/>
      <c r="BN5" s="381">
        <v>3277442</v>
      </c>
      <c r="BO5" s="382"/>
      <c r="BP5" s="382"/>
      <c r="BQ5" s="382"/>
      <c r="BR5" s="382"/>
      <c r="BS5" s="382"/>
      <c r="BT5" s="382"/>
      <c r="BU5" s="383"/>
      <c r="BV5" s="381">
        <v>3075796</v>
      </c>
      <c r="BW5" s="382"/>
      <c r="BX5" s="382"/>
      <c r="BY5" s="382"/>
      <c r="BZ5" s="382"/>
      <c r="CA5" s="382"/>
      <c r="CB5" s="382"/>
      <c r="CC5" s="383"/>
      <c r="CD5" s="384" t="s">
        <v>152</v>
      </c>
      <c r="CE5" s="385"/>
      <c r="CF5" s="385"/>
      <c r="CG5" s="385"/>
      <c r="CH5" s="385"/>
      <c r="CI5" s="385"/>
      <c r="CJ5" s="385"/>
      <c r="CK5" s="385"/>
      <c r="CL5" s="385"/>
      <c r="CM5" s="385"/>
      <c r="CN5" s="385"/>
      <c r="CO5" s="385"/>
      <c r="CP5" s="385"/>
      <c r="CQ5" s="385"/>
      <c r="CR5" s="385"/>
      <c r="CS5" s="386"/>
      <c r="CT5" s="387">
        <v>96.5</v>
      </c>
      <c r="CU5" s="388"/>
      <c r="CV5" s="388"/>
      <c r="CW5" s="388"/>
      <c r="CX5" s="388"/>
      <c r="CY5" s="388"/>
      <c r="CZ5" s="388"/>
      <c r="DA5" s="389"/>
      <c r="DB5" s="387">
        <v>92.5</v>
      </c>
      <c r="DC5" s="388"/>
      <c r="DD5" s="388"/>
      <c r="DE5" s="388"/>
      <c r="DF5" s="388"/>
      <c r="DG5" s="388"/>
      <c r="DH5" s="388"/>
      <c r="DI5" s="389"/>
    </row>
    <row r="6" spans="1:119" ht="18.75" customHeight="1" x14ac:dyDescent="0.15">
      <c r="A6" s="2"/>
      <c r="B6" s="529" t="s">
        <v>153</v>
      </c>
      <c r="C6" s="530"/>
      <c r="D6" s="530"/>
      <c r="E6" s="531"/>
      <c r="F6" s="531"/>
      <c r="G6" s="531"/>
      <c r="H6" s="531"/>
      <c r="I6" s="531"/>
      <c r="J6" s="531"/>
      <c r="K6" s="531"/>
      <c r="L6" s="531" t="s">
        <v>70</v>
      </c>
      <c r="M6" s="531"/>
      <c r="N6" s="531"/>
      <c r="O6" s="531"/>
      <c r="P6" s="531"/>
      <c r="Q6" s="531"/>
      <c r="R6" s="535"/>
      <c r="S6" s="535"/>
      <c r="T6" s="535"/>
      <c r="U6" s="535"/>
      <c r="V6" s="536"/>
      <c r="W6" s="539" t="s">
        <v>156</v>
      </c>
      <c r="X6" s="540"/>
      <c r="Y6" s="540"/>
      <c r="Z6" s="540"/>
      <c r="AA6" s="540"/>
      <c r="AB6" s="530"/>
      <c r="AC6" s="541" t="s">
        <v>157</v>
      </c>
      <c r="AD6" s="542"/>
      <c r="AE6" s="542"/>
      <c r="AF6" s="542"/>
      <c r="AG6" s="542"/>
      <c r="AH6" s="542"/>
      <c r="AI6" s="542"/>
      <c r="AJ6" s="542"/>
      <c r="AK6" s="542"/>
      <c r="AL6" s="543"/>
      <c r="AM6" s="373" t="s">
        <v>69</v>
      </c>
      <c r="AN6" s="374"/>
      <c r="AO6" s="374"/>
      <c r="AP6" s="374"/>
      <c r="AQ6" s="374"/>
      <c r="AR6" s="374"/>
      <c r="AS6" s="374"/>
      <c r="AT6" s="375"/>
      <c r="AU6" s="376" t="s">
        <v>65</v>
      </c>
      <c r="AV6" s="377"/>
      <c r="AW6" s="377"/>
      <c r="AX6" s="377"/>
      <c r="AY6" s="378" t="s">
        <v>162</v>
      </c>
      <c r="AZ6" s="379"/>
      <c r="BA6" s="379"/>
      <c r="BB6" s="379"/>
      <c r="BC6" s="379"/>
      <c r="BD6" s="379"/>
      <c r="BE6" s="379"/>
      <c r="BF6" s="379"/>
      <c r="BG6" s="379"/>
      <c r="BH6" s="379"/>
      <c r="BI6" s="379"/>
      <c r="BJ6" s="379"/>
      <c r="BK6" s="379"/>
      <c r="BL6" s="379"/>
      <c r="BM6" s="380"/>
      <c r="BN6" s="381">
        <v>118383</v>
      </c>
      <c r="BO6" s="382"/>
      <c r="BP6" s="382"/>
      <c r="BQ6" s="382"/>
      <c r="BR6" s="382"/>
      <c r="BS6" s="382"/>
      <c r="BT6" s="382"/>
      <c r="BU6" s="383"/>
      <c r="BV6" s="381">
        <v>87042</v>
      </c>
      <c r="BW6" s="382"/>
      <c r="BX6" s="382"/>
      <c r="BY6" s="382"/>
      <c r="BZ6" s="382"/>
      <c r="CA6" s="382"/>
      <c r="CB6" s="382"/>
      <c r="CC6" s="383"/>
      <c r="CD6" s="384" t="s">
        <v>163</v>
      </c>
      <c r="CE6" s="385"/>
      <c r="CF6" s="385"/>
      <c r="CG6" s="385"/>
      <c r="CH6" s="385"/>
      <c r="CI6" s="385"/>
      <c r="CJ6" s="385"/>
      <c r="CK6" s="385"/>
      <c r="CL6" s="385"/>
      <c r="CM6" s="385"/>
      <c r="CN6" s="385"/>
      <c r="CO6" s="385"/>
      <c r="CP6" s="385"/>
      <c r="CQ6" s="385"/>
      <c r="CR6" s="385"/>
      <c r="CS6" s="386"/>
      <c r="CT6" s="390">
        <v>96.7</v>
      </c>
      <c r="CU6" s="391"/>
      <c r="CV6" s="391"/>
      <c r="CW6" s="391"/>
      <c r="CX6" s="391"/>
      <c r="CY6" s="391"/>
      <c r="CZ6" s="391"/>
      <c r="DA6" s="392"/>
      <c r="DB6" s="390">
        <v>92.9</v>
      </c>
      <c r="DC6" s="391"/>
      <c r="DD6" s="391"/>
      <c r="DE6" s="391"/>
      <c r="DF6" s="391"/>
      <c r="DG6" s="391"/>
      <c r="DH6" s="391"/>
      <c r="DI6" s="392"/>
    </row>
    <row r="7" spans="1:119" ht="18.75" customHeight="1" x14ac:dyDescent="0.15">
      <c r="A7" s="2"/>
      <c r="B7" s="512"/>
      <c r="C7" s="513"/>
      <c r="D7" s="513"/>
      <c r="E7" s="514"/>
      <c r="F7" s="514"/>
      <c r="G7" s="514"/>
      <c r="H7" s="514"/>
      <c r="I7" s="514"/>
      <c r="J7" s="514"/>
      <c r="K7" s="514"/>
      <c r="L7" s="514"/>
      <c r="M7" s="514"/>
      <c r="N7" s="514"/>
      <c r="O7" s="514"/>
      <c r="P7" s="514"/>
      <c r="Q7" s="514"/>
      <c r="R7" s="520"/>
      <c r="S7" s="520"/>
      <c r="T7" s="520"/>
      <c r="U7" s="520"/>
      <c r="V7" s="521"/>
      <c r="W7" s="524"/>
      <c r="X7" s="503"/>
      <c r="Y7" s="503"/>
      <c r="Z7" s="503"/>
      <c r="AA7" s="503"/>
      <c r="AB7" s="513"/>
      <c r="AC7" s="544"/>
      <c r="AD7" s="502"/>
      <c r="AE7" s="502"/>
      <c r="AF7" s="502"/>
      <c r="AG7" s="502"/>
      <c r="AH7" s="502"/>
      <c r="AI7" s="502"/>
      <c r="AJ7" s="502"/>
      <c r="AK7" s="502"/>
      <c r="AL7" s="545"/>
      <c r="AM7" s="373" t="s">
        <v>127</v>
      </c>
      <c r="AN7" s="374"/>
      <c r="AO7" s="374"/>
      <c r="AP7" s="374"/>
      <c r="AQ7" s="374"/>
      <c r="AR7" s="374"/>
      <c r="AS7" s="374"/>
      <c r="AT7" s="375"/>
      <c r="AU7" s="376" t="s">
        <v>65</v>
      </c>
      <c r="AV7" s="377"/>
      <c r="AW7" s="377"/>
      <c r="AX7" s="377"/>
      <c r="AY7" s="378" t="s">
        <v>164</v>
      </c>
      <c r="AZ7" s="379"/>
      <c r="BA7" s="379"/>
      <c r="BB7" s="379"/>
      <c r="BC7" s="379"/>
      <c r="BD7" s="379"/>
      <c r="BE7" s="379"/>
      <c r="BF7" s="379"/>
      <c r="BG7" s="379"/>
      <c r="BH7" s="379"/>
      <c r="BI7" s="379"/>
      <c r="BJ7" s="379"/>
      <c r="BK7" s="379"/>
      <c r="BL7" s="379"/>
      <c r="BM7" s="380"/>
      <c r="BN7" s="381">
        <v>81451</v>
      </c>
      <c r="BO7" s="382"/>
      <c r="BP7" s="382"/>
      <c r="BQ7" s="382"/>
      <c r="BR7" s="382"/>
      <c r="BS7" s="382"/>
      <c r="BT7" s="382"/>
      <c r="BU7" s="383"/>
      <c r="BV7" s="381">
        <v>56343</v>
      </c>
      <c r="BW7" s="382"/>
      <c r="BX7" s="382"/>
      <c r="BY7" s="382"/>
      <c r="BZ7" s="382"/>
      <c r="CA7" s="382"/>
      <c r="CB7" s="382"/>
      <c r="CC7" s="383"/>
      <c r="CD7" s="384" t="s">
        <v>165</v>
      </c>
      <c r="CE7" s="385"/>
      <c r="CF7" s="385"/>
      <c r="CG7" s="385"/>
      <c r="CH7" s="385"/>
      <c r="CI7" s="385"/>
      <c r="CJ7" s="385"/>
      <c r="CK7" s="385"/>
      <c r="CL7" s="385"/>
      <c r="CM7" s="385"/>
      <c r="CN7" s="385"/>
      <c r="CO7" s="385"/>
      <c r="CP7" s="385"/>
      <c r="CQ7" s="385"/>
      <c r="CR7" s="385"/>
      <c r="CS7" s="386"/>
      <c r="CT7" s="381">
        <v>1858269</v>
      </c>
      <c r="CU7" s="382"/>
      <c r="CV7" s="382"/>
      <c r="CW7" s="382"/>
      <c r="CX7" s="382"/>
      <c r="CY7" s="382"/>
      <c r="CZ7" s="382"/>
      <c r="DA7" s="383"/>
      <c r="DB7" s="381">
        <v>1837194</v>
      </c>
      <c r="DC7" s="382"/>
      <c r="DD7" s="382"/>
      <c r="DE7" s="382"/>
      <c r="DF7" s="382"/>
      <c r="DG7" s="382"/>
      <c r="DH7" s="382"/>
      <c r="DI7" s="383"/>
    </row>
    <row r="8" spans="1:119" ht="18.75" customHeight="1" x14ac:dyDescent="0.15">
      <c r="A8" s="2"/>
      <c r="B8" s="532"/>
      <c r="C8" s="533"/>
      <c r="D8" s="533"/>
      <c r="E8" s="534"/>
      <c r="F8" s="534"/>
      <c r="G8" s="534"/>
      <c r="H8" s="534"/>
      <c r="I8" s="534"/>
      <c r="J8" s="534"/>
      <c r="K8" s="534"/>
      <c r="L8" s="534"/>
      <c r="M8" s="534"/>
      <c r="N8" s="534"/>
      <c r="O8" s="534"/>
      <c r="P8" s="534"/>
      <c r="Q8" s="534"/>
      <c r="R8" s="537"/>
      <c r="S8" s="537"/>
      <c r="T8" s="537"/>
      <c r="U8" s="537"/>
      <c r="V8" s="538"/>
      <c r="W8" s="471"/>
      <c r="X8" s="472"/>
      <c r="Y8" s="472"/>
      <c r="Z8" s="472"/>
      <c r="AA8" s="472"/>
      <c r="AB8" s="533"/>
      <c r="AC8" s="546"/>
      <c r="AD8" s="547"/>
      <c r="AE8" s="547"/>
      <c r="AF8" s="547"/>
      <c r="AG8" s="547"/>
      <c r="AH8" s="547"/>
      <c r="AI8" s="547"/>
      <c r="AJ8" s="547"/>
      <c r="AK8" s="547"/>
      <c r="AL8" s="548"/>
      <c r="AM8" s="373" t="s">
        <v>166</v>
      </c>
      <c r="AN8" s="374"/>
      <c r="AO8" s="374"/>
      <c r="AP8" s="374"/>
      <c r="AQ8" s="374"/>
      <c r="AR8" s="374"/>
      <c r="AS8" s="374"/>
      <c r="AT8" s="375"/>
      <c r="AU8" s="376" t="s">
        <v>65</v>
      </c>
      <c r="AV8" s="377"/>
      <c r="AW8" s="377"/>
      <c r="AX8" s="377"/>
      <c r="AY8" s="378" t="s">
        <v>169</v>
      </c>
      <c r="AZ8" s="379"/>
      <c r="BA8" s="379"/>
      <c r="BB8" s="379"/>
      <c r="BC8" s="379"/>
      <c r="BD8" s="379"/>
      <c r="BE8" s="379"/>
      <c r="BF8" s="379"/>
      <c r="BG8" s="379"/>
      <c r="BH8" s="379"/>
      <c r="BI8" s="379"/>
      <c r="BJ8" s="379"/>
      <c r="BK8" s="379"/>
      <c r="BL8" s="379"/>
      <c r="BM8" s="380"/>
      <c r="BN8" s="381">
        <v>36932</v>
      </c>
      <c r="BO8" s="382"/>
      <c r="BP8" s="382"/>
      <c r="BQ8" s="382"/>
      <c r="BR8" s="382"/>
      <c r="BS8" s="382"/>
      <c r="BT8" s="382"/>
      <c r="BU8" s="383"/>
      <c r="BV8" s="381">
        <v>30699</v>
      </c>
      <c r="BW8" s="382"/>
      <c r="BX8" s="382"/>
      <c r="BY8" s="382"/>
      <c r="BZ8" s="382"/>
      <c r="CA8" s="382"/>
      <c r="CB8" s="382"/>
      <c r="CC8" s="383"/>
      <c r="CD8" s="384" t="s">
        <v>170</v>
      </c>
      <c r="CE8" s="385"/>
      <c r="CF8" s="385"/>
      <c r="CG8" s="385"/>
      <c r="CH8" s="385"/>
      <c r="CI8" s="385"/>
      <c r="CJ8" s="385"/>
      <c r="CK8" s="385"/>
      <c r="CL8" s="385"/>
      <c r="CM8" s="385"/>
      <c r="CN8" s="385"/>
      <c r="CO8" s="385"/>
      <c r="CP8" s="385"/>
      <c r="CQ8" s="385"/>
      <c r="CR8" s="385"/>
      <c r="CS8" s="386"/>
      <c r="CT8" s="393">
        <v>0.17</v>
      </c>
      <c r="CU8" s="394"/>
      <c r="CV8" s="394"/>
      <c r="CW8" s="394"/>
      <c r="CX8" s="394"/>
      <c r="CY8" s="394"/>
      <c r="CZ8" s="394"/>
      <c r="DA8" s="395"/>
      <c r="DB8" s="393">
        <v>0.17</v>
      </c>
      <c r="DC8" s="394"/>
      <c r="DD8" s="394"/>
      <c r="DE8" s="394"/>
      <c r="DF8" s="394"/>
      <c r="DG8" s="394"/>
      <c r="DH8" s="394"/>
      <c r="DI8" s="395"/>
    </row>
    <row r="9" spans="1:119" ht="18.75" customHeight="1" x14ac:dyDescent="0.15">
      <c r="A9" s="2"/>
      <c r="B9" s="355" t="s">
        <v>17</v>
      </c>
      <c r="C9" s="356"/>
      <c r="D9" s="356"/>
      <c r="E9" s="356"/>
      <c r="F9" s="356"/>
      <c r="G9" s="356"/>
      <c r="H9" s="356"/>
      <c r="I9" s="356"/>
      <c r="J9" s="356"/>
      <c r="K9" s="453"/>
      <c r="L9" s="406" t="s">
        <v>14</v>
      </c>
      <c r="M9" s="407"/>
      <c r="N9" s="407"/>
      <c r="O9" s="407"/>
      <c r="P9" s="407"/>
      <c r="Q9" s="408"/>
      <c r="R9" s="409">
        <v>3034</v>
      </c>
      <c r="S9" s="410"/>
      <c r="T9" s="410"/>
      <c r="U9" s="410"/>
      <c r="V9" s="411"/>
      <c r="W9" s="358" t="s">
        <v>172</v>
      </c>
      <c r="X9" s="359"/>
      <c r="Y9" s="359"/>
      <c r="Z9" s="359"/>
      <c r="AA9" s="359"/>
      <c r="AB9" s="359"/>
      <c r="AC9" s="359"/>
      <c r="AD9" s="359"/>
      <c r="AE9" s="359"/>
      <c r="AF9" s="359"/>
      <c r="AG9" s="359"/>
      <c r="AH9" s="359"/>
      <c r="AI9" s="359"/>
      <c r="AJ9" s="359"/>
      <c r="AK9" s="359"/>
      <c r="AL9" s="360"/>
      <c r="AM9" s="373" t="s">
        <v>173</v>
      </c>
      <c r="AN9" s="374"/>
      <c r="AO9" s="374"/>
      <c r="AP9" s="374"/>
      <c r="AQ9" s="374"/>
      <c r="AR9" s="374"/>
      <c r="AS9" s="374"/>
      <c r="AT9" s="375"/>
      <c r="AU9" s="376" t="s">
        <v>65</v>
      </c>
      <c r="AV9" s="377"/>
      <c r="AW9" s="377"/>
      <c r="AX9" s="377"/>
      <c r="AY9" s="378" t="s">
        <v>66</v>
      </c>
      <c r="AZ9" s="379"/>
      <c r="BA9" s="379"/>
      <c r="BB9" s="379"/>
      <c r="BC9" s="379"/>
      <c r="BD9" s="379"/>
      <c r="BE9" s="379"/>
      <c r="BF9" s="379"/>
      <c r="BG9" s="379"/>
      <c r="BH9" s="379"/>
      <c r="BI9" s="379"/>
      <c r="BJ9" s="379"/>
      <c r="BK9" s="379"/>
      <c r="BL9" s="379"/>
      <c r="BM9" s="380"/>
      <c r="BN9" s="381">
        <v>6233</v>
      </c>
      <c r="BO9" s="382"/>
      <c r="BP9" s="382"/>
      <c r="BQ9" s="382"/>
      <c r="BR9" s="382"/>
      <c r="BS9" s="382"/>
      <c r="BT9" s="382"/>
      <c r="BU9" s="383"/>
      <c r="BV9" s="381">
        <v>1166</v>
      </c>
      <c r="BW9" s="382"/>
      <c r="BX9" s="382"/>
      <c r="BY9" s="382"/>
      <c r="BZ9" s="382"/>
      <c r="CA9" s="382"/>
      <c r="CB9" s="382"/>
      <c r="CC9" s="383"/>
      <c r="CD9" s="384" t="s">
        <v>63</v>
      </c>
      <c r="CE9" s="385"/>
      <c r="CF9" s="385"/>
      <c r="CG9" s="385"/>
      <c r="CH9" s="385"/>
      <c r="CI9" s="385"/>
      <c r="CJ9" s="385"/>
      <c r="CK9" s="385"/>
      <c r="CL9" s="385"/>
      <c r="CM9" s="385"/>
      <c r="CN9" s="385"/>
      <c r="CO9" s="385"/>
      <c r="CP9" s="385"/>
      <c r="CQ9" s="385"/>
      <c r="CR9" s="385"/>
      <c r="CS9" s="386"/>
      <c r="CT9" s="387">
        <v>15.2</v>
      </c>
      <c r="CU9" s="388"/>
      <c r="CV9" s="388"/>
      <c r="CW9" s="388"/>
      <c r="CX9" s="388"/>
      <c r="CY9" s="388"/>
      <c r="CZ9" s="388"/>
      <c r="DA9" s="389"/>
      <c r="DB9" s="387">
        <v>15</v>
      </c>
      <c r="DC9" s="388"/>
      <c r="DD9" s="388"/>
      <c r="DE9" s="388"/>
      <c r="DF9" s="388"/>
      <c r="DG9" s="388"/>
      <c r="DH9" s="388"/>
      <c r="DI9" s="389"/>
    </row>
    <row r="10" spans="1:119" ht="18.75" customHeight="1" x14ac:dyDescent="0.15">
      <c r="A10" s="2"/>
      <c r="B10" s="355"/>
      <c r="C10" s="356"/>
      <c r="D10" s="356"/>
      <c r="E10" s="356"/>
      <c r="F10" s="356"/>
      <c r="G10" s="356"/>
      <c r="H10" s="356"/>
      <c r="I10" s="356"/>
      <c r="J10" s="356"/>
      <c r="K10" s="453"/>
      <c r="L10" s="396" t="s">
        <v>176</v>
      </c>
      <c r="M10" s="374"/>
      <c r="N10" s="374"/>
      <c r="O10" s="374"/>
      <c r="P10" s="374"/>
      <c r="Q10" s="375"/>
      <c r="R10" s="397">
        <v>3326</v>
      </c>
      <c r="S10" s="398"/>
      <c r="T10" s="398"/>
      <c r="U10" s="398"/>
      <c r="V10" s="399"/>
      <c r="W10" s="524"/>
      <c r="X10" s="503"/>
      <c r="Y10" s="503"/>
      <c r="Z10" s="503"/>
      <c r="AA10" s="503"/>
      <c r="AB10" s="503"/>
      <c r="AC10" s="503"/>
      <c r="AD10" s="503"/>
      <c r="AE10" s="503"/>
      <c r="AF10" s="503"/>
      <c r="AG10" s="503"/>
      <c r="AH10" s="503"/>
      <c r="AI10" s="503"/>
      <c r="AJ10" s="503"/>
      <c r="AK10" s="503"/>
      <c r="AL10" s="527"/>
      <c r="AM10" s="373" t="s">
        <v>177</v>
      </c>
      <c r="AN10" s="374"/>
      <c r="AO10" s="374"/>
      <c r="AP10" s="374"/>
      <c r="AQ10" s="374"/>
      <c r="AR10" s="374"/>
      <c r="AS10" s="374"/>
      <c r="AT10" s="375"/>
      <c r="AU10" s="376" t="s">
        <v>180</v>
      </c>
      <c r="AV10" s="377"/>
      <c r="AW10" s="377"/>
      <c r="AX10" s="377"/>
      <c r="AY10" s="378" t="s">
        <v>181</v>
      </c>
      <c r="AZ10" s="379"/>
      <c r="BA10" s="379"/>
      <c r="BB10" s="379"/>
      <c r="BC10" s="379"/>
      <c r="BD10" s="379"/>
      <c r="BE10" s="379"/>
      <c r="BF10" s="379"/>
      <c r="BG10" s="379"/>
      <c r="BH10" s="379"/>
      <c r="BI10" s="379"/>
      <c r="BJ10" s="379"/>
      <c r="BK10" s="379"/>
      <c r="BL10" s="379"/>
      <c r="BM10" s="380"/>
      <c r="BN10" s="381">
        <v>15791</v>
      </c>
      <c r="BO10" s="382"/>
      <c r="BP10" s="382"/>
      <c r="BQ10" s="382"/>
      <c r="BR10" s="382"/>
      <c r="BS10" s="382"/>
      <c r="BT10" s="382"/>
      <c r="BU10" s="383"/>
      <c r="BV10" s="381">
        <v>66271</v>
      </c>
      <c r="BW10" s="382"/>
      <c r="BX10" s="382"/>
      <c r="BY10" s="382"/>
      <c r="BZ10" s="382"/>
      <c r="CA10" s="382"/>
      <c r="CB10" s="382"/>
      <c r="CC10" s="383"/>
      <c r="CD10" s="22" t="s">
        <v>183</v>
      </c>
      <c r="CE10" s="23"/>
      <c r="CF10" s="23"/>
      <c r="CG10" s="23"/>
      <c r="CH10" s="23"/>
      <c r="CI10" s="23"/>
      <c r="CJ10" s="23"/>
      <c r="CK10" s="23"/>
      <c r="CL10" s="23"/>
      <c r="CM10" s="23"/>
      <c r="CN10" s="23"/>
      <c r="CO10" s="23"/>
      <c r="CP10" s="23"/>
      <c r="CQ10" s="23"/>
      <c r="CR10" s="23"/>
      <c r="CS10" s="25"/>
      <c r="CT10" s="27"/>
      <c r="CU10" s="30"/>
      <c r="CV10" s="30"/>
      <c r="CW10" s="30"/>
      <c r="CX10" s="30"/>
      <c r="CY10" s="30"/>
      <c r="CZ10" s="30"/>
      <c r="DA10" s="33"/>
      <c r="DB10" s="27"/>
      <c r="DC10" s="30"/>
      <c r="DD10" s="30"/>
      <c r="DE10" s="30"/>
      <c r="DF10" s="30"/>
      <c r="DG10" s="30"/>
      <c r="DH10" s="30"/>
      <c r="DI10" s="33"/>
    </row>
    <row r="11" spans="1:119" ht="18.75" customHeight="1" x14ac:dyDescent="0.15">
      <c r="A11" s="2"/>
      <c r="B11" s="355"/>
      <c r="C11" s="356"/>
      <c r="D11" s="356"/>
      <c r="E11" s="356"/>
      <c r="F11" s="356"/>
      <c r="G11" s="356"/>
      <c r="H11" s="356"/>
      <c r="I11" s="356"/>
      <c r="J11" s="356"/>
      <c r="K11" s="453"/>
      <c r="L11" s="400" t="s">
        <v>186</v>
      </c>
      <c r="M11" s="401"/>
      <c r="N11" s="401"/>
      <c r="O11" s="401"/>
      <c r="P11" s="401"/>
      <c r="Q11" s="402"/>
      <c r="R11" s="403" t="s">
        <v>188</v>
      </c>
      <c r="S11" s="404"/>
      <c r="T11" s="404"/>
      <c r="U11" s="404"/>
      <c r="V11" s="405"/>
      <c r="W11" s="524"/>
      <c r="X11" s="503"/>
      <c r="Y11" s="503"/>
      <c r="Z11" s="503"/>
      <c r="AA11" s="503"/>
      <c r="AB11" s="503"/>
      <c r="AC11" s="503"/>
      <c r="AD11" s="503"/>
      <c r="AE11" s="503"/>
      <c r="AF11" s="503"/>
      <c r="AG11" s="503"/>
      <c r="AH11" s="503"/>
      <c r="AI11" s="503"/>
      <c r="AJ11" s="503"/>
      <c r="AK11" s="503"/>
      <c r="AL11" s="527"/>
      <c r="AM11" s="373" t="s">
        <v>189</v>
      </c>
      <c r="AN11" s="374"/>
      <c r="AO11" s="374"/>
      <c r="AP11" s="374"/>
      <c r="AQ11" s="374"/>
      <c r="AR11" s="374"/>
      <c r="AS11" s="374"/>
      <c r="AT11" s="375"/>
      <c r="AU11" s="376" t="s">
        <v>65</v>
      </c>
      <c r="AV11" s="377"/>
      <c r="AW11" s="377"/>
      <c r="AX11" s="377"/>
      <c r="AY11" s="378" t="s">
        <v>190</v>
      </c>
      <c r="AZ11" s="379"/>
      <c r="BA11" s="379"/>
      <c r="BB11" s="379"/>
      <c r="BC11" s="379"/>
      <c r="BD11" s="379"/>
      <c r="BE11" s="379"/>
      <c r="BF11" s="379"/>
      <c r="BG11" s="379"/>
      <c r="BH11" s="379"/>
      <c r="BI11" s="379"/>
      <c r="BJ11" s="379"/>
      <c r="BK11" s="379"/>
      <c r="BL11" s="379"/>
      <c r="BM11" s="380"/>
      <c r="BN11" s="381">
        <v>0</v>
      </c>
      <c r="BO11" s="382"/>
      <c r="BP11" s="382"/>
      <c r="BQ11" s="382"/>
      <c r="BR11" s="382"/>
      <c r="BS11" s="382"/>
      <c r="BT11" s="382"/>
      <c r="BU11" s="383"/>
      <c r="BV11" s="381">
        <v>0</v>
      </c>
      <c r="BW11" s="382"/>
      <c r="BX11" s="382"/>
      <c r="BY11" s="382"/>
      <c r="BZ11" s="382"/>
      <c r="CA11" s="382"/>
      <c r="CB11" s="382"/>
      <c r="CC11" s="383"/>
      <c r="CD11" s="384" t="s">
        <v>193</v>
      </c>
      <c r="CE11" s="385"/>
      <c r="CF11" s="385"/>
      <c r="CG11" s="385"/>
      <c r="CH11" s="385"/>
      <c r="CI11" s="385"/>
      <c r="CJ11" s="385"/>
      <c r="CK11" s="385"/>
      <c r="CL11" s="385"/>
      <c r="CM11" s="385"/>
      <c r="CN11" s="385"/>
      <c r="CO11" s="385"/>
      <c r="CP11" s="385"/>
      <c r="CQ11" s="385"/>
      <c r="CR11" s="385"/>
      <c r="CS11" s="386"/>
      <c r="CT11" s="393" t="s">
        <v>194</v>
      </c>
      <c r="CU11" s="394"/>
      <c r="CV11" s="394"/>
      <c r="CW11" s="394"/>
      <c r="CX11" s="394"/>
      <c r="CY11" s="394"/>
      <c r="CZ11" s="394"/>
      <c r="DA11" s="395"/>
      <c r="DB11" s="393" t="s">
        <v>194</v>
      </c>
      <c r="DC11" s="394"/>
      <c r="DD11" s="394"/>
      <c r="DE11" s="394"/>
      <c r="DF11" s="394"/>
      <c r="DG11" s="394"/>
      <c r="DH11" s="394"/>
      <c r="DI11" s="395"/>
    </row>
    <row r="12" spans="1:119" ht="18.75" customHeight="1" x14ac:dyDescent="0.15">
      <c r="A12" s="2"/>
      <c r="B12" s="549" t="s">
        <v>196</v>
      </c>
      <c r="C12" s="550"/>
      <c r="D12" s="550"/>
      <c r="E12" s="550"/>
      <c r="F12" s="550"/>
      <c r="G12" s="550"/>
      <c r="H12" s="550"/>
      <c r="I12" s="550"/>
      <c r="J12" s="550"/>
      <c r="K12" s="551"/>
      <c r="L12" s="419" t="s">
        <v>197</v>
      </c>
      <c r="M12" s="420"/>
      <c r="N12" s="420"/>
      <c r="O12" s="420"/>
      <c r="P12" s="420"/>
      <c r="Q12" s="421"/>
      <c r="R12" s="422">
        <v>2858</v>
      </c>
      <c r="S12" s="423"/>
      <c r="T12" s="423"/>
      <c r="U12" s="423"/>
      <c r="V12" s="424"/>
      <c r="W12" s="425" t="s">
        <v>8</v>
      </c>
      <c r="X12" s="377"/>
      <c r="Y12" s="377"/>
      <c r="Z12" s="377"/>
      <c r="AA12" s="377"/>
      <c r="AB12" s="426"/>
      <c r="AC12" s="427" t="s">
        <v>106</v>
      </c>
      <c r="AD12" s="428"/>
      <c r="AE12" s="428"/>
      <c r="AF12" s="428"/>
      <c r="AG12" s="429"/>
      <c r="AH12" s="427" t="s">
        <v>199</v>
      </c>
      <c r="AI12" s="428"/>
      <c r="AJ12" s="428"/>
      <c r="AK12" s="428"/>
      <c r="AL12" s="430"/>
      <c r="AM12" s="373" t="s">
        <v>200</v>
      </c>
      <c r="AN12" s="374"/>
      <c r="AO12" s="374"/>
      <c r="AP12" s="374"/>
      <c r="AQ12" s="374"/>
      <c r="AR12" s="374"/>
      <c r="AS12" s="374"/>
      <c r="AT12" s="375"/>
      <c r="AU12" s="376" t="s">
        <v>65</v>
      </c>
      <c r="AV12" s="377"/>
      <c r="AW12" s="377"/>
      <c r="AX12" s="377"/>
      <c r="AY12" s="378" t="s">
        <v>203</v>
      </c>
      <c r="AZ12" s="379"/>
      <c r="BA12" s="379"/>
      <c r="BB12" s="379"/>
      <c r="BC12" s="379"/>
      <c r="BD12" s="379"/>
      <c r="BE12" s="379"/>
      <c r="BF12" s="379"/>
      <c r="BG12" s="379"/>
      <c r="BH12" s="379"/>
      <c r="BI12" s="379"/>
      <c r="BJ12" s="379"/>
      <c r="BK12" s="379"/>
      <c r="BL12" s="379"/>
      <c r="BM12" s="380"/>
      <c r="BN12" s="381">
        <v>229461</v>
      </c>
      <c r="BO12" s="382"/>
      <c r="BP12" s="382"/>
      <c r="BQ12" s="382"/>
      <c r="BR12" s="382"/>
      <c r="BS12" s="382"/>
      <c r="BT12" s="382"/>
      <c r="BU12" s="383"/>
      <c r="BV12" s="381">
        <v>0</v>
      </c>
      <c r="BW12" s="382"/>
      <c r="BX12" s="382"/>
      <c r="BY12" s="382"/>
      <c r="BZ12" s="382"/>
      <c r="CA12" s="382"/>
      <c r="CB12" s="382"/>
      <c r="CC12" s="383"/>
      <c r="CD12" s="384" t="s">
        <v>204</v>
      </c>
      <c r="CE12" s="385"/>
      <c r="CF12" s="385"/>
      <c r="CG12" s="385"/>
      <c r="CH12" s="385"/>
      <c r="CI12" s="385"/>
      <c r="CJ12" s="385"/>
      <c r="CK12" s="385"/>
      <c r="CL12" s="385"/>
      <c r="CM12" s="385"/>
      <c r="CN12" s="385"/>
      <c r="CO12" s="385"/>
      <c r="CP12" s="385"/>
      <c r="CQ12" s="385"/>
      <c r="CR12" s="385"/>
      <c r="CS12" s="386"/>
      <c r="CT12" s="393" t="s">
        <v>194</v>
      </c>
      <c r="CU12" s="394"/>
      <c r="CV12" s="394"/>
      <c r="CW12" s="394"/>
      <c r="CX12" s="394"/>
      <c r="CY12" s="394"/>
      <c r="CZ12" s="394"/>
      <c r="DA12" s="395"/>
      <c r="DB12" s="393" t="s">
        <v>194</v>
      </c>
      <c r="DC12" s="394"/>
      <c r="DD12" s="394"/>
      <c r="DE12" s="394"/>
      <c r="DF12" s="394"/>
      <c r="DG12" s="394"/>
      <c r="DH12" s="394"/>
      <c r="DI12" s="395"/>
    </row>
    <row r="13" spans="1:119" ht="18.75" customHeight="1" x14ac:dyDescent="0.15">
      <c r="A13" s="2"/>
      <c r="B13" s="552"/>
      <c r="C13" s="553"/>
      <c r="D13" s="553"/>
      <c r="E13" s="553"/>
      <c r="F13" s="553"/>
      <c r="G13" s="553"/>
      <c r="H13" s="553"/>
      <c r="I13" s="553"/>
      <c r="J13" s="553"/>
      <c r="K13" s="554"/>
      <c r="L13" s="14"/>
      <c r="M13" s="412" t="s">
        <v>206</v>
      </c>
      <c r="N13" s="413"/>
      <c r="O13" s="413"/>
      <c r="P13" s="413"/>
      <c r="Q13" s="414"/>
      <c r="R13" s="415">
        <v>2822</v>
      </c>
      <c r="S13" s="416"/>
      <c r="T13" s="416"/>
      <c r="U13" s="416"/>
      <c r="V13" s="417"/>
      <c r="W13" s="539" t="s">
        <v>207</v>
      </c>
      <c r="X13" s="540"/>
      <c r="Y13" s="540"/>
      <c r="Z13" s="540"/>
      <c r="AA13" s="540"/>
      <c r="AB13" s="530"/>
      <c r="AC13" s="397">
        <v>226</v>
      </c>
      <c r="AD13" s="398"/>
      <c r="AE13" s="398"/>
      <c r="AF13" s="398"/>
      <c r="AG13" s="418"/>
      <c r="AH13" s="397">
        <v>261</v>
      </c>
      <c r="AI13" s="398"/>
      <c r="AJ13" s="398"/>
      <c r="AK13" s="398"/>
      <c r="AL13" s="399"/>
      <c r="AM13" s="373" t="s">
        <v>209</v>
      </c>
      <c r="AN13" s="374"/>
      <c r="AO13" s="374"/>
      <c r="AP13" s="374"/>
      <c r="AQ13" s="374"/>
      <c r="AR13" s="374"/>
      <c r="AS13" s="374"/>
      <c r="AT13" s="375"/>
      <c r="AU13" s="376" t="s">
        <v>65</v>
      </c>
      <c r="AV13" s="377"/>
      <c r="AW13" s="377"/>
      <c r="AX13" s="377"/>
      <c r="AY13" s="378" t="s">
        <v>211</v>
      </c>
      <c r="AZ13" s="379"/>
      <c r="BA13" s="379"/>
      <c r="BB13" s="379"/>
      <c r="BC13" s="379"/>
      <c r="BD13" s="379"/>
      <c r="BE13" s="379"/>
      <c r="BF13" s="379"/>
      <c r="BG13" s="379"/>
      <c r="BH13" s="379"/>
      <c r="BI13" s="379"/>
      <c r="BJ13" s="379"/>
      <c r="BK13" s="379"/>
      <c r="BL13" s="379"/>
      <c r="BM13" s="380"/>
      <c r="BN13" s="381">
        <v>-207437</v>
      </c>
      <c r="BO13" s="382"/>
      <c r="BP13" s="382"/>
      <c r="BQ13" s="382"/>
      <c r="BR13" s="382"/>
      <c r="BS13" s="382"/>
      <c r="BT13" s="382"/>
      <c r="BU13" s="383"/>
      <c r="BV13" s="381">
        <v>67437</v>
      </c>
      <c r="BW13" s="382"/>
      <c r="BX13" s="382"/>
      <c r="BY13" s="382"/>
      <c r="BZ13" s="382"/>
      <c r="CA13" s="382"/>
      <c r="CB13" s="382"/>
      <c r="CC13" s="383"/>
      <c r="CD13" s="384" t="s">
        <v>212</v>
      </c>
      <c r="CE13" s="385"/>
      <c r="CF13" s="385"/>
      <c r="CG13" s="385"/>
      <c r="CH13" s="385"/>
      <c r="CI13" s="385"/>
      <c r="CJ13" s="385"/>
      <c r="CK13" s="385"/>
      <c r="CL13" s="385"/>
      <c r="CM13" s="385"/>
      <c r="CN13" s="385"/>
      <c r="CO13" s="385"/>
      <c r="CP13" s="385"/>
      <c r="CQ13" s="385"/>
      <c r="CR13" s="385"/>
      <c r="CS13" s="386"/>
      <c r="CT13" s="387">
        <v>5.2</v>
      </c>
      <c r="CU13" s="388"/>
      <c r="CV13" s="388"/>
      <c r="CW13" s="388"/>
      <c r="CX13" s="388"/>
      <c r="CY13" s="388"/>
      <c r="CZ13" s="388"/>
      <c r="DA13" s="389"/>
      <c r="DB13" s="387">
        <v>3.5</v>
      </c>
      <c r="DC13" s="388"/>
      <c r="DD13" s="388"/>
      <c r="DE13" s="388"/>
      <c r="DF13" s="388"/>
      <c r="DG13" s="388"/>
      <c r="DH13" s="388"/>
      <c r="DI13" s="389"/>
    </row>
    <row r="14" spans="1:119" ht="18.75" customHeight="1" x14ac:dyDescent="0.15">
      <c r="A14" s="2"/>
      <c r="B14" s="552"/>
      <c r="C14" s="553"/>
      <c r="D14" s="553"/>
      <c r="E14" s="553"/>
      <c r="F14" s="553"/>
      <c r="G14" s="553"/>
      <c r="H14" s="553"/>
      <c r="I14" s="553"/>
      <c r="J14" s="553"/>
      <c r="K14" s="554"/>
      <c r="L14" s="437" t="s">
        <v>214</v>
      </c>
      <c r="M14" s="438"/>
      <c r="N14" s="438"/>
      <c r="O14" s="438"/>
      <c r="P14" s="438"/>
      <c r="Q14" s="439"/>
      <c r="R14" s="415">
        <v>2922</v>
      </c>
      <c r="S14" s="416"/>
      <c r="T14" s="416"/>
      <c r="U14" s="416"/>
      <c r="V14" s="417"/>
      <c r="W14" s="525"/>
      <c r="X14" s="526"/>
      <c r="Y14" s="526"/>
      <c r="Z14" s="526"/>
      <c r="AA14" s="526"/>
      <c r="AB14" s="516"/>
      <c r="AC14" s="440">
        <v>17</v>
      </c>
      <c r="AD14" s="441"/>
      <c r="AE14" s="441"/>
      <c r="AF14" s="441"/>
      <c r="AG14" s="442"/>
      <c r="AH14" s="440">
        <v>19</v>
      </c>
      <c r="AI14" s="441"/>
      <c r="AJ14" s="441"/>
      <c r="AK14" s="441"/>
      <c r="AL14" s="443"/>
      <c r="AM14" s="373"/>
      <c r="AN14" s="374"/>
      <c r="AO14" s="374"/>
      <c r="AP14" s="374"/>
      <c r="AQ14" s="374"/>
      <c r="AR14" s="374"/>
      <c r="AS14" s="374"/>
      <c r="AT14" s="375"/>
      <c r="AU14" s="376"/>
      <c r="AV14" s="377"/>
      <c r="AW14" s="377"/>
      <c r="AX14" s="377"/>
      <c r="AY14" s="378"/>
      <c r="AZ14" s="379"/>
      <c r="BA14" s="379"/>
      <c r="BB14" s="379"/>
      <c r="BC14" s="379"/>
      <c r="BD14" s="379"/>
      <c r="BE14" s="379"/>
      <c r="BF14" s="379"/>
      <c r="BG14" s="379"/>
      <c r="BH14" s="379"/>
      <c r="BI14" s="379"/>
      <c r="BJ14" s="379"/>
      <c r="BK14" s="379"/>
      <c r="BL14" s="379"/>
      <c r="BM14" s="380"/>
      <c r="BN14" s="381"/>
      <c r="BO14" s="382"/>
      <c r="BP14" s="382"/>
      <c r="BQ14" s="382"/>
      <c r="BR14" s="382"/>
      <c r="BS14" s="382"/>
      <c r="BT14" s="382"/>
      <c r="BU14" s="383"/>
      <c r="BV14" s="381"/>
      <c r="BW14" s="382"/>
      <c r="BX14" s="382"/>
      <c r="BY14" s="382"/>
      <c r="BZ14" s="382"/>
      <c r="CA14" s="382"/>
      <c r="CB14" s="382"/>
      <c r="CC14" s="383"/>
      <c r="CD14" s="431" t="s">
        <v>217</v>
      </c>
      <c r="CE14" s="432"/>
      <c r="CF14" s="432"/>
      <c r="CG14" s="432"/>
      <c r="CH14" s="432"/>
      <c r="CI14" s="432"/>
      <c r="CJ14" s="432"/>
      <c r="CK14" s="432"/>
      <c r="CL14" s="432"/>
      <c r="CM14" s="432"/>
      <c r="CN14" s="432"/>
      <c r="CO14" s="432"/>
      <c r="CP14" s="432"/>
      <c r="CQ14" s="432"/>
      <c r="CR14" s="432"/>
      <c r="CS14" s="433"/>
      <c r="CT14" s="434" t="s">
        <v>194</v>
      </c>
      <c r="CU14" s="435"/>
      <c r="CV14" s="435"/>
      <c r="CW14" s="435"/>
      <c r="CX14" s="435"/>
      <c r="CY14" s="435"/>
      <c r="CZ14" s="435"/>
      <c r="DA14" s="436"/>
      <c r="DB14" s="434" t="s">
        <v>194</v>
      </c>
      <c r="DC14" s="435"/>
      <c r="DD14" s="435"/>
      <c r="DE14" s="435"/>
      <c r="DF14" s="435"/>
      <c r="DG14" s="435"/>
      <c r="DH14" s="435"/>
      <c r="DI14" s="436"/>
    </row>
    <row r="15" spans="1:119" ht="18.75" customHeight="1" x14ac:dyDescent="0.15">
      <c r="A15" s="2"/>
      <c r="B15" s="552"/>
      <c r="C15" s="553"/>
      <c r="D15" s="553"/>
      <c r="E15" s="553"/>
      <c r="F15" s="553"/>
      <c r="G15" s="553"/>
      <c r="H15" s="553"/>
      <c r="I15" s="553"/>
      <c r="J15" s="553"/>
      <c r="K15" s="554"/>
      <c r="L15" s="14"/>
      <c r="M15" s="412" t="s">
        <v>206</v>
      </c>
      <c r="N15" s="413"/>
      <c r="O15" s="413"/>
      <c r="P15" s="413"/>
      <c r="Q15" s="414"/>
      <c r="R15" s="415">
        <v>2897</v>
      </c>
      <c r="S15" s="416"/>
      <c r="T15" s="416"/>
      <c r="U15" s="416"/>
      <c r="V15" s="417"/>
      <c r="W15" s="539" t="s">
        <v>6</v>
      </c>
      <c r="X15" s="540"/>
      <c r="Y15" s="540"/>
      <c r="Z15" s="540"/>
      <c r="AA15" s="540"/>
      <c r="AB15" s="530"/>
      <c r="AC15" s="397">
        <v>223</v>
      </c>
      <c r="AD15" s="398"/>
      <c r="AE15" s="398"/>
      <c r="AF15" s="398"/>
      <c r="AG15" s="418"/>
      <c r="AH15" s="397">
        <v>238</v>
      </c>
      <c r="AI15" s="398"/>
      <c r="AJ15" s="398"/>
      <c r="AK15" s="398"/>
      <c r="AL15" s="399"/>
      <c r="AM15" s="373"/>
      <c r="AN15" s="374"/>
      <c r="AO15" s="374"/>
      <c r="AP15" s="374"/>
      <c r="AQ15" s="374"/>
      <c r="AR15" s="374"/>
      <c r="AS15" s="374"/>
      <c r="AT15" s="375"/>
      <c r="AU15" s="376"/>
      <c r="AV15" s="377"/>
      <c r="AW15" s="377"/>
      <c r="AX15" s="377"/>
      <c r="AY15" s="361" t="s">
        <v>219</v>
      </c>
      <c r="AZ15" s="362"/>
      <c r="BA15" s="362"/>
      <c r="BB15" s="362"/>
      <c r="BC15" s="362"/>
      <c r="BD15" s="362"/>
      <c r="BE15" s="362"/>
      <c r="BF15" s="362"/>
      <c r="BG15" s="362"/>
      <c r="BH15" s="362"/>
      <c r="BI15" s="362"/>
      <c r="BJ15" s="362"/>
      <c r="BK15" s="362"/>
      <c r="BL15" s="362"/>
      <c r="BM15" s="363"/>
      <c r="BN15" s="364">
        <v>305647</v>
      </c>
      <c r="BO15" s="365"/>
      <c r="BP15" s="365"/>
      <c r="BQ15" s="365"/>
      <c r="BR15" s="365"/>
      <c r="BS15" s="365"/>
      <c r="BT15" s="365"/>
      <c r="BU15" s="366"/>
      <c r="BV15" s="364">
        <v>306952</v>
      </c>
      <c r="BW15" s="365"/>
      <c r="BX15" s="365"/>
      <c r="BY15" s="365"/>
      <c r="BZ15" s="365"/>
      <c r="CA15" s="365"/>
      <c r="CB15" s="365"/>
      <c r="CC15" s="366"/>
      <c r="CD15" s="367" t="s">
        <v>205</v>
      </c>
      <c r="CE15" s="368"/>
      <c r="CF15" s="368"/>
      <c r="CG15" s="368"/>
      <c r="CH15" s="368"/>
      <c r="CI15" s="368"/>
      <c r="CJ15" s="368"/>
      <c r="CK15" s="368"/>
      <c r="CL15" s="368"/>
      <c r="CM15" s="368"/>
      <c r="CN15" s="368"/>
      <c r="CO15" s="368"/>
      <c r="CP15" s="368"/>
      <c r="CQ15" s="368"/>
      <c r="CR15" s="368"/>
      <c r="CS15" s="369"/>
      <c r="CT15" s="28"/>
      <c r="CU15" s="31"/>
      <c r="CV15" s="31"/>
      <c r="CW15" s="31"/>
      <c r="CX15" s="31"/>
      <c r="CY15" s="31"/>
      <c r="CZ15" s="31"/>
      <c r="DA15" s="34"/>
      <c r="DB15" s="28"/>
      <c r="DC15" s="31"/>
      <c r="DD15" s="31"/>
      <c r="DE15" s="31"/>
      <c r="DF15" s="31"/>
      <c r="DG15" s="31"/>
      <c r="DH15" s="31"/>
      <c r="DI15" s="34"/>
    </row>
    <row r="16" spans="1:119" ht="18.75" customHeight="1" x14ac:dyDescent="0.15">
      <c r="A16" s="2"/>
      <c r="B16" s="552"/>
      <c r="C16" s="553"/>
      <c r="D16" s="553"/>
      <c r="E16" s="553"/>
      <c r="F16" s="553"/>
      <c r="G16" s="553"/>
      <c r="H16" s="553"/>
      <c r="I16" s="553"/>
      <c r="J16" s="553"/>
      <c r="K16" s="554"/>
      <c r="L16" s="437" t="s">
        <v>221</v>
      </c>
      <c r="M16" s="444"/>
      <c r="N16" s="444"/>
      <c r="O16" s="444"/>
      <c r="P16" s="444"/>
      <c r="Q16" s="445"/>
      <c r="R16" s="446" t="s">
        <v>159</v>
      </c>
      <c r="S16" s="447"/>
      <c r="T16" s="447"/>
      <c r="U16" s="447"/>
      <c r="V16" s="448"/>
      <c r="W16" s="525"/>
      <c r="X16" s="526"/>
      <c r="Y16" s="526"/>
      <c r="Z16" s="526"/>
      <c r="AA16" s="526"/>
      <c r="AB16" s="516"/>
      <c r="AC16" s="440">
        <v>16.8</v>
      </c>
      <c r="AD16" s="441"/>
      <c r="AE16" s="441"/>
      <c r="AF16" s="441"/>
      <c r="AG16" s="442"/>
      <c r="AH16" s="440">
        <v>17.3</v>
      </c>
      <c r="AI16" s="441"/>
      <c r="AJ16" s="441"/>
      <c r="AK16" s="441"/>
      <c r="AL16" s="443"/>
      <c r="AM16" s="373"/>
      <c r="AN16" s="374"/>
      <c r="AO16" s="374"/>
      <c r="AP16" s="374"/>
      <c r="AQ16" s="374"/>
      <c r="AR16" s="374"/>
      <c r="AS16" s="374"/>
      <c r="AT16" s="375"/>
      <c r="AU16" s="376"/>
      <c r="AV16" s="377"/>
      <c r="AW16" s="377"/>
      <c r="AX16" s="377"/>
      <c r="AY16" s="378" t="s">
        <v>104</v>
      </c>
      <c r="AZ16" s="379"/>
      <c r="BA16" s="379"/>
      <c r="BB16" s="379"/>
      <c r="BC16" s="379"/>
      <c r="BD16" s="379"/>
      <c r="BE16" s="379"/>
      <c r="BF16" s="379"/>
      <c r="BG16" s="379"/>
      <c r="BH16" s="379"/>
      <c r="BI16" s="379"/>
      <c r="BJ16" s="379"/>
      <c r="BK16" s="379"/>
      <c r="BL16" s="379"/>
      <c r="BM16" s="380"/>
      <c r="BN16" s="381">
        <v>1786238</v>
      </c>
      <c r="BO16" s="382"/>
      <c r="BP16" s="382"/>
      <c r="BQ16" s="382"/>
      <c r="BR16" s="382"/>
      <c r="BS16" s="382"/>
      <c r="BT16" s="382"/>
      <c r="BU16" s="383"/>
      <c r="BV16" s="381">
        <v>1755914</v>
      </c>
      <c r="BW16" s="382"/>
      <c r="BX16" s="382"/>
      <c r="BY16" s="382"/>
      <c r="BZ16" s="382"/>
      <c r="CA16" s="382"/>
      <c r="CB16" s="382"/>
      <c r="CC16" s="383"/>
      <c r="CD16" s="21"/>
      <c r="CE16" s="558"/>
      <c r="CF16" s="558"/>
      <c r="CG16" s="558"/>
      <c r="CH16" s="558"/>
      <c r="CI16" s="558"/>
      <c r="CJ16" s="558"/>
      <c r="CK16" s="558"/>
      <c r="CL16" s="558"/>
      <c r="CM16" s="558"/>
      <c r="CN16" s="558"/>
      <c r="CO16" s="558"/>
      <c r="CP16" s="558"/>
      <c r="CQ16" s="558"/>
      <c r="CR16" s="558"/>
      <c r="CS16" s="559"/>
      <c r="CT16" s="387"/>
      <c r="CU16" s="388"/>
      <c r="CV16" s="388"/>
      <c r="CW16" s="388"/>
      <c r="CX16" s="388"/>
      <c r="CY16" s="388"/>
      <c r="CZ16" s="388"/>
      <c r="DA16" s="389"/>
      <c r="DB16" s="387"/>
      <c r="DC16" s="388"/>
      <c r="DD16" s="388"/>
      <c r="DE16" s="388"/>
      <c r="DF16" s="388"/>
      <c r="DG16" s="388"/>
      <c r="DH16" s="388"/>
      <c r="DI16" s="389"/>
    </row>
    <row r="17" spans="1:113" ht="18.75" customHeight="1" x14ac:dyDescent="0.15">
      <c r="A17" s="2"/>
      <c r="B17" s="555"/>
      <c r="C17" s="556"/>
      <c r="D17" s="556"/>
      <c r="E17" s="556"/>
      <c r="F17" s="556"/>
      <c r="G17" s="556"/>
      <c r="H17" s="556"/>
      <c r="I17" s="556"/>
      <c r="J17" s="556"/>
      <c r="K17" s="557"/>
      <c r="L17" s="15"/>
      <c r="M17" s="449" t="s">
        <v>99</v>
      </c>
      <c r="N17" s="450"/>
      <c r="O17" s="450"/>
      <c r="P17" s="450"/>
      <c r="Q17" s="451"/>
      <c r="R17" s="446" t="s">
        <v>222</v>
      </c>
      <c r="S17" s="447"/>
      <c r="T17" s="447"/>
      <c r="U17" s="447"/>
      <c r="V17" s="448"/>
      <c r="W17" s="539" t="s">
        <v>93</v>
      </c>
      <c r="X17" s="540"/>
      <c r="Y17" s="540"/>
      <c r="Z17" s="540"/>
      <c r="AA17" s="540"/>
      <c r="AB17" s="530"/>
      <c r="AC17" s="397">
        <v>880</v>
      </c>
      <c r="AD17" s="398"/>
      <c r="AE17" s="398"/>
      <c r="AF17" s="398"/>
      <c r="AG17" s="418"/>
      <c r="AH17" s="397">
        <v>876</v>
      </c>
      <c r="AI17" s="398"/>
      <c r="AJ17" s="398"/>
      <c r="AK17" s="398"/>
      <c r="AL17" s="399"/>
      <c r="AM17" s="373"/>
      <c r="AN17" s="374"/>
      <c r="AO17" s="374"/>
      <c r="AP17" s="374"/>
      <c r="AQ17" s="374"/>
      <c r="AR17" s="374"/>
      <c r="AS17" s="374"/>
      <c r="AT17" s="375"/>
      <c r="AU17" s="376"/>
      <c r="AV17" s="377"/>
      <c r="AW17" s="377"/>
      <c r="AX17" s="377"/>
      <c r="AY17" s="378" t="s">
        <v>223</v>
      </c>
      <c r="AZ17" s="379"/>
      <c r="BA17" s="379"/>
      <c r="BB17" s="379"/>
      <c r="BC17" s="379"/>
      <c r="BD17" s="379"/>
      <c r="BE17" s="379"/>
      <c r="BF17" s="379"/>
      <c r="BG17" s="379"/>
      <c r="BH17" s="379"/>
      <c r="BI17" s="379"/>
      <c r="BJ17" s="379"/>
      <c r="BK17" s="379"/>
      <c r="BL17" s="379"/>
      <c r="BM17" s="380"/>
      <c r="BN17" s="381">
        <v>378509</v>
      </c>
      <c r="BO17" s="382"/>
      <c r="BP17" s="382"/>
      <c r="BQ17" s="382"/>
      <c r="BR17" s="382"/>
      <c r="BS17" s="382"/>
      <c r="BT17" s="382"/>
      <c r="BU17" s="383"/>
      <c r="BV17" s="381">
        <v>381100</v>
      </c>
      <c r="BW17" s="382"/>
      <c r="BX17" s="382"/>
      <c r="BY17" s="382"/>
      <c r="BZ17" s="382"/>
      <c r="CA17" s="382"/>
      <c r="CB17" s="382"/>
      <c r="CC17" s="383"/>
      <c r="CD17" s="21"/>
      <c r="CE17" s="558"/>
      <c r="CF17" s="558"/>
      <c r="CG17" s="558"/>
      <c r="CH17" s="558"/>
      <c r="CI17" s="558"/>
      <c r="CJ17" s="558"/>
      <c r="CK17" s="558"/>
      <c r="CL17" s="558"/>
      <c r="CM17" s="558"/>
      <c r="CN17" s="558"/>
      <c r="CO17" s="558"/>
      <c r="CP17" s="558"/>
      <c r="CQ17" s="558"/>
      <c r="CR17" s="558"/>
      <c r="CS17" s="559"/>
      <c r="CT17" s="387"/>
      <c r="CU17" s="388"/>
      <c r="CV17" s="388"/>
      <c r="CW17" s="388"/>
      <c r="CX17" s="388"/>
      <c r="CY17" s="388"/>
      <c r="CZ17" s="388"/>
      <c r="DA17" s="389"/>
      <c r="DB17" s="387"/>
      <c r="DC17" s="388"/>
      <c r="DD17" s="388"/>
      <c r="DE17" s="388"/>
      <c r="DF17" s="388"/>
      <c r="DG17" s="388"/>
      <c r="DH17" s="388"/>
      <c r="DI17" s="389"/>
    </row>
    <row r="18" spans="1:113" ht="18.75" customHeight="1" x14ac:dyDescent="0.15">
      <c r="A18" s="2"/>
      <c r="B18" s="452" t="s">
        <v>224</v>
      </c>
      <c r="C18" s="453"/>
      <c r="D18" s="453"/>
      <c r="E18" s="454"/>
      <c r="F18" s="454"/>
      <c r="G18" s="454"/>
      <c r="H18" s="454"/>
      <c r="I18" s="454"/>
      <c r="J18" s="454"/>
      <c r="K18" s="454"/>
      <c r="L18" s="455">
        <v>28.37</v>
      </c>
      <c r="M18" s="455"/>
      <c r="N18" s="455"/>
      <c r="O18" s="455"/>
      <c r="P18" s="455"/>
      <c r="Q18" s="455"/>
      <c r="R18" s="456"/>
      <c r="S18" s="456"/>
      <c r="T18" s="456"/>
      <c r="U18" s="456"/>
      <c r="V18" s="457"/>
      <c r="W18" s="471"/>
      <c r="X18" s="472"/>
      <c r="Y18" s="472"/>
      <c r="Z18" s="472"/>
      <c r="AA18" s="472"/>
      <c r="AB18" s="533"/>
      <c r="AC18" s="458">
        <v>66.2</v>
      </c>
      <c r="AD18" s="459"/>
      <c r="AE18" s="459"/>
      <c r="AF18" s="459"/>
      <c r="AG18" s="460"/>
      <c r="AH18" s="458">
        <v>63.7</v>
      </c>
      <c r="AI18" s="459"/>
      <c r="AJ18" s="459"/>
      <c r="AK18" s="459"/>
      <c r="AL18" s="461"/>
      <c r="AM18" s="373"/>
      <c r="AN18" s="374"/>
      <c r="AO18" s="374"/>
      <c r="AP18" s="374"/>
      <c r="AQ18" s="374"/>
      <c r="AR18" s="374"/>
      <c r="AS18" s="374"/>
      <c r="AT18" s="375"/>
      <c r="AU18" s="376"/>
      <c r="AV18" s="377"/>
      <c r="AW18" s="377"/>
      <c r="AX18" s="377"/>
      <c r="AY18" s="378" t="s">
        <v>225</v>
      </c>
      <c r="AZ18" s="379"/>
      <c r="BA18" s="379"/>
      <c r="BB18" s="379"/>
      <c r="BC18" s="379"/>
      <c r="BD18" s="379"/>
      <c r="BE18" s="379"/>
      <c r="BF18" s="379"/>
      <c r="BG18" s="379"/>
      <c r="BH18" s="379"/>
      <c r="BI18" s="379"/>
      <c r="BJ18" s="379"/>
      <c r="BK18" s="379"/>
      <c r="BL18" s="379"/>
      <c r="BM18" s="380"/>
      <c r="BN18" s="381">
        <v>1806292</v>
      </c>
      <c r="BO18" s="382"/>
      <c r="BP18" s="382"/>
      <c r="BQ18" s="382"/>
      <c r="BR18" s="382"/>
      <c r="BS18" s="382"/>
      <c r="BT18" s="382"/>
      <c r="BU18" s="383"/>
      <c r="BV18" s="381">
        <v>1706352</v>
      </c>
      <c r="BW18" s="382"/>
      <c r="BX18" s="382"/>
      <c r="BY18" s="382"/>
      <c r="BZ18" s="382"/>
      <c r="CA18" s="382"/>
      <c r="CB18" s="382"/>
      <c r="CC18" s="383"/>
      <c r="CD18" s="21"/>
      <c r="CE18" s="558"/>
      <c r="CF18" s="558"/>
      <c r="CG18" s="558"/>
      <c r="CH18" s="558"/>
      <c r="CI18" s="558"/>
      <c r="CJ18" s="558"/>
      <c r="CK18" s="558"/>
      <c r="CL18" s="558"/>
      <c r="CM18" s="558"/>
      <c r="CN18" s="558"/>
      <c r="CO18" s="558"/>
      <c r="CP18" s="558"/>
      <c r="CQ18" s="558"/>
      <c r="CR18" s="558"/>
      <c r="CS18" s="559"/>
      <c r="CT18" s="387"/>
      <c r="CU18" s="388"/>
      <c r="CV18" s="388"/>
      <c r="CW18" s="388"/>
      <c r="CX18" s="388"/>
      <c r="CY18" s="388"/>
      <c r="CZ18" s="388"/>
      <c r="DA18" s="389"/>
      <c r="DB18" s="387"/>
      <c r="DC18" s="388"/>
      <c r="DD18" s="388"/>
      <c r="DE18" s="388"/>
      <c r="DF18" s="388"/>
      <c r="DG18" s="388"/>
      <c r="DH18" s="388"/>
      <c r="DI18" s="389"/>
    </row>
    <row r="19" spans="1:113" ht="18.75" customHeight="1" x14ac:dyDescent="0.15">
      <c r="A19" s="2"/>
      <c r="B19" s="452" t="s">
        <v>53</v>
      </c>
      <c r="C19" s="453"/>
      <c r="D19" s="453"/>
      <c r="E19" s="454"/>
      <c r="F19" s="454"/>
      <c r="G19" s="454"/>
      <c r="H19" s="454"/>
      <c r="I19" s="454"/>
      <c r="J19" s="454"/>
      <c r="K19" s="454"/>
      <c r="L19" s="462">
        <v>107</v>
      </c>
      <c r="M19" s="462"/>
      <c r="N19" s="462"/>
      <c r="O19" s="462"/>
      <c r="P19" s="462"/>
      <c r="Q19" s="462"/>
      <c r="R19" s="463"/>
      <c r="S19" s="463"/>
      <c r="T19" s="463"/>
      <c r="U19" s="463"/>
      <c r="V19" s="464"/>
      <c r="W19" s="358"/>
      <c r="X19" s="359"/>
      <c r="Y19" s="359"/>
      <c r="Z19" s="359"/>
      <c r="AA19" s="359"/>
      <c r="AB19" s="359"/>
      <c r="AC19" s="473"/>
      <c r="AD19" s="473"/>
      <c r="AE19" s="473"/>
      <c r="AF19" s="473"/>
      <c r="AG19" s="473"/>
      <c r="AH19" s="473"/>
      <c r="AI19" s="473"/>
      <c r="AJ19" s="473"/>
      <c r="AK19" s="473"/>
      <c r="AL19" s="474"/>
      <c r="AM19" s="373"/>
      <c r="AN19" s="374"/>
      <c r="AO19" s="374"/>
      <c r="AP19" s="374"/>
      <c r="AQ19" s="374"/>
      <c r="AR19" s="374"/>
      <c r="AS19" s="374"/>
      <c r="AT19" s="375"/>
      <c r="AU19" s="376"/>
      <c r="AV19" s="377"/>
      <c r="AW19" s="377"/>
      <c r="AX19" s="377"/>
      <c r="AY19" s="378" t="s">
        <v>226</v>
      </c>
      <c r="AZ19" s="379"/>
      <c r="BA19" s="379"/>
      <c r="BB19" s="379"/>
      <c r="BC19" s="379"/>
      <c r="BD19" s="379"/>
      <c r="BE19" s="379"/>
      <c r="BF19" s="379"/>
      <c r="BG19" s="379"/>
      <c r="BH19" s="379"/>
      <c r="BI19" s="379"/>
      <c r="BJ19" s="379"/>
      <c r="BK19" s="379"/>
      <c r="BL19" s="379"/>
      <c r="BM19" s="380"/>
      <c r="BN19" s="381">
        <v>2427778</v>
      </c>
      <c r="BO19" s="382"/>
      <c r="BP19" s="382"/>
      <c r="BQ19" s="382"/>
      <c r="BR19" s="382"/>
      <c r="BS19" s="382"/>
      <c r="BT19" s="382"/>
      <c r="BU19" s="383"/>
      <c r="BV19" s="381">
        <v>2182839</v>
      </c>
      <c r="BW19" s="382"/>
      <c r="BX19" s="382"/>
      <c r="BY19" s="382"/>
      <c r="BZ19" s="382"/>
      <c r="CA19" s="382"/>
      <c r="CB19" s="382"/>
      <c r="CC19" s="383"/>
      <c r="CD19" s="21"/>
      <c r="CE19" s="558"/>
      <c r="CF19" s="558"/>
      <c r="CG19" s="558"/>
      <c r="CH19" s="558"/>
      <c r="CI19" s="558"/>
      <c r="CJ19" s="558"/>
      <c r="CK19" s="558"/>
      <c r="CL19" s="558"/>
      <c r="CM19" s="558"/>
      <c r="CN19" s="558"/>
      <c r="CO19" s="558"/>
      <c r="CP19" s="558"/>
      <c r="CQ19" s="558"/>
      <c r="CR19" s="558"/>
      <c r="CS19" s="559"/>
      <c r="CT19" s="387"/>
      <c r="CU19" s="388"/>
      <c r="CV19" s="388"/>
      <c r="CW19" s="388"/>
      <c r="CX19" s="388"/>
      <c r="CY19" s="388"/>
      <c r="CZ19" s="388"/>
      <c r="DA19" s="389"/>
      <c r="DB19" s="387"/>
      <c r="DC19" s="388"/>
      <c r="DD19" s="388"/>
      <c r="DE19" s="388"/>
      <c r="DF19" s="388"/>
      <c r="DG19" s="388"/>
      <c r="DH19" s="388"/>
      <c r="DI19" s="389"/>
    </row>
    <row r="20" spans="1:113" ht="18.75" customHeight="1" x14ac:dyDescent="0.15">
      <c r="A20" s="2"/>
      <c r="B20" s="452" t="s">
        <v>230</v>
      </c>
      <c r="C20" s="453"/>
      <c r="D20" s="453"/>
      <c r="E20" s="454"/>
      <c r="F20" s="454"/>
      <c r="G20" s="454"/>
      <c r="H20" s="454"/>
      <c r="I20" s="454"/>
      <c r="J20" s="454"/>
      <c r="K20" s="454"/>
      <c r="L20" s="462">
        <v>1409</v>
      </c>
      <c r="M20" s="462"/>
      <c r="N20" s="462"/>
      <c r="O20" s="462"/>
      <c r="P20" s="462"/>
      <c r="Q20" s="462"/>
      <c r="R20" s="463"/>
      <c r="S20" s="463"/>
      <c r="T20" s="463"/>
      <c r="U20" s="463"/>
      <c r="V20" s="464"/>
      <c r="W20" s="471"/>
      <c r="X20" s="472"/>
      <c r="Y20" s="472"/>
      <c r="Z20" s="472"/>
      <c r="AA20" s="472"/>
      <c r="AB20" s="472"/>
      <c r="AC20" s="465"/>
      <c r="AD20" s="465"/>
      <c r="AE20" s="465"/>
      <c r="AF20" s="465"/>
      <c r="AG20" s="465"/>
      <c r="AH20" s="465"/>
      <c r="AI20" s="465"/>
      <c r="AJ20" s="465"/>
      <c r="AK20" s="465"/>
      <c r="AL20" s="466"/>
      <c r="AM20" s="467"/>
      <c r="AN20" s="401"/>
      <c r="AO20" s="401"/>
      <c r="AP20" s="401"/>
      <c r="AQ20" s="401"/>
      <c r="AR20" s="401"/>
      <c r="AS20" s="401"/>
      <c r="AT20" s="402"/>
      <c r="AU20" s="468"/>
      <c r="AV20" s="469"/>
      <c r="AW20" s="469"/>
      <c r="AX20" s="470"/>
      <c r="AY20" s="378"/>
      <c r="AZ20" s="379"/>
      <c r="BA20" s="379"/>
      <c r="BB20" s="379"/>
      <c r="BC20" s="379"/>
      <c r="BD20" s="379"/>
      <c r="BE20" s="379"/>
      <c r="BF20" s="379"/>
      <c r="BG20" s="379"/>
      <c r="BH20" s="379"/>
      <c r="BI20" s="379"/>
      <c r="BJ20" s="379"/>
      <c r="BK20" s="379"/>
      <c r="BL20" s="379"/>
      <c r="BM20" s="380"/>
      <c r="BN20" s="381"/>
      <c r="BO20" s="382"/>
      <c r="BP20" s="382"/>
      <c r="BQ20" s="382"/>
      <c r="BR20" s="382"/>
      <c r="BS20" s="382"/>
      <c r="BT20" s="382"/>
      <c r="BU20" s="383"/>
      <c r="BV20" s="381"/>
      <c r="BW20" s="382"/>
      <c r="BX20" s="382"/>
      <c r="BY20" s="382"/>
      <c r="BZ20" s="382"/>
      <c r="CA20" s="382"/>
      <c r="CB20" s="382"/>
      <c r="CC20" s="383"/>
      <c r="CD20" s="21"/>
      <c r="CE20" s="558"/>
      <c r="CF20" s="558"/>
      <c r="CG20" s="558"/>
      <c r="CH20" s="558"/>
      <c r="CI20" s="558"/>
      <c r="CJ20" s="558"/>
      <c r="CK20" s="558"/>
      <c r="CL20" s="558"/>
      <c r="CM20" s="558"/>
      <c r="CN20" s="558"/>
      <c r="CO20" s="558"/>
      <c r="CP20" s="558"/>
      <c r="CQ20" s="558"/>
      <c r="CR20" s="558"/>
      <c r="CS20" s="559"/>
      <c r="CT20" s="387"/>
      <c r="CU20" s="388"/>
      <c r="CV20" s="388"/>
      <c r="CW20" s="388"/>
      <c r="CX20" s="388"/>
      <c r="CY20" s="388"/>
      <c r="CZ20" s="388"/>
      <c r="DA20" s="389"/>
      <c r="DB20" s="387"/>
      <c r="DC20" s="388"/>
      <c r="DD20" s="388"/>
      <c r="DE20" s="388"/>
      <c r="DF20" s="388"/>
      <c r="DG20" s="388"/>
      <c r="DH20" s="388"/>
      <c r="DI20" s="389"/>
    </row>
    <row r="21" spans="1:113" ht="18.75" customHeight="1" x14ac:dyDescent="0.15">
      <c r="A21" s="2"/>
      <c r="B21" s="475" t="s">
        <v>232</v>
      </c>
      <c r="C21" s="476"/>
      <c r="D21" s="476"/>
      <c r="E21" s="476"/>
      <c r="F21" s="476"/>
      <c r="G21" s="476"/>
      <c r="H21" s="476"/>
      <c r="I21" s="476"/>
      <c r="J21" s="476"/>
      <c r="K21" s="476"/>
      <c r="L21" s="476"/>
      <c r="M21" s="476"/>
      <c r="N21" s="476"/>
      <c r="O21" s="476"/>
      <c r="P21" s="476"/>
      <c r="Q21" s="476"/>
      <c r="R21" s="476"/>
      <c r="S21" s="476"/>
      <c r="T21" s="476"/>
      <c r="U21" s="476"/>
      <c r="V21" s="476"/>
      <c r="W21" s="476"/>
      <c r="X21" s="476"/>
      <c r="Y21" s="476"/>
      <c r="Z21" s="476"/>
      <c r="AA21" s="476"/>
      <c r="AB21" s="476"/>
      <c r="AC21" s="476"/>
      <c r="AD21" s="476"/>
      <c r="AE21" s="476"/>
      <c r="AF21" s="476"/>
      <c r="AG21" s="476"/>
      <c r="AH21" s="476"/>
      <c r="AI21" s="476"/>
      <c r="AJ21" s="476"/>
      <c r="AK21" s="476"/>
      <c r="AL21" s="476"/>
      <c r="AM21" s="476"/>
      <c r="AN21" s="476"/>
      <c r="AO21" s="476"/>
      <c r="AP21" s="476"/>
      <c r="AQ21" s="476"/>
      <c r="AR21" s="476"/>
      <c r="AS21" s="476"/>
      <c r="AT21" s="476"/>
      <c r="AU21" s="476"/>
      <c r="AV21" s="476"/>
      <c r="AW21" s="476"/>
      <c r="AX21" s="477"/>
      <c r="AY21" s="478"/>
      <c r="AZ21" s="479"/>
      <c r="BA21" s="479"/>
      <c r="BB21" s="479"/>
      <c r="BC21" s="479"/>
      <c r="BD21" s="479"/>
      <c r="BE21" s="479"/>
      <c r="BF21" s="479"/>
      <c r="BG21" s="479"/>
      <c r="BH21" s="479"/>
      <c r="BI21" s="479"/>
      <c r="BJ21" s="479"/>
      <c r="BK21" s="479"/>
      <c r="BL21" s="479"/>
      <c r="BM21" s="480"/>
      <c r="BN21" s="481"/>
      <c r="BO21" s="482"/>
      <c r="BP21" s="482"/>
      <c r="BQ21" s="482"/>
      <c r="BR21" s="482"/>
      <c r="BS21" s="482"/>
      <c r="BT21" s="482"/>
      <c r="BU21" s="483"/>
      <c r="BV21" s="481"/>
      <c r="BW21" s="482"/>
      <c r="BX21" s="482"/>
      <c r="BY21" s="482"/>
      <c r="BZ21" s="482"/>
      <c r="CA21" s="482"/>
      <c r="CB21" s="482"/>
      <c r="CC21" s="483"/>
      <c r="CD21" s="21"/>
      <c r="CE21" s="558"/>
      <c r="CF21" s="558"/>
      <c r="CG21" s="558"/>
      <c r="CH21" s="558"/>
      <c r="CI21" s="558"/>
      <c r="CJ21" s="558"/>
      <c r="CK21" s="558"/>
      <c r="CL21" s="558"/>
      <c r="CM21" s="558"/>
      <c r="CN21" s="558"/>
      <c r="CO21" s="558"/>
      <c r="CP21" s="558"/>
      <c r="CQ21" s="558"/>
      <c r="CR21" s="558"/>
      <c r="CS21" s="559"/>
      <c r="CT21" s="387"/>
      <c r="CU21" s="388"/>
      <c r="CV21" s="388"/>
      <c r="CW21" s="388"/>
      <c r="CX21" s="388"/>
      <c r="CY21" s="388"/>
      <c r="CZ21" s="388"/>
      <c r="DA21" s="389"/>
      <c r="DB21" s="387"/>
      <c r="DC21" s="388"/>
      <c r="DD21" s="388"/>
      <c r="DE21" s="388"/>
      <c r="DF21" s="388"/>
      <c r="DG21" s="388"/>
      <c r="DH21" s="388"/>
      <c r="DI21" s="389"/>
    </row>
    <row r="22" spans="1:113" ht="18.75" customHeight="1" x14ac:dyDescent="0.15">
      <c r="A22" s="2"/>
      <c r="B22" s="493" t="s">
        <v>233</v>
      </c>
      <c r="C22" s="494"/>
      <c r="D22" s="495"/>
      <c r="E22" s="535" t="s">
        <v>8</v>
      </c>
      <c r="F22" s="540"/>
      <c r="G22" s="540"/>
      <c r="H22" s="540"/>
      <c r="I22" s="540"/>
      <c r="J22" s="540"/>
      <c r="K22" s="530"/>
      <c r="L22" s="535" t="s">
        <v>235</v>
      </c>
      <c r="M22" s="540"/>
      <c r="N22" s="540"/>
      <c r="O22" s="540"/>
      <c r="P22" s="530"/>
      <c r="Q22" s="560" t="s">
        <v>237</v>
      </c>
      <c r="R22" s="561"/>
      <c r="S22" s="561"/>
      <c r="T22" s="561"/>
      <c r="U22" s="561"/>
      <c r="V22" s="562"/>
      <c r="W22" s="574" t="s">
        <v>54</v>
      </c>
      <c r="X22" s="494"/>
      <c r="Y22" s="495"/>
      <c r="Z22" s="535" t="s">
        <v>8</v>
      </c>
      <c r="AA22" s="540"/>
      <c r="AB22" s="540"/>
      <c r="AC22" s="540"/>
      <c r="AD22" s="540"/>
      <c r="AE22" s="540"/>
      <c r="AF22" s="540"/>
      <c r="AG22" s="530"/>
      <c r="AH22" s="566" t="s">
        <v>174</v>
      </c>
      <c r="AI22" s="540"/>
      <c r="AJ22" s="540"/>
      <c r="AK22" s="540"/>
      <c r="AL22" s="530"/>
      <c r="AM22" s="566" t="s">
        <v>238</v>
      </c>
      <c r="AN22" s="567"/>
      <c r="AO22" s="567"/>
      <c r="AP22" s="567"/>
      <c r="AQ22" s="567"/>
      <c r="AR22" s="568"/>
      <c r="AS22" s="560" t="s">
        <v>237</v>
      </c>
      <c r="AT22" s="561"/>
      <c r="AU22" s="561"/>
      <c r="AV22" s="561"/>
      <c r="AW22" s="561"/>
      <c r="AX22" s="572"/>
      <c r="AY22" s="361" t="s">
        <v>240</v>
      </c>
      <c r="AZ22" s="362"/>
      <c r="BA22" s="362"/>
      <c r="BB22" s="362"/>
      <c r="BC22" s="362"/>
      <c r="BD22" s="362"/>
      <c r="BE22" s="362"/>
      <c r="BF22" s="362"/>
      <c r="BG22" s="362"/>
      <c r="BH22" s="362"/>
      <c r="BI22" s="362"/>
      <c r="BJ22" s="362"/>
      <c r="BK22" s="362"/>
      <c r="BL22" s="362"/>
      <c r="BM22" s="363"/>
      <c r="BN22" s="364">
        <v>4231852</v>
      </c>
      <c r="BO22" s="365"/>
      <c r="BP22" s="365"/>
      <c r="BQ22" s="365"/>
      <c r="BR22" s="365"/>
      <c r="BS22" s="365"/>
      <c r="BT22" s="365"/>
      <c r="BU22" s="366"/>
      <c r="BV22" s="364">
        <v>3959166</v>
      </c>
      <c r="BW22" s="365"/>
      <c r="BX22" s="365"/>
      <c r="BY22" s="365"/>
      <c r="BZ22" s="365"/>
      <c r="CA22" s="365"/>
      <c r="CB22" s="365"/>
      <c r="CC22" s="366"/>
      <c r="CD22" s="21"/>
      <c r="CE22" s="558"/>
      <c r="CF22" s="558"/>
      <c r="CG22" s="558"/>
      <c r="CH22" s="558"/>
      <c r="CI22" s="558"/>
      <c r="CJ22" s="558"/>
      <c r="CK22" s="558"/>
      <c r="CL22" s="558"/>
      <c r="CM22" s="558"/>
      <c r="CN22" s="558"/>
      <c r="CO22" s="558"/>
      <c r="CP22" s="558"/>
      <c r="CQ22" s="558"/>
      <c r="CR22" s="558"/>
      <c r="CS22" s="559"/>
      <c r="CT22" s="387"/>
      <c r="CU22" s="388"/>
      <c r="CV22" s="388"/>
      <c r="CW22" s="388"/>
      <c r="CX22" s="388"/>
      <c r="CY22" s="388"/>
      <c r="CZ22" s="388"/>
      <c r="DA22" s="389"/>
      <c r="DB22" s="387"/>
      <c r="DC22" s="388"/>
      <c r="DD22" s="388"/>
      <c r="DE22" s="388"/>
      <c r="DF22" s="388"/>
      <c r="DG22" s="388"/>
      <c r="DH22" s="388"/>
      <c r="DI22" s="389"/>
    </row>
    <row r="23" spans="1:113" ht="18.75" customHeight="1" x14ac:dyDescent="0.15">
      <c r="A23" s="2"/>
      <c r="B23" s="496"/>
      <c r="C23" s="497"/>
      <c r="D23" s="498"/>
      <c r="E23" s="522"/>
      <c r="F23" s="526"/>
      <c r="G23" s="526"/>
      <c r="H23" s="526"/>
      <c r="I23" s="526"/>
      <c r="J23" s="526"/>
      <c r="K23" s="516"/>
      <c r="L23" s="522"/>
      <c r="M23" s="526"/>
      <c r="N23" s="526"/>
      <c r="O23" s="526"/>
      <c r="P23" s="516"/>
      <c r="Q23" s="563"/>
      <c r="R23" s="564"/>
      <c r="S23" s="564"/>
      <c r="T23" s="564"/>
      <c r="U23" s="564"/>
      <c r="V23" s="565"/>
      <c r="W23" s="575"/>
      <c r="X23" s="497"/>
      <c r="Y23" s="498"/>
      <c r="Z23" s="522"/>
      <c r="AA23" s="526"/>
      <c r="AB23" s="526"/>
      <c r="AC23" s="526"/>
      <c r="AD23" s="526"/>
      <c r="AE23" s="526"/>
      <c r="AF23" s="526"/>
      <c r="AG23" s="516"/>
      <c r="AH23" s="522"/>
      <c r="AI23" s="526"/>
      <c r="AJ23" s="526"/>
      <c r="AK23" s="526"/>
      <c r="AL23" s="516"/>
      <c r="AM23" s="569"/>
      <c r="AN23" s="570"/>
      <c r="AO23" s="570"/>
      <c r="AP23" s="570"/>
      <c r="AQ23" s="570"/>
      <c r="AR23" s="571"/>
      <c r="AS23" s="563"/>
      <c r="AT23" s="564"/>
      <c r="AU23" s="564"/>
      <c r="AV23" s="564"/>
      <c r="AW23" s="564"/>
      <c r="AX23" s="573"/>
      <c r="AY23" s="378" t="s">
        <v>242</v>
      </c>
      <c r="AZ23" s="379"/>
      <c r="BA23" s="379"/>
      <c r="BB23" s="379"/>
      <c r="BC23" s="379"/>
      <c r="BD23" s="379"/>
      <c r="BE23" s="379"/>
      <c r="BF23" s="379"/>
      <c r="BG23" s="379"/>
      <c r="BH23" s="379"/>
      <c r="BI23" s="379"/>
      <c r="BJ23" s="379"/>
      <c r="BK23" s="379"/>
      <c r="BL23" s="379"/>
      <c r="BM23" s="380"/>
      <c r="BN23" s="381">
        <v>4172932</v>
      </c>
      <c r="BO23" s="382"/>
      <c r="BP23" s="382"/>
      <c r="BQ23" s="382"/>
      <c r="BR23" s="382"/>
      <c r="BS23" s="382"/>
      <c r="BT23" s="382"/>
      <c r="BU23" s="383"/>
      <c r="BV23" s="381">
        <v>3905656</v>
      </c>
      <c r="BW23" s="382"/>
      <c r="BX23" s="382"/>
      <c r="BY23" s="382"/>
      <c r="BZ23" s="382"/>
      <c r="CA23" s="382"/>
      <c r="CB23" s="382"/>
      <c r="CC23" s="383"/>
      <c r="CD23" s="21"/>
      <c r="CE23" s="558"/>
      <c r="CF23" s="558"/>
      <c r="CG23" s="558"/>
      <c r="CH23" s="558"/>
      <c r="CI23" s="558"/>
      <c r="CJ23" s="558"/>
      <c r="CK23" s="558"/>
      <c r="CL23" s="558"/>
      <c r="CM23" s="558"/>
      <c r="CN23" s="558"/>
      <c r="CO23" s="558"/>
      <c r="CP23" s="558"/>
      <c r="CQ23" s="558"/>
      <c r="CR23" s="558"/>
      <c r="CS23" s="559"/>
      <c r="CT23" s="387"/>
      <c r="CU23" s="388"/>
      <c r="CV23" s="388"/>
      <c r="CW23" s="388"/>
      <c r="CX23" s="388"/>
      <c r="CY23" s="388"/>
      <c r="CZ23" s="388"/>
      <c r="DA23" s="389"/>
      <c r="DB23" s="387"/>
      <c r="DC23" s="388"/>
      <c r="DD23" s="388"/>
      <c r="DE23" s="388"/>
      <c r="DF23" s="388"/>
      <c r="DG23" s="388"/>
      <c r="DH23" s="388"/>
      <c r="DI23" s="389"/>
    </row>
    <row r="24" spans="1:113" ht="18.75" customHeight="1" x14ac:dyDescent="0.15">
      <c r="A24" s="2"/>
      <c r="B24" s="496"/>
      <c r="C24" s="497"/>
      <c r="D24" s="498"/>
      <c r="E24" s="396" t="s">
        <v>244</v>
      </c>
      <c r="F24" s="374"/>
      <c r="G24" s="374"/>
      <c r="H24" s="374"/>
      <c r="I24" s="374"/>
      <c r="J24" s="374"/>
      <c r="K24" s="375"/>
      <c r="L24" s="397">
        <v>1</v>
      </c>
      <c r="M24" s="398"/>
      <c r="N24" s="398"/>
      <c r="O24" s="398"/>
      <c r="P24" s="418"/>
      <c r="Q24" s="397">
        <v>7030</v>
      </c>
      <c r="R24" s="398"/>
      <c r="S24" s="398"/>
      <c r="T24" s="398"/>
      <c r="U24" s="398"/>
      <c r="V24" s="418"/>
      <c r="W24" s="575"/>
      <c r="X24" s="497"/>
      <c r="Y24" s="498"/>
      <c r="Z24" s="396" t="s">
        <v>245</v>
      </c>
      <c r="AA24" s="374"/>
      <c r="AB24" s="374"/>
      <c r="AC24" s="374"/>
      <c r="AD24" s="374"/>
      <c r="AE24" s="374"/>
      <c r="AF24" s="374"/>
      <c r="AG24" s="375"/>
      <c r="AH24" s="397">
        <v>52</v>
      </c>
      <c r="AI24" s="398"/>
      <c r="AJ24" s="398"/>
      <c r="AK24" s="398"/>
      <c r="AL24" s="418"/>
      <c r="AM24" s="397">
        <v>150852</v>
      </c>
      <c r="AN24" s="398"/>
      <c r="AO24" s="398"/>
      <c r="AP24" s="398"/>
      <c r="AQ24" s="398"/>
      <c r="AR24" s="418"/>
      <c r="AS24" s="397">
        <v>2901</v>
      </c>
      <c r="AT24" s="398"/>
      <c r="AU24" s="398"/>
      <c r="AV24" s="398"/>
      <c r="AW24" s="398"/>
      <c r="AX24" s="399"/>
      <c r="AY24" s="478" t="s">
        <v>247</v>
      </c>
      <c r="AZ24" s="479"/>
      <c r="BA24" s="479"/>
      <c r="BB24" s="479"/>
      <c r="BC24" s="479"/>
      <c r="BD24" s="479"/>
      <c r="BE24" s="479"/>
      <c r="BF24" s="479"/>
      <c r="BG24" s="479"/>
      <c r="BH24" s="479"/>
      <c r="BI24" s="479"/>
      <c r="BJ24" s="479"/>
      <c r="BK24" s="479"/>
      <c r="BL24" s="479"/>
      <c r="BM24" s="480"/>
      <c r="BN24" s="381">
        <v>3781547</v>
      </c>
      <c r="BO24" s="382"/>
      <c r="BP24" s="382"/>
      <c r="BQ24" s="382"/>
      <c r="BR24" s="382"/>
      <c r="BS24" s="382"/>
      <c r="BT24" s="382"/>
      <c r="BU24" s="383"/>
      <c r="BV24" s="381">
        <v>3469952</v>
      </c>
      <c r="BW24" s="382"/>
      <c r="BX24" s="382"/>
      <c r="BY24" s="382"/>
      <c r="BZ24" s="382"/>
      <c r="CA24" s="382"/>
      <c r="CB24" s="382"/>
      <c r="CC24" s="383"/>
      <c r="CD24" s="21"/>
      <c r="CE24" s="558"/>
      <c r="CF24" s="558"/>
      <c r="CG24" s="558"/>
      <c r="CH24" s="558"/>
      <c r="CI24" s="558"/>
      <c r="CJ24" s="558"/>
      <c r="CK24" s="558"/>
      <c r="CL24" s="558"/>
      <c r="CM24" s="558"/>
      <c r="CN24" s="558"/>
      <c r="CO24" s="558"/>
      <c r="CP24" s="558"/>
      <c r="CQ24" s="558"/>
      <c r="CR24" s="558"/>
      <c r="CS24" s="559"/>
      <c r="CT24" s="387"/>
      <c r="CU24" s="388"/>
      <c r="CV24" s="388"/>
      <c r="CW24" s="388"/>
      <c r="CX24" s="388"/>
      <c r="CY24" s="388"/>
      <c r="CZ24" s="388"/>
      <c r="DA24" s="389"/>
      <c r="DB24" s="387"/>
      <c r="DC24" s="388"/>
      <c r="DD24" s="388"/>
      <c r="DE24" s="388"/>
      <c r="DF24" s="388"/>
      <c r="DG24" s="388"/>
      <c r="DH24" s="388"/>
      <c r="DI24" s="389"/>
    </row>
    <row r="25" spans="1:113" ht="18.75" customHeight="1" x14ac:dyDescent="0.15">
      <c r="A25" s="2"/>
      <c r="B25" s="496"/>
      <c r="C25" s="497"/>
      <c r="D25" s="498"/>
      <c r="E25" s="396" t="s">
        <v>250</v>
      </c>
      <c r="F25" s="374"/>
      <c r="G25" s="374"/>
      <c r="H25" s="374"/>
      <c r="I25" s="374"/>
      <c r="J25" s="374"/>
      <c r="K25" s="375"/>
      <c r="L25" s="397">
        <v>1</v>
      </c>
      <c r="M25" s="398"/>
      <c r="N25" s="398"/>
      <c r="O25" s="398"/>
      <c r="P25" s="418"/>
      <c r="Q25" s="397">
        <v>6130</v>
      </c>
      <c r="R25" s="398"/>
      <c r="S25" s="398"/>
      <c r="T25" s="398"/>
      <c r="U25" s="398"/>
      <c r="V25" s="418"/>
      <c r="W25" s="575"/>
      <c r="X25" s="497"/>
      <c r="Y25" s="498"/>
      <c r="Z25" s="396" t="s">
        <v>251</v>
      </c>
      <c r="AA25" s="374"/>
      <c r="AB25" s="374"/>
      <c r="AC25" s="374"/>
      <c r="AD25" s="374"/>
      <c r="AE25" s="374"/>
      <c r="AF25" s="374"/>
      <c r="AG25" s="375"/>
      <c r="AH25" s="397" t="s">
        <v>194</v>
      </c>
      <c r="AI25" s="398"/>
      <c r="AJ25" s="398"/>
      <c r="AK25" s="398"/>
      <c r="AL25" s="418"/>
      <c r="AM25" s="397" t="s">
        <v>194</v>
      </c>
      <c r="AN25" s="398"/>
      <c r="AO25" s="398"/>
      <c r="AP25" s="398"/>
      <c r="AQ25" s="398"/>
      <c r="AR25" s="418"/>
      <c r="AS25" s="397" t="s">
        <v>194</v>
      </c>
      <c r="AT25" s="398"/>
      <c r="AU25" s="398"/>
      <c r="AV25" s="398"/>
      <c r="AW25" s="398"/>
      <c r="AX25" s="399"/>
      <c r="AY25" s="361" t="s">
        <v>33</v>
      </c>
      <c r="AZ25" s="362"/>
      <c r="BA25" s="362"/>
      <c r="BB25" s="362"/>
      <c r="BC25" s="362"/>
      <c r="BD25" s="362"/>
      <c r="BE25" s="362"/>
      <c r="BF25" s="362"/>
      <c r="BG25" s="362"/>
      <c r="BH25" s="362"/>
      <c r="BI25" s="362"/>
      <c r="BJ25" s="362"/>
      <c r="BK25" s="362"/>
      <c r="BL25" s="362"/>
      <c r="BM25" s="363"/>
      <c r="BN25" s="364">
        <v>104874</v>
      </c>
      <c r="BO25" s="365"/>
      <c r="BP25" s="365"/>
      <c r="BQ25" s="365"/>
      <c r="BR25" s="365"/>
      <c r="BS25" s="365"/>
      <c r="BT25" s="365"/>
      <c r="BU25" s="366"/>
      <c r="BV25" s="364">
        <v>39116</v>
      </c>
      <c r="BW25" s="365"/>
      <c r="BX25" s="365"/>
      <c r="BY25" s="365"/>
      <c r="BZ25" s="365"/>
      <c r="CA25" s="365"/>
      <c r="CB25" s="365"/>
      <c r="CC25" s="366"/>
      <c r="CD25" s="21"/>
      <c r="CE25" s="558"/>
      <c r="CF25" s="558"/>
      <c r="CG25" s="558"/>
      <c r="CH25" s="558"/>
      <c r="CI25" s="558"/>
      <c r="CJ25" s="558"/>
      <c r="CK25" s="558"/>
      <c r="CL25" s="558"/>
      <c r="CM25" s="558"/>
      <c r="CN25" s="558"/>
      <c r="CO25" s="558"/>
      <c r="CP25" s="558"/>
      <c r="CQ25" s="558"/>
      <c r="CR25" s="558"/>
      <c r="CS25" s="559"/>
      <c r="CT25" s="387"/>
      <c r="CU25" s="388"/>
      <c r="CV25" s="388"/>
      <c r="CW25" s="388"/>
      <c r="CX25" s="388"/>
      <c r="CY25" s="388"/>
      <c r="CZ25" s="388"/>
      <c r="DA25" s="389"/>
      <c r="DB25" s="387"/>
      <c r="DC25" s="388"/>
      <c r="DD25" s="388"/>
      <c r="DE25" s="388"/>
      <c r="DF25" s="388"/>
      <c r="DG25" s="388"/>
      <c r="DH25" s="388"/>
      <c r="DI25" s="389"/>
    </row>
    <row r="26" spans="1:113" ht="18.75" customHeight="1" x14ac:dyDescent="0.15">
      <c r="A26" s="2"/>
      <c r="B26" s="496"/>
      <c r="C26" s="497"/>
      <c r="D26" s="498"/>
      <c r="E26" s="396" t="s">
        <v>252</v>
      </c>
      <c r="F26" s="374"/>
      <c r="G26" s="374"/>
      <c r="H26" s="374"/>
      <c r="I26" s="374"/>
      <c r="J26" s="374"/>
      <c r="K26" s="375"/>
      <c r="L26" s="397">
        <v>1</v>
      </c>
      <c r="M26" s="398"/>
      <c r="N26" s="398"/>
      <c r="O26" s="398"/>
      <c r="P26" s="418"/>
      <c r="Q26" s="397">
        <v>5620</v>
      </c>
      <c r="R26" s="398"/>
      <c r="S26" s="398"/>
      <c r="T26" s="398"/>
      <c r="U26" s="398"/>
      <c r="V26" s="418"/>
      <c r="W26" s="575"/>
      <c r="X26" s="497"/>
      <c r="Y26" s="498"/>
      <c r="Z26" s="396" t="s">
        <v>253</v>
      </c>
      <c r="AA26" s="484"/>
      <c r="AB26" s="484"/>
      <c r="AC26" s="484"/>
      <c r="AD26" s="484"/>
      <c r="AE26" s="484"/>
      <c r="AF26" s="484"/>
      <c r="AG26" s="485"/>
      <c r="AH26" s="397">
        <v>2</v>
      </c>
      <c r="AI26" s="398"/>
      <c r="AJ26" s="398"/>
      <c r="AK26" s="398"/>
      <c r="AL26" s="418"/>
      <c r="AM26" s="397" t="s">
        <v>256</v>
      </c>
      <c r="AN26" s="398"/>
      <c r="AO26" s="398"/>
      <c r="AP26" s="398"/>
      <c r="AQ26" s="398"/>
      <c r="AR26" s="418"/>
      <c r="AS26" s="397" t="s">
        <v>256</v>
      </c>
      <c r="AT26" s="398"/>
      <c r="AU26" s="398"/>
      <c r="AV26" s="398"/>
      <c r="AW26" s="398"/>
      <c r="AX26" s="399"/>
      <c r="AY26" s="384" t="s">
        <v>257</v>
      </c>
      <c r="AZ26" s="385"/>
      <c r="BA26" s="385"/>
      <c r="BB26" s="385"/>
      <c r="BC26" s="385"/>
      <c r="BD26" s="385"/>
      <c r="BE26" s="385"/>
      <c r="BF26" s="385"/>
      <c r="BG26" s="385"/>
      <c r="BH26" s="385"/>
      <c r="BI26" s="385"/>
      <c r="BJ26" s="385"/>
      <c r="BK26" s="385"/>
      <c r="BL26" s="385"/>
      <c r="BM26" s="386"/>
      <c r="BN26" s="381" t="s">
        <v>194</v>
      </c>
      <c r="BO26" s="382"/>
      <c r="BP26" s="382"/>
      <c r="BQ26" s="382"/>
      <c r="BR26" s="382"/>
      <c r="BS26" s="382"/>
      <c r="BT26" s="382"/>
      <c r="BU26" s="383"/>
      <c r="BV26" s="381" t="s">
        <v>194</v>
      </c>
      <c r="BW26" s="382"/>
      <c r="BX26" s="382"/>
      <c r="BY26" s="382"/>
      <c r="BZ26" s="382"/>
      <c r="CA26" s="382"/>
      <c r="CB26" s="382"/>
      <c r="CC26" s="383"/>
      <c r="CD26" s="21"/>
      <c r="CE26" s="558"/>
      <c r="CF26" s="558"/>
      <c r="CG26" s="558"/>
      <c r="CH26" s="558"/>
      <c r="CI26" s="558"/>
      <c r="CJ26" s="558"/>
      <c r="CK26" s="558"/>
      <c r="CL26" s="558"/>
      <c r="CM26" s="558"/>
      <c r="CN26" s="558"/>
      <c r="CO26" s="558"/>
      <c r="CP26" s="558"/>
      <c r="CQ26" s="558"/>
      <c r="CR26" s="558"/>
      <c r="CS26" s="559"/>
      <c r="CT26" s="387"/>
      <c r="CU26" s="388"/>
      <c r="CV26" s="388"/>
      <c r="CW26" s="388"/>
      <c r="CX26" s="388"/>
      <c r="CY26" s="388"/>
      <c r="CZ26" s="388"/>
      <c r="DA26" s="389"/>
      <c r="DB26" s="387"/>
      <c r="DC26" s="388"/>
      <c r="DD26" s="388"/>
      <c r="DE26" s="388"/>
      <c r="DF26" s="388"/>
      <c r="DG26" s="388"/>
      <c r="DH26" s="388"/>
      <c r="DI26" s="389"/>
    </row>
    <row r="27" spans="1:113" ht="18.75" customHeight="1" x14ac:dyDescent="0.15">
      <c r="A27" s="2"/>
      <c r="B27" s="496"/>
      <c r="C27" s="497"/>
      <c r="D27" s="498"/>
      <c r="E27" s="396" t="s">
        <v>258</v>
      </c>
      <c r="F27" s="374"/>
      <c r="G27" s="374"/>
      <c r="H27" s="374"/>
      <c r="I27" s="374"/>
      <c r="J27" s="374"/>
      <c r="K27" s="375"/>
      <c r="L27" s="397">
        <v>1</v>
      </c>
      <c r="M27" s="398"/>
      <c r="N27" s="398"/>
      <c r="O27" s="398"/>
      <c r="P27" s="418"/>
      <c r="Q27" s="397">
        <v>2330</v>
      </c>
      <c r="R27" s="398"/>
      <c r="S27" s="398"/>
      <c r="T27" s="398"/>
      <c r="U27" s="398"/>
      <c r="V27" s="418"/>
      <c r="W27" s="575"/>
      <c r="X27" s="497"/>
      <c r="Y27" s="498"/>
      <c r="Z27" s="396" t="s">
        <v>260</v>
      </c>
      <c r="AA27" s="374"/>
      <c r="AB27" s="374"/>
      <c r="AC27" s="374"/>
      <c r="AD27" s="374"/>
      <c r="AE27" s="374"/>
      <c r="AF27" s="374"/>
      <c r="AG27" s="375"/>
      <c r="AH27" s="397">
        <v>5</v>
      </c>
      <c r="AI27" s="398"/>
      <c r="AJ27" s="398"/>
      <c r="AK27" s="398"/>
      <c r="AL27" s="418"/>
      <c r="AM27" s="397">
        <v>13000</v>
      </c>
      <c r="AN27" s="398"/>
      <c r="AO27" s="398"/>
      <c r="AP27" s="398"/>
      <c r="AQ27" s="398"/>
      <c r="AR27" s="418"/>
      <c r="AS27" s="397">
        <v>2600</v>
      </c>
      <c r="AT27" s="398"/>
      <c r="AU27" s="398"/>
      <c r="AV27" s="398"/>
      <c r="AW27" s="398"/>
      <c r="AX27" s="399"/>
      <c r="AY27" s="431" t="s">
        <v>262</v>
      </c>
      <c r="AZ27" s="432"/>
      <c r="BA27" s="432"/>
      <c r="BB27" s="432"/>
      <c r="BC27" s="432"/>
      <c r="BD27" s="432"/>
      <c r="BE27" s="432"/>
      <c r="BF27" s="432"/>
      <c r="BG27" s="432"/>
      <c r="BH27" s="432"/>
      <c r="BI27" s="432"/>
      <c r="BJ27" s="432"/>
      <c r="BK27" s="432"/>
      <c r="BL27" s="432"/>
      <c r="BM27" s="433"/>
      <c r="BN27" s="481">
        <v>437999</v>
      </c>
      <c r="BO27" s="482"/>
      <c r="BP27" s="482"/>
      <c r="BQ27" s="482"/>
      <c r="BR27" s="482"/>
      <c r="BS27" s="482"/>
      <c r="BT27" s="482"/>
      <c r="BU27" s="483"/>
      <c r="BV27" s="481">
        <v>437928</v>
      </c>
      <c r="BW27" s="482"/>
      <c r="BX27" s="482"/>
      <c r="BY27" s="482"/>
      <c r="BZ27" s="482"/>
      <c r="CA27" s="482"/>
      <c r="CB27" s="482"/>
      <c r="CC27" s="483"/>
      <c r="CD27" s="17"/>
      <c r="CE27" s="558"/>
      <c r="CF27" s="558"/>
      <c r="CG27" s="558"/>
      <c r="CH27" s="558"/>
      <c r="CI27" s="558"/>
      <c r="CJ27" s="558"/>
      <c r="CK27" s="558"/>
      <c r="CL27" s="558"/>
      <c r="CM27" s="558"/>
      <c r="CN27" s="558"/>
      <c r="CO27" s="558"/>
      <c r="CP27" s="558"/>
      <c r="CQ27" s="558"/>
      <c r="CR27" s="558"/>
      <c r="CS27" s="559"/>
      <c r="CT27" s="387"/>
      <c r="CU27" s="388"/>
      <c r="CV27" s="388"/>
      <c r="CW27" s="388"/>
      <c r="CX27" s="388"/>
      <c r="CY27" s="388"/>
      <c r="CZ27" s="388"/>
      <c r="DA27" s="389"/>
      <c r="DB27" s="387"/>
      <c r="DC27" s="388"/>
      <c r="DD27" s="388"/>
      <c r="DE27" s="388"/>
      <c r="DF27" s="388"/>
      <c r="DG27" s="388"/>
      <c r="DH27" s="388"/>
      <c r="DI27" s="389"/>
    </row>
    <row r="28" spans="1:113" ht="18.75" customHeight="1" x14ac:dyDescent="0.15">
      <c r="A28" s="2"/>
      <c r="B28" s="496"/>
      <c r="C28" s="497"/>
      <c r="D28" s="498"/>
      <c r="E28" s="396" t="s">
        <v>263</v>
      </c>
      <c r="F28" s="374"/>
      <c r="G28" s="374"/>
      <c r="H28" s="374"/>
      <c r="I28" s="374"/>
      <c r="J28" s="374"/>
      <c r="K28" s="375"/>
      <c r="L28" s="397">
        <v>1</v>
      </c>
      <c r="M28" s="398"/>
      <c r="N28" s="398"/>
      <c r="O28" s="398"/>
      <c r="P28" s="418"/>
      <c r="Q28" s="397">
        <v>1900</v>
      </c>
      <c r="R28" s="398"/>
      <c r="S28" s="398"/>
      <c r="T28" s="398"/>
      <c r="U28" s="398"/>
      <c r="V28" s="418"/>
      <c r="W28" s="575"/>
      <c r="X28" s="497"/>
      <c r="Y28" s="498"/>
      <c r="Z28" s="396" t="s">
        <v>34</v>
      </c>
      <c r="AA28" s="374"/>
      <c r="AB28" s="374"/>
      <c r="AC28" s="374"/>
      <c r="AD28" s="374"/>
      <c r="AE28" s="374"/>
      <c r="AF28" s="374"/>
      <c r="AG28" s="375"/>
      <c r="AH28" s="397" t="s">
        <v>194</v>
      </c>
      <c r="AI28" s="398"/>
      <c r="AJ28" s="398"/>
      <c r="AK28" s="398"/>
      <c r="AL28" s="418"/>
      <c r="AM28" s="397" t="s">
        <v>194</v>
      </c>
      <c r="AN28" s="398"/>
      <c r="AO28" s="398"/>
      <c r="AP28" s="398"/>
      <c r="AQ28" s="398"/>
      <c r="AR28" s="418"/>
      <c r="AS28" s="397" t="s">
        <v>194</v>
      </c>
      <c r="AT28" s="398"/>
      <c r="AU28" s="398"/>
      <c r="AV28" s="398"/>
      <c r="AW28" s="398"/>
      <c r="AX28" s="399"/>
      <c r="AY28" s="579" t="s">
        <v>266</v>
      </c>
      <c r="AZ28" s="580"/>
      <c r="BA28" s="580"/>
      <c r="BB28" s="581"/>
      <c r="BC28" s="361" t="s">
        <v>98</v>
      </c>
      <c r="BD28" s="362"/>
      <c r="BE28" s="362"/>
      <c r="BF28" s="362"/>
      <c r="BG28" s="362"/>
      <c r="BH28" s="362"/>
      <c r="BI28" s="362"/>
      <c r="BJ28" s="362"/>
      <c r="BK28" s="362"/>
      <c r="BL28" s="362"/>
      <c r="BM28" s="363"/>
      <c r="BN28" s="364">
        <v>1557456</v>
      </c>
      <c r="BO28" s="365"/>
      <c r="BP28" s="365"/>
      <c r="BQ28" s="365"/>
      <c r="BR28" s="365"/>
      <c r="BS28" s="365"/>
      <c r="BT28" s="365"/>
      <c r="BU28" s="366"/>
      <c r="BV28" s="364">
        <v>1771126</v>
      </c>
      <c r="BW28" s="365"/>
      <c r="BX28" s="365"/>
      <c r="BY28" s="365"/>
      <c r="BZ28" s="365"/>
      <c r="CA28" s="365"/>
      <c r="CB28" s="365"/>
      <c r="CC28" s="366"/>
      <c r="CD28" s="21"/>
      <c r="CE28" s="558"/>
      <c r="CF28" s="558"/>
      <c r="CG28" s="558"/>
      <c r="CH28" s="558"/>
      <c r="CI28" s="558"/>
      <c r="CJ28" s="558"/>
      <c r="CK28" s="558"/>
      <c r="CL28" s="558"/>
      <c r="CM28" s="558"/>
      <c r="CN28" s="558"/>
      <c r="CO28" s="558"/>
      <c r="CP28" s="558"/>
      <c r="CQ28" s="558"/>
      <c r="CR28" s="558"/>
      <c r="CS28" s="559"/>
      <c r="CT28" s="387"/>
      <c r="CU28" s="388"/>
      <c r="CV28" s="388"/>
      <c r="CW28" s="388"/>
      <c r="CX28" s="388"/>
      <c r="CY28" s="388"/>
      <c r="CZ28" s="388"/>
      <c r="DA28" s="389"/>
      <c r="DB28" s="387"/>
      <c r="DC28" s="388"/>
      <c r="DD28" s="388"/>
      <c r="DE28" s="388"/>
      <c r="DF28" s="388"/>
      <c r="DG28" s="388"/>
      <c r="DH28" s="388"/>
      <c r="DI28" s="389"/>
    </row>
    <row r="29" spans="1:113" ht="18.75" customHeight="1" x14ac:dyDescent="0.15">
      <c r="A29" s="2"/>
      <c r="B29" s="496"/>
      <c r="C29" s="497"/>
      <c r="D29" s="498"/>
      <c r="E29" s="396" t="s">
        <v>267</v>
      </c>
      <c r="F29" s="374"/>
      <c r="G29" s="374"/>
      <c r="H29" s="374"/>
      <c r="I29" s="374"/>
      <c r="J29" s="374"/>
      <c r="K29" s="375"/>
      <c r="L29" s="397">
        <v>8</v>
      </c>
      <c r="M29" s="398"/>
      <c r="N29" s="398"/>
      <c r="O29" s="398"/>
      <c r="P29" s="418"/>
      <c r="Q29" s="397">
        <v>1640</v>
      </c>
      <c r="R29" s="398"/>
      <c r="S29" s="398"/>
      <c r="T29" s="398"/>
      <c r="U29" s="398"/>
      <c r="V29" s="418"/>
      <c r="W29" s="576"/>
      <c r="X29" s="577"/>
      <c r="Y29" s="578"/>
      <c r="Z29" s="396" t="s">
        <v>269</v>
      </c>
      <c r="AA29" s="374"/>
      <c r="AB29" s="374"/>
      <c r="AC29" s="374"/>
      <c r="AD29" s="374"/>
      <c r="AE29" s="374"/>
      <c r="AF29" s="374"/>
      <c r="AG29" s="375"/>
      <c r="AH29" s="397">
        <v>57</v>
      </c>
      <c r="AI29" s="398"/>
      <c r="AJ29" s="398"/>
      <c r="AK29" s="398"/>
      <c r="AL29" s="418"/>
      <c r="AM29" s="397">
        <v>163852</v>
      </c>
      <c r="AN29" s="398"/>
      <c r="AO29" s="398"/>
      <c r="AP29" s="398"/>
      <c r="AQ29" s="398"/>
      <c r="AR29" s="418"/>
      <c r="AS29" s="397">
        <v>2875</v>
      </c>
      <c r="AT29" s="398"/>
      <c r="AU29" s="398"/>
      <c r="AV29" s="398"/>
      <c r="AW29" s="398"/>
      <c r="AX29" s="399"/>
      <c r="AY29" s="582"/>
      <c r="AZ29" s="583"/>
      <c r="BA29" s="583"/>
      <c r="BB29" s="584"/>
      <c r="BC29" s="378" t="s">
        <v>270</v>
      </c>
      <c r="BD29" s="379"/>
      <c r="BE29" s="379"/>
      <c r="BF29" s="379"/>
      <c r="BG29" s="379"/>
      <c r="BH29" s="379"/>
      <c r="BI29" s="379"/>
      <c r="BJ29" s="379"/>
      <c r="BK29" s="379"/>
      <c r="BL29" s="379"/>
      <c r="BM29" s="380"/>
      <c r="BN29" s="381">
        <v>608263</v>
      </c>
      <c r="BO29" s="382"/>
      <c r="BP29" s="382"/>
      <c r="BQ29" s="382"/>
      <c r="BR29" s="382"/>
      <c r="BS29" s="382"/>
      <c r="BT29" s="382"/>
      <c r="BU29" s="383"/>
      <c r="BV29" s="381">
        <v>599894</v>
      </c>
      <c r="BW29" s="382"/>
      <c r="BX29" s="382"/>
      <c r="BY29" s="382"/>
      <c r="BZ29" s="382"/>
      <c r="CA29" s="382"/>
      <c r="CB29" s="382"/>
      <c r="CC29" s="383"/>
      <c r="CD29" s="17"/>
      <c r="CE29" s="558"/>
      <c r="CF29" s="558"/>
      <c r="CG29" s="558"/>
      <c r="CH29" s="558"/>
      <c r="CI29" s="558"/>
      <c r="CJ29" s="558"/>
      <c r="CK29" s="558"/>
      <c r="CL29" s="558"/>
      <c r="CM29" s="558"/>
      <c r="CN29" s="558"/>
      <c r="CO29" s="558"/>
      <c r="CP29" s="558"/>
      <c r="CQ29" s="558"/>
      <c r="CR29" s="558"/>
      <c r="CS29" s="559"/>
      <c r="CT29" s="387"/>
      <c r="CU29" s="388"/>
      <c r="CV29" s="388"/>
      <c r="CW29" s="388"/>
      <c r="CX29" s="388"/>
      <c r="CY29" s="388"/>
      <c r="CZ29" s="388"/>
      <c r="DA29" s="389"/>
      <c r="DB29" s="387"/>
      <c r="DC29" s="388"/>
      <c r="DD29" s="388"/>
      <c r="DE29" s="388"/>
      <c r="DF29" s="388"/>
      <c r="DG29" s="388"/>
      <c r="DH29" s="388"/>
      <c r="DI29" s="389"/>
    </row>
    <row r="30" spans="1:113" ht="18.75" customHeight="1" x14ac:dyDescent="0.15">
      <c r="A30" s="2"/>
      <c r="B30" s="499"/>
      <c r="C30" s="500"/>
      <c r="D30" s="501"/>
      <c r="E30" s="400"/>
      <c r="F30" s="401"/>
      <c r="G30" s="401"/>
      <c r="H30" s="401"/>
      <c r="I30" s="401"/>
      <c r="J30" s="401"/>
      <c r="K30" s="402"/>
      <c r="L30" s="486"/>
      <c r="M30" s="487"/>
      <c r="N30" s="487"/>
      <c r="O30" s="487"/>
      <c r="P30" s="488"/>
      <c r="Q30" s="486"/>
      <c r="R30" s="487"/>
      <c r="S30" s="487"/>
      <c r="T30" s="487"/>
      <c r="U30" s="487"/>
      <c r="V30" s="488"/>
      <c r="W30" s="489" t="s">
        <v>272</v>
      </c>
      <c r="X30" s="490"/>
      <c r="Y30" s="490"/>
      <c r="Z30" s="490"/>
      <c r="AA30" s="490"/>
      <c r="AB30" s="490"/>
      <c r="AC30" s="490"/>
      <c r="AD30" s="490"/>
      <c r="AE30" s="490"/>
      <c r="AF30" s="490"/>
      <c r="AG30" s="491"/>
      <c r="AH30" s="458">
        <v>97.2</v>
      </c>
      <c r="AI30" s="459"/>
      <c r="AJ30" s="459"/>
      <c r="AK30" s="459"/>
      <c r="AL30" s="459"/>
      <c r="AM30" s="459"/>
      <c r="AN30" s="459"/>
      <c r="AO30" s="459"/>
      <c r="AP30" s="459"/>
      <c r="AQ30" s="459"/>
      <c r="AR30" s="459"/>
      <c r="AS30" s="459"/>
      <c r="AT30" s="459"/>
      <c r="AU30" s="459"/>
      <c r="AV30" s="459"/>
      <c r="AW30" s="459"/>
      <c r="AX30" s="461"/>
      <c r="AY30" s="585"/>
      <c r="AZ30" s="586"/>
      <c r="BA30" s="586"/>
      <c r="BB30" s="587"/>
      <c r="BC30" s="478" t="s">
        <v>64</v>
      </c>
      <c r="BD30" s="479"/>
      <c r="BE30" s="479"/>
      <c r="BF30" s="479"/>
      <c r="BG30" s="479"/>
      <c r="BH30" s="479"/>
      <c r="BI30" s="479"/>
      <c r="BJ30" s="479"/>
      <c r="BK30" s="479"/>
      <c r="BL30" s="479"/>
      <c r="BM30" s="480"/>
      <c r="BN30" s="481">
        <v>1989332</v>
      </c>
      <c r="BO30" s="482"/>
      <c r="BP30" s="482"/>
      <c r="BQ30" s="482"/>
      <c r="BR30" s="482"/>
      <c r="BS30" s="482"/>
      <c r="BT30" s="482"/>
      <c r="BU30" s="483"/>
      <c r="BV30" s="481">
        <v>2126694</v>
      </c>
      <c r="BW30" s="482"/>
      <c r="BX30" s="482"/>
      <c r="BY30" s="482"/>
      <c r="BZ30" s="482"/>
      <c r="CA30" s="482"/>
      <c r="CB30" s="482"/>
      <c r="CC30" s="483"/>
      <c r="CD30" s="18"/>
      <c r="CE30" s="24"/>
      <c r="CF30" s="24"/>
      <c r="CG30" s="24"/>
      <c r="CH30" s="24"/>
      <c r="CI30" s="24"/>
      <c r="CJ30" s="24"/>
      <c r="CK30" s="24"/>
      <c r="CL30" s="24"/>
      <c r="CM30" s="24"/>
      <c r="CN30" s="24"/>
      <c r="CO30" s="24"/>
      <c r="CP30" s="24"/>
      <c r="CQ30" s="24"/>
      <c r="CR30" s="24"/>
      <c r="CS30" s="26"/>
      <c r="CT30" s="29"/>
      <c r="CU30" s="32"/>
      <c r="CV30" s="32"/>
      <c r="CW30" s="32"/>
      <c r="CX30" s="32"/>
      <c r="CY30" s="32"/>
      <c r="CZ30" s="32"/>
      <c r="DA30" s="35"/>
      <c r="DB30" s="29"/>
      <c r="DC30" s="32"/>
      <c r="DD30" s="32"/>
      <c r="DE30" s="32"/>
      <c r="DF30" s="32"/>
      <c r="DG30" s="32"/>
      <c r="DH30" s="32"/>
      <c r="DI30" s="35"/>
    </row>
    <row r="31" spans="1:113" ht="13.5" customHeight="1" x14ac:dyDescent="0.15">
      <c r="A31" s="2"/>
      <c r="B31" s="4"/>
      <c r="DI31" s="36"/>
    </row>
    <row r="32" spans="1:113" ht="13.5" customHeight="1" x14ac:dyDescent="0.15">
      <c r="A32" s="2"/>
      <c r="B32" s="5"/>
      <c r="C32" s="492" t="s">
        <v>178</v>
      </c>
      <c r="D32" s="492"/>
      <c r="E32" s="492"/>
      <c r="F32" s="492"/>
      <c r="G32" s="492"/>
      <c r="H32" s="492"/>
      <c r="I32" s="492"/>
      <c r="J32" s="492"/>
      <c r="K32" s="492"/>
      <c r="L32" s="492"/>
      <c r="M32" s="492"/>
      <c r="N32" s="492"/>
      <c r="O32" s="492"/>
      <c r="P32" s="492"/>
      <c r="Q32" s="492"/>
      <c r="R32" s="492"/>
      <c r="S32" s="492"/>
      <c r="U32" s="385" t="s">
        <v>88</v>
      </c>
      <c r="V32" s="385"/>
      <c r="W32" s="385"/>
      <c r="X32" s="385"/>
      <c r="Y32" s="385"/>
      <c r="Z32" s="385"/>
      <c r="AA32" s="385"/>
      <c r="AB32" s="385"/>
      <c r="AC32" s="385"/>
      <c r="AD32" s="385"/>
      <c r="AE32" s="385"/>
      <c r="AF32" s="385"/>
      <c r="AG32" s="385"/>
      <c r="AH32" s="385"/>
      <c r="AI32" s="385"/>
      <c r="AJ32" s="385"/>
      <c r="AK32" s="385"/>
      <c r="AM32" s="385" t="s">
        <v>274</v>
      </c>
      <c r="AN32" s="385"/>
      <c r="AO32" s="385"/>
      <c r="AP32" s="385"/>
      <c r="AQ32" s="385"/>
      <c r="AR32" s="385"/>
      <c r="AS32" s="385"/>
      <c r="AT32" s="385"/>
      <c r="AU32" s="385"/>
      <c r="AV32" s="385"/>
      <c r="AW32" s="385"/>
      <c r="AX32" s="385"/>
      <c r="AY32" s="385"/>
      <c r="AZ32" s="385"/>
      <c r="BA32" s="385"/>
      <c r="BB32" s="385"/>
      <c r="BC32" s="385"/>
      <c r="BE32" s="385" t="s">
        <v>275</v>
      </c>
      <c r="BF32" s="385"/>
      <c r="BG32" s="385"/>
      <c r="BH32" s="385"/>
      <c r="BI32" s="385"/>
      <c r="BJ32" s="385"/>
      <c r="BK32" s="385"/>
      <c r="BL32" s="385"/>
      <c r="BM32" s="385"/>
      <c r="BN32" s="385"/>
      <c r="BO32" s="385"/>
      <c r="BP32" s="385"/>
      <c r="BQ32" s="385"/>
      <c r="BR32" s="385"/>
      <c r="BS32" s="385"/>
      <c r="BT32" s="385"/>
      <c r="BU32" s="385"/>
      <c r="BW32" s="385" t="s">
        <v>277</v>
      </c>
      <c r="BX32" s="385"/>
      <c r="BY32" s="385"/>
      <c r="BZ32" s="385"/>
      <c r="CA32" s="385"/>
      <c r="CB32" s="385"/>
      <c r="CC32" s="385"/>
      <c r="CD32" s="385"/>
      <c r="CE32" s="385"/>
      <c r="CF32" s="385"/>
      <c r="CG32" s="385"/>
      <c r="CH32" s="385"/>
      <c r="CI32" s="385"/>
      <c r="CJ32" s="385"/>
      <c r="CK32" s="385"/>
      <c r="CL32" s="385"/>
      <c r="CM32" s="385"/>
      <c r="CO32" s="385" t="s">
        <v>158</v>
      </c>
      <c r="CP32" s="385"/>
      <c r="CQ32" s="385"/>
      <c r="CR32" s="385"/>
      <c r="CS32" s="385"/>
      <c r="CT32" s="385"/>
      <c r="CU32" s="385"/>
      <c r="CV32" s="385"/>
      <c r="CW32" s="385"/>
      <c r="CX32" s="385"/>
      <c r="CY32" s="385"/>
      <c r="CZ32" s="385"/>
      <c r="DA32" s="385"/>
      <c r="DB32" s="385"/>
      <c r="DC32" s="385"/>
      <c r="DD32" s="385"/>
      <c r="DE32" s="385"/>
      <c r="DI32" s="36"/>
    </row>
    <row r="33" spans="1:113" ht="13.5" customHeight="1" x14ac:dyDescent="0.15">
      <c r="A33" s="2"/>
      <c r="B33" s="5"/>
      <c r="C33" s="502" t="s">
        <v>115</v>
      </c>
      <c r="D33" s="502"/>
      <c r="E33" s="503" t="s">
        <v>278</v>
      </c>
      <c r="F33" s="503"/>
      <c r="G33" s="503"/>
      <c r="H33" s="503"/>
      <c r="I33" s="503"/>
      <c r="J33" s="503"/>
      <c r="K33" s="503"/>
      <c r="L33" s="503"/>
      <c r="M33" s="503"/>
      <c r="N33" s="503"/>
      <c r="O33" s="503"/>
      <c r="P33" s="503"/>
      <c r="Q33" s="503"/>
      <c r="R33" s="503"/>
      <c r="S33" s="503"/>
      <c r="T33" s="12"/>
      <c r="U33" s="502" t="s">
        <v>115</v>
      </c>
      <c r="V33" s="502"/>
      <c r="W33" s="503" t="s">
        <v>278</v>
      </c>
      <c r="X33" s="503"/>
      <c r="Y33" s="503"/>
      <c r="Z33" s="503"/>
      <c r="AA33" s="503"/>
      <c r="AB33" s="503"/>
      <c r="AC33" s="503"/>
      <c r="AD33" s="503"/>
      <c r="AE33" s="503"/>
      <c r="AF33" s="503"/>
      <c r="AG33" s="503"/>
      <c r="AH33" s="503"/>
      <c r="AI33" s="503"/>
      <c r="AJ33" s="503"/>
      <c r="AK33" s="503"/>
      <c r="AL33" s="12"/>
      <c r="AM33" s="502" t="s">
        <v>115</v>
      </c>
      <c r="AN33" s="502"/>
      <c r="AO33" s="503" t="s">
        <v>278</v>
      </c>
      <c r="AP33" s="503"/>
      <c r="AQ33" s="503"/>
      <c r="AR33" s="503"/>
      <c r="AS33" s="503"/>
      <c r="AT33" s="503"/>
      <c r="AU33" s="503"/>
      <c r="AV33" s="503"/>
      <c r="AW33" s="503"/>
      <c r="AX33" s="503"/>
      <c r="AY33" s="503"/>
      <c r="AZ33" s="503"/>
      <c r="BA33" s="503"/>
      <c r="BB33" s="503"/>
      <c r="BC33" s="503"/>
      <c r="BD33" s="8"/>
      <c r="BE33" s="503" t="s">
        <v>280</v>
      </c>
      <c r="BF33" s="503"/>
      <c r="BG33" s="503" t="s">
        <v>160</v>
      </c>
      <c r="BH33" s="503"/>
      <c r="BI33" s="503"/>
      <c r="BJ33" s="503"/>
      <c r="BK33" s="503"/>
      <c r="BL33" s="503"/>
      <c r="BM33" s="503"/>
      <c r="BN33" s="503"/>
      <c r="BO33" s="503"/>
      <c r="BP33" s="503"/>
      <c r="BQ33" s="503"/>
      <c r="BR33" s="503"/>
      <c r="BS33" s="503"/>
      <c r="BT33" s="503"/>
      <c r="BU33" s="503"/>
      <c r="BV33" s="8"/>
      <c r="BW33" s="502" t="s">
        <v>280</v>
      </c>
      <c r="BX33" s="502"/>
      <c r="BY33" s="503" t="s">
        <v>105</v>
      </c>
      <c r="BZ33" s="503"/>
      <c r="CA33" s="503"/>
      <c r="CB33" s="503"/>
      <c r="CC33" s="503"/>
      <c r="CD33" s="503"/>
      <c r="CE33" s="503"/>
      <c r="CF33" s="503"/>
      <c r="CG33" s="503"/>
      <c r="CH33" s="503"/>
      <c r="CI33" s="503"/>
      <c r="CJ33" s="503"/>
      <c r="CK33" s="503"/>
      <c r="CL33" s="503"/>
      <c r="CM33" s="503"/>
      <c r="CN33" s="12"/>
      <c r="CO33" s="502" t="s">
        <v>115</v>
      </c>
      <c r="CP33" s="502"/>
      <c r="CQ33" s="503" t="s">
        <v>281</v>
      </c>
      <c r="CR33" s="503"/>
      <c r="CS33" s="503"/>
      <c r="CT33" s="503"/>
      <c r="CU33" s="503"/>
      <c r="CV33" s="503"/>
      <c r="CW33" s="503"/>
      <c r="CX33" s="503"/>
      <c r="CY33" s="503"/>
      <c r="CZ33" s="503"/>
      <c r="DA33" s="503"/>
      <c r="DB33" s="503"/>
      <c r="DC33" s="503"/>
      <c r="DD33" s="503"/>
      <c r="DE33" s="503"/>
      <c r="DF33" s="12"/>
      <c r="DG33" s="504" t="s">
        <v>76</v>
      </c>
      <c r="DH33" s="504"/>
      <c r="DI33" s="19"/>
    </row>
    <row r="34" spans="1:113" ht="32.25" customHeight="1" x14ac:dyDescent="0.15">
      <c r="A34" s="2"/>
      <c r="B34" s="5"/>
      <c r="C34" s="505">
        <f>IF(E34="","",1)</f>
        <v>1</v>
      </c>
      <c r="D34" s="505"/>
      <c r="E34" s="506" t="str">
        <f>IF('各会計、関係団体の財政状況及び健全化判断比率'!B7="","",'各会計、関係団体の財政状況及び健全化判断比率'!B7)</f>
        <v>一般会計</v>
      </c>
      <c r="F34" s="506"/>
      <c r="G34" s="506"/>
      <c r="H34" s="506"/>
      <c r="I34" s="506"/>
      <c r="J34" s="506"/>
      <c r="K34" s="506"/>
      <c r="L34" s="506"/>
      <c r="M34" s="506"/>
      <c r="N34" s="506"/>
      <c r="O34" s="506"/>
      <c r="P34" s="506"/>
      <c r="Q34" s="506"/>
      <c r="R34" s="506"/>
      <c r="S34" s="506"/>
      <c r="T34" s="2"/>
      <c r="U34" s="505">
        <f>IF(W34="","",MAX(C34:D43)+1)</f>
        <v>2</v>
      </c>
      <c r="V34" s="505"/>
      <c r="W34" s="506" t="str">
        <f>IF('各会計、関係団体の財政状況及び健全化判断比率'!B28="","",'各会計、関係団体の財政状況及び健全化判断比率'!B28)</f>
        <v>国民健康保険事業特別会計</v>
      </c>
      <c r="X34" s="506"/>
      <c r="Y34" s="506"/>
      <c r="Z34" s="506"/>
      <c r="AA34" s="506"/>
      <c r="AB34" s="506"/>
      <c r="AC34" s="506"/>
      <c r="AD34" s="506"/>
      <c r="AE34" s="506"/>
      <c r="AF34" s="506"/>
      <c r="AG34" s="506"/>
      <c r="AH34" s="506"/>
      <c r="AI34" s="506"/>
      <c r="AJ34" s="506"/>
      <c r="AK34" s="506"/>
      <c r="AL34" s="2"/>
      <c r="AM34" s="505">
        <f>IF(AO34="","",MAX(C34:D43,U34:V43)+1)</f>
        <v>4</v>
      </c>
      <c r="AN34" s="505"/>
      <c r="AO34" s="506" t="str">
        <f>IF('各会計、関係団体の財政状況及び健全化判断比率'!B30="","",'各会計、関係団体の財政状況及び健全化判断比率'!B30)</f>
        <v>簡易水道事業会計</v>
      </c>
      <c r="AP34" s="506"/>
      <c r="AQ34" s="506"/>
      <c r="AR34" s="506"/>
      <c r="AS34" s="506"/>
      <c r="AT34" s="506"/>
      <c r="AU34" s="506"/>
      <c r="AV34" s="506"/>
      <c r="AW34" s="506"/>
      <c r="AX34" s="506"/>
      <c r="AY34" s="506"/>
      <c r="AZ34" s="506"/>
      <c r="BA34" s="506"/>
      <c r="BB34" s="506"/>
      <c r="BC34" s="506"/>
      <c r="BD34" s="2"/>
      <c r="BE34" s="505" t="str">
        <f>IF(BG34="","",MAX(C34:D43,U34:V43,AM34:AN43)+1)</f>
        <v/>
      </c>
      <c r="BF34" s="505"/>
      <c r="BG34" s="506"/>
      <c r="BH34" s="506"/>
      <c r="BI34" s="506"/>
      <c r="BJ34" s="506"/>
      <c r="BK34" s="506"/>
      <c r="BL34" s="506"/>
      <c r="BM34" s="506"/>
      <c r="BN34" s="506"/>
      <c r="BO34" s="506"/>
      <c r="BP34" s="506"/>
      <c r="BQ34" s="506"/>
      <c r="BR34" s="506"/>
      <c r="BS34" s="506"/>
      <c r="BT34" s="506"/>
      <c r="BU34" s="506"/>
      <c r="BV34" s="2"/>
      <c r="BW34" s="505">
        <f>IF(BY34="","",MAX(C34:D43,U34:V43,AM34:AN43,BE34:BF43)+1)</f>
        <v>6</v>
      </c>
      <c r="BX34" s="505"/>
      <c r="BY34" s="506" t="str">
        <f>IF('各会計、関係団体の財政状況及び健全化判断比率'!B68="","",'各会計、関係団体の財政状況及び健全化判断比率'!B68)</f>
        <v>安芸広域市町村圏特別老人ホーム事務組合</v>
      </c>
      <c r="BZ34" s="506"/>
      <c r="CA34" s="506"/>
      <c r="CB34" s="506"/>
      <c r="CC34" s="506"/>
      <c r="CD34" s="506"/>
      <c r="CE34" s="506"/>
      <c r="CF34" s="506"/>
      <c r="CG34" s="506"/>
      <c r="CH34" s="506"/>
      <c r="CI34" s="506"/>
      <c r="CJ34" s="506"/>
      <c r="CK34" s="506"/>
      <c r="CL34" s="506"/>
      <c r="CM34" s="506"/>
      <c r="CN34" s="2"/>
      <c r="CO34" s="505">
        <f>IF(CQ34="","",MAX(C34:D43,U34:V43,AM34:AN43,BE34:BF43,BW34:BX43)+1)</f>
        <v>16</v>
      </c>
      <c r="CP34" s="505"/>
      <c r="CQ34" s="506" t="str">
        <f>IF('各会計、関係団体の財政状況及び健全化判断比率'!BS7="","",'各会計、関係団体の財政状況及び健全化判断比率'!BS7)</f>
        <v>中芸介護公社</v>
      </c>
      <c r="CR34" s="506"/>
      <c r="CS34" s="506"/>
      <c r="CT34" s="506"/>
      <c r="CU34" s="506"/>
      <c r="CV34" s="506"/>
      <c r="CW34" s="506"/>
      <c r="CX34" s="506"/>
      <c r="CY34" s="506"/>
      <c r="CZ34" s="506"/>
      <c r="DA34" s="506"/>
      <c r="DB34" s="506"/>
      <c r="DC34" s="506"/>
      <c r="DD34" s="506"/>
      <c r="DE34" s="506"/>
      <c r="DG34" s="507" t="str">
        <f>IF('各会計、関係団体の財政状況及び健全化判断比率'!BR7="","",'各会計、関係団体の財政状況及び健全化判断比率'!BR7)</f>
        <v/>
      </c>
      <c r="DH34" s="507"/>
      <c r="DI34" s="19"/>
    </row>
    <row r="35" spans="1:113" ht="32.25" customHeight="1" x14ac:dyDescent="0.15">
      <c r="A35" s="2"/>
      <c r="B35" s="5"/>
      <c r="C35" s="505" t="str">
        <f t="shared" ref="C35:C43" si="0">IF(E35="","",C34+1)</f>
        <v/>
      </c>
      <c r="D35" s="505"/>
      <c r="E35" s="506" t="str">
        <f>IF('各会計、関係団体の財政状況及び健全化判断比率'!B8="","",'各会計、関係団体の財政状況及び健全化判断比率'!B8)</f>
        <v/>
      </c>
      <c r="F35" s="506"/>
      <c r="G35" s="506"/>
      <c r="H35" s="506"/>
      <c r="I35" s="506"/>
      <c r="J35" s="506"/>
      <c r="K35" s="506"/>
      <c r="L35" s="506"/>
      <c r="M35" s="506"/>
      <c r="N35" s="506"/>
      <c r="O35" s="506"/>
      <c r="P35" s="506"/>
      <c r="Q35" s="506"/>
      <c r="R35" s="506"/>
      <c r="S35" s="506"/>
      <c r="T35" s="2"/>
      <c r="U35" s="505">
        <f t="shared" ref="U35:U43" si="1">IF(W35="","",U34+1)</f>
        <v>3</v>
      </c>
      <c r="V35" s="505"/>
      <c r="W35" s="506" t="str">
        <f>IF('各会計、関係団体の財政状況及び健全化判断比率'!B29="","",'各会計、関係団体の財政状況及び健全化判断比率'!B29)</f>
        <v>後期高齢者医療特別会計</v>
      </c>
      <c r="X35" s="506"/>
      <c r="Y35" s="506"/>
      <c r="Z35" s="506"/>
      <c r="AA35" s="506"/>
      <c r="AB35" s="506"/>
      <c r="AC35" s="506"/>
      <c r="AD35" s="506"/>
      <c r="AE35" s="506"/>
      <c r="AF35" s="506"/>
      <c r="AG35" s="506"/>
      <c r="AH35" s="506"/>
      <c r="AI35" s="506"/>
      <c r="AJ35" s="506"/>
      <c r="AK35" s="506"/>
      <c r="AL35" s="2"/>
      <c r="AM35" s="505">
        <f t="shared" ref="AM35:AM43" si="2">IF(AO35="","",AM34+1)</f>
        <v>5</v>
      </c>
      <c r="AN35" s="505"/>
      <c r="AO35" s="506" t="str">
        <f>IF('各会計、関係団体の財政状況及び健全化判断比率'!B31="","",'各会計、関係団体の財政状況及び健全化判断比率'!B31)</f>
        <v>漁業集落排水事業会計</v>
      </c>
      <c r="AP35" s="506"/>
      <c r="AQ35" s="506"/>
      <c r="AR35" s="506"/>
      <c r="AS35" s="506"/>
      <c r="AT35" s="506"/>
      <c r="AU35" s="506"/>
      <c r="AV35" s="506"/>
      <c r="AW35" s="506"/>
      <c r="AX35" s="506"/>
      <c r="AY35" s="506"/>
      <c r="AZ35" s="506"/>
      <c r="BA35" s="506"/>
      <c r="BB35" s="506"/>
      <c r="BC35" s="506"/>
      <c r="BD35" s="2"/>
      <c r="BE35" s="505" t="str">
        <f t="shared" ref="BE35:BE43" si="3">IF(BG35="","",BE34+1)</f>
        <v/>
      </c>
      <c r="BF35" s="505"/>
      <c r="BG35" s="506"/>
      <c r="BH35" s="506"/>
      <c r="BI35" s="506"/>
      <c r="BJ35" s="506"/>
      <c r="BK35" s="506"/>
      <c r="BL35" s="506"/>
      <c r="BM35" s="506"/>
      <c r="BN35" s="506"/>
      <c r="BO35" s="506"/>
      <c r="BP35" s="506"/>
      <c r="BQ35" s="506"/>
      <c r="BR35" s="506"/>
      <c r="BS35" s="506"/>
      <c r="BT35" s="506"/>
      <c r="BU35" s="506"/>
      <c r="BV35" s="2"/>
      <c r="BW35" s="505">
        <f t="shared" ref="BW35:BW43" si="4">IF(BY35="","",BW34+1)</f>
        <v>7</v>
      </c>
      <c r="BX35" s="505"/>
      <c r="BY35" s="506" t="str">
        <f>IF('各会計、関係団体の財政状況及び健全化判断比率'!B69="","",'各会計、関係団体の財政状況及び健全化判断比率'!B69)</f>
        <v>安芸広域市町村圏事務組合</v>
      </c>
      <c r="BZ35" s="506"/>
      <c r="CA35" s="506"/>
      <c r="CB35" s="506"/>
      <c r="CC35" s="506"/>
      <c r="CD35" s="506"/>
      <c r="CE35" s="506"/>
      <c r="CF35" s="506"/>
      <c r="CG35" s="506"/>
      <c r="CH35" s="506"/>
      <c r="CI35" s="506"/>
      <c r="CJ35" s="506"/>
      <c r="CK35" s="506"/>
      <c r="CL35" s="506"/>
      <c r="CM35" s="506"/>
      <c r="CN35" s="2"/>
      <c r="CO35" s="505">
        <f t="shared" ref="CO35:CO43" si="5">IF(CQ35="","",CO34+1)</f>
        <v>17</v>
      </c>
      <c r="CP35" s="505"/>
      <c r="CQ35" s="506" t="str">
        <f>IF('各会計、関係団体の財政状況及び健全化判断比率'!BS8="","",'各会計、関係団体の財政状況及び健全化判断比率'!BS8)</f>
        <v>なはりの郷</v>
      </c>
      <c r="CR35" s="506"/>
      <c r="CS35" s="506"/>
      <c r="CT35" s="506"/>
      <c r="CU35" s="506"/>
      <c r="CV35" s="506"/>
      <c r="CW35" s="506"/>
      <c r="CX35" s="506"/>
      <c r="CY35" s="506"/>
      <c r="CZ35" s="506"/>
      <c r="DA35" s="506"/>
      <c r="DB35" s="506"/>
      <c r="DC35" s="506"/>
      <c r="DD35" s="506"/>
      <c r="DE35" s="506"/>
      <c r="DG35" s="507" t="str">
        <f>IF('各会計、関係団体の財政状況及び健全化判断比率'!BR8="","",'各会計、関係団体の財政状況及び健全化判断比率'!BR8)</f>
        <v/>
      </c>
      <c r="DH35" s="507"/>
      <c r="DI35" s="19"/>
    </row>
    <row r="36" spans="1:113" ht="32.25" customHeight="1" x14ac:dyDescent="0.15">
      <c r="A36" s="2"/>
      <c r="B36" s="5"/>
      <c r="C36" s="505" t="str">
        <f t="shared" si="0"/>
        <v/>
      </c>
      <c r="D36" s="505"/>
      <c r="E36" s="506" t="str">
        <f>IF('各会計、関係団体の財政状況及び健全化判断比率'!B9="","",'各会計、関係団体の財政状況及び健全化判断比率'!B9)</f>
        <v/>
      </c>
      <c r="F36" s="506"/>
      <c r="G36" s="506"/>
      <c r="H36" s="506"/>
      <c r="I36" s="506"/>
      <c r="J36" s="506"/>
      <c r="K36" s="506"/>
      <c r="L36" s="506"/>
      <c r="M36" s="506"/>
      <c r="N36" s="506"/>
      <c r="O36" s="506"/>
      <c r="P36" s="506"/>
      <c r="Q36" s="506"/>
      <c r="R36" s="506"/>
      <c r="S36" s="506"/>
      <c r="T36" s="2"/>
      <c r="U36" s="505" t="str">
        <f t="shared" si="1"/>
        <v/>
      </c>
      <c r="V36" s="505"/>
      <c r="W36" s="506"/>
      <c r="X36" s="506"/>
      <c r="Y36" s="506"/>
      <c r="Z36" s="506"/>
      <c r="AA36" s="506"/>
      <c r="AB36" s="506"/>
      <c r="AC36" s="506"/>
      <c r="AD36" s="506"/>
      <c r="AE36" s="506"/>
      <c r="AF36" s="506"/>
      <c r="AG36" s="506"/>
      <c r="AH36" s="506"/>
      <c r="AI36" s="506"/>
      <c r="AJ36" s="506"/>
      <c r="AK36" s="506"/>
      <c r="AL36" s="2"/>
      <c r="AM36" s="505" t="str">
        <f t="shared" si="2"/>
        <v/>
      </c>
      <c r="AN36" s="505"/>
      <c r="AO36" s="506"/>
      <c r="AP36" s="506"/>
      <c r="AQ36" s="506"/>
      <c r="AR36" s="506"/>
      <c r="AS36" s="506"/>
      <c r="AT36" s="506"/>
      <c r="AU36" s="506"/>
      <c r="AV36" s="506"/>
      <c r="AW36" s="506"/>
      <c r="AX36" s="506"/>
      <c r="AY36" s="506"/>
      <c r="AZ36" s="506"/>
      <c r="BA36" s="506"/>
      <c r="BB36" s="506"/>
      <c r="BC36" s="506"/>
      <c r="BD36" s="2"/>
      <c r="BE36" s="505" t="str">
        <f t="shared" si="3"/>
        <v/>
      </c>
      <c r="BF36" s="505"/>
      <c r="BG36" s="506"/>
      <c r="BH36" s="506"/>
      <c r="BI36" s="506"/>
      <c r="BJ36" s="506"/>
      <c r="BK36" s="506"/>
      <c r="BL36" s="506"/>
      <c r="BM36" s="506"/>
      <c r="BN36" s="506"/>
      <c r="BO36" s="506"/>
      <c r="BP36" s="506"/>
      <c r="BQ36" s="506"/>
      <c r="BR36" s="506"/>
      <c r="BS36" s="506"/>
      <c r="BT36" s="506"/>
      <c r="BU36" s="506"/>
      <c r="BV36" s="2"/>
      <c r="BW36" s="505">
        <f t="shared" si="4"/>
        <v>8</v>
      </c>
      <c r="BX36" s="505"/>
      <c r="BY36" s="506" t="str">
        <f>IF('各会計、関係団体の財政状況及び健全化判断比率'!B70="","",'各会計、関係団体の財政状況及び健全化判断比率'!B70)</f>
        <v>安芸広域市町村圏事務組合（滞納整理事業特別会計）</v>
      </c>
      <c r="BZ36" s="506"/>
      <c r="CA36" s="506"/>
      <c r="CB36" s="506"/>
      <c r="CC36" s="506"/>
      <c r="CD36" s="506"/>
      <c r="CE36" s="506"/>
      <c r="CF36" s="506"/>
      <c r="CG36" s="506"/>
      <c r="CH36" s="506"/>
      <c r="CI36" s="506"/>
      <c r="CJ36" s="506"/>
      <c r="CK36" s="506"/>
      <c r="CL36" s="506"/>
      <c r="CM36" s="506"/>
      <c r="CN36" s="2"/>
      <c r="CO36" s="505" t="str">
        <f t="shared" si="5"/>
        <v/>
      </c>
      <c r="CP36" s="505"/>
      <c r="CQ36" s="506" t="str">
        <f>IF('各会計、関係団体の財政状況及び健全化判断比率'!BS9="","",'各会計、関係団体の財政状況及び健全化判断比率'!BS9)</f>
        <v/>
      </c>
      <c r="CR36" s="506"/>
      <c r="CS36" s="506"/>
      <c r="CT36" s="506"/>
      <c r="CU36" s="506"/>
      <c r="CV36" s="506"/>
      <c r="CW36" s="506"/>
      <c r="CX36" s="506"/>
      <c r="CY36" s="506"/>
      <c r="CZ36" s="506"/>
      <c r="DA36" s="506"/>
      <c r="DB36" s="506"/>
      <c r="DC36" s="506"/>
      <c r="DD36" s="506"/>
      <c r="DE36" s="506"/>
      <c r="DG36" s="507" t="str">
        <f>IF('各会計、関係団体の財政状況及び健全化判断比率'!BR9="","",'各会計、関係団体の財政状況及び健全化判断比率'!BR9)</f>
        <v/>
      </c>
      <c r="DH36" s="507"/>
      <c r="DI36" s="19"/>
    </row>
    <row r="37" spans="1:113" ht="32.25" customHeight="1" x14ac:dyDescent="0.15">
      <c r="A37" s="2"/>
      <c r="B37" s="5"/>
      <c r="C37" s="505" t="str">
        <f t="shared" si="0"/>
        <v/>
      </c>
      <c r="D37" s="505"/>
      <c r="E37" s="506" t="str">
        <f>IF('各会計、関係団体の財政状況及び健全化判断比率'!B10="","",'各会計、関係団体の財政状況及び健全化判断比率'!B10)</f>
        <v/>
      </c>
      <c r="F37" s="506"/>
      <c r="G37" s="506"/>
      <c r="H37" s="506"/>
      <c r="I37" s="506"/>
      <c r="J37" s="506"/>
      <c r="K37" s="506"/>
      <c r="L37" s="506"/>
      <c r="M37" s="506"/>
      <c r="N37" s="506"/>
      <c r="O37" s="506"/>
      <c r="P37" s="506"/>
      <c r="Q37" s="506"/>
      <c r="R37" s="506"/>
      <c r="S37" s="506"/>
      <c r="T37" s="2"/>
      <c r="U37" s="505" t="str">
        <f t="shared" si="1"/>
        <v/>
      </c>
      <c r="V37" s="505"/>
      <c r="W37" s="506"/>
      <c r="X37" s="506"/>
      <c r="Y37" s="506"/>
      <c r="Z37" s="506"/>
      <c r="AA37" s="506"/>
      <c r="AB37" s="506"/>
      <c r="AC37" s="506"/>
      <c r="AD37" s="506"/>
      <c r="AE37" s="506"/>
      <c r="AF37" s="506"/>
      <c r="AG37" s="506"/>
      <c r="AH37" s="506"/>
      <c r="AI37" s="506"/>
      <c r="AJ37" s="506"/>
      <c r="AK37" s="506"/>
      <c r="AL37" s="2"/>
      <c r="AM37" s="505" t="str">
        <f t="shared" si="2"/>
        <v/>
      </c>
      <c r="AN37" s="505"/>
      <c r="AO37" s="506"/>
      <c r="AP37" s="506"/>
      <c r="AQ37" s="506"/>
      <c r="AR37" s="506"/>
      <c r="AS37" s="506"/>
      <c r="AT37" s="506"/>
      <c r="AU37" s="506"/>
      <c r="AV37" s="506"/>
      <c r="AW37" s="506"/>
      <c r="AX37" s="506"/>
      <c r="AY37" s="506"/>
      <c r="AZ37" s="506"/>
      <c r="BA37" s="506"/>
      <c r="BB37" s="506"/>
      <c r="BC37" s="506"/>
      <c r="BD37" s="2"/>
      <c r="BE37" s="505" t="str">
        <f t="shared" si="3"/>
        <v/>
      </c>
      <c r="BF37" s="505"/>
      <c r="BG37" s="506"/>
      <c r="BH37" s="506"/>
      <c r="BI37" s="506"/>
      <c r="BJ37" s="506"/>
      <c r="BK37" s="506"/>
      <c r="BL37" s="506"/>
      <c r="BM37" s="506"/>
      <c r="BN37" s="506"/>
      <c r="BO37" s="506"/>
      <c r="BP37" s="506"/>
      <c r="BQ37" s="506"/>
      <c r="BR37" s="506"/>
      <c r="BS37" s="506"/>
      <c r="BT37" s="506"/>
      <c r="BU37" s="506"/>
      <c r="BV37" s="2"/>
      <c r="BW37" s="505">
        <f t="shared" si="4"/>
        <v>9</v>
      </c>
      <c r="BX37" s="505"/>
      <c r="BY37" s="506" t="str">
        <f>IF('各会計、関係団体の財政状況及び健全化判断比率'!B71="","",'各会計、関係団体の財政状況及び健全化判断比率'!B71)</f>
        <v>中芸広域連合</v>
      </c>
      <c r="BZ37" s="506"/>
      <c r="CA37" s="506"/>
      <c r="CB37" s="506"/>
      <c r="CC37" s="506"/>
      <c r="CD37" s="506"/>
      <c r="CE37" s="506"/>
      <c r="CF37" s="506"/>
      <c r="CG37" s="506"/>
      <c r="CH37" s="506"/>
      <c r="CI37" s="506"/>
      <c r="CJ37" s="506"/>
      <c r="CK37" s="506"/>
      <c r="CL37" s="506"/>
      <c r="CM37" s="506"/>
      <c r="CN37" s="2"/>
      <c r="CO37" s="505" t="str">
        <f t="shared" si="5"/>
        <v/>
      </c>
      <c r="CP37" s="505"/>
      <c r="CQ37" s="506" t="str">
        <f>IF('各会計、関係団体の財政状況及び健全化判断比率'!BS10="","",'各会計、関係団体の財政状況及び健全化判断比率'!BS10)</f>
        <v/>
      </c>
      <c r="CR37" s="506"/>
      <c r="CS37" s="506"/>
      <c r="CT37" s="506"/>
      <c r="CU37" s="506"/>
      <c r="CV37" s="506"/>
      <c r="CW37" s="506"/>
      <c r="CX37" s="506"/>
      <c r="CY37" s="506"/>
      <c r="CZ37" s="506"/>
      <c r="DA37" s="506"/>
      <c r="DB37" s="506"/>
      <c r="DC37" s="506"/>
      <c r="DD37" s="506"/>
      <c r="DE37" s="506"/>
      <c r="DG37" s="507" t="str">
        <f>IF('各会計、関係団体の財政状況及び健全化判断比率'!BR10="","",'各会計、関係団体の財政状況及び健全化判断比率'!BR10)</f>
        <v/>
      </c>
      <c r="DH37" s="507"/>
      <c r="DI37" s="19"/>
    </row>
    <row r="38" spans="1:113" ht="32.25" customHeight="1" x14ac:dyDescent="0.15">
      <c r="A38" s="2"/>
      <c r="B38" s="5"/>
      <c r="C38" s="505" t="str">
        <f t="shared" si="0"/>
        <v/>
      </c>
      <c r="D38" s="505"/>
      <c r="E38" s="506" t="str">
        <f>IF('各会計、関係団体の財政状況及び健全化判断比率'!B11="","",'各会計、関係団体の財政状況及び健全化判断比率'!B11)</f>
        <v/>
      </c>
      <c r="F38" s="506"/>
      <c r="G38" s="506"/>
      <c r="H38" s="506"/>
      <c r="I38" s="506"/>
      <c r="J38" s="506"/>
      <c r="K38" s="506"/>
      <c r="L38" s="506"/>
      <c r="M38" s="506"/>
      <c r="N38" s="506"/>
      <c r="O38" s="506"/>
      <c r="P38" s="506"/>
      <c r="Q38" s="506"/>
      <c r="R38" s="506"/>
      <c r="S38" s="506"/>
      <c r="T38" s="2"/>
      <c r="U38" s="505" t="str">
        <f t="shared" si="1"/>
        <v/>
      </c>
      <c r="V38" s="505"/>
      <c r="W38" s="506"/>
      <c r="X38" s="506"/>
      <c r="Y38" s="506"/>
      <c r="Z38" s="506"/>
      <c r="AA38" s="506"/>
      <c r="AB38" s="506"/>
      <c r="AC38" s="506"/>
      <c r="AD38" s="506"/>
      <c r="AE38" s="506"/>
      <c r="AF38" s="506"/>
      <c r="AG38" s="506"/>
      <c r="AH38" s="506"/>
      <c r="AI38" s="506"/>
      <c r="AJ38" s="506"/>
      <c r="AK38" s="506"/>
      <c r="AL38" s="2"/>
      <c r="AM38" s="505" t="str">
        <f t="shared" si="2"/>
        <v/>
      </c>
      <c r="AN38" s="505"/>
      <c r="AO38" s="506"/>
      <c r="AP38" s="506"/>
      <c r="AQ38" s="506"/>
      <c r="AR38" s="506"/>
      <c r="AS38" s="506"/>
      <c r="AT38" s="506"/>
      <c r="AU38" s="506"/>
      <c r="AV38" s="506"/>
      <c r="AW38" s="506"/>
      <c r="AX38" s="506"/>
      <c r="AY38" s="506"/>
      <c r="AZ38" s="506"/>
      <c r="BA38" s="506"/>
      <c r="BB38" s="506"/>
      <c r="BC38" s="506"/>
      <c r="BD38" s="2"/>
      <c r="BE38" s="505" t="str">
        <f t="shared" si="3"/>
        <v/>
      </c>
      <c r="BF38" s="505"/>
      <c r="BG38" s="506"/>
      <c r="BH38" s="506"/>
      <c r="BI38" s="506"/>
      <c r="BJ38" s="506"/>
      <c r="BK38" s="506"/>
      <c r="BL38" s="506"/>
      <c r="BM38" s="506"/>
      <c r="BN38" s="506"/>
      <c r="BO38" s="506"/>
      <c r="BP38" s="506"/>
      <c r="BQ38" s="506"/>
      <c r="BR38" s="506"/>
      <c r="BS38" s="506"/>
      <c r="BT38" s="506"/>
      <c r="BU38" s="506"/>
      <c r="BV38" s="2"/>
      <c r="BW38" s="505">
        <f t="shared" si="4"/>
        <v>10</v>
      </c>
      <c r="BX38" s="505"/>
      <c r="BY38" s="506" t="str">
        <f>IF('各会計、関係団体の財政状況及び健全化判断比率'!B72="","",'各会計、関係団体の財政状況及び健全化判断比率'!B72)</f>
        <v>中芸広域連合（介護保険事業特別会計）</v>
      </c>
      <c r="BZ38" s="506"/>
      <c r="CA38" s="506"/>
      <c r="CB38" s="506"/>
      <c r="CC38" s="506"/>
      <c r="CD38" s="506"/>
      <c r="CE38" s="506"/>
      <c r="CF38" s="506"/>
      <c r="CG38" s="506"/>
      <c r="CH38" s="506"/>
      <c r="CI38" s="506"/>
      <c r="CJ38" s="506"/>
      <c r="CK38" s="506"/>
      <c r="CL38" s="506"/>
      <c r="CM38" s="506"/>
      <c r="CN38" s="2"/>
      <c r="CO38" s="505" t="str">
        <f t="shared" si="5"/>
        <v/>
      </c>
      <c r="CP38" s="505"/>
      <c r="CQ38" s="506" t="str">
        <f>IF('各会計、関係団体の財政状況及び健全化判断比率'!BS11="","",'各会計、関係団体の財政状況及び健全化判断比率'!BS11)</f>
        <v/>
      </c>
      <c r="CR38" s="506"/>
      <c r="CS38" s="506"/>
      <c r="CT38" s="506"/>
      <c r="CU38" s="506"/>
      <c r="CV38" s="506"/>
      <c r="CW38" s="506"/>
      <c r="CX38" s="506"/>
      <c r="CY38" s="506"/>
      <c r="CZ38" s="506"/>
      <c r="DA38" s="506"/>
      <c r="DB38" s="506"/>
      <c r="DC38" s="506"/>
      <c r="DD38" s="506"/>
      <c r="DE38" s="506"/>
      <c r="DG38" s="507" t="str">
        <f>IF('各会計、関係団体の財政状況及び健全化判断比率'!BR11="","",'各会計、関係団体の財政状況及び健全化判断比率'!BR11)</f>
        <v/>
      </c>
      <c r="DH38" s="507"/>
      <c r="DI38" s="19"/>
    </row>
    <row r="39" spans="1:113" ht="32.25" customHeight="1" x14ac:dyDescent="0.15">
      <c r="A39" s="2"/>
      <c r="B39" s="5"/>
      <c r="C39" s="505" t="str">
        <f t="shared" si="0"/>
        <v/>
      </c>
      <c r="D39" s="505"/>
      <c r="E39" s="506" t="str">
        <f>IF('各会計、関係団体の財政状況及び健全化判断比率'!B12="","",'各会計、関係団体の財政状況及び健全化判断比率'!B12)</f>
        <v/>
      </c>
      <c r="F39" s="506"/>
      <c r="G39" s="506"/>
      <c r="H39" s="506"/>
      <c r="I39" s="506"/>
      <c r="J39" s="506"/>
      <c r="K39" s="506"/>
      <c r="L39" s="506"/>
      <c r="M39" s="506"/>
      <c r="N39" s="506"/>
      <c r="O39" s="506"/>
      <c r="P39" s="506"/>
      <c r="Q39" s="506"/>
      <c r="R39" s="506"/>
      <c r="S39" s="506"/>
      <c r="T39" s="2"/>
      <c r="U39" s="505" t="str">
        <f t="shared" si="1"/>
        <v/>
      </c>
      <c r="V39" s="505"/>
      <c r="W39" s="506"/>
      <c r="X39" s="506"/>
      <c r="Y39" s="506"/>
      <c r="Z39" s="506"/>
      <c r="AA39" s="506"/>
      <c r="AB39" s="506"/>
      <c r="AC39" s="506"/>
      <c r="AD39" s="506"/>
      <c r="AE39" s="506"/>
      <c r="AF39" s="506"/>
      <c r="AG39" s="506"/>
      <c r="AH39" s="506"/>
      <c r="AI39" s="506"/>
      <c r="AJ39" s="506"/>
      <c r="AK39" s="506"/>
      <c r="AL39" s="2"/>
      <c r="AM39" s="505" t="str">
        <f t="shared" si="2"/>
        <v/>
      </c>
      <c r="AN39" s="505"/>
      <c r="AO39" s="506"/>
      <c r="AP39" s="506"/>
      <c r="AQ39" s="506"/>
      <c r="AR39" s="506"/>
      <c r="AS39" s="506"/>
      <c r="AT39" s="506"/>
      <c r="AU39" s="506"/>
      <c r="AV39" s="506"/>
      <c r="AW39" s="506"/>
      <c r="AX39" s="506"/>
      <c r="AY39" s="506"/>
      <c r="AZ39" s="506"/>
      <c r="BA39" s="506"/>
      <c r="BB39" s="506"/>
      <c r="BC39" s="506"/>
      <c r="BD39" s="2"/>
      <c r="BE39" s="505" t="str">
        <f t="shared" si="3"/>
        <v/>
      </c>
      <c r="BF39" s="505"/>
      <c r="BG39" s="506"/>
      <c r="BH39" s="506"/>
      <c r="BI39" s="506"/>
      <c r="BJ39" s="506"/>
      <c r="BK39" s="506"/>
      <c r="BL39" s="506"/>
      <c r="BM39" s="506"/>
      <c r="BN39" s="506"/>
      <c r="BO39" s="506"/>
      <c r="BP39" s="506"/>
      <c r="BQ39" s="506"/>
      <c r="BR39" s="506"/>
      <c r="BS39" s="506"/>
      <c r="BT39" s="506"/>
      <c r="BU39" s="506"/>
      <c r="BV39" s="2"/>
      <c r="BW39" s="505">
        <f t="shared" si="4"/>
        <v>11</v>
      </c>
      <c r="BX39" s="505"/>
      <c r="BY39" s="506" t="str">
        <f>IF('各会計、関係団体の財政状況及び健全化判断比率'!B73="","",'各会計、関係団体の財政状況及び健全化判断比率'!B73)</f>
        <v>こうち人づくり広域連合</v>
      </c>
      <c r="BZ39" s="506"/>
      <c r="CA39" s="506"/>
      <c r="CB39" s="506"/>
      <c r="CC39" s="506"/>
      <c r="CD39" s="506"/>
      <c r="CE39" s="506"/>
      <c r="CF39" s="506"/>
      <c r="CG39" s="506"/>
      <c r="CH39" s="506"/>
      <c r="CI39" s="506"/>
      <c r="CJ39" s="506"/>
      <c r="CK39" s="506"/>
      <c r="CL39" s="506"/>
      <c r="CM39" s="506"/>
      <c r="CN39" s="2"/>
      <c r="CO39" s="505" t="str">
        <f t="shared" si="5"/>
        <v/>
      </c>
      <c r="CP39" s="505"/>
      <c r="CQ39" s="506" t="str">
        <f>IF('各会計、関係団体の財政状況及び健全化判断比率'!BS12="","",'各会計、関係団体の財政状況及び健全化判断比率'!BS12)</f>
        <v/>
      </c>
      <c r="CR39" s="506"/>
      <c r="CS39" s="506"/>
      <c r="CT39" s="506"/>
      <c r="CU39" s="506"/>
      <c r="CV39" s="506"/>
      <c r="CW39" s="506"/>
      <c r="CX39" s="506"/>
      <c r="CY39" s="506"/>
      <c r="CZ39" s="506"/>
      <c r="DA39" s="506"/>
      <c r="DB39" s="506"/>
      <c r="DC39" s="506"/>
      <c r="DD39" s="506"/>
      <c r="DE39" s="506"/>
      <c r="DG39" s="507" t="str">
        <f>IF('各会計、関係団体の財政状況及び健全化判断比率'!BR12="","",'各会計、関係団体の財政状況及び健全化判断比率'!BR12)</f>
        <v/>
      </c>
      <c r="DH39" s="507"/>
      <c r="DI39" s="19"/>
    </row>
    <row r="40" spans="1:113" ht="32.25" customHeight="1" x14ac:dyDescent="0.15">
      <c r="A40" s="2"/>
      <c r="B40" s="5"/>
      <c r="C40" s="505" t="str">
        <f t="shared" si="0"/>
        <v/>
      </c>
      <c r="D40" s="505"/>
      <c r="E40" s="506" t="str">
        <f>IF('各会計、関係団体の財政状況及び健全化判断比率'!B13="","",'各会計、関係団体の財政状況及び健全化判断比率'!B13)</f>
        <v/>
      </c>
      <c r="F40" s="506"/>
      <c r="G40" s="506"/>
      <c r="H40" s="506"/>
      <c r="I40" s="506"/>
      <c r="J40" s="506"/>
      <c r="K40" s="506"/>
      <c r="L40" s="506"/>
      <c r="M40" s="506"/>
      <c r="N40" s="506"/>
      <c r="O40" s="506"/>
      <c r="P40" s="506"/>
      <c r="Q40" s="506"/>
      <c r="R40" s="506"/>
      <c r="S40" s="506"/>
      <c r="T40" s="2"/>
      <c r="U40" s="505" t="str">
        <f t="shared" si="1"/>
        <v/>
      </c>
      <c r="V40" s="505"/>
      <c r="W40" s="506"/>
      <c r="X40" s="506"/>
      <c r="Y40" s="506"/>
      <c r="Z40" s="506"/>
      <c r="AA40" s="506"/>
      <c r="AB40" s="506"/>
      <c r="AC40" s="506"/>
      <c r="AD40" s="506"/>
      <c r="AE40" s="506"/>
      <c r="AF40" s="506"/>
      <c r="AG40" s="506"/>
      <c r="AH40" s="506"/>
      <c r="AI40" s="506"/>
      <c r="AJ40" s="506"/>
      <c r="AK40" s="506"/>
      <c r="AL40" s="2"/>
      <c r="AM40" s="505" t="str">
        <f t="shared" si="2"/>
        <v/>
      </c>
      <c r="AN40" s="505"/>
      <c r="AO40" s="506"/>
      <c r="AP40" s="506"/>
      <c r="AQ40" s="506"/>
      <c r="AR40" s="506"/>
      <c r="AS40" s="506"/>
      <c r="AT40" s="506"/>
      <c r="AU40" s="506"/>
      <c r="AV40" s="506"/>
      <c r="AW40" s="506"/>
      <c r="AX40" s="506"/>
      <c r="AY40" s="506"/>
      <c r="AZ40" s="506"/>
      <c r="BA40" s="506"/>
      <c r="BB40" s="506"/>
      <c r="BC40" s="506"/>
      <c r="BD40" s="2"/>
      <c r="BE40" s="505" t="str">
        <f t="shared" si="3"/>
        <v/>
      </c>
      <c r="BF40" s="505"/>
      <c r="BG40" s="506"/>
      <c r="BH40" s="506"/>
      <c r="BI40" s="506"/>
      <c r="BJ40" s="506"/>
      <c r="BK40" s="506"/>
      <c r="BL40" s="506"/>
      <c r="BM40" s="506"/>
      <c r="BN40" s="506"/>
      <c r="BO40" s="506"/>
      <c r="BP40" s="506"/>
      <c r="BQ40" s="506"/>
      <c r="BR40" s="506"/>
      <c r="BS40" s="506"/>
      <c r="BT40" s="506"/>
      <c r="BU40" s="506"/>
      <c r="BV40" s="2"/>
      <c r="BW40" s="505">
        <f t="shared" si="4"/>
        <v>12</v>
      </c>
      <c r="BX40" s="505"/>
      <c r="BY40" s="506" t="str">
        <f>IF('各会計、関係団体の財政状況及び健全化判断比率'!B74="","",'各会計、関係団体の財政状況及び健全化判断比率'!B74)</f>
        <v>高知県市町村総合事務組合</v>
      </c>
      <c r="BZ40" s="506"/>
      <c r="CA40" s="506"/>
      <c r="CB40" s="506"/>
      <c r="CC40" s="506"/>
      <c r="CD40" s="506"/>
      <c r="CE40" s="506"/>
      <c r="CF40" s="506"/>
      <c r="CG40" s="506"/>
      <c r="CH40" s="506"/>
      <c r="CI40" s="506"/>
      <c r="CJ40" s="506"/>
      <c r="CK40" s="506"/>
      <c r="CL40" s="506"/>
      <c r="CM40" s="506"/>
      <c r="CN40" s="2"/>
      <c r="CO40" s="505" t="str">
        <f t="shared" si="5"/>
        <v/>
      </c>
      <c r="CP40" s="505"/>
      <c r="CQ40" s="506" t="str">
        <f>IF('各会計、関係団体の財政状況及び健全化判断比率'!BS13="","",'各会計、関係団体の財政状況及び健全化判断比率'!BS13)</f>
        <v/>
      </c>
      <c r="CR40" s="506"/>
      <c r="CS40" s="506"/>
      <c r="CT40" s="506"/>
      <c r="CU40" s="506"/>
      <c r="CV40" s="506"/>
      <c r="CW40" s="506"/>
      <c r="CX40" s="506"/>
      <c r="CY40" s="506"/>
      <c r="CZ40" s="506"/>
      <c r="DA40" s="506"/>
      <c r="DB40" s="506"/>
      <c r="DC40" s="506"/>
      <c r="DD40" s="506"/>
      <c r="DE40" s="506"/>
      <c r="DG40" s="507" t="str">
        <f>IF('各会計、関係団体の財政状況及び健全化判断比率'!BR13="","",'各会計、関係団体の財政状況及び健全化判断比率'!BR13)</f>
        <v/>
      </c>
      <c r="DH40" s="507"/>
      <c r="DI40" s="19"/>
    </row>
    <row r="41" spans="1:113" ht="32.25" customHeight="1" x14ac:dyDescent="0.15">
      <c r="A41" s="2"/>
      <c r="B41" s="5"/>
      <c r="C41" s="505" t="str">
        <f t="shared" si="0"/>
        <v/>
      </c>
      <c r="D41" s="505"/>
      <c r="E41" s="506" t="str">
        <f>IF('各会計、関係団体の財政状況及び健全化判断比率'!B14="","",'各会計、関係団体の財政状況及び健全化判断比率'!B14)</f>
        <v/>
      </c>
      <c r="F41" s="506"/>
      <c r="G41" s="506"/>
      <c r="H41" s="506"/>
      <c r="I41" s="506"/>
      <c r="J41" s="506"/>
      <c r="K41" s="506"/>
      <c r="L41" s="506"/>
      <c r="M41" s="506"/>
      <c r="N41" s="506"/>
      <c r="O41" s="506"/>
      <c r="P41" s="506"/>
      <c r="Q41" s="506"/>
      <c r="R41" s="506"/>
      <c r="S41" s="506"/>
      <c r="T41" s="2"/>
      <c r="U41" s="505" t="str">
        <f t="shared" si="1"/>
        <v/>
      </c>
      <c r="V41" s="505"/>
      <c r="W41" s="506"/>
      <c r="X41" s="506"/>
      <c r="Y41" s="506"/>
      <c r="Z41" s="506"/>
      <c r="AA41" s="506"/>
      <c r="AB41" s="506"/>
      <c r="AC41" s="506"/>
      <c r="AD41" s="506"/>
      <c r="AE41" s="506"/>
      <c r="AF41" s="506"/>
      <c r="AG41" s="506"/>
      <c r="AH41" s="506"/>
      <c r="AI41" s="506"/>
      <c r="AJ41" s="506"/>
      <c r="AK41" s="506"/>
      <c r="AL41" s="2"/>
      <c r="AM41" s="505" t="str">
        <f t="shared" si="2"/>
        <v/>
      </c>
      <c r="AN41" s="505"/>
      <c r="AO41" s="506"/>
      <c r="AP41" s="506"/>
      <c r="AQ41" s="506"/>
      <c r="AR41" s="506"/>
      <c r="AS41" s="506"/>
      <c r="AT41" s="506"/>
      <c r="AU41" s="506"/>
      <c r="AV41" s="506"/>
      <c r="AW41" s="506"/>
      <c r="AX41" s="506"/>
      <c r="AY41" s="506"/>
      <c r="AZ41" s="506"/>
      <c r="BA41" s="506"/>
      <c r="BB41" s="506"/>
      <c r="BC41" s="506"/>
      <c r="BD41" s="2"/>
      <c r="BE41" s="505" t="str">
        <f t="shared" si="3"/>
        <v/>
      </c>
      <c r="BF41" s="505"/>
      <c r="BG41" s="506"/>
      <c r="BH41" s="506"/>
      <c r="BI41" s="506"/>
      <c r="BJ41" s="506"/>
      <c r="BK41" s="506"/>
      <c r="BL41" s="506"/>
      <c r="BM41" s="506"/>
      <c r="BN41" s="506"/>
      <c r="BO41" s="506"/>
      <c r="BP41" s="506"/>
      <c r="BQ41" s="506"/>
      <c r="BR41" s="506"/>
      <c r="BS41" s="506"/>
      <c r="BT41" s="506"/>
      <c r="BU41" s="506"/>
      <c r="BV41" s="2"/>
      <c r="BW41" s="505">
        <f t="shared" si="4"/>
        <v>13</v>
      </c>
      <c r="BX41" s="505"/>
      <c r="BY41" s="506" t="str">
        <f>IF('各会計、関係団体の財政状況及び健全化判断比率'!B75="","",'各会計、関係団体の財政状況及び健全化判断比率'!B75)</f>
        <v>高知県市町村総合事務組合（交通災害共済事業特別会計）</v>
      </c>
      <c r="BZ41" s="506"/>
      <c r="CA41" s="506"/>
      <c r="CB41" s="506"/>
      <c r="CC41" s="506"/>
      <c r="CD41" s="506"/>
      <c r="CE41" s="506"/>
      <c r="CF41" s="506"/>
      <c r="CG41" s="506"/>
      <c r="CH41" s="506"/>
      <c r="CI41" s="506"/>
      <c r="CJ41" s="506"/>
      <c r="CK41" s="506"/>
      <c r="CL41" s="506"/>
      <c r="CM41" s="506"/>
      <c r="CN41" s="2"/>
      <c r="CO41" s="505" t="str">
        <f t="shared" si="5"/>
        <v/>
      </c>
      <c r="CP41" s="505"/>
      <c r="CQ41" s="506" t="str">
        <f>IF('各会計、関係団体の財政状況及び健全化判断比率'!BS14="","",'各会計、関係団体の財政状況及び健全化判断比率'!BS14)</f>
        <v/>
      </c>
      <c r="CR41" s="506"/>
      <c r="CS41" s="506"/>
      <c r="CT41" s="506"/>
      <c r="CU41" s="506"/>
      <c r="CV41" s="506"/>
      <c r="CW41" s="506"/>
      <c r="CX41" s="506"/>
      <c r="CY41" s="506"/>
      <c r="CZ41" s="506"/>
      <c r="DA41" s="506"/>
      <c r="DB41" s="506"/>
      <c r="DC41" s="506"/>
      <c r="DD41" s="506"/>
      <c r="DE41" s="506"/>
      <c r="DG41" s="507" t="str">
        <f>IF('各会計、関係団体の財政状況及び健全化判断比率'!BR14="","",'各会計、関係団体の財政状況及び健全化判断比率'!BR14)</f>
        <v/>
      </c>
      <c r="DH41" s="507"/>
      <c r="DI41" s="19"/>
    </row>
    <row r="42" spans="1:113" ht="32.25" customHeight="1" x14ac:dyDescent="0.15">
      <c r="B42" s="5"/>
      <c r="C42" s="505" t="str">
        <f t="shared" si="0"/>
        <v/>
      </c>
      <c r="D42" s="505"/>
      <c r="E42" s="506" t="str">
        <f>IF('各会計、関係団体の財政状況及び健全化判断比率'!B15="","",'各会計、関係団体の財政状況及び健全化判断比率'!B15)</f>
        <v/>
      </c>
      <c r="F42" s="506"/>
      <c r="G42" s="506"/>
      <c r="H42" s="506"/>
      <c r="I42" s="506"/>
      <c r="J42" s="506"/>
      <c r="K42" s="506"/>
      <c r="L42" s="506"/>
      <c r="M42" s="506"/>
      <c r="N42" s="506"/>
      <c r="O42" s="506"/>
      <c r="P42" s="506"/>
      <c r="Q42" s="506"/>
      <c r="R42" s="506"/>
      <c r="S42" s="506"/>
      <c r="T42" s="2"/>
      <c r="U42" s="505" t="str">
        <f t="shared" si="1"/>
        <v/>
      </c>
      <c r="V42" s="505"/>
      <c r="W42" s="506"/>
      <c r="X42" s="506"/>
      <c r="Y42" s="506"/>
      <c r="Z42" s="506"/>
      <c r="AA42" s="506"/>
      <c r="AB42" s="506"/>
      <c r="AC42" s="506"/>
      <c r="AD42" s="506"/>
      <c r="AE42" s="506"/>
      <c r="AF42" s="506"/>
      <c r="AG42" s="506"/>
      <c r="AH42" s="506"/>
      <c r="AI42" s="506"/>
      <c r="AJ42" s="506"/>
      <c r="AK42" s="506"/>
      <c r="AL42" s="2"/>
      <c r="AM42" s="505" t="str">
        <f t="shared" si="2"/>
        <v/>
      </c>
      <c r="AN42" s="505"/>
      <c r="AO42" s="506"/>
      <c r="AP42" s="506"/>
      <c r="AQ42" s="506"/>
      <c r="AR42" s="506"/>
      <c r="AS42" s="506"/>
      <c r="AT42" s="506"/>
      <c r="AU42" s="506"/>
      <c r="AV42" s="506"/>
      <c r="AW42" s="506"/>
      <c r="AX42" s="506"/>
      <c r="AY42" s="506"/>
      <c r="AZ42" s="506"/>
      <c r="BA42" s="506"/>
      <c r="BB42" s="506"/>
      <c r="BC42" s="506"/>
      <c r="BD42" s="2"/>
      <c r="BE42" s="505" t="str">
        <f t="shared" si="3"/>
        <v/>
      </c>
      <c r="BF42" s="505"/>
      <c r="BG42" s="506"/>
      <c r="BH42" s="506"/>
      <c r="BI42" s="506"/>
      <c r="BJ42" s="506"/>
      <c r="BK42" s="506"/>
      <c r="BL42" s="506"/>
      <c r="BM42" s="506"/>
      <c r="BN42" s="506"/>
      <c r="BO42" s="506"/>
      <c r="BP42" s="506"/>
      <c r="BQ42" s="506"/>
      <c r="BR42" s="506"/>
      <c r="BS42" s="506"/>
      <c r="BT42" s="506"/>
      <c r="BU42" s="506"/>
      <c r="BV42" s="2"/>
      <c r="BW42" s="505">
        <f t="shared" si="4"/>
        <v>14</v>
      </c>
      <c r="BX42" s="505"/>
      <c r="BY42" s="506" t="str">
        <f>IF('各会計、関係団体の財政状況及び健全化判断比率'!B76="","",'各会計、関係団体の財政状況及び健全化判断比率'!B76)</f>
        <v>高知県後期高齢者医療広域連合</v>
      </c>
      <c r="BZ42" s="506"/>
      <c r="CA42" s="506"/>
      <c r="CB42" s="506"/>
      <c r="CC42" s="506"/>
      <c r="CD42" s="506"/>
      <c r="CE42" s="506"/>
      <c r="CF42" s="506"/>
      <c r="CG42" s="506"/>
      <c r="CH42" s="506"/>
      <c r="CI42" s="506"/>
      <c r="CJ42" s="506"/>
      <c r="CK42" s="506"/>
      <c r="CL42" s="506"/>
      <c r="CM42" s="506"/>
      <c r="CN42" s="2"/>
      <c r="CO42" s="505" t="str">
        <f t="shared" si="5"/>
        <v/>
      </c>
      <c r="CP42" s="505"/>
      <c r="CQ42" s="506" t="str">
        <f>IF('各会計、関係団体の財政状況及び健全化判断比率'!BS15="","",'各会計、関係団体の財政状況及び健全化判断比率'!BS15)</f>
        <v/>
      </c>
      <c r="CR42" s="506"/>
      <c r="CS42" s="506"/>
      <c r="CT42" s="506"/>
      <c r="CU42" s="506"/>
      <c r="CV42" s="506"/>
      <c r="CW42" s="506"/>
      <c r="CX42" s="506"/>
      <c r="CY42" s="506"/>
      <c r="CZ42" s="506"/>
      <c r="DA42" s="506"/>
      <c r="DB42" s="506"/>
      <c r="DC42" s="506"/>
      <c r="DD42" s="506"/>
      <c r="DE42" s="506"/>
      <c r="DG42" s="507" t="str">
        <f>IF('各会計、関係団体の財政状況及び健全化判断比率'!BR15="","",'各会計、関係団体の財政状況及び健全化判断比率'!BR15)</f>
        <v/>
      </c>
      <c r="DH42" s="507"/>
      <c r="DI42" s="19"/>
    </row>
    <row r="43" spans="1:113" ht="32.25" customHeight="1" x14ac:dyDescent="0.15">
      <c r="B43" s="5"/>
      <c r="C43" s="505" t="str">
        <f t="shared" si="0"/>
        <v/>
      </c>
      <c r="D43" s="505"/>
      <c r="E43" s="506" t="str">
        <f>IF('各会計、関係団体の財政状況及び健全化判断比率'!B16="","",'各会計、関係団体の財政状況及び健全化判断比率'!B16)</f>
        <v/>
      </c>
      <c r="F43" s="506"/>
      <c r="G43" s="506"/>
      <c r="H43" s="506"/>
      <c r="I43" s="506"/>
      <c r="J43" s="506"/>
      <c r="K43" s="506"/>
      <c r="L43" s="506"/>
      <c r="M43" s="506"/>
      <c r="N43" s="506"/>
      <c r="O43" s="506"/>
      <c r="P43" s="506"/>
      <c r="Q43" s="506"/>
      <c r="R43" s="506"/>
      <c r="S43" s="506"/>
      <c r="T43" s="2"/>
      <c r="U43" s="505" t="str">
        <f t="shared" si="1"/>
        <v/>
      </c>
      <c r="V43" s="505"/>
      <c r="W43" s="506"/>
      <c r="X43" s="506"/>
      <c r="Y43" s="506"/>
      <c r="Z43" s="506"/>
      <c r="AA43" s="506"/>
      <c r="AB43" s="506"/>
      <c r="AC43" s="506"/>
      <c r="AD43" s="506"/>
      <c r="AE43" s="506"/>
      <c r="AF43" s="506"/>
      <c r="AG43" s="506"/>
      <c r="AH43" s="506"/>
      <c r="AI43" s="506"/>
      <c r="AJ43" s="506"/>
      <c r="AK43" s="506"/>
      <c r="AL43" s="2"/>
      <c r="AM43" s="505" t="str">
        <f t="shared" si="2"/>
        <v/>
      </c>
      <c r="AN43" s="505"/>
      <c r="AO43" s="506"/>
      <c r="AP43" s="506"/>
      <c r="AQ43" s="506"/>
      <c r="AR43" s="506"/>
      <c r="AS43" s="506"/>
      <c r="AT43" s="506"/>
      <c r="AU43" s="506"/>
      <c r="AV43" s="506"/>
      <c r="AW43" s="506"/>
      <c r="AX43" s="506"/>
      <c r="AY43" s="506"/>
      <c r="AZ43" s="506"/>
      <c r="BA43" s="506"/>
      <c r="BB43" s="506"/>
      <c r="BC43" s="506"/>
      <c r="BD43" s="2"/>
      <c r="BE43" s="505" t="str">
        <f t="shared" si="3"/>
        <v/>
      </c>
      <c r="BF43" s="505"/>
      <c r="BG43" s="506"/>
      <c r="BH43" s="506"/>
      <c r="BI43" s="506"/>
      <c r="BJ43" s="506"/>
      <c r="BK43" s="506"/>
      <c r="BL43" s="506"/>
      <c r="BM43" s="506"/>
      <c r="BN43" s="506"/>
      <c r="BO43" s="506"/>
      <c r="BP43" s="506"/>
      <c r="BQ43" s="506"/>
      <c r="BR43" s="506"/>
      <c r="BS43" s="506"/>
      <c r="BT43" s="506"/>
      <c r="BU43" s="506"/>
      <c r="BV43" s="2"/>
      <c r="BW43" s="505">
        <f t="shared" si="4"/>
        <v>15</v>
      </c>
      <c r="BX43" s="505"/>
      <c r="BY43" s="506" t="str">
        <f>IF('各会計、関係団体の財政状況及び健全化判断比率'!B77="","",'各会計、関係団体の財政状況及び健全化判断比率'!B77)</f>
        <v>高知県後期高齢者医療広域連合（後期高齢者医療特別会計）</v>
      </c>
      <c r="BZ43" s="506"/>
      <c r="CA43" s="506"/>
      <c r="CB43" s="506"/>
      <c r="CC43" s="506"/>
      <c r="CD43" s="506"/>
      <c r="CE43" s="506"/>
      <c r="CF43" s="506"/>
      <c r="CG43" s="506"/>
      <c r="CH43" s="506"/>
      <c r="CI43" s="506"/>
      <c r="CJ43" s="506"/>
      <c r="CK43" s="506"/>
      <c r="CL43" s="506"/>
      <c r="CM43" s="506"/>
      <c r="CN43" s="2"/>
      <c r="CO43" s="505" t="str">
        <f t="shared" si="5"/>
        <v/>
      </c>
      <c r="CP43" s="505"/>
      <c r="CQ43" s="506" t="str">
        <f>IF('各会計、関係団体の財政状況及び健全化判断比率'!BS16="","",'各会計、関係団体の財政状況及び健全化判断比率'!BS16)</f>
        <v/>
      </c>
      <c r="CR43" s="506"/>
      <c r="CS43" s="506"/>
      <c r="CT43" s="506"/>
      <c r="CU43" s="506"/>
      <c r="CV43" s="506"/>
      <c r="CW43" s="506"/>
      <c r="CX43" s="506"/>
      <c r="CY43" s="506"/>
      <c r="CZ43" s="506"/>
      <c r="DA43" s="506"/>
      <c r="DB43" s="506"/>
      <c r="DC43" s="506"/>
      <c r="DD43" s="506"/>
      <c r="DE43" s="506"/>
      <c r="DG43" s="507" t="str">
        <f>IF('各会計、関係団体の財政状況及び健全化判断比率'!BR16="","",'各会計、関係団体の財政状況及び健全化判断比率'!BR16)</f>
        <v/>
      </c>
      <c r="DH43" s="507"/>
      <c r="DI43" s="19"/>
    </row>
    <row r="44" spans="1:113" ht="13.5" customHeight="1" x14ac:dyDescent="0.15">
      <c r="B44" s="6"/>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c r="CV44" s="9"/>
      <c r="CW44" s="9"/>
      <c r="CX44" s="9"/>
      <c r="CY44" s="9"/>
      <c r="CZ44" s="9"/>
      <c r="DA44" s="9"/>
      <c r="DB44" s="9"/>
      <c r="DC44" s="9"/>
      <c r="DD44" s="9"/>
      <c r="DE44" s="9"/>
      <c r="DF44" s="9"/>
      <c r="DG44" s="9"/>
      <c r="DH44" s="9"/>
      <c r="DI44" s="37"/>
    </row>
    <row r="45" spans="1:113" x14ac:dyDescent="0.15"/>
    <row r="46" spans="1:113" x14ac:dyDescent="0.15">
      <c r="B46" s="1" t="s">
        <v>282</v>
      </c>
      <c r="E46" s="508" t="s">
        <v>283</v>
      </c>
      <c r="F46" s="508"/>
      <c r="G46" s="508"/>
      <c r="H46" s="508"/>
      <c r="I46" s="508"/>
      <c r="J46" s="508"/>
      <c r="K46" s="508"/>
      <c r="L46" s="508"/>
      <c r="M46" s="508"/>
      <c r="N46" s="508"/>
      <c r="O46" s="508"/>
      <c r="P46" s="508"/>
      <c r="Q46" s="508"/>
      <c r="R46" s="508"/>
      <c r="S46" s="508"/>
      <c r="T46" s="508"/>
      <c r="U46" s="508"/>
      <c r="V46" s="508"/>
      <c r="W46" s="508"/>
      <c r="X46" s="508"/>
      <c r="Y46" s="508"/>
      <c r="Z46" s="508"/>
      <c r="AA46" s="508"/>
      <c r="AB46" s="508"/>
      <c r="AC46" s="508"/>
      <c r="AD46" s="508"/>
      <c r="AE46" s="508"/>
      <c r="AF46" s="508"/>
      <c r="AG46" s="508"/>
      <c r="AH46" s="508"/>
      <c r="AI46" s="508"/>
      <c r="AJ46" s="508"/>
      <c r="AK46" s="508"/>
      <c r="AL46" s="508"/>
      <c r="AM46" s="508"/>
      <c r="AN46" s="508"/>
      <c r="AO46" s="508"/>
      <c r="AP46" s="508"/>
      <c r="AQ46" s="508"/>
      <c r="AR46" s="508"/>
      <c r="AS46" s="508"/>
      <c r="AT46" s="508"/>
      <c r="AU46" s="508"/>
      <c r="AV46" s="508"/>
      <c r="AW46" s="508"/>
      <c r="AX46" s="508"/>
      <c r="AY46" s="508"/>
      <c r="AZ46" s="508"/>
      <c r="BA46" s="508"/>
      <c r="BB46" s="508"/>
      <c r="BC46" s="508"/>
      <c r="BD46" s="508"/>
      <c r="BE46" s="508"/>
      <c r="BF46" s="508"/>
      <c r="BG46" s="508"/>
      <c r="BH46" s="508"/>
      <c r="BI46" s="508"/>
      <c r="BJ46" s="508"/>
      <c r="BK46" s="508"/>
      <c r="BL46" s="508"/>
      <c r="BM46" s="508"/>
      <c r="BN46" s="508"/>
      <c r="BO46" s="508"/>
      <c r="BP46" s="508"/>
      <c r="BQ46" s="508"/>
      <c r="BR46" s="508"/>
      <c r="BS46" s="508"/>
      <c r="BT46" s="508"/>
      <c r="BU46" s="508"/>
      <c r="BV46" s="508"/>
      <c r="BW46" s="508"/>
      <c r="BX46" s="508"/>
      <c r="BY46" s="508"/>
      <c r="BZ46" s="508"/>
      <c r="CA46" s="508"/>
      <c r="CB46" s="508"/>
      <c r="CC46" s="508"/>
      <c r="CD46" s="508"/>
      <c r="CE46" s="508"/>
      <c r="CF46" s="508"/>
      <c r="CG46" s="508"/>
      <c r="CH46" s="508"/>
      <c r="CI46" s="508"/>
      <c r="CJ46" s="508"/>
      <c r="CK46" s="508"/>
      <c r="CL46" s="508"/>
      <c r="CM46" s="508"/>
      <c r="CN46" s="508"/>
      <c r="CO46" s="508"/>
      <c r="CP46" s="508"/>
      <c r="CQ46" s="508"/>
      <c r="CR46" s="508"/>
      <c r="CS46" s="508"/>
      <c r="CT46" s="508"/>
      <c r="CU46" s="508"/>
      <c r="CV46" s="508"/>
      <c r="CW46" s="508"/>
      <c r="CX46" s="508"/>
      <c r="CY46" s="508"/>
      <c r="CZ46" s="508"/>
      <c r="DA46" s="508"/>
      <c r="DB46" s="508"/>
      <c r="DC46" s="508"/>
      <c r="DD46" s="508"/>
      <c r="DE46" s="508"/>
      <c r="DF46" s="508"/>
      <c r="DG46" s="508"/>
      <c r="DH46" s="508"/>
      <c r="DI46" s="508"/>
    </row>
    <row r="47" spans="1:113" x14ac:dyDescent="0.15">
      <c r="E47" s="508" t="s">
        <v>285</v>
      </c>
      <c r="F47" s="508"/>
      <c r="G47" s="508"/>
      <c r="H47" s="508"/>
      <c r="I47" s="508"/>
      <c r="J47" s="508"/>
      <c r="K47" s="508"/>
      <c r="L47" s="508"/>
      <c r="M47" s="508"/>
      <c r="N47" s="508"/>
      <c r="O47" s="508"/>
      <c r="P47" s="508"/>
      <c r="Q47" s="508"/>
      <c r="R47" s="508"/>
      <c r="S47" s="508"/>
      <c r="T47" s="508"/>
      <c r="U47" s="508"/>
      <c r="V47" s="508"/>
      <c r="W47" s="508"/>
      <c r="X47" s="508"/>
      <c r="Y47" s="508"/>
      <c r="Z47" s="508"/>
      <c r="AA47" s="508"/>
      <c r="AB47" s="508"/>
      <c r="AC47" s="508"/>
      <c r="AD47" s="508"/>
      <c r="AE47" s="508"/>
      <c r="AF47" s="508"/>
      <c r="AG47" s="508"/>
      <c r="AH47" s="508"/>
      <c r="AI47" s="508"/>
      <c r="AJ47" s="508"/>
      <c r="AK47" s="508"/>
      <c r="AL47" s="508"/>
      <c r="AM47" s="508"/>
      <c r="AN47" s="508"/>
      <c r="AO47" s="508"/>
      <c r="AP47" s="508"/>
      <c r="AQ47" s="508"/>
      <c r="AR47" s="508"/>
      <c r="AS47" s="508"/>
      <c r="AT47" s="508"/>
      <c r="AU47" s="508"/>
      <c r="AV47" s="508"/>
      <c r="AW47" s="508"/>
      <c r="AX47" s="508"/>
      <c r="AY47" s="508"/>
      <c r="AZ47" s="508"/>
      <c r="BA47" s="508"/>
      <c r="BB47" s="508"/>
      <c r="BC47" s="508"/>
      <c r="BD47" s="508"/>
      <c r="BE47" s="508"/>
      <c r="BF47" s="508"/>
      <c r="BG47" s="508"/>
      <c r="BH47" s="508"/>
      <c r="BI47" s="508"/>
      <c r="BJ47" s="508"/>
      <c r="BK47" s="508"/>
      <c r="BL47" s="508"/>
      <c r="BM47" s="508"/>
      <c r="BN47" s="508"/>
      <c r="BO47" s="508"/>
      <c r="BP47" s="508"/>
      <c r="BQ47" s="508"/>
      <c r="BR47" s="508"/>
      <c r="BS47" s="508"/>
      <c r="BT47" s="508"/>
      <c r="BU47" s="508"/>
      <c r="BV47" s="508"/>
      <c r="BW47" s="508"/>
      <c r="BX47" s="508"/>
      <c r="BY47" s="508"/>
      <c r="BZ47" s="508"/>
      <c r="CA47" s="508"/>
      <c r="CB47" s="508"/>
      <c r="CC47" s="508"/>
      <c r="CD47" s="508"/>
      <c r="CE47" s="508"/>
      <c r="CF47" s="508"/>
      <c r="CG47" s="508"/>
      <c r="CH47" s="508"/>
      <c r="CI47" s="508"/>
      <c r="CJ47" s="508"/>
      <c r="CK47" s="508"/>
      <c r="CL47" s="508"/>
      <c r="CM47" s="508"/>
      <c r="CN47" s="508"/>
      <c r="CO47" s="508"/>
      <c r="CP47" s="508"/>
      <c r="CQ47" s="508"/>
      <c r="CR47" s="508"/>
      <c r="CS47" s="508"/>
      <c r="CT47" s="508"/>
      <c r="CU47" s="508"/>
      <c r="CV47" s="508"/>
      <c r="CW47" s="508"/>
      <c r="CX47" s="508"/>
      <c r="CY47" s="508"/>
      <c r="CZ47" s="508"/>
      <c r="DA47" s="508"/>
      <c r="DB47" s="508"/>
      <c r="DC47" s="508"/>
      <c r="DD47" s="508"/>
      <c r="DE47" s="508"/>
      <c r="DF47" s="508"/>
      <c r="DG47" s="508"/>
      <c r="DH47" s="508"/>
      <c r="DI47" s="508"/>
    </row>
    <row r="48" spans="1:113" x14ac:dyDescent="0.15">
      <c r="E48" s="508" t="s">
        <v>287</v>
      </c>
      <c r="F48" s="508"/>
      <c r="G48" s="508"/>
      <c r="H48" s="508"/>
      <c r="I48" s="508"/>
      <c r="J48" s="508"/>
      <c r="K48" s="508"/>
      <c r="L48" s="508"/>
      <c r="M48" s="508"/>
      <c r="N48" s="508"/>
      <c r="O48" s="508"/>
      <c r="P48" s="508"/>
      <c r="Q48" s="508"/>
      <c r="R48" s="508"/>
      <c r="S48" s="508"/>
      <c r="T48" s="508"/>
      <c r="U48" s="508"/>
      <c r="V48" s="508"/>
      <c r="W48" s="508"/>
      <c r="X48" s="508"/>
      <c r="Y48" s="508"/>
      <c r="Z48" s="508"/>
      <c r="AA48" s="508"/>
      <c r="AB48" s="508"/>
      <c r="AC48" s="508"/>
      <c r="AD48" s="508"/>
      <c r="AE48" s="508"/>
      <c r="AF48" s="508"/>
      <c r="AG48" s="508"/>
      <c r="AH48" s="508"/>
      <c r="AI48" s="508"/>
      <c r="AJ48" s="508"/>
      <c r="AK48" s="508"/>
      <c r="AL48" s="508"/>
      <c r="AM48" s="508"/>
      <c r="AN48" s="508"/>
      <c r="AO48" s="508"/>
      <c r="AP48" s="508"/>
      <c r="AQ48" s="508"/>
      <c r="AR48" s="508"/>
      <c r="AS48" s="508"/>
      <c r="AT48" s="508"/>
      <c r="AU48" s="508"/>
      <c r="AV48" s="508"/>
      <c r="AW48" s="508"/>
      <c r="AX48" s="508"/>
      <c r="AY48" s="508"/>
      <c r="AZ48" s="508"/>
      <c r="BA48" s="508"/>
      <c r="BB48" s="508"/>
      <c r="BC48" s="508"/>
      <c r="BD48" s="508"/>
      <c r="BE48" s="508"/>
      <c r="BF48" s="508"/>
      <c r="BG48" s="508"/>
      <c r="BH48" s="508"/>
      <c r="BI48" s="508"/>
      <c r="BJ48" s="508"/>
      <c r="BK48" s="508"/>
      <c r="BL48" s="508"/>
      <c r="BM48" s="508"/>
      <c r="BN48" s="508"/>
      <c r="BO48" s="508"/>
      <c r="BP48" s="508"/>
      <c r="BQ48" s="508"/>
      <c r="BR48" s="508"/>
      <c r="BS48" s="508"/>
      <c r="BT48" s="508"/>
      <c r="BU48" s="508"/>
      <c r="BV48" s="508"/>
      <c r="BW48" s="508"/>
      <c r="BX48" s="508"/>
      <c r="BY48" s="508"/>
      <c r="BZ48" s="508"/>
      <c r="CA48" s="508"/>
      <c r="CB48" s="508"/>
      <c r="CC48" s="508"/>
      <c r="CD48" s="508"/>
      <c r="CE48" s="508"/>
      <c r="CF48" s="508"/>
      <c r="CG48" s="508"/>
      <c r="CH48" s="508"/>
      <c r="CI48" s="508"/>
      <c r="CJ48" s="508"/>
      <c r="CK48" s="508"/>
      <c r="CL48" s="508"/>
      <c r="CM48" s="508"/>
      <c r="CN48" s="508"/>
      <c r="CO48" s="508"/>
      <c r="CP48" s="508"/>
      <c r="CQ48" s="508"/>
      <c r="CR48" s="508"/>
      <c r="CS48" s="508"/>
      <c r="CT48" s="508"/>
      <c r="CU48" s="508"/>
      <c r="CV48" s="508"/>
      <c r="CW48" s="508"/>
      <c r="CX48" s="508"/>
      <c r="CY48" s="508"/>
      <c r="CZ48" s="508"/>
      <c r="DA48" s="508"/>
      <c r="DB48" s="508"/>
      <c r="DC48" s="508"/>
      <c r="DD48" s="508"/>
      <c r="DE48" s="508"/>
      <c r="DF48" s="508"/>
      <c r="DG48" s="508"/>
      <c r="DH48" s="508"/>
      <c r="DI48" s="508"/>
    </row>
    <row r="49" spans="5:113" x14ac:dyDescent="0.15">
      <c r="E49" s="508" t="s">
        <v>288</v>
      </c>
      <c r="F49" s="508"/>
      <c r="G49" s="508"/>
      <c r="H49" s="508"/>
      <c r="I49" s="508"/>
      <c r="J49" s="508"/>
      <c r="K49" s="508"/>
      <c r="L49" s="508"/>
      <c r="M49" s="508"/>
      <c r="N49" s="508"/>
      <c r="O49" s="508"/>
      <c r="P49" s="508"/>
      <c r="Q49" s="508"/>
      <c r="R49" s="508"/>
      <c r="S49" s="508"/>
      <c r="T49" s="508"/>
      <c r="U49" s="508"/>
      <c r="V49" s="508"/>
      <c r="W49" s="508"/>
      <c r="X49" s="508"/>
      <c r="Y49" s="508"/>
      <c r="Z49" s="508"/>
      <c r="AA49" s="508"/>
      <c r="AB49" s="508"/>
      <c r="AC49" s="508"/>
      <c r="AD49" s="508"/>
      <c r="AE49" s="508"/>
      <c r="AF49" s="508"/>
      <c r="AG49" s="508"/>
      <c r="AH49" s="508"/>
      <c r="AI49" s="508"/>
      <c r="AJ49" s="508"/>
      <c r="AK49" s="508"/>
      <c r="AL49" s="508"/>
      <c r="AM49" s="508"/>
      <c r="AN49" s="508"/>
      <c r="AO49" s="508"/>
      <c r="AP49" s="508"/>
      <c r="AQ49" s="508"/>
      <c r="AR49" s="508"/>
      <c r="AS49" s="508"/>
      <c r="AT49" s="508"/>
      <c r="AU49" s="508"/>
      <c r="AV49" s="508"/>
      <c r="AW49" s="508"/>
      <c r="AX49" s="508"/>
      <c r="AY49" s="508"/>
      <c r="AZ49" s="508"/>
      <c r="BA49" s="508"/>
      <c r="BB49" s="508"/>
      <c r="BC49" s="508"/>
      <c r="BD49" s="508"/>
      <c r="BE49" s="508"/>
      <c r="BF49" s="508"/>
      <c r="BG49" s="508"/>
      <c r="BH49" s="508"/>
      <c r="BI49" s="508"/>
      <c r="BJ49" s="508"/>
      <c r="BK49" s="508"/>
      <c r="BL49" s="508"/>
      <c r="BM49" s="508"/>
      <c r="BN49" s="508"/>
      <c r="BO49" s="508"/>
      <c r="BP49" s="508"/>
      <c r="BQ49" s="508"/>
      <c r="BR49" s="508"/>
      <c r="BS49" s="508"/>
      <c r="BT49" s="508"/>
      <c r="BU49" s="508"/>
      <c r="BV49" s="508"/>
      <c r="BW49" s="508"/>
      <c r="BX49" s="508"/>
      <c r="BY49" s="508"/>
      <c r="BZ49" s="508"/>
      <c r="CA49" s="508"/>
      <c r="CB49" s="508"/>
      <c r="CC49" s="508"/>
      <c r="CD49" s="508"/>
      <c r="CE49" s="508"/>
      <c r="CF49" s="508"/>
      <c r="CG49" s="508"/>
      <c r="CH49" s="508"/>
      <c r="CI49" s="508"/>
      <c r="CJ49" s="508"/>
      <c r="CK49" s="508"/>
      <c r="CL49" s="508"/>
      <c r="CM49" s="508"/>
      <c r="CN49" s="508"/>
      <c r="CO49" s="508"/>
      <c r="CP49" s="508"/>
      <c r="CQ49" s="508"/>
      <c r="CR49" s="508"/>
      <c r="CS49" s="508"/>
      <c r="CT49" s="508"/>
      <c r="CU49" s="508"/>
      <c r="CV49" s="508"/>
      <c r="CW49" s="508"/>
      <c r="CX49" s="508"/>
      <c r="CY49" s="508"/>
      <c r="CZ49" s="508"/>
      <c r="DA49" s="508"/>
      <c r="DB49" s="508"/>
      <c r="DC49" s="508"/>
      <c r="DD49" s="508"/>
      <c r="DE49" s="508"/>
      <c r="DF49" s="508"/>
      <c r="DG49" s="508"/>
      <c r="DH49" s="508"/>
      <c r="DI49" s="508"/>
    </row>
    <row r="50" spans="5:113" x14ac:dyDescent="0.15">
      <c r="E50" s="508" t="s">
        <v>191</v>
      </c>
      <c r="F50" s="508"/>
      <c r="G50" s="508"/>
      <c r="H50" s="508"/>
      <c r="I50" s="508"/>
      <c r="J50" s="508"/>
      <c r="K50" s="508"/>
      <c r="L50" s="508"/>
      <c r="M50" s="508"/>
      <c r="N50" s="508"/>
      <c r="O50" s="508"/>
      <c r="P50" s="508"/>
      <c r="Q50" s="508"/>
      <c r="R50" s="508"/>
      <c r="S50" s="508"/>
      <c r="T50" s="508"/>
      <c r="U50" s="508"/>
      <c r="V50" s="508"/>
      <c r="W50" s="508"/>
      <c r="X50" s="508"/>
      <c r="Y50" s="508"/>
      <c r="Z50" s="508"/>
      <c r="AA50" s="508"/>
      <c r="AB50" s="508"/>
      <c r="AC50" s="508"/>
      <c r="AD50" s="508"/>
      <c r="AE50" s="508"/>
      <c r="AF50" s="508"/>
      <c r="AG50" s="508"/>
      <c r="AH50" s="508"/>
      <c r="AI50" s="508"/>
      <c r="AJ50" s="508"/>
      <c r="AK50" s="508"/>
      <c r="AL50" s="508"/>
      <c r="AM50" s="508"/>
      <c r="AN50" s="508"/>
      <c r="AO50" s="508"/>
      <c r="AP50" s="508"/>
      <c r="AQ50" s="508"/>
      <c r="AR50" s="508"/>
      <c r="AS50" s="508"/>
      <c r="AT50" s="508"/>
      <c r="AU50" s="508"/>
      <c r="AV50" s="508"/>
      <c r="AW50" s="508"/>
      <c r="AX50" s="508"/>
      <c r="AY50" s="508"/>
      <c r="AZ50" s="508"/>
      <c r="BA50" s="508"/>
      <c r="BB50" s="508"/>
      <c r="BC50" s="508"/>
      <c r="BD50" s="508"/>
      <c r="BE50" s="508"/>
      <c r="BF50" s="508"/>
      <c r="BG50" s="508"/>
      <c r="BH50" s="508"/>
      <c r="BI50" s="508"/>
      <c r="BJ50" s="508"/>
      <c r="BK50" s="508"/>
      <c r="BL50" s="508"/>
      <c r="BM50" s="508"/>
      <c r="BN50" s="508"/>
      <c r="BO50" s="508"/>
      <c r="BP50" s="508"/>
      <c r="BQ50" s="508"/>
      <c r="BR50" s="508"/>
      <c r="BS50" s="508"/>
      <c r="BT50" s="508"/>
      <c r="BU50" s="508"/>
      <c r="BV50" s="508"/>
      <c r="BW50" s="508"/>
      <c r="BX50" s="508"/>
      <c r="BY50" s="508"/>
      <c r="BZ50" s="508"/>
      <c r="CA50" s="508"/>
      <c r="CB50" s="508"/>
      <c r="CC50" s="508"/>
      <c r="CD50" s="508"/>
      <c r="CE50" s="508"/>
      <c r="CF50" s="508"/>
      <c r="CG50" s="508"/>
      <c r="CH50" s="508"/>
      <c r="CI50" s="508"/>
      <c r="CJ50" s="508"/>
      <c r="CK50" s="508"/>
      <c r="CL50" s="508"/>
      <c r="CM50" s="508"/>
      <c r="CN50" s="508"/>
      <c r="CO50" s="508"/>
      <c r="CP50" s="508"/>
      <c r="CQ50" s="508"/>
      <c r="CR50" s="508"/>
      <c r="CS50" s="508"/>
      <c r="CT50" s="508"/>
      <c r="CU50" s="508"/>
      <c r="CV50" s="508"/>
      <c r="CW50" s="508"/>
      <c r="CX50" s="508"/>
      <c r="CY50" s="508"/>
      <c r="CZ50" s="508"/>
      <c r="DA50" s="508"/>
      <c r="DB50" s="508"/>
      <c r="DC50" s="508"/>
      <c r="DD50" s="508"/>
      <c r="DE50" s="508"/>
      <c r="DF50" s="508"/>
      <c r="DG50" s="508"/>
      <c r="DH50" s="508"/>
      <c r="DI50" s="508"/>
    </row>
    <row r="51" spans="5:113" x14ac:dyDescent="0.15">
      <c r="E51" s="508" t="s">
        <v>291</v>
      </c>
      <c r="F51" s="508"/>
      <c r="G51" s="508"/>
      <c r="H51" s="508"/>
      <c r="I51" s="508"/>
      <c r="J51" s="508"/>
      <c r="K51" s="508"/>
      <c r="L51" s="508"/>
      <c r="M51" s="508"/>
      <c r="N51" s="508"/>
      <c r="O51" s="508"/>
      <c r="P51" s="508"/>
      <c r="Q51" s="508"/>
      <c r="R51" s="508"/>
      <c r="S51" s="508"/>
      <c r="T51" s="508"/>
      <c r="U51" s="508"/>
      <c r="V51" s="508"/>
      <c r="W51" s="508"/>
      <c r="X51" s="508"/>
      <c r="Y51" s="508"/>
      <c r="Z51" s="508"/>
      <c r="AA51" s="508"/>
      <c r="AB51" s="508"/>
      <c r="AC51" s="508"/>
      <c r="AD51" s="508"/>
      <c r="AE51" s="508"/>
      <c r="AF51" s="508"/>
      <c r="AG51" s="508"/>
      <c r="AH51" s="508"/>
      <c r="AI51" s="508"/>
      <c r="AJ51" s="508"/>
      <c r="AK51" s="508"/>
      <c r="AL51" s="508"/>
      <c r="AM51" s="508"/>
      <c r="AN51" s="508"/>
      <c r="AO51" s="508"/>
      <c r="AP51" s="508"/>
      <c r="AQ51" s="508"/>
      <c r="AR51" s="508"/>
      <c r="AS51" s="508"/>
      <c r="AT51" s="508"/>
      <c r="AU51" s="508"/>
      <c r="AV51" s="508"/>
      <c r="AW51" s="508"/>
      <c r="AX51" s="508"/>
      <c r="AY51" s="508"/>
      <c r="AZ51" s="508"/>
      <c r="BA51" s="508"/>
      <c r="BB51" s="508"/>
      <c r="BC51" s="508"/>
      <c r="BD51" s="508"/>
      <c r="BE51" s="508"/>
      <c r="BF51" s="508"/>
      <c r="BG51" s="508"/>
      <c r="BH51" s="508"/>
      <c r="BI51" s="508"/>
      <c r="BJ51" s="508"/>
      <c r="BK51" s="508"/>
      <c r="BL51" s="508"/>
      <c r="BM51" s="508"/>
      <c r="BN51" s="508"/>
      <c r="BO51" s="508"/>
      <c r="BP51" s="508"/>
      <c r="BQ51" s="508"/>
      <c r="BR51" s="508"/>
      <c r="BS51" s="508"/>
      <c r="BT51" s="508"/>
      <c r="BU51" s="508"/>
      <c r="BV51" s="508"/>
      <c r="BW51" s="508"/>
      <c r="BX51" s="508"/>
      <c r="BY51" s="508"/>
      <c r="BZ51" s="508"/>
      <c r="CA51" s="508"/>
      <c r="CB51" s="508"/>
      <c r="CC51" s="508"/>
      <c r="CD51" s="508"/>
      <c r="CE51" s="508"/>
      <c r="CF51" s="508"/>
      <c r="CG51" s="508"/>
      <c r="CH51" s="508"/>
      <c r="CI51" s="508"/>
      <c r="CJ51" s="508"/>
      <c r="CK51" s="508"/>
      <c r="CL51" s="508"/>
      <c r="CM51" s="508"/>
      <c r="CN51" s="508"/>
      <c r="CO51" s="508"/>
      <c r="CP51" s="508"/>
      <c r="CQ51" s="508"/>
      <c r="CR51" s="508"/>
      <c r="CS51" s="508"/>
      <c r="CT51" s="508"/>
      <c r="CU51" s="508"/>
      <c r="CV51" s="508"/>
      <c r="CW51" s="508"/>
      <c r="CX51" s="508"/>
      <c r="CY51" s="508"/>
      <c r="CZ51" s="508"/>
      <c r="DA51" s="508"/>
      <c r="DB51" s="508"/>
      <c r="DC51" s="508"/>
      <c r="DD51" s="508"/>
      <c r="DE51" s="508"/>
      <c r="DF51" s="508"/>
      <c r="DG51" s="508"/>
      <c r="DH51" s="508"/>
      <c r="DI51" s="508"/>
    </row>
    <row r="52" spans="5:113" x14ac:dyDescent="0.15">
      <c r="E52" s="508" t="s">
        <v>293</v>
      </c>
      <c r="F52" s="508"/>
      <c r="G52" s="508"/>
      <c r="H52" s="508"/>
      <c r="I52" s="508"/>
      <c r="J52" s="508"/>
      <c r="K52" s="508"/>
      <c r="L52" s="508"/>
      <c r="M52" s="508"/>
      <c r="N52" s="508"/>
      <c r="O52" s="508"/>
      <c r="P52" s="508"/>
      <c r="Q52" s="508"/>
      <c r="R52" s="508"/>
      <c r="S52" s="508"/>
      <c r="T52" s="508"/>
      <c r="U52" s="508"/>
      <c r="V52" s="508"/>
      <c r="W52" s="508"/>
      <c r="X52" s="508"/>
      <c r="Y52" s="508"/>
      <c r="Z52" s="508"/>
      <c r="AA52" s="508"/>
      <c r="AB52" s="508"/>
      <c r="AC52" s="508"/>
      <c r="AD52" s="508"/>
      <c r="AE52" s="508"/>
      <c r="AF52" s="508"/>
      <c r="AG52" s="508"/>
      <c r="AH52" s="508"/>
      <c r="AI52" s="508"/>
      <c r="AJ52" s="508"/>
      <c r="AK52" s="508"/>
      <c r="AL52" s="508"/>
      <c r="AM52" s="508"/>
      <c r="AN52" s="508"/>
      <c r="AO52" s="508"/>
      <c r="AP52" s="508"/>
      <c r="AQ52" s="508"/>
      <c r="AR52" s="508"/>
      <c r="AS52" s="508"/>
      <c r="AT52" s="508"/>
      <c r="AU52" s="508"/>
      <c r="AV52" s="508"/>
      <c r="AW52" s="508"/>
      <c r="AX52" s="508"/>
      <c r="AY52" s="508"/>
      <c r="AZ52" s="508"/>
      <c r="BA52" s="508"/>
      <c r="BB52" s="508"/>
      <c r="BC52" s="508"/>
      <c r="BD52" s="508"/>
      <c r="BE52" s="508"/>
      <c r="BF52" s="508"/>
      <c r="BG52" s="508"/>
      <c r="BH52" s="508"/>
      <c r="BI52" s="508"/>
      <c r="BJ52" s="508"/>
      <c r="BK52" s="508"/>
      <c r="BL52" s="508"/>
      <c r="BM52" s="508"/>
      <c r="BN52" s="508"/>
      <c r="BO52" s="508"/>
      <c r="BP52" s="508"/>
      <c r="BQ52" s="508"/>
      <c r="BR52" s="508"/>
      <c r="BS52" s="508"/>
      <c r="BT52" s="508"/>
      <c r="BU52" s="508"/>
      <c r="BV52" s="508"/>
      <c r="BW52" s="508"/>
      <c r="BX52" s="508"/>
      <c r="BY52" s="508"/>
      <c r="BZ52" s="508"/>
      <c r="CA52" s="508"/>
      <c r="CB52" s="508"/>
      <c r="CC52" s="508"/>
      <c r="CD52" s="508"/>
      <c r="CE52" s="508"/>
      <c r="CF52" s="508"/>
      <c r="CG52" s="508"/>
      <c r="CH52" s="508"/>
      <c r="CI52" s="508"/>
      <c r="CJ52" s="508"/>
      <c r="CK52" s="508"/>
      <c r="CL52" s="508"/>
      <c r="CM52" s="508"/>
      <c r="CN52" s="508"/>
      <c r="CO52" s="508"/>
      <c r="CP52" s="508"/>
      <c r="CQ52" s="508"/>
      <c r="CR52" s="508"/>
      <c r="CS52" s="508"/>
      <c r="CT52" s="508"/>
      <c r="CU52" s="508"/>
      <c r="CV52" s="508"/>
      <c r="CW52" s="508"/>
      <c r="CX52" s="508"/>
      <c r="CY52" s="508"/>
      <c r="CZ52" s="508"/>
      <c r="DA52" s="508"/>
      <c r="DB52" s="508"/>
      <c r="DC52" s="508"/>
      <c r="DD52" s="508"/>
      <c r="DE52" s="508"/>
      <c r="DF52" s="508"/>
      <c r="DG52" s="508"/>
      <c r="DH52" s="508"/>
      <c r="DI52" s="508"/>
    </row>
    <row r="53" spans="5:113" x14ac:dyDescent="0.15">
      <c r="E53" s="508" t="s">
        <v>294</v>
      </c>
      <c r="F53" s="508"/>
      <c r="G53" s="508"/>
      <c r="H53" s="508"/>
      <c r="I53" s="508"/>
      <c r="J53" s="508"/>
      <c r="K53" s="508"/>
      <c r="L53" s="508"/>
      <c r="M53" s="508"/>
      <c r="N53" s="508"/>
      <c r="O53" s="508"/>
      <c r="P53" s="508"/>
      <c r="Q53" s="508"/>
      <c r="R53" s="508"/>
      <c r="S53" s="508"/>
      <c r="T53" s="508"/>
      <c r="U53" s="508"/>
      <c r="V53" s="508"/>
      <c r="W53" s="508"/>
      <c r="X53" s="508"/>
      <c r="Y53" s="508"/>
      <c r="Z53" s="508"/>
      <c r="AA53" s="508"/>
      <c r="AB53" s="508"/>
      <c r="AC53" s="508"/>
      <c r="AD53" s="508"/>
      <c r="AE53" s="508"/>
      <c r="AF53" s="508"/>
      <c r="AG53" s="508"/>
      <c r="AH53" s="508"/>
      <c r="AI53" s="508"/>
      <c r="AJ53" s="508"/>
      <c r="AK53" s="508"/>
      <c r="AL53" s="508"/>
      <c r="AM53" s="508"/>
      <c r="AN53" s="508"/>
      <c r="AO53" s="508"/>
      <c r="AP53" s="508"/>
      <c r="AQ53" s="508"/>
      <c r="AR53" s="508"/>
      <c r="AS53" s="508"/>
      <c r="AT53" s="508"/>
      <c r="AU53" s="508"/>
      <c r="AV53" s="508"/>
      <c r="AW53" s="508"/>
      <c r="AX53" s="508"/>
      <c r="AY53" s="508"/>
      <c r="AZ53" s="508"/>
      <c r="BA53" s="508"/>
      <c r="BB53" s="508"/>
      <c r="BC53" s="508"/>
      <c r="BD53" s="508"/>
      <c r="BE53" s="508"/>
      <c r="BF53" s="508"/>
      <c r="BG53" s="508"/>
      <c r="BH53" s="508"/>
      <c r="BI53" s="508"/>
      <c r="BJ53" s="508"/>
      <c r="BK53" s="508"/>
      <c r="BL53" s="508"/>
      <c r="BM53" s="508"/>
      <c r="BN53" s="508"/>
      <c r="BO53" s="508"/>
      <c r="BP53" s="508"/>
      <c r="BQ53" s="508"/>
      <c r="BR53" s="508"/>
      <c r="BS53" s="508"/>
      <c r="BT53" s="508"/>
      <c r="BU53" s="508"/>
      <c r="BV53" s="508"/>
      <c r="BW53" s="508"/>
      <c r="BX53" s="508"/>
      <c r="BY53" s="508"/>
      <c r="BZ53" s="508"/>
      <c r="CA53" s="508"/>
      <c r="CB53" s="508"/>
      <c r="CC53" s="508"/>
      <c r="CD53" s="508"/>
      <c r="CE53" s="508"/>
      <c r="CF53" s="508"/>
      <c r="CG53" s="508"/>
      <c r="CH53" s="508"/>
      <c r="CI53" s="508"/>
      <c r="CJ53" s="508"/>
      <c r="CK53" s="508"/>
      <c r="CL53" s="508"/>
      <c r="CM53" s="508"/>
      <c r="CN53" s="508"/>
      <c r="CO53" s="508"/>
      <c r="CP53" s="508"/>
      <c r="CQ53" s="508"/>
      <c r="CR53" s="508"/>
      <c r="CS53" s="508"/>
      <c r="CT53" s="508"/>
      <c r="CU53" s="508"/>
      <c r="CV53" s="508"/>
      <c r="CW53" s="508"/>
      <c r="CX53" s="508"/>
      <c r="CY53" s="508"/>
      <c r="CZ53" s="508"/>
      <c r="DA53" s="508"/>
      <c r="DB53" s="508"/>
      <c r="DC53" s="508"/>
      <c r="DD53" s="508"/>
      <c r="DE53" s="508"/>
      <c r="DF53" s="508"/>
      <c r="DG53" s="508"/>
      <c r="DH53" s="508"/>
      <c r="DI53" s="508"/>
    </row>
    <row r="54" spans="5:113" x14ac:dyDescent="0.15"/>
    <row r="55" spans="5:113" x14ac:dyDescent="0.15"/>
    <row r="56" spans="5:113" x14ac:dyDescent="0.15"/>
  </sheetData>
  <sheetProtection algorithmName="SHA-512" hashValue="nMvnFSa0ML+pNhleOJGCV9Eb8pH3SEfsiaN7tRkHAi+QuB7aA0CesqiYuqR4/t8dT7j8bVGV9NlzFx8qJZ0uIg==" saltValue="tp8gklI4xdoOb0W34Xsq7w==" spinCount="100000" sheet="1" objects="1" scenarios="1"/>
  <mergeCells count="446">
    <mergeCell ref="CE24:CS25"/>
    <mergeCell ref="CT24:DA25"/>
    <mergeCell ref="DB24:DI25"/>
    <mergeCell ref="CE26:CS27"/>
    <mergeCell ref="CT26:DA27"/>
    <mergeCell ref="DB26:DI27"/>
    <mergeCell ref="AY28:BB30"/>
    <mergeCell ref="CE28:CS29"/>
    <mergeCell ref="CT28:DA29"/>
    <mergeCell ref="DB28:DI29"/>
    <mergeCell ref="BV26:CC26"/>
    <mergeCell ref="BV27:CC27"/>
    <mergeCell ref="BV24:CC24"/>
    <mergeCell ref="BV25:CC25"/>
    <mergeCell ref="CE20:CS21"/>
    <mergeCell ref="CT20:DA21"/>
    <mergeCell ref="DB20:DI21"/>
    <mergeCell ref="E22:K23"/>
    <mergeCell ref="L22:P23"/>
    <mergeCell ref="Q22:V23"/>
    <mergeCell ref="Z22:AG23"/>
    <mergeCell ref="AH22:AL23"/>
    <mergeCell ref="AM22:AR23"/>
    <mergeCell ref="AS22:AX23"/>
    <mergeCell ref="CE22:CS23"/>
    <mergeCell ref="CT22:DA23"/>
    <mergeCell ref="DB22:DI23"/>
    <mergeCell ref="W22:Y29"/>
    <mergeCell ref="BV29:CC29"/>
    <mergeCell ref="E28:K28"/>
    <mergeCell ref="L28:P28"/>
    <mergeCell ref="Q28:V28"/>
    <mergeCell ref="Z28:AG28"/>
    <mergeCell ref="AH28:AL28"/>
    <mergeCell ref="AM28:AR28"/>
    <mergeCell ref="AS28:AX28"/>
    <mergeCell ref="BC28:BM28"/>
    <mergeCell ref="BN28:BU28"/>
    <mergeCell ref="E51:DI51"/>
    <mergeCell ref="E52:DI52"/>
    <mergeCell ref="E53:DI53"/>
    <mergeCell ref="B3:K5"/>
    <mergeCell ref="L3:V5"/>
    <mergeCell ref="W3:AB5"/>
    <mergeCell ref="AC3:AL5"/>
    <mergeCell ref="AM3:AX4"/>
    <mergeCell ref="B6:K8"/>
    <mergeCell ref="L6:V8"/>
    <mergeCell ref="W6:AB8"/>
    <mergeCell ref="AC6:AL8"/>
    <mergeCell ref="B9:K11"/>
    <mergeCell ref="W9:AL11"/>
    <mergeCell ref="B12:K17"/>
    <mergeCell ref="W13:AB14"/>
    <mergeCell ref="W15:AB16"/>
    <mergeCell ref="CE16:CS17"/>
    <mergeCell ref="CT16:DA17"/>
    <mergeCell ref="DB16:DI17"/>
    <mergeCell ref="W17:AB18"/>
    <mergeCell ref="CE18:CS19"/>
    <mergeCell ref="CT18:DA19"/>
    <mergeCell ref="DB18:DI19"/>
    <mergeCell ref="BY43:CM43"/>
    <mergeCell ref="CO43:CP43"/>
    <mergeCell ref="CQ43:DE43"/>
    <mergeCell ref="DG43:DH43"/>
    <mergeCell ref="E46:DI46"/>
    <mergeCell ref="E47:DI47"/>
    <mergeCell ref="E48:DI48"/>
    <mergeCell ref="E49:DI49"/>
    <mergeCell ref="E50:DI50"/>
    <mergeCell ref="C43:D43"/>
    <mergeCell ref="E43:S43"/>
    <mergeCell ref="U43:V43"/>
    <mergeCell ref="W43:AK43"/>
    <mergeCell ref="AM43:AN43"/>
    <mergeCell ref="AO43:BC43"/>
    <mergeCell ref="BE43:BF43"/>
    <mergeCell ref="BG43:BU43"/>
    <mergeCell ref="BW43:BX43"/>
    <mergeCell ref="BY41:CM41"/>
    <mergeCell ref="CO41:CP41"/>
    <mergeCell ref="CQ41:DE41"/>
    <mergeCell ref="DG41:DH41"/>
    <mergeCell ref="C42:D42"/>
    <mergeCell ref="E42:S42"/>
    <mergeCell ref="U42:V42"/>
    <mergeCell ref="W42:AK42"/>
    <mergeCell ref="AM42:AN42"/>
    <mergeCell ref="AO42:BC42"/>
    <mergeCell ref="BE42:BF42"/>
    <mergeCell ref="BG42:BU42"/>
    <mergeCell ref="BW42:BX42"/>
    <mergeCell ref="BY42:CM42"/>
    <mergeCell ref="CO42:CP42"/>
    <mergeCell ref="CQ42:DE42"/>
    <mergeCell ref="DG42:DH42"/>
    <mergeCell ref="C41:D41"/>
    <mergeCell ref="E41:S41"/>
    <mergeCell ref="U41:V41"/>
    <mergeCell ref="W41:AK41"/>
    <mergeCell ref="AM41:AN41"/>
    <mergeCell ref="AO41:BC41"/>
    <mergeCell ref="BE41:BF41"/>
    <mergeCell ref="BG41:BU41"/>
    <mergeCell ref="BW41:BX41"/>
    <mergeCell ref="BY39:CM39"/>
    <mergeCell ref="CO39:CP39"/>
    <mergeCell ref="CQ39:DE39"/>
    <mergeCell ref="DG39:DH39"/>
    <mergeCell ref="C40:D40"/>
    <mergeCell ref="E40:S40"/>
    <mergeCell ref="U40:V40"/>
    <mergeCell ref="W40:AK40"/>
    <mergeCell ref="AM40:AN40"/>
    <mergeCell ref="AO40:BC40"/>
    <mergeCell ref="BE40:BF40"/>
    <mergeCell ref="BG40:BU40"/>
    <mergeCell ref="BW40:BX40"/>
    <mergeCell ref="BY40:CM40"/>
    <mergeCell ref="CO40:CP40"/>
    <mergeCell ref="CQ40:DE40"/>
    <mergeCell ref="DG40:DH40"/>
    <mergeCell ref="C39:D39"/>
    <mergeCell ref="E39:S39"/>
    <mergeCell ref="U39:V39"/>
    <mergeCell ref="W39:AK39"/>
    <mergeCell ref="AM39:AN39"/>
    <mergeCell ref="AO39:BC39"/>
    <mergeCell ref="BE39:BF39"/>
    <mergeCell ref="BG39:BU39"/>
    <mergeCell ref="BW39:BX39"/>
    <mergeCell ref="BY37:CM37"/>
    <mergeCell ref="CO37:CP37"/>
    <mergeCell ref="CQ37:DE37"/>
    <mergeCell ref="DG37:DH37"/>
    <mergeCell ref="C38:D38"/>
    <mergeCell ref="E38:S38"/>
    <mergeCell ref="U38:V38"/>
    <mergeCell ref="W38:AK38"/>
    <mergeCell ref="AM38:AN38"/>
    <mergeCell ref="AO38:BC38"/>
    <mergeCell ref="BE38:BF38"/>
    <mergeCell ref="BG38:BU38"/>
    <mergeCell ref="BW38:BX38"/>
    <mergeCell ref="BY38:CM38"/>
    <mergeCell ref="CO38:CP38"/>
    <mergeCell ref="CQ38:DE38"/>
    <mergeCell ref="DG38:DH38"/>
    <mergeCell ref="C37:D37"/>
    <mergeCell ref="E37:S37"/>
    <mergeCell ref="U37:V37"/>
    <mergeCell ref="W37:AK37"/>
    <mergeCell ref="AM37:AN37"/>
    <mergeCell ref="AO37:BC37"/>
    <mergeCell ref="BE37:BF37"/>
    <mergeCell ref="BG37:BU37"/>
    <mergeCell ref="BW37:BX37"/>
    <mergeCell ref="BY35:CM35"/>
    <mergeCell ref="CO35:CP35"/>
    <mergeCell ref="CQ35:DE35"/>
    <mergeCell ref="DG35:DH35"/>
    <mergeCell ref="C36:D36"/>
    <mergeCell ref="E36:S36"/>
    <mergeCell ref="U36:V36"/>
    <mergeCell ref="W36:AK36"/>
    <mergeCell ref="AM36:AN36"/>
    <mergeCell ref="AO36:BC36"/>
    <mergeCell ref="BE36:BF36"/>
    <mergeCell ref="BG36:BU36"/>
    <mergeCell ref="BW36:BX36"/>
    <mergeCell ref="BY36:CM36"/>
    <mergeCell ref="CO36:CP36"/>
    <mergeCell ref="CQ36:DE36"/>
    <mergeCell ref="DG36:DH36"/>
    <mergeCell ref="C35:D35"/>
    <mergeCell ref="E35:S35"/>
    <mergeCell ref="U35:V35"/>
    <mergeCell ref="W35:AK35"/>
    <mergeCell ref="AM35:AN35"/>
    <mergeCell ref="AO35:BC35"/>
    <mergeCell ref="BE35:BF35"/>
    <mergeCell ref="BG35:BU35"/>
    <mergeCell ref="BW35:BX35"/>
    <mergeCell ref="DG33:DH33"/>
    <mergeCell ref="C34:D34"/>
    <mergeCell ref="E34:S34"/>
    <mergeCell ref="U34:V34"/>
    <mergeCell ref="W34:AK34"/>
    <mergeCell ref="AM34:AN34"/>
    <mergeCell ref="AO34:BC34"/>
    <mergeCell ref="BE34:BF34"/>
    <mergeCell ref="BG34:BU34"/>
    <mergeCell ref="BW34:BX34"/>
    <mergeCell ref="BY34:CM34"/>
    <mergeCell ref="CO34:CP34"/>
    <mergeCell ref="CQ34:DE34"/>
    <mergeCell ref="DG34:DH34"/>
    <mergeCell ref="CO32:DE32"/>
    <mergeCell ref="C33:D33"/>
    <mergeCell ref="E33:S33"/>
    <mergeCell ref="U33:V33"/>
    <mergeCell ref="W33:AK33"/>
    <mergeCell ref="AM33:AN33"/>
    <mergeCell ref="AO33:BC33"/>
    <mergeCell ref="BE33:BF33"/>
    <mergeCell ref="BG33:BU33"/>
    <mergeCell ref="BW33:BX33"/>
    <mergeCell ref="BY33:CM33"/>
    <mergeCell ref="CO33:CP33"/>
    <mergeCell ref="CQ33:DE33"/>
    <mergeCell ref="E30:K30"/>
    <mergeCell ref="L30:P30"/>
    <mergeCell ref="Q30:V30"/>
    <mergeCell ref="W30:AG30"/>
    <mergeCell ref="AH30:AX30"/>
    <mergeCell ref="BC30:BM30"/>
    <mergeCell ref="BN30:BU30"/>
    <mergeCell ref="BV30:CC30"/>
    <mergeCell ref="C32:S32"/>
    <mergeCell ref="U32:AK32"/>
    <mergeCell ref="AM32:BC32"/>
    <mergeCell ref="BE32:BU32"/>
    <mergeCell ref="BW32:CM32"/>
    <mergeCell ref="B22:D30"/>
    <mergeCell ref="BV28:CC28"/>
    <mergeCell ref="E29:K29"/>
    <mergeCell ref="L29:P29"/>
    <mergeCell ref="Q29:V29"/>
    <mergeCell ref="Z29:AG29"/>
    <mergeCell ref="AH29:AL29"/>
    <mergeCell ref="AM29:AR29"/>
    <mergeCell ref="AS29:AX29"/>
    <mergeCell ref="BC29:BM29"/>
    <mergeCell ref="BN29:BU29"/>
    <mergeCell ref="E27:K27"/>
    <mergeCell ref="L27:P27"/>
    <mergeCell ref="Q27:V27"/>
    <mergeCell ref="Z27:AG27"/>
    <mergeCell ref="AH27:AL27"/>
    <mergeCell ref="AM27:AR27"/>
    <mergeCell ref="AS27:AX27"/>
    <mergeCell ref="AY27:BM27"/>
    <mergeCell ref="BN27:BU27"/>
    <mergeCell ref="E26:K26"/>
    <mergeCell ref="L26:P26"/>
    <mergeCell ref="Q26:V26"/>
    <mergeCell ref="Z26:AG26"/>
    <mergeCell ref="AH26:AL26"/>
    <mergeCell ref="AM26:AR26"/>
    <mergeCell ref="AS26:AX26"/>
    <mergeCell ref="AY26:BM26"/>
    <mergeCell ref="BN26:BU26"/>
    <mergeCell ref="E25:K25"/>
    <mergeCell ref="L25:P25"/>
    <mergeCell ref="Q25:V25"/>
    <mergeCell ref="Z25:AG25"/>
    <mergeCell ref="AH25:AL25"/>
    <mergeCell ref="AM25:AR25"/>
    <mergeCell ref="AS25:AX25"/>
    <mergeCell ref="AY25:BM25"/>
    <mergeCell ref="BN25:BU25"/>
    <mergeCell ref="E24:K24"/>
    <mergeCell ref="L24:P24"/>
    <mergeCell ref="Q24:V24"/>
    <mergeCell ref="Z24:AG24"/>
    <mergeCell ref="AH24:AL24"/>
    <mergeCell ref="AM24:AR24"/>
    <mergeCell ref="AS24:AX24"/>
    <mergeCell ref="AY24:BM24"/>
    <mergeCell ref="BN24:BU24"/>
    <mergeCell ref="B21:AX21"/>
    <mergeCell ref="AY21:BM21"/>
    <mergeCell ref="BN21:BU21"/>
    <mergeCell ref="BV21:CC21"/>
    <mergeCell ref="AY22:BM22"/>
    <mergeCell ref="BN22:BU22"/>
    <mergeCell ref="BV22:CC22"/>
    <mergeCell ref="AY23:BM23"/>
    <mergeCell ref="BN23:BU23"/>
    <mergeCell ref="BV23:CC23"/>
    <mergeCell ref="B20:K20"/>
    <mergeCell ref="L20:V20"/>
    <mergeCell ref="AC20:AG20"/>
    <mergeCell ref="AH20:AL20"/>
    <mergeCell ref="AM20:AT20"/>
    <mergeCell ref="AU20:AX20"/>
    <mergeCell ref="AY20:BM20"/>
    <mergeCell ref="BN20:BU20"/>
    <mergeCell ref="BV20:CC20"/>
    <mergeCell ref="W19:AB20"/>
    <mergeCell ref="B19:K19"/>
    <mergeCell ref="L19:V19"/>
    <mergeCell ref="AC19:AG19"/>
    <mergeCell ref="AH19:AL19"/>
    <mergeCell ref="AM19:AT19"/>
    <mergeCell ref="AU19:AX19"/>
    <mergeCell ref="AY19:BM19"/>
    <mergeCell ref="BN19:BU19"/>
    <mergeCell ref="BV19:CC19"/>
    <mergeCell ref="B18:K18"/>
    <mergeCell ref="L18:V18"/>
    <mergeCell ref="AC18:AG18"/>
    <mergeCell ref="AH18:AL18"/>
    <mergeCell ref="AM18:AT18"/>
    <mergeCell ref="AU18:AX18"/>
    <mergeCell ref="AY18:BM18"/>
    <mergeCell ref="BN18:BU18"/>
    <mergeCell ref="BV18:CC18"/>
    <mergeCell ref="M17:Q17"/>
    <mergeCell ref="R17:V17"/>
    <mergeCell ref="AC17:AG17"/>
    <mergeCell ref="AH17:AL17"/>
    <mergeCell ref="AM17:AT17"/>
    <mergeCell ref="AU17:AX17"/>
    <mergeCell ref="AY17:BM17"/>
    <mergeCell ref="BN17:BU17"/>
    <mergeCell ref="BV17:CC17"/>
    <mergeCell ref="L16:Q16"/>
    <mergeCell ref="R16:V16"/>
    <mergeCell ref="AC16:AG16"/>
    <mergeCell ref="AH16:AL16"/>
    <mergeCell ref="AM16:AT16"/>
    <mergeCell ref="AU16:AX16"/>
    <mergeCell ref="AY16:BM16"/>
    <mergeCell ref="BN16:BU16"/>
    <mergeCell ref="BV16:CC16"/>
    <mergeCell ref="CD14:CS14"/>
    <mergeCell ref="CT14:DA14"/>
    <mergeCell ref="DB14:DI14"/>
    <mergeCell ref="M15:Q15"/>
    <mergeCell ref="R15:V15"/>
    <mergeCell ref="AC15:AG15"/>
    <mergeCell ref="AH15:AL15"/>
    <mergeCell ref="AM15:AT15"/>
    <mergeCell ref="AU15:AX15"/>
    <mergeCell ref="AY15:BM15"/>
    <mergeCell ref="BN15:BU15"/>
    <mergeCell ref="BV15:CC15"/>
    <mergeCell ref="CD15:CS15"/>
    <mergeCell ref="L14:Q14"/>
    <mergeCell ref="R14:V14"/>
    <mergeCell ref="AC14:AG14"/>
    <mergeCell ref="AH14:AL14"/>
    <mergeCell ref="AM14:AT14"/>
    <mergeCell ref="AU14:AX14"/>
    <mergeCell ref="AY14:BM14"/>
    <mergeCell ref="BN14:BU14"/>
    <mergeCell ref="BV14:CC14"/>
    <mergeCell ref="BV12:CC12"/>
    <mergeCell ref="CD12:CS12"/>
    <mergeCell ref="CT12:DA12"/>
    <mergeCell ref="DB12:DI12"/>
    <mergeCell ref="M13:Q13"/>
    <mergeCell ref="R13:V13"/>
    <mergeCell ref="AC13:AG13"/>
    <mergeCell ref="AH13:AL13"/>
    <mergeCell ref="AM13:AT13"/>
    <mergeCell ref="AU13:AX13"/>
    <mergeCell ref="AY13:BM13"/>
    <mergeCell ref="BN13:BU13"/>
    <mergeCell ref="BV13:CC13"/>
    <mergeCell ref="CD13:CS13"/>
    <mergeCell ref="CT13:DA13"/>
    <mergeCell ref="DB13:DI13"/>
    <mergeCell ref="L12:Q12"/>
    <mergeCell ref="R12:V12"/>
    <mergeCell ref="W12:AB12"/>
    <mergeCell ref="AC12:AG12"/>
    <mergeCell ref="AH12:AL12"/>
    <mergeCell ref="AM12:AT12"/>
    <mergeCell ref="AU12:AX12"/>
    <mergeCell ref="AY12:BM12"/>
    <mergeCell ref="BN12:BU12"/>
    <mergeCell ref="DB9:DI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L9:Q9"/>
    <mergeCell ref="R9:V9"/>
    <mergeCell ref="AM9:AT9"/>
    <mergeCell ref="AU9:AX9"/>
    <mergeCell ref="AY9:BM9"/>
    <mergeCell ref="BN9:BU9"/>
    <mergeCell ref="BV9:CC9"/>
    <mergeCell ref="CD9:CS9"/>
    <mergeCell ref="CT9:DA9"/>
    <mergeCell ref="AM7:AT7"/>
    <mergeCell ref="AU7:AX7"/>
    <mergeCell ref="AY7:BM7"/>
    <mergeCell ref="BN7:BU7"/>
    <mergeCell ref="BV7:CC7"/>
    <mergeCell ref="CD7:CS7"/>
    <mergeCell ref="CT7:DA7"/>
    <mergeCell ref="DB7:DI7"/>
    <mergeCell ref="AM8:AT8"/>
    <mergeCell ref="AU8:AX8"/>
    <mergeCell ref="AY8:BM8"/>
    <mergeCell ref="BN8:BU8"/>
    <mergeCell ref="BV8:CC8"/>
    <mergeCell ref="CD8:CS8"/>
    <mergeCell ref="CT8:DA8"/>
    <mergeCell ref="DB8:DI8"/>
    <mergeCell ref="AM5:AT5"/>
    <mergeCell ref="AU5:AX5"/>
    <mergeCell ref="AY5:BM5"/>
    <mergeCell ref="BN5:BU5"/>
    <mergeCell ref="BV5:CC5"/>
    <mergeCell ref="CD5:CS5"/>
    <mergeCell ref="CT5:DA5"/>
    <mergeCell ref="DB5:DI5"/>
    <mergeCell ref="AM6:AT6"/>
    <mergeCell ref="AU6:AX6"/>
    <mergeCell ref="AY6:BM6"/>
    <mergeCell ref="BN6:BU6"/>
    <mergeCell ref="BV6:CC6"/>
    <mergeCell ref="CD6:CS6"/>
    <mergeCell ref="CT6:DA6"/>
    <mergeCell ref="DB6:DI6"/>
    <mergeCell ref="B1:DI1"/>
    <mergeCell ref="AY3:BM3"/>
    <mergeCell ref="BN3:BU3"/>
    <mergeCell ref="BV3:CC3"/>
    <mergeCell ref="CD3:CS3"/>
    <mergeCell ref="CT3:DA3"/>
    <mergeCell ref="DB3:DI3"/>
    <mergeCell ref="AY4:BM4"/>
    <mergeCell ref="BN4:BU4"/>
    <mergeCell ref="BV4:CC4"/>
    <mergeCell ref="CD4:CS4"/>
    <mergeCell ref="CT4:DA4"/>
    <mergeCell ref="DB4:DI4"/>
  </mergeCells>
  <phoneticPr fontId="5"/>
  <printOptions horizontalCentered="1"/>
  <pageMargins left="0" right="0" top="0.39370078740157483" bottom="0.39370078740157483" header="0.19685039370078741" footer="0.19685039370078741"/>
  <pageSetup paperSize="9" scale="54" orientation="landscape" cellComments="asDisplayed" horizontalDpi="300" verticalDpi="300"/>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1" width="1.625" style="1" customWidth="1"/>
    <col min="2" max="2" width="2.375" style="1" customWidth="1"/>
    <col min="3" max="16" width="2.625" style="1" customWidth="1"/>
    <col min="17" max="17" width="2.375" style="1" customWidth="1"/>
    <col min="18" max="95" width="1.625" style="1" customWidth="1"/>
    <col min="96" max="133" width="1.625" style="38" customWidth="1"/>
    <col min="134" max="143" width="1.625" style="1" customWidth="1"/>
    <col min="144" max="144" width="0" style="1" hidden="1" customWidth="1"/>
    <col min="145" max="16384" width="0" style="1" hidden="1"/>
  </cols>
  <sheetData>
    <row r="1" spans="2:143" ht="22.5" customHeight="1" x14ac:dyDescent="0.15">
      <c r="B1" s="39"/>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588" t="s">
        <v>297</v>
      </c>
      <c r="DI1" s="589"/>
      <c r="DJ1" s="589"/>
      <c r="DK1" s="589"/>
      <c r="DL1" s="589"/>
      <c r="DM1" s="589"/>
      <c r="DN1" s="590"/>
      <c r="DO1" s="1"/>
      <c r="DP1" s="588" t="s">
        <v>298</v>
      </c>
      <c r="DQ1" s="589"/>
      <c r="DR1" s="589"/>
      <c r="DS1" s="589"/>
      <c r="DT1" s="589"/>
      <c r="DU1" s="589"/>
      <c r="DV1" s="589"/>
      <c r="DW1" s="589"/>
      <c r="DX1" s="589"/>
      <c r="DY1" s="589"/>
      <c r="DZ1" s="589"/>
      <c r="EA1" s="589"/>
      <c r="EB1" s="589"/>
      <c r="EC1" s="590"/>
      <c r="ED1" s="2"/>
      <c r="EE1" s="2"/>
      <c r="EF1" s="2"/>
      <c r="EG1" s="2"/>
      <c r="EH1" s="2"/>
      <c r="EI1" s="2"/>
      <c r="EJ1" s="2"/>
      <c r="EK1" s="2"/>
      <c r="EL1" s="2"/>
      <c r="EM1" s="2"/>
    </row>
    <row r="2" spans="2:143" ht="22.5" customHeight="1" x14ac:dyDescent="0.15">
      <c r="B2" s="40" t="s">
        <v>300</v>
      </c>
      <c r="R2" s="44"/>
      <c r="S2" s="44"/>
      <c r="T2" s="44"/>
      <c r="U2" s="44"/>
      <c r="V2" s="44"/>
      <c r="W2" s="44"/>
      <c r="X2" s="44"/>
      <c r="Y2" s="44"/>
      <c r="Z2" s="44"/>
      <c r="AA2" s="44"/>
      <c r="AB2" s="44"/>
      <c r="AC2" s="44"/>
      <c r="AE2" s="45"/>
      <c r="AF2" s="45"/>
      <c r="AG2" s="45"/>
      <c r="AH2" s="45"/>
      <c r="AI2" s="45"/>
      <c r="AJ2" s="44"/>
      <c r="AK2" s="44"/>
      <c r="AL2" s="44"/>
      <c r="AM2" s="44"/>
      <c r="AN2" s="44"/>
      <c r="AO2" s="44"/>
      <c r="AP2" s="44"/>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row>
    <row r="3" spans="2:143" ht="11.25" customHeight="1" x14ac:dyDescent="0.15">
      <c r="B3" s="376" t="s">
        <v>110</v>
      </c>
      <c r="C3" s="377"/>
      <c r="D3" s="377"/>
      <c r="E3" s="377"/>
      <c r="F3" s="377"/>
      <c r="G3" s="377"/>
      <c r="H3" s="377"/>
      <c r="I3" s="377"/>
      <c r="J3" s="377"/>
      <c r="K3" s="377"/>
      <c r="L3" s="377"/>
      <c r="M3" s="377"/>
      <c r="N3" s="377"/>
      <c r="O3" s="377"/>
      <c r="P3" s="377"/>
      <c r="Q3" s="377"/>
      <c r="R3" s="377"/>
      <c r="S3" s="377"/>
      <c r="T3" s="377"/>
      <c r="U3" s="377"/>
      <c r="V3" s="377"/>
      <c r="W3" s="377"/>
      <c r="X3" s="377"/>
      <c r="Y3" s="377"/>
      <c r="Z3" s="377"/>
      <c r="AA3" s="377"/>
      <c r="AB3" s="377"/>
      <c r="AC3" s="377"/>
      <c r="AD3" s="377"/>
      <c r="AE3" s="377"/>
      <c r="AF3" s="377"/>
      <c r="AG3" s="377"/>
      <c r="AH3" s="377"/>
      <c r="AI3" s="377"/>
      <c r="AJ3" s="377"/>
      <c r="AK3" s="377"/>
      <c r="AL3" s="377"/>
      <c r="AM3" s="377"/>
      <c r="AN3" s="377"/>
      <c r="AO3" s="377"/>
      <c r="AP3" s="376" t="s">
        <v>301</v>
      </c>
      <c r="AQ3" s="377"/>
      <c r="AR3" s="377"/>
      <c r="AS3" s="377"/>
      <c r="AT3" s="377"/>
      <c r="AU3" s="377"/>
      <c r="AV3" s="377"/>
      <c r="AW3" s="377"/>
      <c r="AX3" s="377"/>
      <c r="AY3" s="377"/>
      <c r="AZ3" s="377"/>
      <c r="BA3" s="377"/>
      <c r="BB3" s="377"/>
      <c r="BC3" s="377"/>
      <c r="BD3" s="377"/>
      <c r="BE3" s="377"/>
      <c r="BF3" s="377"/>
      <c r="BG3" s="377"/>
      <c r="BH3" s="377"/>
      <c r="BI3" s="377"/>
      <c r="BJ3" s="377"/>
      <c r="BK3" s="377"/>
      <c r="BL3" s="377"/>
      <c r="BM3" s="377"/>
      <c r="BN3" s="377"/>
      <c r="BO3" s="377"/>
      <c r="BP3" s="377"/>
      <c r="BQ3" s="377"/>
      <c r="BR3" s="377"/>
      <c r="BS3" s="377"/>
      <c r="BT3" s="377"/>
      <c r="BU3" s="377"/>
      <c r="BV3" s="377"/>
      <c r="BW3" s="377"/>
      <c r="BX3" s="377"/>
      <c r="BY3" s="377"/>
      <c r="BZ3" s="377"/>
      <c r="CA3" s="377"/>
      <c r="CB3" s="426"/>
      <c r="CD3" s="376" t="s">
        <v>302</v>
      </c>
      <c r="CE3" s="377"/>
      <c r="CF3" s="377"/>
      <c r="CG3" s="377"/>
      <c r="CH3" s="377"/>
      <c r="CI3" s="377"/>
      <c r="CJ3" s="377"/>
      <c r="CK3" s="377"/>
      <c r="CL3" s="377"/>
      <c r="CM3" s="377"/>
      <c r="CN3" s="377"/>
      <c r="CO3" s="377"/>
      <c r="CP3" s="377"/>
      <c r="CQ3" s="377"/>
      <c r="CR3" s="377"/>
      <c r="CS3" s="377"/>
      <c r="CT3" s="377"/>
      <c r="CU3" s="377"/>
      <c r="CV3" s="377"/>
      <c r="CW3" s="377"/>
      <c r="CX3" s="377"/>
      <c r="CY3" s="377"/>
      <c r="CZ3" s="377"/>
      <c r="DA3" s="377"/>
      <c r="DB3" s="377"/>
      <c r="DC3" s="377"/>
      <c r="DD3" s="377"/>
      <c r="DE3" s="377"/>
      <c r="DF3" s="377"/>
      <c r="DG3" s="377"/>
      <c r="DH3" s="377"/>
      <c r="DI3" s="377"/>
      <c r="DJ3" s="377"/>
      <c r="DK3" s="377"/>
      <c r="DL3" s="377"/>
      <c r="DM3" s="377"/>
      <c r="DN3" s="377"/>
      <c r="DO3" s="377"/>
      <c r="DP3" s="377"/>
      <c r="DQ3" s="377"/>
      <c r="DR3" s="377"/>
      <c r="DS3" s="377"/>
      <c r="DT3" s="377"/>
      <c r="DU3" s="377"/>
      <c r="DV3" s="377"/>
      <c r="DW3" s="377"/>
      <c r="DX3" s="377"/>
      <c r="DY3" s="377"/>
      <c r="DZ3" s="377"/>
      <c r="EA3" s="377"/>
      <c r="EB3" s="377"/>
      <c r="EC3" s="426"/>
    </row>
    <row r="4" spans="2:143" ht="11.25" customHeight="1" x14ac:dyDescent="0.15">
      <c r="B4" s="376" t="s">
        <v>8</v>
      </c>
      <c r="C4" s="377"/>
      <c r="D4" s="377"/>
      <c r="E4" s="377"/>
      <c r="F4" s="377"/>
      <c r="G4" s="377"/>
      <c r="H4" s="377"/>
      <c r="I4" s="377"/>
      <c r="J4" s="377"/>
      <c r="K4" s="377"/>
      <c r="L4" s="377"/>
      <c r="M4" s="377"/>
      <c r="N4" s="377"/>
      <c r="O4" s="377"/>
      <c r="P4" s="377"/>
      <c r="Q4" s="426"/>
      <c r="R4" s="376" t="s">
        <v>305</v>
      </c>
      <c r="S4" s="377"/>
      <c r="T4" s="377"/>
      <c r="U4" s="377"/>
      <c r="V4" s="377"/>
      <c r="W4" s="377"/>
      <c r="X4" s="377"/>
      <c r="Y4" s="426"/>
      <c r="Z4" s="376" t="s">
        <v>308</v>
      </c>
      <c r="AA4" s="377"/>
      <c r="AB4" s="377"/>
      <c r="AC4" s="426"/>
      <c r="AD4" s="376" t="s">
        <v>249</v>
      </c>
      <c r="AE4" s="377"/>
      <c r="AF4" s="377"/>
      <c r="AG4" s="377"/>
      <c r="AH4" s="377"/>
      <c r="AI4" s="377"/>
      <c r="AJ4" s="377"/>
      <c r="AK4" s="426"/>
      <c r="AL4" s="376" t="s">
        <v>308</v>
      </c>
      <c r="AM4" s="377"/>
      <c r="AN4" s="377"/>
      <c r="AO4" s="426"/>
      <c r="AP4" s="591" t="s">
        <v>311</v>
      </c>
      <c r="AQ4" s="591"/>
      <c r="AR4" s="591"/>
      <c r="AS4" s="591"/>
      <c r="AT4" s="591"/>
      <c r="AU4" s="591"/>
      <c r="AV4" s="591"/>
      <c r="AW4" s="591"/>
      <c r="AX4" s="591"/>
      <c r="AY4" s="591"/>
      <c r="AZ4" s="591"/>
      <c r="BA4" s="591"/>
      <c r="BB4" s="591"/>
      <c r="BC4" s="591"/>
      <c r="BD4" s="591"/>
      <c r="BE4" s="591"/>
      <c r="BF4" s="591"/>
      <c r="BG4" s="591" t="s">
        <v>284</v>
      </c>
      <c r="BH4" s="591"/>
      <c r="BI4" s="591"/>
      <c r="BJ4" s="591"/>
      <c r="BK4" s="591"/>
      <c r="BL4" s="591"/>
      <c r="BM4" s="591"/>
      <c r="BN4" s="591"/>
      <c r="BO4" s="591" t="s">
        <v>308</v>
      </c>
      <c r="BP4" s="591"/>
      <c r="BQ4" s="591"/>
      <c r="BR4" s="591"/>
      <c r="BS4" s="591" t="s">
        <v>312</v>
      </c>
      <c r="BT4" s="591"/>
      <c r="BU4" s="591"/>
      <c r="BV4" s="591"/>
      <c r="BW4" s="591"/>
      <c r="BX4" s="591"/>
      <c r="BY4" s="591"/>
      <c r="BZ4" s="591"/>
      <c r="CA4" s="591"/>
      <c r="CB4" s="591"/>
      <c r="CD4" s="376" t="s">
        <v>313</v>
      </c>
      <c r="CE4" s="377"/>
      <c r="CF4" s="377"/>
      <c r="CG4" s="377"/>
      <c r="CH4" s="377"/>
      <c r="CI4" s="377"/>
      <c r="CJ4" s="377"/>
      <c r="CK4" s="377"/>
      <c r="CL4" s="377"/>
      <c r="CM4" s="377"/>
      <c r="CN4" s="377"/>
      <c r="CO4" s="377"/>
      <c r="CP4" s="377"/>
      <c r="CQ4" s="377"/>
      <c r="CR4" s="377"/>
      <c r="CS4" s="377"/>
      <c r="CT4" s="377"/>
      <c r="CU4" s="377"/>
      <c r="CV4" s="377"/>
      <c r="CW4" s="377"/>
      <c r="CX4" s="377"/>
      <c r="CY4" s="377"/>
      <c r="CZ4" s="377"/>
      <c r="DA4" s="377"/>
      <c r="DB4" s="377"/>
      <c r="DC4" s="377"/>
      <c r="DD4" s="377"/>
      <c r="DE4" s="377"/>
      <c r="DF4" s="377"/>
      <c r="DG4" s="377"/>
      <c r="DH4" s="377"/>
      <c r="DI4" s="377"/>
      <c r="DJ4" s="377"/>
      <c r="DK4" s="377"/>
      <c r="DL4" s="377"/>
      <c r="DM4" s="377"/>
      <c r="DN4" s="377"/>
      <c r="DO4" s="377"/>
      <c r="DP4" s="377"/>
      <c r="DQ4" s="377"/>
      <c r="DR4" s="377"/>
      <c r="DS4" s="377"/>
      <c r="DT4" s="377"/>
      <c r="DU4" s="377"/>
      <c r="DV4" s="377"/>
      <c r="DW4" s="377"/>
      <c r="DX4" s="377"/>
      <c r="DY4" s="377"/>
      <c r="DZ4" s="377"/>
      <c r="EA4" s="377"/>
      <c r="EB4" s="377"/>
      <c r="EC4" s="426"/>
    </row>
    <row r="5" spans="2:143" ht="11.25" customHeight="1" x14ac:dyDescent="0.15">
      <c r="B5" s="592" t="s">
        <v>307</v>
      </c>
      <c r="C5" s="593"/>
      <c r="D5" s="593"/>
      <c r="E5" s="593"/>
      <c r="F5" s="593"/>
      <c r="G5" s="593"/>
      <c r="H5" s="593"/>
      <c r="I5" s="593"/>
      <c r="J5" s="593"/>
      <c r="K5" s="593"/>
      <c r="L5" s="593"/>
      <c r="M5" s="593"/>
      <c r="N5" s="593"/>
      <c r="O5" s="593"/>
      <c r="P5" s="593"/>
      <c r="Q5" s="594"/>
      <c r="R5" s="595">
        <v>270724</v>
      </c>
      <c r="S5" s="596"/>
      <c r="T5" s="596"/>
      <c r="U5" s="596"/>
      <c r="V5" s="596"/>
      <c r="W5" s="596"/>
      <c r="X5" s="596"/>
      <c r="Y5" s="597"/>
      <c r="Z5" s="598">
        <v>8</v>
      </c>
      <c r="AA5" s="598"/>
      <c r="AB5" s="598"/>
      <c r="AC5" s="598"/>
      <c r="AD5" s="599">
        <v>270724</v>
      </c>
      <c r="AE5" s="599"/>
      <c r="AF5" s="599"/>
      <c r="AG5" s="599"/>
      <c r="AH5" s="599"/>
      <c r="AI5" s="599"/>
      <c r="AJ5" s="599"/>
      <c r="AK5" s="599"/>
      <c r="AL5" s="600">
        <v>14.5</v>
      </c>
      <c r="AM5" s="601"/>
      <c r="AN5" s="601"/>
      <c r="AO5" s="602"/>
      <c r="AP5" s="592" t="s">
        <v>315</v>
      </c>
      <c r="AQ5" s="593"/>
      <c r="AR5" s="593"/>
      <c r="AS5" s="593"/>
      <c r="AT5" s="593"/>
      <c r="AU5" s="593"/>
      <c r="AV5" s="593"/>
      <c r="AW5" s="593"/>
      <c r="AX5" s="593"/>
      <c r="AY5" s="593"/>
      <c r="AZ5" s="593"/>
      <c r="BA5" s="593"/>
      <c r="BB5" s="593"/>
      <c r="BC5" s="593"/>
      <c r="BD5" s="593"/>
      <c r="BE5" s="593"/>
      <c r="BF5" s="594"/>
      <c r="BG5" s="603">
        <v>270724</v>
      </c>
      <c r="BH5" s="382"/>
      <c r="BI5" s="382"/>
      <c r="BJ5" s="382"/>
      <c r="BK5" s="382"/>
      <c r="BL5" s="382"/>
      <c r="BM5" s="382"/>
      <c r="BN5" s="604"/>
      <c r="BO5" s="605">
        <v>100</v>
      </c>
      <c r="BP5" s="605"/>
      <c r="BQ5" s="605"/>
      <c r="BR5" s="605"/>
      <c r="BS5" s="606" t="s">
        <v>194</v>
      </c>
      <c r="BT5" s="606"/>
      <c r="BU5" s="606"/>
      <c r="BV5" s="606"/>
      <c r="BW5" s="606"/>
      <c r="BX5" s="606"/>
      <c r="BY5" s="606"/>
      <c r="BZ5" s="606"/>
      <c r="CA5" s="606"/>
      <c r="CB5" s="607"/>
      <c r="CD5" s="376" t="s">
        <v>311</v>
      </c>
      <c r="CE5" s="377"/>
      <c r="CF5" s="377"/>
      <c r="CG5" s="377"/>
      <c r="CH5" s="377"/>
      <c r="CI5" s="377"/>
      <c r="CJ5" s="377"/>
      <c r="CK5" s="377"/>
      <c r="CL5" s="377"/>
      <c r="CM5" s="377"/>
      <c r="CN5" s="377"/>
      <c r="CO5" s="377"/>
      <c r="CP5" s="377"/>
      <c r="CQ5" s="426"/>
      <c r="CR5" s="376" t="s">
        <v>318</v>
      </c>
      <c r="CS5" s="377"/>
      <c r="CT5" s="377"/>
      <c r="CU5" s="377"/>
      <c r="CV5" s="377"/>
      <c r="CW5" s="377"/>
      <c r="CX5" s="377"/>
      <c r="CY5" s="426"/>
      <c r="CZ5" s="376" t="s">
        <v>308</v>
      </c>
      <c r="DA5" s="377"/>
      <c r="DB5" s="377"/>
      <c r="DC5" s="426"/>
      <c r="DD5" s="376" t="s">
        <v>319</v>
      </c>
      <c r="DE5" s="377"/>
      <c r="DF5" s="377"/>
      <c r="DG5" s="377"/>
      <c r="DH5" s="377"/>
      <c r="DI5" s="377"/>
      <c r="DJ5" s="377"/>
      <c r="DK5" s="377"/>
      <c r="DL5" s="377"/>
      <c r="DM5" s="377"/>
      <c r="DN5" s="377"/>
      <c r="DO5" s="377"/>
      <c r="DP5" s="426"/>
      <c r="DQ5" s="376" t="s">
        <v>321</v>
      </c>
      <c r="DR5" s="377"/>
      <c r="DS5" s="377"/>
      <c r="DT5" s="377"/>
      <c r="DU5" s="377"/>
      <c r="DV5" s="377"/>
      <c r="DW5" s="377"/>
      <c r="DX5" s="377"/>
      <c r="DY5" s="377"/>
      <c r="DZ5" s="377"/>
      <c r="EA5" s="377"/>
      <c r="EB5" s="377"/>
      <c r="EC5" s="426"/>
    </row>
    <row r="6" spans="2:143" ht="11.25" customHeight="1" x14ac:dyDescent="0.15">
      <c r="B6" s="610" t="s">
        <v>322</v>
      </c>
      <c r="C6" s="508"/>
      <c r="D6" s="508"/>
      <c r="E6" s="508"/>
      <c r="F6" s="508"/>
      <c r="G6" s="508"/>
      <c r="H6" s="508"/>
      <c r="I6" s="508"/>
      <c r="J6" s="508"/>
      <c r="K6" s="508"/>
      <c r="L6" s="508"/>
      <c r="M6" s="508"/>
      <c r="N6" s="508"/>
      <c r="O6" s="508"/>
      <c r="P6" s="508"/>
      <c r="Q6" s="611"/>
      <c r="R6" s="603">
        <v>22259</v>
      </c>
      <c r="S6" s="382"/>
      <c r="T6" s="382"/>
      <c r="U6" s="382"/>
      <c r="V6" s="382"/>
      <c r="W6" s="382"/>
      <c r="X6" s="382"/>
      <c r="Y6" s="604"/>
      <c r="Z6" s="605">
        <v>0.7</v>
      </c>
      <c r="AA6" s="605"/>
      <c r="AB6" s="605"/>
      <c r="AC6" s="605"/>
      <c r="AD6" s="606">
        <v>22259</v>
      </c>
      <c r="AE6" s="606"/>
      <c r="AF6" s="606"/>
      <c r="AG6" s="606"/>
      <c r="AH6" s="606"/>
      <c r="AI6" s="606"/>
      <c r="AJ6" s="606"/>
      <c r="AK6" s="606"/>
      <c r="AL6" s="612">
        <v>1.2</v>
      </c>
      <c r="AM6" s="388"/>
      <c r="AN6" s="388"/>
      <c r="AO6" s="613"/>
      <c r="AP6" s="610" t="s">
        <v>102</v>
      </c>
      <c r="AQ6" s="508"/>
      <c r="AR6" s="508"/>
      <c r="AS6" s="508"/>
      <c r="AT6" s="508"/>
      <c r="AU6" s="508"/>
      <c r="AV6" s="508"/>
      <c r="AW6" s="508"/>
      <c r="AX6" s="508"/>
      <c r="AY6" s="508"/>
      <c r="AZ6" s="508"/>
      <c r="BA6" s="508"/>
      <c r="BB6" s="508"/>
      <c r="BC6" s="508"/>
      <c r="BD6" s="508"/>
      <c r="BE6" s="508"/>
      <c r="BF6" s="611"/>
      <c r="BG6" s="603">
        <v>270724</v>
      </c>
      <c r="BH6" s="382"/>
      <c r="BI6" s="382"/>
      <c r="BJ6" s="382"/>
      <c r="BK6" s="382"/>
      <c r="BL6" s="382"/>
      <c r="BM6" s="382"/>
      <c r="BN6" s="604"/>
      <c r="BO6" s="605">
        <v>100</v>
      </c>
      <c r="BP6" s="605"/>
      <c r="BQ6" s="605"/>
      <c r="BR6" s="605"/>
      <c r="BS6" s="606" t="s">
        <v>194</v>
      </c>
      <c r="BT6" s="606"/>
      <c r="BU6" s="606"/>
      <c r="BV6" s="606"/>
      <c r="BW6" s="606"/>
      <c r="BX6" s="606"/>
      <c r="BY6" s="606"/>
      <c r="BZ6" s="606"/>
      <c r="CA6" s="606"/>
      <c r="CB6" s="607"/>
      <c r="CD6" s="592" t="s">
        <v>323</v>
      </c>
      <c r="CE6" s="593"/>
      <c r="CF6" s="593"/>
      <c r="CG6" s="593"/>
      <c r="CH6" s="593"/>
      <c r="CI6" s="593"/>
      <c r="CJ6" s="593"/>
      <c r="CK6" s="593"/>
      <c r="CL6" s="593"/>
      <c r="CM6" s="593"/>
      <c r="CN6" s="593"/>
      <c r="CO6" s="593"/>
      <c r="CP6" s="593"/>
      <c r="CQ6" s="594"/>
      <c r="CR6" s="603">
        <v>45653</v>
      </c>
      <c r="CS6" s="382"/>
      <c r="CT6" s="382"/>
      <c r="CU6" s="382"/>
      <c r="CV6" s="382"/>
      <c r="CW6" s="382"/>
      <c r="CX6" s="382"/>
      <c r="CY6" s="604"/>
      <c r="CZ6" s="600">
        <v>1.4</v>
      </c>
      <c r="DA6" s="601"/>
      <c r="DB6" s="601"/>
      <c r="DC6" s="614"/>
      <c r="DD6" s="608" t="s">
        <v>194</v>
      </c>
      <c r="DE6" s="382"/>
      <c r="DF6" s="382"/>
      <c r="DG6" s="382"/>
      <c r="DH6" s="382"/>
      <c r="DI6" s="382"/>
      <c r="DJ6" s="382"/>
      <c r="DK6" s="382"/>
      <c r="DL6" s="382"/>
      <c r="DM6" s="382"/>
      <c r="DN6" s="382"/>
      <c r="DO6" s="382"/>
      <c r="DP6" s="604"/>
      <c r="DQ6" s="608">
        <v>45653</v>
      </c>
      <c r="DR6" s="382"/>
      <c r="DS6" s="382"/>
      <c r="DT6" s="382"/>
      <c r="DU6" s="382"/>
      <c r="DV6" s="382"/>
      <c r="DW6" s="382"/>
      <c r="DX6" s="382"/>
      <c r="DY6" s="382"/>
      <c r="DZ6" s="382"/>
      <c r="EA6" s="382"/>
      <c r="EB6" s="382"/>
      <c r="EC6" s="609"/>
    </row>
    <row r="7" spans="2:143" ht="11.25" customHeight="1" x14ac:dyDescent="0.15">
      <c r="B7" s="610" t="s">
        <v>41</v>
      </c>
      <c r="C7" s="508"/>
      <c r="D7" s="508"/>
      <c r="E7" s="508"/>
      <c r="F7" s="508"/>
      <c r="G7" s="508"/>
      <c r="H7" s="508"/>
      <c r="I7" s="508"/>
      <c r="J7" s="508"/>
      <c r="K7" s="508"/>
      <c r="L7" s="508"/>
      <c r="M7" s="508"/>
      <c r="N7" s="508"/>
      <c r="O7" s="508"/>
      <c r="P7" s="508"/>
      <c r="Q7" s="611"/>
      <c r="R7" s="603">
        <v>243</v>
      </c>
      <c r="S7" s="382"/>
      <c r="T7" s="382"/>
      <c r="U7" s="382"/>
      <c r="V7" s="382"/>
      <c r="W7" s="382"/>
      <c r="X7" s="382"/>
      <c r="Y7" s="604"/>
      <c r="Z7" s="605">
        <v>0</v>
      </c>
      <c r="AA7" s="605"/>
      <c r="AB7" s="605"/>
      <c r="AC7" s="605"/>
      <c r="AD7" s="606">
        <v>243</v>
      </c>
      <c r="AE7" s="606"/>
      <c r="AF7" s="606"/>
      <c r="AG7" s="606"/>
      <c r="AH7" s="606"/>
      <c r="AI7" s="606"/>
      <c r="AJ7" s="606"/>
      <c r="AK7" s="606"/>
      <c r="AL7" s="612">
        <v>0</v>
      </c>
      <c r="AM7" s="388"/>
      <c r="AN7" s="388"/>
      <c r="AO7" s="613"/>
      <c r="AP7" s="610" t="s">
        <v>324</v>
      </c>
      <c r="AQ7" s="508"/>
      <c r="AR7" s="508"/>
      <c r="AS7" s="508"/>
      <c r="AT7" s="508"/>
      <c r="AU7" s="508"/>
      <c r="AV7" s="508"/>
      <c r="AW7" s="508"/>
      <c r="AX7" s="508"/>
      <c r="AY7" s="508"/>
      <c r="AZ7" s="508"/>
      <c r="BA7" s="508"/>
      <c r="BB7" s="508"/>
      <c r="BC7" s="508"/>
      <c r="BD7" s="508"/>
      <c r="BE7" s="508"/>
      <c r="BF7" s="611"/>
      <c r="BG7" s="603">
        <v>93701</v>
      </c>
      <c r="BH7" s="382"/>
      <c r="BI7" s="382"/>
      <c r="BJ7" s="382"/>
      <c r="BK7" s="382"/>
      <c r="BL7" s="382"/>
      <c r="BM7" s="382"/>
      <c r="BN7" s="604"/>
      <c r="BO7" s="605">
        <v>34.6</v>
      </c>
      <c r="BP7" s="605"/>
      <c r="BQ7" s="605"/>
      <c r="BR7" s="605"/>
      <c r="BS7" s="606" t="s">
        <v>194</v>
      </c>
      <c r="BT7" s="606"/>
      <c r="BU7" s="606"/>
      <c r="BV7" s="606"/>
      <c r="BW7" s="606"/>
      <c r="BX7" s="606"/>
      <c r="BY7" s="606"/>
      <c r="BZ7" s="606"/>
      <c r="CA7" s="606"/>
      <c r="CB7" s="607"/>
      <c r="CD7" s="610" t="s">
        <v>326</v>
      </c>
      <c r="CE7" s="508"/>
      <c r="CF7" s="508"/>
      <c r="CG7" s="508"/>
      <c r="CH7" s="508"/>
      <c r="CI7" s="508"/>
      <c r="CJ7" s="508"/>
      <c r="CK7" s="508"/>
      <c r="CL7" s="508"/>
      <c r="CM7" s="508"/>
      <c r="CN7" s="508"/>
      <c r="CO7" s="508"/>
      <c r="CP7" s="508"/>
      <c r="CQ7" s="611"/>
      <c r="CR7" s="603">
        <v>614247</v>
      </c>
      <c r="CS7" s="382"/>
      <c r="CT7" s="382"/>
      <c r="CU7" s="382"/>
      <c r="CV7" s="382"/>
      <c r="CW7" s="382"/>
      <c r="CX7" s="382"/>
      <c r="CY7" s="604"/>
      <c r="CZ7" s="605">
        <v>18.7</v>
      </c>
      <c r="DA7" s="605"/>
      <c r="DB7" s="605"/>
      <c r="DC7" s="605"/>
      <c r="DD7" s="608">
        <v>18098</v>
      </c>
      <c r="DE7" s="382"/>
      <c r="DF7" s="382"/>
      <c r="DG7" s="382"/>
      <c r="DH7" s="382"/>
      <c r="DI7" s="382"/>
      <c r="DJ7" s="382"/>
      <c r="DK7" s="382"/>
      <c r="DL7" s="382"/>
      <c r="DM7" s="382"/>
      <c r="DN7" s="382"/>
      <c r="DO7" s="382"/>
      <c r="DP7" s="604"/>
      <c r="DQ7" s="608">
        <v>464309</v>
      </c>
      <c r="DR7" s="382"/>
      <c r="DS7" s="382"/>
      <c r="DT7" s="382"/>
      <c r="DU7" s="382"/>
      <c r="DV7" s="382"/>
      <c r="DW7" s="382"/>
      <c r="DX7" s="382"/>
      <c r="DY7" s="382"/>
      <c r="DZ7" s="382"/>
      <c r="EA7" s="382"/>
      <c r="EB7" s="382"/>
      <c r="EC7" s="609"/>
    </row>
    <row r="8" spans="2:143" ht="11.25" customHeight="1" x14ac:dyDescent="0.15">
      <c r="B8" s="610" t="s">
        <v>327</v>
      </c>
      <c r="C8" s="508"/>
      <c r="D8" s="508"/>
      <c r="E8" s="508"/>
      <c r="F8" s="508"/>
      <c r="G8" s="508"/>
      <c r="H8" s="508"/>
      <c r="I8" s="508"/>
      <c r="J8" s="508"/>
      <c r="K8" s="508"/>
      <c r="L8" s="508"/>
      <c r="M8" s="508"/>
      <c r="N8" s="508"/>
      <c r="O8" s="508"/>
      <c r="P8" s="508"/>
      <c r="Q8" s="611"/>
      <c r="R8" s="603">
        <v>1908</v>
      </c>
      <c r="S8" s="382"/>
      <c r="T8" s="382"/>
      <c r="U8" s="382"/>
      <c r="V8" s="382"/>
      <c r="W8" s="382"/>
      <c r="X8" s="382"/>
      <c r="Y8" s="604"/>
      <c r="Z8" s="605">
        <v>0.1</v>
      </c>
      <c r="AA8" s="605"/>
      <c r="AB8" s="605"/>
      <c r="AC8" s="605"/>
      <c r="AD8" s="606">
        <v>1908</v>
      </c>
      <c r="AE8" s="606"/>
      <c r="AF8" s="606"/>
      <c r="AG8" s="606"/>
      <c r="AH8" s="606"/>
      <c r="AI8" s="606"/>
      <c r="AJ8" s="606"/>
      <c r="AK8" s="606"/>
      <c r="AL8" s="612">
        <v>0.1</v>
      </c>
      <c r="AM8" s="388"/>
      <c r="AN8" s="388"/>
      <c r="AO8" s="613"/>
      <c r="AP8" s="610" t="s">
        <v>119</v>
      </c>
      <c r="AQ8" s="508"/>
      <c r="AR8" s="508"/>
      <c r="AS8" s="508"/>
      <c r="AT8" s="508"/>
      <c r="AU8" s="508"/>
      <c r="AV8" s="508"/>
      <c r="AW8" s="508"/>
      <c r="AX8" s="508"/>
      <c r="AY8" s="508"/>
      <c r="AZ8" s="508"/>
      <c r="BA8" s="508"/>
      <c r="BB8" s="508"/>
      <c r="BC8" s="508"/>
      <c r="BD8" s="508"/>
      <c r="BE8" s="508"/>
      <c r="BF8" s="611"/>
      <c r="BG8" s="603">
        <v>3772</v>
      </c>
      <c r="BH8" s="382"/>
      <c r="BI8" s="382"/>
      <c r="BJ8" s="382"/>
      <c r="BK8" s="382"/>
      <c r="BL8" s="382"/>
      <c r="BM8" s="382"/>
      <c r="BN8" s="604"/>
      <c r="BO8" s="605">
        <v>1.4</v>
      </c>
      <c r="BP8" s="605"/>
      <c r="BQ8" s="605"/>
      <c r="BR8" s="605"/>
      <c r="BS8" s="606" t="s">
        <v>194</v>
      </c>
      <c r="BT8" s="606"/>
      <c r="BU8" s="606"/>
      <c r="BV8" s="606"/>
      <c r="BW8" s="606"/>
      <c r="BX8" s="606"/>
      <c r="BY8" s="606"/>
      <c r="BZ8" s="606"/>
      <c r="CA8" s="606"/>
      <c r="CB8" s="607"/>
      <c r="CD8" s="610" t="s">
        <v>330</v>
      </c>
      <c r="CE8" s="508"/>
      <c r="CF8" s="508"/>
      <c r="CG8" s="508"/>
      <c r="CH8" s="508"/>
      <c r="CI8" s="508"/>
      <c r="CJ8" s="508"/>
      <c r="CK8" s="508"/>
      <c r="CL8" s="508"/>
      <c r="CM8" s="508"/>
      <c r="CN8" s="508"/>
      <c r="CO8" s="508"/>
      <c r="CP8" s="508"/>
      <c r="CQ8" s="611"/>
      <c r="CR8" s="603">
        <v>665606</v>
      </c>
      <c r="CS8" s="382"/>
      <c r="CT8" s="382"/>
      <c r="CU8" s="382"/>
      <c r="CV8" s="382"/>
      <c r="CW8" s="382"/>
      <c r="CX8" s="382"/>
      <c r="CY8" s="604"/>
      <c r="CZ8" s="605">
        <v>20.3</v>
      </c>
      <c r="DA8" s="605"/>
      <c r="DB8" s="605"/>
      <c r="DC8" s="605"/>
      <c r="DD8" s="608" t="s">
        <v>194</v>
      </c>
      <c r="DE8" s="382"/>
      <c r="DF8" s="382"/>
      <c r="DG8" s="382"/>
      <c r="DH8" s="382"/>
      <c r="DI8" s="382"/>
      <c r="DJ8" s="382"/>
      <c r="DK8" s="382"/>
      <c r="DL8" s="382"/>
      <c r="DM8" s="382"/>
      <c r="DN8" s="382"/>
      <c r="DO8" s="382"/>
      <c r="DP8" s="604"/>
      <c r="DQ8" s="608">
        <v>451366</v>
      </c>
      <c r="DR8" s="382"/>
      <c r="DS8" s="382"/>
      <c r="DT8" s="382"/>
      <c r="DU8" s="382"/>
      <c r="DV8" s="382"/>
      <c r="DW8" s="382"/>
      <c r="DX8" s="382"/>
      <c r="DY8" s="382"/>
      <c r="DZ8" s="382"/>
      <c r="EA8" s="382"/>
      <c r="EB8" s="382"/>
      <c r="EC8" s="609"/>
    </row>
    <row r="9" spans="2:143" ht="11.25" customHeight="1" x14ac:dyDescent="0.15">
      <c r="B9" s="610" t="s">
        <v>329</v>
      </c>
      <c r="C9" s="508"/>
      <c r="D9" s="508"/>
      <c r="E9" s="508"/>
      <c r="F9" s="508"/>
      <c r="G9" s="508"/>
      <c r="H9" s="508"/>
      <c r="I9" s="508"/>
      <c r="J9" s="508"/>
      <c r="K9" s="508"/>
      <c r="L9" s="508"/>
      <c r="M9" s="508"/>
      <c r="N9" s="508"/>
      <c r="O9" s="508"/>
      <c r="P9" s="508"/>
      <c r="Q9" s="611"/>
      <c r="R9" s="603">
        <v>2311</v>
      </c>
      <c r="S9" s="382"/>
      <c r="T9" s="382"/>
      <c r="U9" s="382"/>
      <c r="V9" s="382"/>
      <c r="W9" s="382"/>
      <c r="X9" s="382"/>
      <c r="Y9" s="604"/>
      <c r="Z9" s="605">
        <v>0.1</v>
      </c>
      <c r="AA9" s="605"/>
      <c r="AB9" s="605"/>
      <c r="AC9" s="605"/>
      <c r="AD9" s="606">
        <v>2311</v>
      </c>
      <c r="AE9" s="606"/>
      <c r="AF9" s="606"/>
      <c r="AG9" s="606"/>
      <c r="AH9" s="606"/>
      <c r="AI9" s="606"/>
      <c r="AJ9" s="606"/>
      <c r="AK9" s="606"/>
      <c r="AL9" s="612">
        <v>0.1</v>
      </c>
      <c r="AM9" s="388"/>
      <c r="AN9" s="388"/>
      <c r="AO9" s="613"/>
      <c r="AP9" s="610" t="s">
        <v>331</v>
      </c>
      <c r="AQ9" s="508"/>
      <c r="AR9" s="508"/>
      <c r="AS9" s="508"/>
      <c r="AT9" s="508"/>
      <c r="AU9" s="508"/>
      <c r="AV9" s="508"/>
      <c r="AW9" s="508"/>
      <c r="AX9" s="508"/>
      <c r="AY9" s="508"/>
      <c r="AZ9" s="508"/>
      <c r="BA9" s="508"/>
      <c r="BB9" s="508"/>
      <c r="BC9" s="508"/>
      <c r="BD9" s="508"/>
      <c r="BE9" s="508"/>
      <c r="BF9" s="611"/>
      <c r="BG9" s="603">
        <v>76773</v>
      </c>
      <c r="BH9" s="382"/>
      <c r="BI9" s="382"/>
      <c r="BJ9" s="382"/>
      <c r="BK9" s="382"/>
      <c r="BL9" s="382"/>
      <c r="BM9" s="382"/>
      <c r="BN9" s="604"/>
      <c r="BO9" s="605">
        <v>28.4</v>
      </c>
      <c r="BP9" s="605"/>
      <c r="BQ9" s="605"/>
      <c r="BR9" s="605"/>
      <c r="BS9" s="606" t="s">
        <v>194</v>
      </c>
      <c r="BT9" s="606"/>
      <c r="BU9" s="606"/>
      <c r="BV9" s="606"/>
      <c r="BW9" s="606"/>
      <c r="BX9" s="606"/>
      <c r="BY9" s="606"/>
      <c r="BZ9" s="606"/>
      <c r="CA9" s="606"/>
      <c r="CB9" s="607"/>
      <c r="CD9" s="610" t="s">
        <v>334</v>
      </c>
      <c r="CE9" s="508"/>
      <c r="CF9" s="508"/>
      <c r="CG9" s="508"/>
      <c r="CH9" s="508"/>
      <c r="CI9" s="508"/>
      <c r="CJ9" s="508"/>
      <c r="CK9" s="508"/>
      <c r="CL9" s="508"/>
      <c r="CM9" s="508"/>
      <c r="CN9" s="508"/>
      <c r="CO9" s="508"/>
      <c r="CP9" s="508"/>
      <c r="CQ9" s="611"/>
      <c r="CR9" s="603">
        <v>370971</v>
      </c>
      <c r="CS9" s="382"/>
      <c r="CT9" s="382"/>
      <c r="CU9" s="382"/>
      <c r="CV9" s="382"/>
      <c r="CW9" s="382"/>
      <c r="CX9" s="382"/>
      <c r="CY9" s="604"/>
      <c r="CZ9" s="605">
        <v>11.3</v>
      </c>
      <c r="DA9" s="605"/>
      <c r="DB9" s="605"/>
      <c r="DC9" s="605"/>
      <c r="DD9" s="608">
        <v>10167</v>
      </c>
      <c r="DE9" s="382"/>
      <c r="DF9" s="382"/>
      <c r="DG9" s="382"/>
      <c r="DH9" s="382"/>
      <c r="DI9" s="382"/>
      <c r="DJ9" s="382"/>
      <c r="DK9" s="382"/>
      <c r="DL9" s="382"/>
      <c r="DM9" s="382"/>
      <c r="DN9" s="382"/>
      <c r="DO9" s="382"/>
      <c r="DP9" s="604"/>
      <c r="DQ9" s="608">
        <v>334195</v>
      </c>
      <c r="DR9" s="382"/>
      <c r="DS9" s="382"/>
      <c r="DT9" s="382"/>
      <c r="DU9" s="382"/>
      <c r="DV9" s="382"/>
      <c r="DW9" s="382"/>
      <c r="DX9" s="382"/>
      <c r="DY9" s="382"/>
      <c r="DZ9" s="382"/>
      <c r="EA9" s="382"/>
      <c r="EB9" s="382"/>
      <c r="EC9" s="609"/>
    </row>
    <row r="10" spans="2:143" ht="11.25" customHeight="1" x14ac:dyDescent="0.15">
      <c r="B10" s="610" t="s">
        <v>125</v>
      </c>
      <c r="C10" s="508"/>
      <c r="D10" s="508"/>
      <c r="E10" s="508"/>
      <c r="F10" s="508"/>
      <c r="G10" s="508"/>
      <c r="H10" s="508"/>
      <c r="I10" s="508"/>
      <c r="J10" s="508"/>
      <c r="K10" s="508"/>
      <c r="L10" s="508"/>
      <c r="M10" s="508"/>
      <c r="N10" s="508"/>
      <c r="O10" s="508"/>
      <c r="P10" s="508"/>
      <c r="Q10" s="611"/>
      <c r="R10" s="603" t="s">
        <v>194</v>
      </c>
      <c r="S10" s="382"/>
      <c r="T10" s="382"/>
      <c r="U10" s="382"/>
      <c r="V10" s="382"/>
      <c r="W10" s="382"/>
      <c r="X10" s="382"/>
      <c r="Y10" s="604"/>
      <c r="Z10" s="605" t="s">
        <v>194</v>
      </c>
      <c r="AA10" s="605"/>
      <c r="AB10" s="605"/>
      <c r="AC10" s="605"/>
      <c r="AD10" s="606" t="s">
        <v>194</v>
      </c>
      <c r="AE10" s="606"/>
      <c r="AF10" s="606"/>
      <c r="AG10" s="606"/>
      <c r="AH10" s="606"/>
      <c r="AI10" s="606"/>
      <c r="AJ10" s="606"/>
      <c r="AK10" s="606"/>
      <c r="AL10" s="612" t="s">
        <v>194</v>
      </c>
      <c r="AM10" s="388"/>
      <c r="AN10" s="388"/>
      <c r="AO10" s="613"/>
      <c r="AP10" s="610" t="s">
        <v>184</v>
      </c>
      <c r="AQ10" s="508"/>
      <c r="AR10" s="508"/>
      <c r="AS10" s="508"/>
      <c r="AT10" s="508"/>
      <c r="AU10" s="508"/>
      <c r="AV10" s="508"/>
      <c r="AW10" s="508"/>
      <c r="AX10" s="508"/>
      <c r="AY10" s="508"/>
      <c r="AZ10" s="508"/>
      <c r="BA10" s="508"/>
      <c r="BB10" s="508"/>
      <c r="BC10" s="508"/>
      <c r="BD10" s="508"/>
      <c r="BE10" s="508"/>
      <c r="BF10" s="611"/>
      <c r="BG10" s="603">
        <v>8560</v>
      </c>
      <c r="BH10" s="382"/>
      <c r="BI10" s="382"/>
      <c r="BJ10" s="382"/>
      <c r="BK10" s="382"/>
      <c r="BL10" s="382"/>
      <c r="BM10" s="382"/>
      <c r="BN10" s="604"/>
      <c r="BO10" s="605">
        <v>3.2</v>
      </c>
      <c r="BP10" s="605"/>
      <c r="BQ10" s="605"/>
      <c r="BR10" s="605"/>
      <c r="BS10" s="606" t="s">
        <v>194</v>
      </c>
      <c r="BT10" s="606"/>
      <c r="BU10" s="606"/>
      <c r="BV10" s="606"/>
      <c r="BW10" s="606"/>
      <c r="BX10" s="606"/>
      <c r="BY10" s="606"/>
      <c r="BZ10" s="606"/>
      <c r="CA10" s="606"/>
      <c r="CB10" s="607"/>
      <c r="CD10" s="610" t="s">
        <v>220</v>
      </c>
      <c r="CE10" s="508"/>
      <c r="CF10" s="508"/>
      <c r="CG10" s="508"/>
      <c r="CH10" s="508"/>
      <c r="CI10" s="508"/>
      <c r="CJ10" s="508"/>
      <c r="CK10" s="508"/>
      <c r="CL10" s="508"/>
      <c r="CM10" s="508"/>
      <c r="CN10" s="508"/>
      <c r="CO10" s="508"/>
      <c r="CP10" s="508"/>
      <c r="CQ10" s="611"/>
      <c r="CR10" s="603" t="s">
        <v>194</v>
      </c>
      <c r="CS10" s="382"/>
      <c r="CT10" s="382"/>
      <c r="CU10" s="382"/>
      <c r="CV10" s="382"/>
      <c r="CW10" s="382"/>
      <c r="CX10" s="382"/>
      <c r="CY10" s="604"/>
      <c r="CZ10" s="605" t="s">
        <v>194</v>
      </c>
      <c r="DA10" s="605"/>
      <c r="DB10" s="605"/>
      <c r="DC10" s="605"/>
      <c r="DD10" s="608" t="s">
        <v>194</v>
      </c>
      <c r="DE10" s="382"/>
      <c r="DF10" s="382"/>
      <c r="DG10" s="382"/>
      <c r="DH10" s="382"/>
      <c r="DI10" s="382"/>
      <c r="DJ10" s="382"/>
      <c r="DK10" s="382"/>
      <c r="DL10" s="382"/>
      <c r="DM10" s="382"/>
      <c r="DN10" s="382"/>
      <c r="DO10" s="382"/>
      <c r="DP10" s="604"/>
      <c r="DQ10" s="608" t="s">
        <v>194</v>
      </c>
      <c r="DR10" s="382"/>
      <c r="DS10" s="382"/>
      <c r="DT10" s="382"/>
      <c r="DU10" s="382"/>
      <c r="DV10" s="382"/>
      <c r="DW10" s="382"/>
      <c r="DX10" s="382"/>
      <c r="DY10" s="382"/>
      <c r="DZ10" s="382"/>
      <c r="EA10" s="382"/>
      <c r="EB10" s="382"/>
      <c r="EC10" s="609"/>
    </row>
    <row r="11" spans="2:143" ht="11.25" customHeight="1" x14ac:dyDescent="0.15">
      <c r="B11" s="610" t="s">
        <v>100</v>
      </c>
      <c r="C11" s="508"/>
      <c r="D11" s="508"/>
      <c r="E11" s="508"/>
      <c r="F11" s="508"/>
      <c r="G11" s="508"/>
      <c r="H11" s="508"/>
      <c r="I11" s="508"/>
      <c r="J11" s="508"/>
      <c r="K11" s="508"/>
      <c r="L11" s="508"/>
      <c r="M11" s="508"/>
      <c r="N11" s="508"/>
      <c r="O11" s="508"/>
      <c r="P11" s="508"/>
      <c r="Q11" s="611"/>
      <c r="R11" s="603">
        <v>78288</v>
      </c>
      <c r="S11" s="382"/>
      <c r="T11" s="382"/>
      <c r="U11" s="382"/>
      <c r="V11" s="382"/>
      <c r="W11" s="382"/>
      <c r="X11" s="382"/>
      <c r="Y11" s="604"/>
      <c r="Z11" s="612">
        <v>2.2999999999999998</v>
      </c>
      <c r="AA11" s="388"/>
      <c r="AB11" s="388"/>
      <c r="AC11" s="615"/>
      <c r="AD11" s="608">
        <v>78288</v>
      </c>
      <c r="AE11" s="382"/>
      <c r="AF11" s="382"/>
      <c r="AG11" s="382"/>
      <c r="AH11" s="382"/>
      <c r="AI11" s="382"/>
      <c r="AJ11" s="382"/>
      <c r="AK11" s="604"/>
      <c r="AL11" s="612">
        <v>4.2</v>
      </c>
      <c r="AM11" s="388"/>
      <c r="AN11" s="388"/>
      <c r="AO11" s="613"/>
      <c r="AP11" s="610" t="s">
        <v>336</v>
      </c>
      <c r="AQ11" s="508"/>
      <c r="AR11" s="508"/>
      <c r="AS11" s="508"/>
      <c r="AT11" s="508"/>
      <c r="AU11" s="508"/>
      <c r="AV11" s="508"/>
      <c r="AW11" s="508"/>
      <c r="AX11" s="508"/>
      <c r="AY11" s="508"/>
      <c r="AZ11" s="508"/>
      <c r="BA11" s="508"/>
      <c r="BB11" s="508"/>
      <c r="BC11" s="508"/>
      <c r="BD11" s="508"/>
      <c r="BE11" s="508"/>
      <c r="BF11" s="611"/>
      <c r="BG11" s="603">
        <v>4596</v>
      </c>
      <c r="BH11" s="382"/>
      <c r="BI11" s="382"/>
      <c r="BJ11" s="382"/>
      <c r="BK11" s="382"/>
      <c r="BL11" s="382"/>
      <c r="BM11" s="382"/>
      <c r="BN11" s="604"/>
      <c r="BO11" s="605">
        <v>1.7</v>
      </c>
      <c r="BP11" s="605"/>
      <c r="BQ11" s="605"/>
      <c r="BR11" s="605"/>
      <c r="BS11" s="606" t="s">
        <v>194</v>
      </c>
      <c r="BT11" s="606"/>
      <c r="BU11" s="606"/>
      <c r="BV11" s="606"/>
      <c r="BW11" s="606"/>
      <c r="BX11" s="606"/>
      <c r="BY11" s="606"/>
      <c r="BZ11" s="606"/>
      <c r="CA11" s="606"/>
      <c r="CB11" s="607"/>
      <c r="CD11" s="610" t="s">
        <v>339</v>
      </c>
      <c r="CE11" s="508"/>
      <c r="CF11" s="508"/>
      <c r="CG11" s="508"/>
      <c r="CH11" s="508"/>
      <c r="CI11" s="508"/>
      <c r="CJ11" s="508"/>
      <c r="CK11" s="508"/>
      <c r="CL11" s="508"/>
      <c r="CM11" s="508"/>
      <c r="CN11" s="508"/>
      <c r="CO11" s="508"/>
      <c r="CP11" s="508"/>
      <c r="CQ11" s="611"/>
      <c r="CR11" s="603">
        <v>215444</v>
      </c>
      <c r="CS11" s="382"/>
      <c r="CT11" s="382"/>
      <c r="CU11" s="382"/>
      <c r="CV11" s="382"/>
      <c r="CW11" s="382"/>
      <c r="CX11" s="382"/>
      <c r="CY11" s="604"/>
      <c r="CZ11" s="605">
        <v>6.6</v>
      </c>
      <c r="DA11" s="605"/>
      <c r="DB11" s="605"/>
      <c r="DC11" s="605"/>
      <c r="DD11" s="608">
        <v>111689</v>
      </c>
      <c r="DE11" s="382"/>
      <c r="DF11" s="382"/>
      <c r="DG11" s="382"/>
      <c r="DH11" s="382"/>
      <c r="DI11" s="382"/>
      <c r="DJ11" s="382"/>
      <c r="DK11" s="382"/>
      <c r="DL11" s="382"/>
      <c r="DM11" s="382"/>
      <c r="DN11" s="382"/>
      <c r="DO11" s="382"/>
      <c r="DP11" s="604"/>
      <c r="DQ11" s="608">
        <v>60460</v>
      </c>
      <c r="DR11" s="382"/>
      <c r="DS11" s="382"/>
      <c r="DT11" s="382"/>
      <c r="DU11" s="382"/>
      <c r="DV11" s="382"/>
      <c r="DW11" s="382"/>
      <c r="DX11" s="382"/>
      <c r="DY11" s="382"/>
      <c r="DZ11" s="382"/>
      <c r="EA11" s="382"/>
      <c r="EB11" s="382"/>
      <c r="EC11" s="609"/>
    </row>
    <row r="12" spans="2:143" ht="11.25" customHeight="1" x14ac:dyDescent="0.15">
      <c r="B12" s="610" t="s">
        <v>141</v>
      </c>
      <c r="C12" s="508"/>
      <c r="D12" s="508"/>
      <c r="E12" s="508"/>
      <c r="F12" s="508"/>
      <c r="G12" s="508"/>
      <c r="H12" s="508"/>
      <c r="I12" s="508"/>
      <c r="J12" s="508"/>
      <c r="K12" s="508"/>
      <c r="L12" s="508"/>
      <c r="M12" s="508"/>
      <c r="N12" s="508"/>
      <c r="O12" s="508"/>
      <c r="P12" s="508"/>
      <c r="Q12" s="611"/>
      <c r="R12" s="603" t="s">
        <v>194</v>
      </c>
      <c r="S12" s="382"/>
      <c r="T12" s="382"/>
      <c r="U12" s="382"/>
      <c r="V12" s="382"/>
      <c r="W12" s="382"/>
      <c r="X12" s="382"/>
      <c r="Y12" s="604"/>
      <c r="Z12" s="605" t="s">
        <v>194</v>
      </c>
      <c r="AA12" s="605"/>
      <c r="AB12" s="605"/>
      <c r="AC12" s="605"/>
      <c r="AD12" s="606" t="s">
        <v>194</v>
      </c>
      <c r="AE12" s="606"/>
      <c r="AF12" s="606"/>
      <c r="AG12" s="606"/>
      <c r="AH12" s="606"/>
      <c r="AI12" s="606"/>
      <c r="AJ12" s="606"/>
      <c r="AK12" s="606"/>
      <c r="AL12" s="612" t="s">
        <v>194</v>
      </c>
      <c r="AM12" s="388"/>
      <c r="AN12" s="388"/>
      <c r="AO12" s="613"/>
      <c r="AP12" s="610" t="s">
        <v>340</v>
      </c>
      <c r="AQ12" s="508"/>
      <c r="AR12" s="508"/>
      <c r="AS12" s="508"/>
      <c r="AT12" s="508"/>
      <c r="AU12" s="508"/>
      <c r="AV12" s="508"/>
      <c r="AW12" s="508"/>
      <c r="AX12" s="508"/>
      <c r="AY12" s="508"/>
      <c r="AZ12" s="508"/>
      <c r="BA12" s="508"/>
      <c r="BB12" s="508"/>
      <c r="BC12" s="508"/>
      <c r="BD12" s="508"/>
      <c r="BE12" s="508"/>
      <c r="BF12" s="611"/>
      <c r="BG12" s="603">
        <v>122154</v>
      </c>
      <c r="BH12" s="382"/>
      <c r="BI12" s="382"/>
      <c r="BJ12" s="382"/>
      <c r="BK12" s="382"/>
      <c r="BL12" s="382"/>
      <c r="BM12" s="382"/>
      <c r="BN12" s="604"/>
      <c r="BO12" s="605">
        <v>45.1</v>
      </c>
      <c r="BP12" s="605"/>
      <c r="BQ12" s="605"/>
      <c r="BR12" s="605"/>
      <c r="BS12" s="606" t="s">
        <v>194</v>
      </c>
      <c r="BT12" s="606"/>
      <c r="BU12" s="606"/>
      <c r="BV12" s="606"/>
      <c r="BW12" s="606"/>
      <c r="BX12" s="606"/>
      <c r="BY12" s="606"/>
      <c r="BZ12" s="606"/>
      <c r="CA12" s="606"/>
      <c r="CB12" s="607"/>
      <c r="CD12" s="610" t="s">
        <v>86</v>
      </c>
      <c r="CE12" s="508"/>
      <c r="CF12" s="508"/>
      <c r="CG12" s="508"/>
      <c r="CH12" s="508"/>
      <c r="CI12" s="508"/>
      <c r="CJ12" s="508"/>
      <c r="CK12" s="508"/>
      <c r="CL12" s="508"/>
      <c r="CM12" s="508"/>
      <c r="CN12" s="508"/>
      <c r="CO12" s="508"/>
      <c r="CP12" s="508"/>
      <c r="CQ12" s="611"/>
      <c r="CR12" s="603">
        <v>28311</v>
      </c>
      <c r="CS12" s="382"/>
      <c r="CT12" s="382"/>
      <c r="CU12" s="382"/>
      <c r="CV12" s="382"/>
      <c r="CW12" s="382"/>
      <c r="CX12" s="382"/>
      <c r="CY12" s="604"/>
      <c r="CZ12" s="605">
        <v>0.9</v>
      </c>
      <c r="DA12" s="605"/>
      <c r="DB12" s="605"/>
      <c r="DC12" s="605"/>
      <c r="DD12" s="608">
        <v>282</v>
      </c>
      <c r="DE12" s="382"/>
      <c r="DF12" s="382"/>
      <c r="DG12" s="382"/>
      <c r="DH12" s="382"/>
      <c r="DI12" s="382"/>
      <c r="DJ12" s="382"/>
      <c r="DK12" s="382"/>
      <c r="DL12" s="382"/>
      <c r="DM12" s="382"/>
      <c r="DN12" s="382"/>
      <c r="DO12" s="382"/>
      <c r="DP12" s="604"/>
      <c r="DQ12" s="608">
        <v>25777</v>
      </c>
      <c r="DR12" s="382"/>
      <c r="DS12" s="382"/>
      <c r="DT12" s="382"/>
      <c r="DU12" s="382"/>
      <c r="DV12" s="382"/>
      <c r="DW12" s="382"/>
      <c r="DX12" s="382"/>
      <c r="DY12" s="382"/>
      <c r="DZ12" s="382"/>
      <c r="EA12" s="382"/>
      <c r="EB12" s="382"/>
      <c r="EC12" s="609"/>
    </row>
    <row r="13" spans="2:143" ht="11.25" customHeight="1" x14ac:dyDescent="0.15">
      <c r="B13" s="610" t="s">
        <v>342</v>
      </c>
      <c r="C13" s="508"/>
      <c r="D13" s="508"/>
      <c r="E13" s="508"/>
      <c r="F13" s="508"/>
      <c r="G13" s="508"/>
      <c r="H13" s="508"/>
      <c r="I13" s="508"/>
      <c r="J13" s="508"/>
      <c r="K13" s="508"/>
      <c r="L13" s="508"/>
      <c r="M13" s="508"/>
      <c r="N13" s="508"/>
      <c r="O13" s="508"/>
      <c r="P13" s="508"/>
      <c r="Q13" s="611"/>
      <c r="R13" s="603" t="s">
        <v>194</v>
      </c>
      <c r="S13" s="382"/>
      <c r="T13" s="382"/>
      <c r="U13" s="382"/>
      <c r="V13" s="382"/>
      <c r="W13" s="382"/>
      <c r="X13" s="382"/>
      <c r="Y13" s="604"/>
      <c r="Z13" s="605" t="s">
        <v>194</v>
      </c>
      <c r="AA13" s="605"/>
      <c r="AB13" s="605"/>
      <c r="AC13" s="605"/>
      <c r="AD13" s="606" t="s">
        <v>194</v>
      </c>
      <c r="AE13" s="606"/>
      <c r="AF13" s="606"/>
      <c r="AG13" s="606"/>
      <c r="AH13" s="606"/>
      <c r="AI13" s="606"/>
      <c r="AJ13" s="606"/>
      <c r="AK13" s="606"/>
      <c r="AL13" s="612" t="s">
        <v>194</v>
      </c>
      <c r="AM13" s="388"/>
      <c r="AN13" s="388"/>
      <c r="AO13" s="613"/>
      <c r="AP13" s="610" t="s">
        <v>344</v>
      </c>
      <c r="AQ13" s="508"/>
      <c r="AR13" s="508"/>
      <c r="AS13" s="508"/>
      <c r="AT13" s="508"/>
      <c r="AU13" s="508"/>
      <c r="AV13" s="508"/>
      <c r="AW13" s="508"/>
      <c r="AX13" s="508"/>
      <c r="AY13" s="508"/>
      <c r="AZ13" s="508"/>
      <c r="BA13" s="508"/>
      <c r="BB13" s="508"/>
      <c r="BC13" s="508"/>
      <c r="BD13" s="508"/>
      <c r="BE13" s="508"/>
      <c r="BF13" s="611"/>
      <c r="BG13" s="603">
        <v>119199</v>
      </c>
      <c r="BH13" s="382"/>
      <c r="BI13" s="382"/>
      <c r="BJ13" s="382"/>
      <c r="BK13" s="382"/>
      <c r="BL13" s="382"/>
      <c r="BM13" s="382"/>
      <c r="BN13" s="604"/>
      <c r="BO13" s="605">
        <v>44</v>
      </c>
      <c r="BP13" s="605"/>
      <c r="BQ13" s="605"/>
      <c r="BR13" s="605"/>
      <c r="BS13" s="606" t="s">
        <v>194</v>
      </c>
      <c r="BT13" s="606"/>
      <c r="BU13" s="606"/>
      <c r="BV13" s="606"/>
      <c r="BW13" s="606"/>
      <c r="BX13" s="606"/>
      <c r="BY13" s="606"/>
      <c r="BZ13" s="606"/>
      <c r="CA13" s="606"/>
      <c r="CB13" s="607"/>
      <c r="CD13" s="610" t="s">
        <v>345</v>
      </c>
      <c r="CE13" s="508"/>
      <c r="CF13" s="508"/>
      <c r="CG13" s="508"/>
      <c r="CH13" s="508"/>
      <c r="CI13" s="508"/>
      <c r="CJ13" s="508"/>
      <c r="CK13" s="508"/>
      <c r="CL13" s="508"/>
      <c r="CM13" s="508"/>
      <c r="CN13" s="508"/>
      <c r="CO13" s="508"/>
      <c r="CP13" s="508"/>
      <c r="CQ13" s="611"/>
      <c r="CR13" s="603">
        <v>313502</v>
      </c>
      <c r="CS13" s="382"/>
      <c r="CT13" s="382"/>
      <c r="CU13" s="382"/>
      <c r="CV13" s="382"/>
      <c r="CW13" s="382"/>
      <c r="CX13" s="382"/>
      <c r="CY13" s="604"/>
      <c r="CZ13" s="605">
        <v>9.6</v>
      </c>
      <c r="DA13" s="605"/>
      <c r="DB13" s="605"/>
      <c r="DC13" s="605"/>
      <c r="DD13" s="608">
        <v>174030</v>
      </c>
      <c r="DE13" s="382"/>
      <c r="DF13" s="382"/>
      <c r="DG13" s="382"/>
      <c r="DH13" s="382"/>
      <c r="DI13" s="382"/>
      <c r="DJ13" s="382"/>
      <c r="DK13" s="382"/>
      <c r="DL13" s="382"/>
      <c r="DM13" s="382"/>
      <c r="DN13" s="382"/>
      <c r="DO13" s="382"/>
      <c r="DP13" s="604"/>
      <c r="DQ13" s="608">
        <v>133001</v>
      </c>
      <c r="DR13" s="382"/>
      <c r="DS13" s="382"/>
      <c r="DT13" s="382"/>
      <c r="DU13" s="382"/>
      <c r="DV13" s="382"/>
      <c r="DW13" s="382"/>
      <c r="DX13" s="382"/>
      <c r="DY13" s="382"/>
      <c r="DZ13" s="382"/>
      <c r="EA13" s="382"/>
      <c r="EB13" s="382"/>
      <c r="EC13" s="609"/>
    </row>
    <row r="14" spans="2:143" ht="11.25" customHeight="1" x14ac:dyDescent="0.15">
      <c r="B14" s="610" t="s">
        <v>316</v>
      </c>
      <c r="C14" s="508"/>
      <c r="D14" s="508"/>
      <c r="E14" s="508"/>
      <c r="F14" s="508"/>
      <c r="G14" s="508"/>
      <c r="H14" s="508"/>
      <c r="I14" s="508"/>
      <c r="J14" s="508"/>
      <c r="K14" s="508"/>
      <c r="L14" s="508"/>
      <c r="M14" s="508"/>
      <c r="N14" s="508"/>
      <c r="O14" s="508"/>
      <c r="P14" s="508"/>
      <c r="Q14" s="611"/>
      <c r="R14" s="603" t="s">
        <v>194</v>
      </c>
      <c r="S14" s="382"/>
      <c r="T14" s="382"/>
      <c r="U14" s="382"/>
      <c r="V14" s="382"/>
      <c r="W14" s="382"/>
      <c r="X14" s="382"/>
      <c r="Y14" s="604"/>
      <c r="Z14" s="605" t="s">
        <v>194</v>
      </c>
      <c r="AA14" s="605"/>
      <c r="AB14" s="605"/>
      <c r="AC14" s="605"/>
      <c r="AD14" s="606" t="s">
        <v>194</v>
      </c>
      <c r="AE14" s="606"/>
      <c r="AF14" s="606"/>
      <c r="AG14" s="606"/>
      <c r="AH14" s="606"/>
      <c r="AI14" s="606"/>
      <c r="AJ14" s="606"/>
      <c r="AK14" s="606"/>
      <c r="AL14" s="612" t="s">
        <v>194</v>
      </c>
      <c r="AM14" s="388"/>
      <c r="AN14" s="388"/>
      <c r="AO14" s="613"/>
      <c r="AP14" s="610" t="s">
        <v>210</v>
      </c>
      <c r="AQ14" s="508"/>
      <c r="AR14" s="508"/>
      <c r="AS14" s="508"/>
      <c r="AT14" s="508"/>
      <c r="AU14" s="508"/>
      <c r="AV14" s="508"/>
      <c r="AW14" s="508"/>
      <c r="AX14" s="508"/>
      <c r="AY14" s="508"/>
      <c r="AZ14" s="508"/>
      <c r="BA14" s="508"/>
      <c r="BB14" s="508"/>
      <c r="BC14" s="508"/>
      <c r="BD14" s="508"/>
      <c r="BE14" s="508"/>
      <c r="BF14" s="611"/>
      <c r="BG14" s="603">
        <v>15039</v>
      </c>
      <c r="BH14" s="382"/>
      <c r="BI14" s="382"/>
      <c r="BJ14" s="382"/>
      <c r="BK14" s="382"/>
      <c r="BL14" s="382"/>
      <c r="BM14" s="382"/>
      <c r="BN14" s="604"/>
      <c r="BO14" s="605">
        <v>5.6</v>
      </c>
      <c r="BP14" s="605"/>
      <c r="BQ14" s="605"/>
      <c r="BR14" s="605"/>
      <c r="BS14" s="606" t="s">
        <v>194</v>
      </c>
      <c r="BT14" s="606"/>
      <c r="BU14" s="606"/>
      <c r="BV14" s="606"/>
      <c r="BW14" s="606"/>
      <c r="BX14" s="606"/>
      <c r="BY14" s="606"/>
      <c r="BZ14" s="606"/>
      <c r="CA14" s="606"/>
      <c r="CB14" s="607"/>
      <c r="CD14" s="610" t="s">
        <v>60</v>
      </c>
      <c r="CE14" s="508"/>
      <c r="CF14" s="508"/>
      <c r="CG14" s="508"/>
      <c r="CH14" s="508"/>
      <c r="CI14" s="508"/>
      <c r="CJ14" s="508"/>
      <c r="CK14" s="508"/>
      <c r="CL14" s="508"/>
      <c r="CM14" s="508"/>
      <c r="CN14" s="508"/>
      <c r="CO14" s="508"/>
      <c r="CP14" s="508"/>
      <c r="CQ14" s="611"/>
      <c r="CR14" s="603">
        <v>313255</v>
      </c>
      <c r="CS14" s="382"/>
      <c r="CT14" s="382"/>
      <c r="CU14" s="382"/>
      <c r="CV14" s="382"/>
      <c r="CW14" s="382"/>
      <c r="CX14" s="382"/>
      <c r="CY14" s="604"/>
      <c r="CZ14" s="605">
        <v>9.6</v>
      </c>
      <c r="DA14" s="605"/>
      <c r="DB14" s="605"/>
      <c r="DC14" s="605"/>
      <c r="DD14" s="608">
        <v>184405</v>
      </c>
      <c r="DE14" s="382"/>
      <c r="DF14" s="382"/>
      <c r="DG14" s="382"/>
      <c r="DH14" s="382"/>
      <c r="DI14" s="382"/>
      <c r="DJ14" s="382"/>
      <c r="DK14" s="382"/>
      <c r="DL14" s="382"/>
      <c r="DM14" s="382"/>
      <c r="DN14" s="382"/>
      <c r="DO14" s="382"/>
      <c r="DP14" s="604"/>
      <c r="DQ14" s="608">
        <v>164677</v>
      </c>
      <c r="DR14" s="382"/>
      <c r="DS14" s="382"/>
      <c r="DT14" s="382"/>
      <c r="DU14" s="382"/>
      <c r="DV14" s="382"/>
      <c r="DW14" s="382"/>
      <c r="DX14" s="382"/>
      <c r="DY14" s="382"/>
      <c r="DZ14" s="382"/>
      <c r="EA14" s="382"/>
      <c r="EB14" s="382"/>
      <c r="EC14" s="609"/>
    </row>
    <row r="15" spans="2:143" ht="11.25" customHeight="1" x14ac:dyDescent="0.15">
      <c r="B15" s="610" t="s">
        <v>346</v>
      </c>
      <c r="C15" s="508"/>
      <c r="D15" s="508"/>
      <c r="E15" s="508"/>
      <c r="F15" s="508"/>
      <c r="G15" s="508"/>
      <c r="H15" s="508"/>
      <c r="I15" s="508"/>
      <c r="J15" s="508"/>
      <c r="K15" s="508"/>
      <c r="L15" s="508"/>
      <c r="M15" s="508"/>
      <c r="N15" s="508"/>
      <c r="O15" s="508"/>
      <c r="P15" s="508"/>
      <c r="Q15" s="611"/>
      <c r="R15" s="603">
        <v>1455</v>
      </c>
      <c r="S15" s="382"/>
      <c r="T15" s="382"/>
      <c r="U15" s="382"/>
      <c r="V15" s="382"/>
      <c r="W15" s="382"/>
      <c r="X15" s="382"/>
      <c r="Y15" s="604"/>
      <c r="Z15" s="605">
        <v>0</v>
      </c>
      <c r="AA15" s="605"/>
      <c r="AB15" s="605"/>
      <c r="AC15" s="605"/>
      <c r="AD15" s="606">
        <v>1455</v>
      </c>
      <c r="AE15" s="606"/>
      <c r="AF15" s="606"/>
      <c r="AG15" s="606"/>
      <c r="AH15" s="606"/>
      <c r="AI15" s="606"/>
      <c r="AJ15" s="606"/>
      <c r="AK15" s="606"/>
      <c r="AL15" s="612">
        <v>0.1</v>
      </c>
      <c r="AM15" s="388"/>
      <c r="AN15" s="388"/>
      <c r="AO15" s="613"/>
      <c r="AP15" s="610" t="s">
        <v>135</v>
      </c>
      <c r="AQ15" s="508"/>
      <c r="AR15" s="508"/>
      <c r="AS15" s="508"/>
      <c r="AT15" s="508"/>
      <c r="AU15" s="508"/>
      <c r="AV15" s="508"/>
      <c r="AW15" s="508"/>
      <c r="AX15" s="508"/>
      <c r="AY15" s="508"/>
      <c r="AZ15" s="508"/>
      <c r="BA15" s="508"/>
      <c r="BB15" s="508"/>
      <c r="BC15" s="508"/>
      <c r="BD15" s="508"/>
      <c r="BE15" s="508"/>
      <c r="BF15" s="611"/>
      <c r="BG15" s="603">
        <v>39830</v>
      </c>
      <c r="BH15" s="382"/>
      <c r="BI15" s="382"/>
      <c r="BJ15" s="382"/>
      <c r="BK15" s="382"/>
      <c r="BL15" s="382"/>
      <c r="BM15" s="382"/>
      <c r="BN15" s="604"/>
      <c r="BO15" s="605">
        <v>14.7</v>
      </c>
      <c r="BP15" s="605"/>
      <c r="BQ15" s="605"/>
      <c r="BR15" s="605"/>
      <c r="BS15" s="606" t="s">
        <v>194</v>
      </c>
      <c r="BT15" s="606"/>
      <c r="BU15" s="606"/>
      <c r="BV15" s="606"/>
      <c r="BW15" s="606"/>
      <c r="BX15" s="606"/>
      <c r="BY15" s="606"/>
      <c r="BZ15" s="606"/>
      <c r="CA15" s="606"/>
      <c r="CB15" s="607"/>
      <c r="CD15" s="610" t="s">
        <v>347</v>
      </c>
      <c r="CE15" s="508"/>
      <c r="CF15" s="508"/>
      <c r="CG15" s="508"/>
      <c r="CH15" s="508"/>
      <c r="CI15" s="508"/>
      <c r="CJ15" s="508"/>
      <c r="CK15" s="508"/>
      <c r="CL15" s="508"/>
      <c r="CM15" s="508"/>
      <c r="CN15" s="508"/>
      <c r="CO15" s="508"/>
      <c r="CP15" s="508"/>
      <c r="CQ15" s="611"/>
      <c r="CR15" s="603">
        <v>332941</v>
      </c>
      <c r="CS15" s="382"/>
      <c r="CT15" s="382"/>
      <c r="CU15" s="382"/>
      <c r="CV15" s="382"/>
      <c r="CW15" s="382"/>
      <c r="CX15" s="382"/>
      <c r="CY15" s="604"/>
      <c r="CZ15" s="605">
        <v>10.199999999999999</v>
      </c>
      <c r="DA15" s="605"/>
      <c r="DB15" s="605"/>
      <c r="DC15" s="605"/>
      <c r="DD15" s="608">
        <v>7977</v>
      </c>
      <c r="DE15" s="382"/>
      <c r="DF15" s="382"/>
      <c r="DG15" s="382"/>
      <c r="DH15" s="382"/>
      <c r="DI15" s="382"/>
      <c r="DJ15" s="382"/>
      <c r="DK15" s="382"/>
      <c r="DL15" s="382"/>
      <c r="DM15" s="382"/>
      <c r="DN15" s="382"/>
      <c r="DO15" s="382"/>
      <c r="DP15" s="604"/>
      <c r="DQ15" s="608">
        <v>252445</v>
      </c>
      <c r="DR15" s="382"/>
      <c r="DS15" s="382"/>
      <c r="DT15" s="382"/>
      <c r="DU15" s="382"/>
      <c r="DV15" s="382"/>
      <c r="DW15" s="382"/>
      <c r="DX15" s="382"/>
      <c r="DY15" s="382"/>
      <c r="DZ15" s="382"/>
      <c r="EA15" s="382"/>
      <c r="EB15" s="382"/>
      <c r="EC15" s="609"/>
    </row>
    <row r="16" spans="2:143" ht="11.25" customHeight="1" x14ac:dyDescent="0.15">
      <c r="B16" s="610" t="s">
        <v>348</v>
      </c>
      <c r="C16" s="508"/>
      <c r="D16" s="508"/>
      <c r="E16" s="508"/>
      <c r="F16" s="508"/>
      <c r="G16" s="508"/>
      <c r="H16" s="508"/>
      <c r="I16" s="508"/>
      <c r="J16" s="508"/>
      <c r="K16" s="508"/>
      <c r="L16" s="508"/>
      <c r="M16" s="508"/>
      <c r="N16" s="508"/>
      <c r="O16" s="508"/>
      <c r="P16" s="508"/>
      <c r="Q16" s="611"/>
      <c r="R16" s="603">
        <v>4102</v>
      </c>
      <c r="S16" s="382"/>
      <c r="T16" s="382"/>
      <c r="U16" s="382"/>
      <c r="V16" s="382"/>
      <c r="W16" s="382"/>
      <c r="X16" s="382"/>
      <c r="Y16" s="604"/>
      <c r="Z16" s="605">
        <v>0.1</v>
      </c>
      <c r="AA16" s="605"/>
      <c r="AB16" s="605"/>
      <c r="AC16" s="605"/>
      <c r="AD16" s="606">
        <v>4102</v>
      </c>
      <c r="AE16" s="606"/>
      <c r="AF16" s="606"/>
      <c r="AG16" s="606"/>
      <c r="AH16" s="606"/>
      <c r="AI16" s="606"/>
      <c r="AJ16" s="606"/>
      <c r="AK16" s="606"/>
      <c r="AL16" s="612">
        <v>0.2</v>
      </c>
      <c r="AM16" s="388"/>
      <c r="AN16" s="388"/>
      <c r="AO16" s="613"/>
      <c r="AP16" s="610" t="s">
        <v>349</v>
      </c>
      <c r="AQ16" s="508"/>
      <c r="AR16" s="508"/>
      <c r="AS16" s="508"/>
      <c r="AT16" s="508"/>
      <c r="AU16" s="508"/>
      <c r="AV16" s="508"/>
      <c r="AW16" s="508"/>
      <c r="AX16" s="508"/>
      <c r="AY16" s="508"/>
      <c r="AZ16" s="508"/>
      <c r="BA16" s="508"/>
      <c r="BB16" s="508"/>
      <c r="BC16" s="508"/>
      <c r="BD16" s="508"/>
      <c r="BE16" s="508"/>
      <c r="BF16" s="611"/>
      <c r="BG16" s="603" t="s">
        <v>194</v>
      </c>
      <c r="BH16" s="382"/>
      <c r="BI16" s="382"/>
      <c r="BJ16" s="382"/>
      <c r="BK16" s="382"/>
      <c r="BL16" s="382"/>
      <c r="BM16" s="382"/>
      <c r="BN16" s="604"/>
      <c r="BO16" s="605" t="s">
        <v>194</v>
      </c>
      <c r="BP16" s="605"/>
      <c r="BQ16" s="605"/>
      <c r="BR16" s="605"/>
      <c r="BS16" s="606" t="s">
        <v>194</v>
      </c>
      <c r="BT16" s="606"/>
      <c r="BU16" s="606"/>
      <c r="BV16" s="606"/>
      <c r="BW16" s="606"/>
      <c r="BX16" s="606"/>
      <c r="BY16" s="606"/>
      <c r="BZ16" s="606"/>
      <c r="CA16" s="606"/>
      <c r="CB16" s="607"/>
      <c r="CD16" s="610" t="s">
        <v>350</v>
      </c>
      <c r="CE16" s="508"/>
      <c r="CF16" s="508"/>
      <c r="CG16" s="508"/>
      <c r="CH16" s="508"/>
      <c r="CI16" s="508"/>
      <c r="CJ16" s="508"/>
      <c r="CK16" s="508"/>
      <c r="CL16" s="508"/>
      <c r="CM16" s="508"/>
      <c r="CN16" s="508"/>
      <c r="CO16" s="508"/>
      <c r="CP16" s="508"/>
      <c r="CQ16" s="611"/>
      <c r="CR16" s="603">
        <v>9541</v>
      </c>
      <c r="CS16" s="382"/>
      <c r="CT16" s="382"/>
      <c r="CU16" s="382"/>
      <c r="CV16" s="382"/>
      <c r="CW16" s="382"/>
      <c r="CX16" s="382"/>
      <c r="CY16" s="604"/>
      <c r="CZ16" s="605">
        <v>0.3</v>
      </c>
      <c r="DA16" s="605"/>
      <c r="DB16" s="605"/>
      <c r="DC16" s="605"/>
      <c r="DD16" s="608" t="s">
        <v>194</v>
      </c>
      <c r="DE16" s="382"/>
      <c r="DF16" s="382"/>
      <c r="DG16" s="382"/>
      <c r="DH16" s="382"/>
      <c r="DI16" s="382"/>
      <c r="DJ16" s="382"/>
      <c r="DK16" s="382"/>
      <c r="DL16" s="382"/>
      <c r="DM16" s="382"/>
      <c r="DN16" s="382"/>
      <c r="DO16" s="382"/>
      <c r="DP16" s="604"/>
      <c r="DQ16" s="608">
        <v>9541</v>
      </c>
      <c r="DR16" s="382"/>
      <c r="DS16" s="382"/>
      <c r="DT16" s="382"/>
      <c r="DU16" s="382"/>
      <c r="DV16" s="382"/>
      <c r="DW16" s="382"/>
      <c r="DX16" s="382"/>
      <c r="DY16" s="382"/>
      <c r="DZ16" s="382"/>
      <c r="EA16" s="382"/>
      <c r="EB16" s="382"/>
      <c r="EC16" s="609"/>
    </row>
    <row r="17" spans="2:133" ht="11.25" customHeight="1" x14ac:dyDescent="0.15">
      <c r="B17" s="610" t="s">
        <v>351</v>
      </c>
      <c r="C17" s="508"/>
      <c r="D17" s="508"/>
      <c r="E17" s="508"/>
      <c r="F17" s="508"/>
      <c r="G17" s="508"/>
      <c r="H17" s="508"/>
      <c r="I17" s="508"/>
      <c r="J17" s="508"/>
      <c r="K17" s="508"/>
      <c r="L17" s="508"/>
      <c r="M17" s="508"/>
      <c r="N17" s="508"/>
      <c r="O17" s="508"/>
      <c r="P17" s="508"/>
      <c r="Q17" s="611"/>
      <c r="R17" s="603">
        <v>9300</v>
      </c>
      <c r="S17" s="382"/>
      <c r="T17" s="382"/>
      <c r="U17" s="382"/>
      <c r="V17" s="382"/>
      <c r="W17" s="382"/>
      <c r="X17" s="382"/>
      <c r="Y17" s="604"/>
      <c r="Z17" s="605">
        <v>0.3</v>
      </c>
      <c r="AA17" s="605"/>
      <c r="AB17" s="605"/>
      <c r="AC17" s="605"/>
      <c r="AD17" s="606">
        <v>9300</v>
      </c>
      <c r="AE17" s="606"/>
      <c r="AF17" s="606"/>
      <c r="AG17" s="606"/>
      <c r="AH17" s="606"/>
      <c r="AI17" s="606"/>
      <c r="AJ17" s="606"/>
      <c r="AK17" s="606"/>
      <c r="AL17" s="612">
        <v>0.5</v>
      </c>
      <c r="AM17" s="388"/>
      <c r="AN17" s="388"/>
      <c r="AO17" s="613"/>
      <c r="AP17" s="610" t="s">
        <v>352</v>
      </c>
      <c r="AQ17" s="508"/>
      <c r="AR17" s="508"/>
      <c r="AS17" s="508"/>
      <c r="AT17" s="508"/>
      <c r="AU17" s="508"/>
      <c r="AV17" s="508"/>
      <c r="AW17" s="508"/>
      <c r="AX17" s="508"/>
      <c r="AY17" s="508"/>
      <c r="AZ17" s="508"/>
      <c r="BA17" s="508"/>
      <c r="BB17" s="508"/>
      <c r="BC17" s="508"/>
      <c r="BD17" s="508"/>
      <c r="BE17" s="508"/>
      <c r="BF17" s="611"/>
      <c r="BG17" s="603" t="s">
        <v>194</v>
      </c>
      <c r="BH17" s="382"/>
      <c r="BI17" s="382"/>
      <c r="BJ17" s="382"/>
      <c r="BK17" s="382"/>
      <c r="BL17" s="382"/>
      <c r="BM17" s="382"/>
      <c r="BN17" s="604"/>
      <c r="BO17" s="605" t="s">
        <v>194</v>
      </c>
      <c r="BP17" s="605"/>
      <c r="BQ17" s="605"/>
      <c r="BR17" s="605"/>
      <c r="BS17" s="606" t="s">
        <v>194</v>
      </c>
      <c r="BT17" s="606"/>
      <c r="BU17" s="606"/>
      <c r="BV17" s="606"/>
      <c r="BW17" s="606"/>
      <c r="BX17" s="606"/>
      <c r="BY17" s="606"/>
      <c r="BZ17" s="606"/>
      <c r="CA17" s="606"/>
      <c r="CB17" s="607"/>
      <c r="CD17" s="610" t="s">
        <v>354</v>
      </c>
      <c r="CE17" s="508"/>
      <c r="CF17" s="508"/>
      <c r="CG17" s="508"/>
      <c r="CH17" s="508"/>
      <c r="CI17" s="508"/>
      <c r="CJ17" s="508"/>
      <c r="CK17" s="508"/>
      <c r="CL17" s="508"/>
      <c r="CM17" s="508"/>
      <c r="CN17" s="508"/>
      <c r="CO17" s="508"/>
      <c r="CP17" s="508"/>
      <c r="CQ17" s="611"/>
      <c r="CR17" s="603">
        <v>367971</v>
      </c>
      <c r="CS17" s="382"/>
      <c r="CT17" s="382"/>
      <c r="CU17" s="382"/>
      <c r="CV17" s="382"/>
      <c r="CW17" s="382"/>
      <c r="CX17" s="382"/>
      <c r="CY17" s="604"/>
      <c r="CZ17" s="605">
        <v>11.2</v>
      </c>
      <c r="DA17" s="605"/>
      <c r="DB17" s="605"/>
      <c r="DC17" s="605"/>
      <c r="DD17" s="608" t="s">
        <v>194</v>
      </c>
      <c r="DE17" s="382"/>
      <c r="DF17" s="382"/>
      <c r="DG17" s="382"/>
      <c r="DH17" s="382"/>
      <c r="DI17" s="382"/>
      <c r="DJ17" s="382"/>
      <c r="DK17" s="382"/>
      <c r="DL17" s="382"/>
      <c r="DM17" s="382"/>
      <c r="DN17" s="382"/>
      <c r="DO17" s="382"/>
      <c r="DP17" s="604"/>
      <c r="DQ17" s="608">
        <v>367971</v>
      </c>
      <c r="DR17" s="382"/>
      <c r="DS17" s="382"/>
      <c r="DT17" s="382"/>
      <c r="DU17" s="382"/>
      <c r="DV17" s="382"/>
      <c r="DW17" s="382"/>
      <c r="DX17" s="382"/>
      <c r="DY17" s="382"/>
      <c r="DZ17" s="382"/>
      <c r="EA17" s="382"/>
      <c r="EB17" s="382"/>
      <c r="EC17" s="609"/>
    </row>
    <row r="18" spans="2:133" ht="11.25" customHeight="1" x14ac:dyDescent="0.15">
      <c r="B18" s="610" t="s">
        <v>213</v>
      </c>
      <c r="C18" s="508"/>
      <c r="D18" s="508"/>
      <c r="E18" s="508"/>
      <c r="F18" s="508"/>
      <c r="G18" s="508"/>
      <c r="H18" s="508"/>
      <c r="I18" s="508"/>
      <c r="J18" s="508"/>
      <c r="K18" s="508"/>
      <c r="L18" s="508"/>
      <c r="M18" s="508"/>
      <c r="N18" s="508"/>
      <c r="O18" s="508"/>
      <c r="P18" s="508"/>
      <c r="Q18" s="611"/>
      <c r="R18" s="603">
        <v>619</v>
      </c>
      <c r="S18" s="382"/>
      <c r="T18" s="382"/>
      <c r="U18" s="382"/>
      <c r="V18" s="382"/>
      <c r="W18" s="382"/>
      <c r="X18" s="382"/>
      <c r="Y18" s="604"/>
      <c r="Z18" s="605">
        <v>0</v>
      </c>
      <c r="AA18" s="605"/>
      <c r="AB18" s="605"/>
      <c r="AC18" s="605"/>
      <c r="AD18" s="606">
        <v>619</v>
      </c>
      <c r="AE18" s="606"/>
      <c r="AF18" s="606"/>
      <c r="AG18" s="606"/>
      <c r="AH18" s="606"/>
      <c r="AI18" s="606"/>
      <c r="AJ18" s="606"/>
      <c r="AK18" s="606"/>
      <c r="AL18" s="612">
        <v>0</v>
      </c>
      <c r="AM18" s="388"/>
      <c r="AN18" s="388"/>
      <c r="AO18" s="613"/>
      <c r="AP18" s="610" t="s">
        <v>97</v>
      </c>
      <c r="AQ18" s="508"/>
      <c r="AR18" s="508"/>
      <c r="AS18" s="508"/>
      <c r="AT18" s="508"/>
      <c r="AU18" s="508"/>
      <c r="AV18" s="508"/>
      <c r="AW18" s="508"/>
      <c r="AX18" s="508"/>
      <c r="AY18" s="508"/>
      <c r="AZ18" s="508"/>
      <c r="BA18" s="508"/>
      <c r="BB18" s="508"/>
      <c r="BC18" s="508"/>
      <c r="BD18" s="508"/>
      <c r="BE18" s="508"/>
      <c r="BF18" s="611"/>
      <c r="BG18" s="603" t="s">
        <v>194</v>
      </c>
      <c r="BH18" s="382"/>
      <c r="BI18" s="382"/>
      <c r="BJ18" s="382"/>
      <c r="BK18" s="382"/>
      <c r="BL18" s="382"/>
      <c r="BM18" s="382"/>
      <c r="BN18" s="604"/>
      <c r="BO18" s="605" t="s">
        <v>194</v>
      </c>
      <c r="BP18" s="605"/>
      <c r="BQ18" s="605"/>
      <c r="BR18" s="605"/>
      <c r="BS18" s="606" t="s">
        <v>194</v>
      </c>
      <c r="BT18" s="606"/>
      <c r="BU18" s="606"/>
      <c r="BV18" s="606"/>
      <c r="BW18" s="606"/>
      <c r="BX18" s="606"/>
      <c r="BY18" s="606"/>
      <c r="BZ18" s="606"/>
      <c r="CA18" s="606"/>
      <c r="CB18" s="607"/>
      <c r="CD18" s="610" t="s">
        <v>355</v>
      </c>
      <c r="CE18" s="508"/>
      <c r="CF18" s="508"/>
      <c r="CG18" s="508"/>
      <c r="CH18" s="508"/>
      <c r="CI18" s="508"/>
      <c r="CJ18" s="508"/>
      <c r="CK18" s="508"/>
      <c r="CL18" s="508"/>
      <c r="CM18" s="508"/>
      <c r="CN18" s="508"/>
      <c r="CO18" s="508"/>
      <c r="CP18" s="508"/>
      <c r="CQ18" s="611"/>
      <c r="CR18" s="603" t="s">
        <v>194</v>
      </c>
      <c r="CS18" s="382"/>
      <c r="CT18" s="382"/>
      <c r="CU18" s="382"/>
      <c r="CV18" s="382"/>
      <c r="CW18" s="382"/>
      <c r="CX18" s="382"/>
      <c r="CY18" s="604"/>
      <c r="CZ18" s="605" t="s">
        <v>194</v>
      </c>
      <c r="DA18" s="605"/>
      <c r="DB18" s="605"/>
      <c r="DC18" s="605"/>
      <c r="DD18" s="608" t="s">
        <v>194</v>
      </c>
      <c r="DE18" s="382"/>
      <c r="DF18" s="382"/>
      <c r="DG18" s="382"/>
      <c r="DH18" s="382"/>
      <c r="DI18" s="382"/>
      <c r="DJ18" s="382"/>
      <c r="DK18" s="382"/>
      <c r="DL18" s="382"/>
      <c r="DM18" s="382"/>
      <c r="DN18" s="382"/>
      <c r="DO18" s="382"/>
      <c r="DP18" s="604"/>
      <c r="DQ18" s="608" t="s">
        <v>194</v>
      </c>
      <c r="DR18" s="382"/>
      <c r="DS18" s="382"/>
      <c r="DT18" s="382"/>
      <c r="DU18" s="382"/>
      <c r="DV18" s="382"/>
      <c r="DW18" s="382"/>
      <c r="DX18" s="382"/>
      <c r="DY18" s="382"/>
      <c r="DZ18" s="382"/>
      <c r="EA18" s="382"/>
      <c r="EB18" s="382"/>
      <c r="EC18" s="609"/>
    </row>
    <row r="19" spans="2:133" ht="11.25" customHeight="1" x14ac:dyDescent="0.15">
      <c r="B19" s="610" t="s">
        <v>357</v>
      </c>
      <c r="C19" s="508"/>
      <c r="D19" s="508"/>
      <c r="E19" s="508"/>
      <c r="F19" s="508"/>
      <c r="G19" s="508"/>
      <c r="H19" s="508"/>
      <c r="I19" s="508"/>
      <c r="J19" s="508"/>
      <c r="K19" s="508"/>
      <c r="L19" s="508"/>
      <c r="M19" s="508"/>
      <c r="N19" s="508"/>
      <c r="O19" s="508"/>
      <c r="P19" s="508"/>
      <c r="Q19" s="611"/>
      <c r="R19" s="603">
        <v>8681</v>
      </c>
      <c r="S19" s="382"/>
      <c r="T19" s="382"/>
      <c r="U19" s="382"/>
      <c r="V19" s="382"/>
      <c r="W19" s="382"/>
      <c r="X19" s="382"/>
      <c r="Y19" s="604"/>
      <c r="Z19" s="605">
        <v>0.3</v>
      </c>
      <c r="AA19" s="605"/>
      <c r="AB19" s="605"/>
      <c r="AC19" s="605"/>
      <c r="AD19" s="606">
        <v>8681</v>
      </c>
      <c r="AE19" s="606"/>
      <c r="AF19" s="606"/>
      <c r="AG19" s="606"/>
      <c r="AH19" s="606"/>
      <c r="AI19" s="606"/>
      <c r="AJ19" s="606"/>
      <c r="AK19" s="606"/>
      <c r="AL19" s="612">
        <v>0.5</v>
      </c>
      <c r="AM19" s="388"/>
      <c r="AN19" s="388"/>
      <c r="AO19" s="613"/>
      <c r="AP19" s="610" t="s">
        <v>246</v>
      </c>
      <c r="AQ19" s="508"/>
      <c r="AR19" s="508"/>
      <c r="AS19" s="508"/>
      <c r="AT19" s="508"/>
      <c r="AU19" s="508"/>
      <c r="AV19" s="508"/>
      <c r="AW19" s="508"/>
      <c r="AX19" s="508"/>
      <c r="AY19" s="508"/>
      <c r="AZ19" s="508"/>
      <c r="BA19" s="508"/>
      <c r="BB19" s="508"/>
      <c r="BC19" s="508"/>
      <c r="BD19" s="508"/>
      <c r="BE19" s="508"/>
      <c r="BF19" s="611"/>
      <c r="BG19" s="603" t="s">
        <v>194</v>
      </c>
      <c r="BH19" s="382"/>
      <c r="BI19" s="382"/>
      <c r="BJ19" s="382"/>
      <c r="BK19" s="382"/>
      <c r="BL19" s="382"/>
      <c r="BM19" s="382"/>
      <c r="BN19" s="604"/>
      <c r="BO19" s="605" t="s">
        <v>194</v>
      </c>
      <c r="BP19" s="605"/>
      <c r="BQ19" s="605"/>
      <c r="BR19" s="605"/>
      <c r="BS19" s="606" t="s">
        <v>194</v>
      </c>
      <c r="BT19" s="606"/>
      <c r="BU19" s="606"/>
      <c r="BV19" s="606"/>
      <c r="BW19" s="606"/>
      <c r="BX19" s="606"/>
      <c r="BY19" s="606"/>
      <c r="BZ19" s="606"/>
      <c r="CA19" s="606"/>
      <c r="CB19" s="607"/>
      <c r="CD19" s="610" t="s">
        <v>358</v>
      </c>
      <c r="CE19" s="508"/>
      <c r="CF19" s="508"/>
      <c r="CG19" s="508"/>
      <c r="CH19" s="508"/>
      <c r="CI19" s="508"/>
      <c r="CJ19" s="508"/>
      <c r="CK19" s="508"/>
      <c r="CL19" s="508"/>
      <c r="CM19" s="508"/>
      <c r="CN19" s="508"/>
      <c r="CO19" s="508"/>
      <c r="CP19" s="508"/>
      <c r="CQ19" s="611"/>
      <c r="CR19" s="603" t="s">
        <v>194</v>
      </c>
      <c r="CS19" s="382"/>
      <c r="CT19" s="382"/>
      <c r="CU19" s="382"/>
      <c r="CV19" s="382"/>
      <c r="CW19" s="382"/>
      <c r="CX19" s="382"/>
      <c r="CY19" s="604"/>
      <c r="CZ19" s="605" t="s">
        <v>194</v>
      </c>
      <c r="DA19" s="605"/>
      <c r="DB19" s="605"/>
      <c r="DC19" s="605"/>
      <c r="DD19" s="608" t="s">
        <v>194</v>
      </c>
      <c r="DE19" s="382"/>
      <c r="DF19" s="382"/>
      <c r="DG19" s="382"/>
      <c r="DH19" s="382"/>
      <c r="DI19" s="382"/>
      <c r="DJ19" s="382"/>
      <c r="DK19" s="382"/>
      <c r="DL19" s="382"/>
      <c r="DM19" s="382"/>
      <c r="DN19" s="382"/>
      <c r="DO19" s="382"/>
      <c r="DP19" s="604"/>
      <c r="DQ19" s="608" t="s">
        <v>194</v>
      </c>
      <c r="DR19" s="382"/>
      <c r="DS19" s="382"/>
      <c r="DT19" s="382"/>
      <c r="DU19" s="382"/>
      <c r="DV19" s="382"/>
      <c r="DW19" s="382"/>
      <c r="DX19" s="382"/>
      <c r="DY19" s="382"/>
      <c r="DZ19" s="382"/>
      <c r="EA19" s="382"/>
      <c r="EB19" s="382"/>
      <c r="EC19" s="609"/>
    </row>
    <row r="20" spans="2:133" ht="11.25" customHeight="1" x14ac:dyDescent="0.15">
      <c r="B20" s="616" t="s">
        <v>359</v>
      </c>
      <c r="C20" s="617"/>
      <c r="D20" s="617"/>
      <c r="E20" s="617"/>
      <c r="F20" s="617"/>
      <c r="G20" s="617"/>
      <c r="H20" s="617"/>
      <c r="I20" s="617"/>
      <c r="J20" s="617"/>
      <c r="K20" s="617"/>
      <c r="L20" s="617"/>
      <c r="M20" s="617"/>
      <c r="N20" s="617"/>
      <c r="O20" s="617"/>
      <c r="P20" s="617"/>
      <c r="Q20" s="618"/>
      <c r="R20" s="603" t="s">
        <v>194</v>
      </c>
      <c r="S20" s="382"/>
      <c r="T20" s="382"/>
      <c r="U20" s="382"/>
      <c r="V20" s="382"/>
      <c r="W20" s="382"/>
      <c r="X20" s="382"/>
      <c r="Y20" s="604"/>
      <c r="Z20" s="605" t="s">
        <v>194</v>
      </c>
      <c r="AA20" s="605"/>
      <c r="AB20" s="605"/>
      <c r="AC20" s="605"/>
      <c r="AD20" s="606" t="s">
        <v>194</v>
      </c>
      <c r="AE20" s="606"/>
      <c r="AF20" s="606"/>
      <c r="AG20" s="606"/>
      <c r="AH20" s="606"/>
      <c r="AI20" s="606"/>
      <c r="AJ20" s="606"/>
      <c r="AK20" s="606"/>
      <c r="AL20" s="612" t="s">
        <v>194</v>
      </c>
      <c r="AM20" s="388"/>
      <c r="AN20" s="388"/>
      <c r="AO20" s="613"/>
      <c r="AP20" s="610" t="s">
        <v>360</v>
      </c>
      <c r="AQ20" s="508"/>
      <c r="AR20" s="508"/>
      <c r="AS20" s="508"/>
      <c r="AT20" s="508"/>
      <c r="AU20" s="508"/>
      <c r="AV20" s="508"/>
      <c r="AW20" s="508"/>
      <c r="AX20" s="508"/>
      <c r="AY20" s="508"/>
      <c r="AZ20" s="508"/>
      <c r="BA20" s="508"/>
      <c r="BB20" s="508"/>
      <c r="BC20" s="508"/>
      <c r="BD20" s="508"/>
      <c r="BE20" s="508"/>
      <c r="BF20" s="611"/>
      <c r="BG20" s="603" t="s">
        <v>194</v>
      </c>
      <c r="BH20" s="382"/>
      <c r="BI20" s="382"/>
      <c r="BJ20" s="382"/>
      <c r="BK20" s="382"/>
      <c r="BL20" s="382"/>
      <c r="BM20" s="382"/>
      <c r="BN20" s="604"/>
      <c r="BO20" s="605" t="s">
        <v>194</v>
      </c>
      <c r="BP20" s="605"/>
      <c r="BQ20" s="605"/>
      <c r="BR20" s="605"/>
      <c r="BS20" s="606" t="s">
        <v>194</v>
      </c>
      <c r="BT20" s="606"/>
      <c r="BU20" s="606"/>
      <c r="BV20" s="606"/>
      <c r="BW20" s="606"/>
      <c r="BX20" s="606"/>
      <c r="BY20" s="606"/>
      <c r="BZ20" s="606"/>
      <c r="CA20" s="606"/>
      <c r="CB20" s="607"/>
      <c r="CD20" s="610" t="s">
        <v>185</v>
      </c>
      <c r="CE20" s="508"/>
      <c r="CF20" s="508"/>
      <c r="CG20" s="508"/>
      <c r="CH20" s="508"/>
      <c r="CI20" s="508"/>
      <c r="CJ20" s="508"/>
      <c r="CK20" s="508"/>
      <c r="CL20" s="508"/>
      <c r="CM20" s="508"/>
      <c r="CN20" s="508"/>
      <c r="CO20" s="508"/>
      <c r="CP20" s="508"/>
      <c r="CQ20" s="611"/>
      <c r="CR20" s="603">
        <v>3277442</v>
      </c>
      <c r="CS20" s="382"/>
      <c r="CT20" s="382"/>
      <c r="CU20" s="382"/>
      <c r="CV20" s="382"/>
      <c r="CW20" s="382"/>
      <c r="CX20" s="382"/>
      <c r="CY20" s="604"/>
      <c r="CZ20" s="605">
        <v>100</v>
      </c>
      <c r="DA20" s="605"/>
      <c r="DB20" s="605"/>
      <c r="DC20" s="605"/>
      <c r="DD20" s="608">
        <v>506648</v>
      </c>
      <c r="DE20" s="382"/>
      <c r="DF20" s="382"/>
      <c r="DG20" s="382"/>
      <c r="DH20" s="382"/>
      <c r="DI20" s="382"/>
      <c r="DJ20" s="382"/>
      <c r="DK20" s="382"/>
      <c r="DL20" s="382"/>
      <c r="DM20" s="382"/>
      <c r="DN20" s="382"/>
      <c r="DO20" s="382"/>
      <c r="DP20" s="604"/>
      <c r="DQ20" s="608">
        <v>2309395</v>
      </c>
      <c r="DR20" s="382"/>
      <c r="DS20" s="382"/>
      <c r="DT20" s="382"/>
      <c r="DU20" s="382"/>
      <c r="DV20" s="382"/>
      <c r="DW20" s="382"/>
      <c r="DX20" s="382"/>
      <c r="DY20" s="382"/>
      <c r="DZ20" s="382"/>
      <c r="EA20" s="382"/>
      <c r="EB20" s="382"/>
      <c r="EC20" s="609"/>
    </row>
    <row r="21" spans="2:133" ht="11.25" customHeight="1" x14ac:dyDescent="0.15">
      <c r="B21" s="610" t="s">
        <v>337</v>
      </c>
      <c r="C21" s="508"/>
      <c r="D21" s="508"/>
      <c r="E21" s="508"/>
      <c r="F21" s="508"/>
      <c r="G21" s="508"/>
      <c r="H21" s="508"/>
      <c r="I21" s="508"/>
      <c r="J21" s="508"/>
      <c r="K21" s="508"/>
      <c r="L21" s="508"/>
      <c r="M21" s="508"/>
      <c r="N21" s="508"/>
      <c r="O21" s="508"/>
      <c r="P21" s="508"/>
      <c r="Q21" s="611"/>
      <c r="R21" s="603">
        <v>1601646</v>
      </c>
      <c r="S21" s="382"/>
      <c r="T21" s="382"/>
      <c r="U21" s="382"/>
      <c r="V21" s="382"/>
      <c r="W21" s="382"/>
      <c r="X21" s="382"/>
      <c r="Y21" s="604"/>
      <c r="Z21" s="605">
        <v>47.2</v>
      </c>
      <c r="AA21" s="605"/>
      <c r="AB21" s="605"/>
      <c r="AC21" s="605"/>
      <c r="AD21" s="606">
        <v>1476437</v>
      </c>
      <c r="AE21" s="606"/>
      <c r="AF21" s="606"/>
      <c r="AG21" s="606"/>
      <c r="AH21" s="606"/>
      <c r="AI21" s="606"/>
      <c r="AJ21" s="606"/>
      <c r="AK21" s="606"/>
      <c r="AL21" s="612">
        <v>79</v>
      </c>
      <c r="AM21" s="388"/>
      <c r="AN21" s="388"/>
      <c r="AO21" s="613"/>
      <c r="AP21" s="610" t="s">
        <v>362</v>
      </c>
      <c r="AQ21" s="623"/>
      <c r="AR21" s="623"/>
      <c r="AS21" s="623"/>
      <c r="AT21" s="623"/>
      <c r="AU21" s="623"/>
      <c r="AV21" s="623"/>
      <c r="AW21" s="623"/>
      <c r="AX21" s="623"/>
      <c r="AY21" s="623"/>
      <c r="AZ21" s="623"/>
      <c r="BA21" s="623"/>
      <c r="BB21" s="623"/>
      <c r="BC21" s="623"/>
      <c r="BD21" s="623"/>
      <c r="BE21" s="623"/>
      <c r="BF21" s="624"/>
      <c r="BG21" s="603" t="s">
        <v>194</v>
      </c>
      <c r="BH21" s="382"/>
      <c r="BI21" s="382"/>
      <c r="BJ21" s="382"/>
      <c r="BK21" s="382"/>
      <c r="BL21" s="382"/>
      <c r="BM21" s="382"/>
      <c r="BN21" s="604"/>
      <c r="BO21" s="605" t="s">
        <v>194</v>
      </c>
      <c r="BP21" s="605"/>
      <c r="BQ21" s="605"/>
      <c r="BR21" s="605"/>
      <c r="BS21" s="606" t="s">
        <v>194</v>
      </c>
      <c r="BT21" s="606"/>
      <c r="BU21" s="606"/>
      <c r="BV21" s="606"/>
      <c r="BW21" s="606"/>
      <c r="BX21" s="606"/>
      <c r="BY21" s="606"/>
      <c r="BZ21" s="606"/>
      <c r="CA21" s="606"/>
      <c r="CB21" s="607"/>
      <c r="CD21" s="625"/>
      <c r="CE21" s="626"/>
      <c r="CF21" s="626"/>
      <c r="CG21" s="626"/>
      <c r="CH21" s="626"/>
      <c r="CI21" s="626"/>
      <c r="CJ21" s="626"/>
      <c r="CK21" s="626"/>
      <c r="CL21" s="626"/>
      <c r="CM21" s="626"/>
      <c r="CN21" s="626"/>
      <c r="CO21" s="626"/>
      <c r="CP21" s="626"/>
      <c r="CQ21" s="627"/>
      <c r="CR21" s="628"/>
      <c r="CS21" s="620"/>
      <c r="CT21" s="620"/>
      <c r="CU21" s="620"/>
      <c r="CV21" s="620"/>
      <c r="CW21" s="620"/>
      <c r="CX21" s="620"/>
      <c r="CY21" s="621"/>
      <c r="CZ21" s="629"/>
      <c r="DA21" s="629"/>
      <c r="DB21" s="629"/>
      <c r="DC21" s="629"/>
      <c r="DD21" s="619"/>
      <c r="DE21" s="620"/>
      <c r="DF21" s="620"/>
      <c r="DG21" s="620"/>
      <c r="DH21" s="620"/>
      <c r="DI21" s="620"/>
      <c r="DJ21" s="620"/>
      <c r="DK21" s="620"/>
      <c r="DL21" s="620"/>
      <c r="DM21" s="620"/>
      <c r="DN21" s="620"/>
      <c r="DO21" s="620"/>
      <c r="DP21" s="621"/>
      <c r="DQ21" s="619"/>
      <c r="DR21" s="620"/>
      <c r="DS21" s="620"/>
      <c r="DT21" s="620"/>
      <c r="DU21" s="620"/>
      <c r="DV21" s="620"/>
      <c r="DW21" s="620"/>
      <c r="DX21" s="620"/>
      <c r="DY21" s="620"/>
      <c r="DZ21" s="620"/>
      <c r="EA21" s="620"/>
      <c r="EB21" s="620"/>
      <c r="EC21" s="622"/>
    </row>
    <row r="22" spans="2:133" ht="11.25" customHeight="1" x14ac:dyDescent="0.15">
      <c r="B22" s="610" t="s">
        <v>289</v>
      </c>
      <c r="C22" s="508"/>
      <c r="D22" s="508"/>
      <c r="E22" s="508"/>
      <c r="F22" s="508"/>
      <c r="G22" s="508"/>
      <c r="H22" s="508"/>
      <c r="I22" s="508"/>
      <c r="J22" s="508"/>
      <c r="K22" s="508"/>
      <c r="L22" s="508"/>
      <c r="M22" s="508"/>
      <c r="N22" s="508"/>
      <c r="O22" s="508"/>
      <c r="P22" s="508"/>
      <c r="Q22" s="611"/>
      <c r="R22" s="603">
        <v>1476437</v>
      </c>
      <c r="S22" s="382"/>
      <c r="T22" s="382"/>
      <c r="U22" s="382"/>
      <c r="V22" s="382"/>
      <c r="W22" s="382"/>
      <c r="X22" s="382"/>
      <c r="Y22" s="604"/>
      <c r="Z22" s="605">
        <v>43.5</v>
      </c>
      <c r="AA22" s="605"/>
      <c r="AB22" s="605"/>
      <c r="AC22" s="605"/>
      <c r="AD22" s="606">
        <v>1476437</v>
      </c>
      <c r="AE22" s="606"/>
      <c r="AF22" s="606"/>
      <c r="AG22" s="606"/>
      <c r="AH22" s="606"/>
      <c r="AI22" s="606"/>
      <c r="AJ22" s="606"/>
      <c r="AK22" s="606"/>
      <c r="AL22" s="612">
        <v>79</v>
      </c>
      <c r="AM22" s="388"/>
      <c r="AN22" s="388"/>
      <c r="AO22" s="613"/>
      <c r="AP22" s="610" t="s">
        <v>364</v>
      </c>
      <c r="AQ22" s="623"/>
      <c r="AR22" s="623"/>
      <c r="AS22" s="623"/>
      <c r="AT22" s="623"/>
      <c r="AU22" s="623"/>
      <c r="AV22" s="623"/>
      <c r="AW22" s="623"/>
      <c r="AX22" s="623"/>
      <c r="AY22" s="623"/>
      <c r="AZ22" s="623"/>
      <c r="BA22" s="623"/>
      <c r="BB22" s="623"/>
      <c r="BC22" s="623"/>
      <c r="BD22" s="623"/>
      <c r="BE22" s="623"/>
      <c r="BF22" s="624"/>
      <c r="BG22" s="603" t="s">
        <v>194</v>
      </c>
      <c r="BH22" s="382"/>
      <c r="BI22" s="382"/>
      <c r="BJ22" s="382"/>
      <c r="BK22" s="382"/>
      <c r="BL22" s="382"/>
      <c r="BM22" s="382"/>
      <c r="BN22" s="604"/>
      <c r="BO22" s="605" t="s">
        <v>194</v>
      </c>
      <c r="BP22" s="605"/>
      <c r="BQ22" s="605"/>
      <c r="BR22" s="605"/>
      <c r="BS22" s="606" t="s">
        <v>194</v>
      </c>
      <c r="BT22" s="606"/>
      <c r="BU22" s="606"/>
      <c r="BV22" s="606"/>
      <c r="BW22" s="606"/>
      <c r="BX22" s="606"/>
      <c r="BY22" s="606"/>
      <c r="BZ22" s="606"/>
      <c r="CA22" s="606"/>
      <c r="CB22" s="607"/>
      <c r="CD22" s="376" t="s">
        <v>365</v>
      </c>
      <c r="CE22" s="377"/>
      <c r="CF22" s="377"/>
      <c r="CG22" s="377"/>
      <c r="CH22" s="377"/>
      <c r="CI22" s="377"/>
      <c r="CJ22" s="377"/>
      <c r="CK22" s="377"/>
      <c r="CL22" s="377"/>
      <c r="CM22" s="377"/>
      <c r="CN22" s="377"/>
      <c r="CO22" s="377"/>
      <c r="CP22" s="377"/>
      <c r="CQ22" s="377"/>
      <c r="CR22" s="377"/>
      <c r="CS22" s="377"/>
      <c r="CT22" s="377"/>
      <c r="CU22" s="377"/>
      <c r="CV22" s="377"/>
      <c r="CW22" s="377"/>
      <c r="CX22" s="377"/>
      <c r="CY22" s="377"/>
      <c r="CZ22" s="377"/>
      <c r="DA22" s="377"/>
      <c r="DB22" s="377"/>
      <c r="DC22" s="377"/>
      <c r="DD22" s="377"/>
      <c r="DE22" s="377"/>
      <c r="DF22" s="377"/>
      <c r="DG22" s="377"/>
      <c r="DH22" s="377"/>
      <c r="DI22" s="377"/>
      <c r="DJ22" s="377"/>
      <c r="DK22" s="377"/>
      <c r="DL22" s="377"/>
      <c r="DM22" s="377"/>
      <c r="DN22" s="377"/>
      <c r="DO22" s="377"/>
      <c r="DP22" s="377"/>
      <c r="DQ22" s="377"/>
      <c r="DR22" s="377"/>
      <c r="DS22" s="377"/>
      <c r="DT22" s="377"/>
      <c r="DU22" s="377"/>
      <c r="DV22" s="377"/>
      <c r="DW22" s="377"/>
      <c r="DX22" s="377"/>
      <c r="DY22" s="377"/>
      <c r="DZ22" s="377"/>
      <c r="EA22" s="377"/>
      <c r="EB22" s="377"/>
      <c r="EC22" s="426"/>
    </row>
    <row r="23" spans="2:133" ht="11.25" customHeight="1" x14ac:dyDescent="0.15">
      <c r="B23" s="610" t="s">
        <v>286</v>
      </c>
      <c r="C23" s="508"/>
      <c r="D23" s="508"/>
      <c r="E23" s="508"/>
      <c r="F23" s="508"/>
      <c r="G23" s="508"/>
      <c r="H23" s="508"/>
      <c r="I23" s="508"/>
      <c r="J23" s="508"/>
      <c r="K23" s="508"/>
      <c r="L23" s="508"/>
      <c r="M23" s="508"/>
      <c r="N23" s="508"/>
      <c r="O23" s="508"/>
      <c r="P23" s="508"/>
      <c r="Q23" s="611"/>
      <c r="R23" s="603">
        <v>125209</v>
      </c>
      <c r="S23" s="382"/>
      <c r="T23" s="382"/>
      <c r="U23" s="382"/>
      <c r="V23" s="382"/>
      <c r="W23" s="382"/>
      <c r="X23" s="382"/>
      <c r="Y23" s="604"/>
      <c r="Z23" s="605">
        <v>3.7</v>
      </c>
      <c r="AA23" s="605"/>
      <c r="AB23" s="605"/>
      <c r="AC23" s="605"/>
      <c r="AD23" s="606" t="s">
        <v>194</v>
      </c>
      <c r="AE23" s="606"/>
      <c r="AF23" s="606"/>
      <c r="AG23" s="606"/>
      <c r="AH23" s="606"/>
      <c r="AI23" s="606"/>
      <c r="AJ23" s="606"/>
      <c r="AK23" s="606"/>
      <c r="AL23" s="612" t="s">
        <v>194</v>
      </c>
      <c r="AM23" s="388"/>
      <c r="AN23" s="388"/>
      <c r="AO23" s="613"/>
      <c r="AP23" s="610" t="s">
        <v>117</v>
      </c>
      <c r="AQ23" s="623"/>
      <c r="AR23" s="623"/>
      <c r="AS23" s="623"/>
      <c r="AT23" s="623"/>
      <c r="AU23" s="623"/>
      <c r="AV23" s="623"/>
      <c r="AW23" s="623"/>
      <c r="AX23" s="623"/>
      <c r="AY23" s="623"/>
      <c r="AZ23" s="623"/>
      <c r="BA23" s="623"/>
      <c r="BB23" s="623"/>
      <c r="BC23" s="623"/>
      <c r="BD23" s="623"/>
      <c r="BE23" s="623"/>
      <c r="BF23" s="624"/>
      <c r="BG23" s="603" t="s">
        <v>194</v>
      </c>
      <c r="BH23" s="382"/>
      <c r="BI23" s="382"/>
      <c r="BJ23" s="382"/>
      <c r="BK23" s="382"/>
      <c r="BL23" s="382"/>
      <c r="BM23" s="382"/>
      <c r="BN23" s="604"/>
      <c r="BO23" s="605" t="s">
        <v>194</v>
      </c>
      <c r="BP23" s="605"/>
      <c r="BQ23" s="605"/>
      <c r="BR23" s="605"/>
      <c r="BS23" s="606" t="s">
        <v>194</v>
      </c>
      <c r="BT23" s="606"/>
      <c r="BU23" s="606"/>
      <c r="BV23" s="606"/>
      <c r="BW23" s="606"/>
      <c r="BX23" s="606"/>
      <c r="BY23" s="606"/>
      <c r="BZ23" s="606"/>
      <c r="CA23" s="606"/>
      <c r="CB23" s="607"/>
      <c r="CD23" s="376" t="s">
        <v>311</v>
      </c>
      <c r="CE23" s="377"/>
      <c r="CF23" s="377"/>
      <c r="CG23" s="377"/>
      <c r="CH23" s="377"/>
      <c r="CI23" s="377"/>
      <c r="CJ23" s="377"/>
      <c r="CK23" s="377"/>
      <c r="CL23" s="377"/>
      <c r="CM23" s="377"/>
      <c r="CN23" s="377"/>
      <c r="CO23" s="377"/>
      <c r="CP23" s="377"/>
      <c r="CQ23" s="426"/>
      <c r="CR23" s="376" t="s">
        <v>366</v>
      </c>
      <c r="CS23" s="377"/>
      <c r="CT23" s="377"/>
      <c r="CU23" s="377"/>
      <c r="CV23" s="377"/>
      <c r="CW23" s="377"/>
      <c r="CX23" s="377"/>
      <c r="CY23" s="426"/>
      <c r="CZ23" s="376" t="s">
        <v>370</v>
      </c>
      <c r="DA23" s="377"/>
      <c r="DB23" s="377"/>
      <c r="DC23" s="426"/>
      <c r="DD23" s="376" t="s">
        <v>292</v>
      </c>
      <c r="DE23" s="377"/>
      <c r="DF23" s="377"/>
      <c r="DG23" s="377"/>
      <c r="DH23" s="377"/>
      <c r="DI23" s="377"/>
      <c r="DJ23" s="377"/>
      <c r="DK23" s="426"/>
      <c r="DL23" s="630" t="s">
        <v>372</v>
      </c>
      <c r="DM23" s="631"/>
      <c r="DN23" s="631"/>
      <c r="DO23" s="631"/>
      <c r="DP23" s="631"/>
      <c r="DQ23" s="631"/>
      <c r="DR23" s="631"/>
      <c r="DS23" s="631"/>
      <c r="DT23" s="631"/>
      <c r="DU23" s="631"/>
      <c r="DV23" s="632"/>
      <c r="DW23" s="376" t="s">
        <v>373</v>
      </c>
      <c r="DX23" s="377"/>
      <c r="DY23" s="377"/>
      <c r="DZ23" s="377"/>
      <c r="EA23" s="377"/>
      <c r="EB23" s="377"/>
      <c r="EC23" s="426"/>
    </row>
    <row r="24" spans="2:133" ht="11.25" customHeight="1" x14ac:dyDescent="0.15">
      <c r="B24" s="610" t="s">
        <v>374</v>
      </c>
      <c r="C24" s="508"/>
      <c r="D24" s="508"/>
      <c r="E24" s="508"/>
      <c r="F24" s="508"/>
      <c r="G24" s="508"/>
      <c r="H24" s="508"/>
      <c r="I24" s="508"/>
      <c r="J24" s="508"/>
      <c r="K24" s="508"/>
      <c r="L24" s="508"/>
      <c r="M24" s="508"/>
      <c r="N24" s="508"/>
      <c r="O24" s="508"/>
      <c r="P24" s="508"/>
      <c r="Q24" s="611"/>
      <c r="R24" s="603" t="s">
        <v>194</v>
      </c>
      <c r="S24" s="382"/>
      <c r="T24" s="382"/>
      <c r="U24" s="382"/>
      <c r="V24" s="382"/>
      <c r="W24" s="382"/>
      <c r="X24" s="382"/>
      <c r="Y24" s="604"/>
      <c r="Z24" s="605" t="s">
        <v>194</v>
      </c>
      <c r="AA24" s="605"/>
      <c r="AB24" s="605"/>
      <c r="AC24" s="605"/>
      <c r="AD24" s="606" t="s">
        <v>194</v>
      </c>
      <c r="AE24" s="606"/>
      <c r="AF24" s="606"/>
      <c r="AG24" s="606"/>
      <c r="AH24" s="606"/>
      <c r="AI24" s="606"/>
      <c r="AJ24" s="606"/>
      <c r="AK24" s="606"/>
      <c r="AL24" s="612" t="s">
        <v>194</v>
      </c>
      <c r="AM24" s="388"/>
      <c r="AN24" s="388"/>
      <c r="AO24" s="613"/>
      <c r="AP24" s="610" t="s">
        <v>375</v>
      </c>
      <c r="AQ24" s="623"/>
      <c r="AR24" s="623"/>
      <c r="AS24" s="623"/>
      <c r="AT24" s="623"/>
      <c r="AU24" s="623"/>
      <c r="AV24" s="623"/>
      <c r="AW24" s="623"/>
      <c r="AX24" s="623"/>
      <c r="AY24" s="623"/>
      <c r="AZ24" s="623"/>
      <c r="BA24" s="623"/>
      <c r="BB24" s="623"/>
      <c r="BC24" s="623"/>
      <c r="BD24" s="623"/>
      <c r="BE24" s="623"/>
      <c r="BF24" s="624"/>
      <c r="BG24" s="603" t="s">
        <v>194</v>
      </c>
      <c r="BH24" s="382"/>
      <c r="BI24" s="382"/>
      <c r="BJ24" s="382"/>
      <c r="BK24" s="382"/>
      <c r="BL24" s="382"/>
      <c r="BM24" s="382"/>
      <c r="BN24" s="604"/>
      <c r="BO24" s="605" t="s">
        <v>194</v>
      </c>
      <c r="BP24" s="605"/>
      <c r="BQ24" s="605"/>
      <c r="BR24" s="605"/>
      <c r="BS24" s="606" t="s">
        <v>194</v>
      </c>
      <c r="BT24" s="606"/>
      <c r="BU24" s="606"/>
      <c r="BV24" s="606"/>
      <c r="BW24" s="606"/>
      <c r="BX24" s="606"/>
      <c r="BY24" s="606"/>
      <c r="BZ24" s="606"/>
      <c r="CA24" s="606"/>
      <c r="CB24" s="607"/>
      <c r="CD24" s="592" t="s">
        <v>376</v>
      </c>
      <c r="CE24" s="593"/>
      <c r="CF24" s="593"/>
      <c r="CG24" s="593"/>
      <c r="CH24" s="593"/>
      <c r="CI24" s="593"/>
      <c r="CJ24" s="593"/>
      <c r="CK24" s="593"/>
      <c r="CL24" s="593"/>
      <c r="CM24" s="593"/>
      <c r="CN24" s="593"/>
      <c r="CO24" s="593"/>
      <c r="CP24" s="593"/>
      <c r="CQ24" s="594"/>
      <c r="CR24" s="595">
        <v>1103587</v>
      </c>
      <c r="CS24" s="596"/>
      <c r="CT24" s="596"/>
      <c r="CU24" s="596"/>
      <c r="CV24" s="596"/>
      <c r="CW24" s="596"/>
      <c r="CX24" s="596"/>
      <c r="CY24" s="597"/>
      <c r="CZ24" s="600">
        <v>33.700000000000003</v>
      </c>
      <c r="DA24" s="601"/>
      <c r="DB24" s="601"/>
      <c r="DC24" s="614"/>
      <c r="DD24" s="633">
        <v>969441</v>
      </c>
      <c r="DE24" s="596"/>
      <c r="DF24" s="596"/>
      <c r="DG24" s="596"/>
      <c r="DH24" s="596"/>
      <c r="DI24" s="596"/>
      <c r="DJ24" s="596"/>
      <c r="DK24" s="597"/>
      <c r="DL24" s="633">
        <v>934794</v>
      </c>
      <c r="DM24" s="596"/>
      <c r="DN24" s="596"/>
      <c r="DO24" s="596"/>
      <c r="DP24" s="596"/>
      <c r="DQ24" s="596"/>
      <c r="DR24" s="596"/>
      <c r="DS24" s="596"/>
      <c r="DT24" s="596"/>
      <c r="DU24" s="596"/>
      <c r="DV24" s="597"/>
      <c r="DW24" s="600">
        <v>49.9</v>
      </c>
      <c r="DX24" s="601"/>
      <c r="DY24" s="601"/>
      <c r="DZ24" s="601"/>
      <c r="EA24" s="601"/>
      <c r="EB24" s="601"/>
      <c r="EC24" s="602"/>
    </row>
    <row r="25" spans="2:133" ht="11.25" customHeight="1" x14ac:dyDescent="0.15">
      <c r="B25" s="610" t="s">
        <v>78</v>
      </c>
      <c r="C25" s="508"/>
      <c r="D25" s="508"/>
      <c r="E25" s="508"/>
      <c r="F25" s="508"/>
      <c r="G25" s="508"/>
      <c r="H25" s="508"/>
      <c r="I25" s="508"/>
      <c r="J25" s="508"/>
      <c r="K25" s="508"/>
      <c r="L25" s="508"/>
      <c r="M25" s="508"/>
      <c r="N25" s="508"/>
      <c r="O25" s="508"/>
      <c r="P25" s="508"/>
      <c r="Q25" s="611"/>
      <c r="R25" s="603">
        <v>1992236</v>
      </c>
      <c r="S25" s="382"/>
      <c r="T25" s="382"/>
      <c r="U25" s="382"/>
      <c r="V25" s="382"/>
      <c r="W25" s="382"/>
      <c r="X25" s="382"/>
      <c r="Y25" s="604"/>
      <c r="Z25" s="605">
        <v>58.7</v>
      </c>
      <c r="AA25" s="605"/>
      <c r="AB25" s="605"/>
      <c r="AC25" s="605"/>
      <c r="AD25" s="606">
        <v>1867027</v>
      </c>
      <c r="AE25" s="606"/>
      <c r="AF25" s="606"/>
      <c r="AG25" s="606"/>
      <c r="AH25" s="606"/>
      <c r="AI25" s="606"/>
      <c r="AJ25" s="606"/>
      <c r="AK25" s="606"/>
      <c r="AL25" s="612">
        <v>99.9</v>
      </c>
      <c r="AM25" s="388"/>
      <c r="AN25" s="388"/>
      <c r="AO25" s="613"/>
      <c r="AP25" s="610" t="s">
        <v>268</v>
      </c>
      <c r="AQ25" s="623"/>
      <c r="AR25" s="623"/>
      <c r="AS25" s="623"/>
      <c r="AT25" s="623"/>
      <c r="AU25" s="623"/>
      <c r="AV25" s="623"/>
      <c r="AW25" s="623"/>
      <c r="AX25" s="623"/>
      <c r="AY25" s="623"/>
      <c r="AZ25" s="623"/>
      <c r="BA25" s="623"/>
      <c r="BB25" s="623"/>
      <c r="BC25" s="623"/>
      <c r="BD25" s="623"/>
      <c r="BE25" s="623"/>
      <c r="BF25" s="624"/>
      <c r="BG25" s="603" t="s">
        <v>194</v>
      </c>
      <c r="BH25" s="382"/>
      <c r="BI25" s="382"/>
      <c r="BJ25" s="382"/>
      <c r="BK25" s="382"/>
      <c r="BL25" s="382"/>
      <c r="BM25" s="382"/>
      <c r="BN25" s="604"/>
      <c r="BO25" s="605" t="s">
        <v>194</v>
      </c>
      <c r="BP25" s="605"/>
      <c r="BQ25" s="605"/>
      <c r="BR25" s="605"/>
      <c r="BS25" s="606" t="s">
        <v>194</v>
      </c>
      <c r="BT25" s="606"/>
      <c r="BU25" s="606"/>
      <c r="BV25" s="606"/>
      <c r="BW25" s="606"/>
      <c r="BX25" s="606"/>
      <c r="BY25" s="606"/>
      <c r="BZ25" s="606"/>
      <c r="CA25" s="606"/>
      <c r="CB25" s="607"/>
      <c r="CD25" s="610" t="s">
        <v>192</v>
      </c>
      <c r="CE25" s="508"/>
      <c r="CF25" s="508"/>
      <c r="CG25" s="508"/>
      <c r="CH25" s="508"/>
      <c r="CI25" s="508"/>
      <c r="CJ25" s="508"/>
      <c r="CK25" s="508"/>
      <c r="CL25" s="508"/>
      <c r="CM25" s="508"/>
      <c r="CN25" s="508"/>
      <c r="CO25" s="508"/>
      <c r="CP25" s="508"/>
      <c r="CQ25" s="611"/>
      <c r="CR25" s="603">
        <v>647675</v>
      </c>
      <c r="CS25" s="634"/>
      <c r="CT25" s="634"/>
      <c r="CU25" s="634"/>
      <c r="CV25" s="634"/>
      <c r="CW25" s="634"/>
      <c r="CX25" s="634"/>
      <c r="CY25" s="635"/>
      <c r="CZ25" s="612">
        <v>19.8</v>
      </c>
      <c r="DA25" s="636"/>
      <c r="DB25" s="636"/>
      <c r="DC25" s="638"/>
      <c r="DD25" s="608">
        <v>565530</v>
      </c>
      <c r="DE25" s="634"/>
      <c r="DF25" s="634"/>
      <c r="DG25" s="634"/>
      <c r="DH25" s="634"/>
      <c r="DI25" s="634"/>
      <c r="DJ25" s="634"/>
      <c r="DK25" s="635"/>
      <c r="DL25" s="608">
        <v>535414</v>
      </c>
      <c r="DM25" s="634"/>
      <c r="DN25" s="634"/>
      <c r="DO25" s="634"/>
      <c r="DP25" s="634"/>
      <c r="DQ25" s="634"/>
      <c r="DR25" s="634"/>
      <c r="DS25" s="634"/>
      <c r="DT25" s="634"/>
      <c r="DU25" s="634"/>
      <c r="DV25" s="635"/>
      <c r="DW25" s="612">
        <v>28.6</v>
      </c>
      <c r="DX25" s="636"/>
      <c r="DY25" s="636"/>
      <c r="DZ25" s="636"/>
      <c r="EA25" s="636"/>
      <c r="EB25" s="636"/>
      <c r="EC25" s="637"/>
    </row>
    <row r="26" spans="2:133" ht="11.25" customHeight="1" x14ac:dyDescent="0.15">
      <c r="B26" s="610" t="s">
        <v>379</v>
      </c>
      <c r="C26" s="508"/>
      <c r="D26" s="508"/>
      <c r="E26" s="508"/>
      <c r="F26" s="508"/>
      <c r="G26" s="508"/>
      <c r="H26" s="508"/>
      <c r="I26" s="508"/>
      <c r="J26" s="508"/>
      <c r="K26" s="508"/>
      <c r="L26" s="508"/>
      <c r="M26" s="508"/>
      <c r="N26" s="508"/>
      <c r="O26" s="508"/>
      <c r="P26" s="508"/>
      <c r="Q26" s="611"/>
      <c r="R26" s="603" t="s">
        <v>194</v>
      </c>
      <c r="S26" s="382"/>
      <c r="T26" s="382"/>
      <c r="U26" s="382"/>
      <c r="V26" s="382"/>
      <c r="W26" s="382"/>
      <c r="X26" s="382"/>
      <c r="Y26" s="604"/>
      <c r="Z26" s="605" t="s">
        <v>194</v>
      </c>
      <c r="AA26" s="605"/>
      <c r="AB26" s="605"/>
      <c r="AC26" s="605"/>
      <c r="AD26" s="606" t="s">
        <v>194</v>
      </c>
      <c r="AE26" s="606"/>
      <c r="AF26" s="606"/>
      <c r="AG26" s="606"/>
      <c r="AH26" s="606"/>
      <c r="AI26" s="606"/>
      <c r="AJ26" s="606"/>
      <c r="AK26" s="606"/>
      <c r="AL26" s="612" t="s">
        <v>194</v>
      </c>
      <c r="AM26" s="388"/>
      <c r="AN26" s="388"/>
      <c r="AO26" s="613"/>
      <c r="AP26" s="610" t="s">
        <v>382</v>
      </c>
      <c r="AQ26" s="623"/>
      <c r="AR26" s="623"/>
      <c r="AS26" s="623"/>
      <c r="AT26" s="623"/>
      <c r="AU26" s="623"/>
      <c r="AV26" s="623"/>
      <c r="AW26" s="623"/>
      <c r="AX26" s="623"/>
      <c r="AY26" s="623"/>
      <c r="AZ26" s="623"/>
      <c r="BA26" s="623"/>
      <c r="BB26" s="623"/>
      <c r="BC26" s="623"/>
      <c r="BD26" s="623"/>
      <c r="BE26" s="623"/>
      <c r="BF26" s="624"/>
      <c r="BG26" s="603" t="s">
        <v>194</v>
      </c>
      <c r="BH26" s="382"/>
      <c r="BI26" s="382"/>
      <c r="BJ26" s="382"/>
      <c r="BK26" s="382"/>
      <c r="BL26" s="382"/>
      <c r="BM26" s="382"/>
      <c r="BN26" s="604"/>
      <c r="BO26" s="605" t="s">
        <v>194</v>
      </c>
      <c r="BP26" s="605"/>
      <c r="BQ26" s="605"/>
      <c r="BR26" s="605"/>
      <c r="BS26" s="606" t="s">
        <v>194</v>
      </c>
      <c r="BT26" s="606"/>
      <c r="BU26" s="606"/>
      <c r="BV26" s="606"/>
      <c r="BW26" s="606"/>
      <c r="BX26" s="606"/>
      <c r="BY26" s="606"/>
      <c r="BZ26" s="606"/>
      <c r="CA26" s="606"/>
      <c r="CB26" s="607"/>
      <c r="CD26" s="610" t="s">
        <v>120</v>
      </c>
      <c r="CE26" s="508"/>
      <c r="CF26" s="508"/>
      <c r="CG26" s="508"/>
      <c r="CH26" s="508"/>
      <c r="CI26" s="508"/>
      <c r="CJ26" s="508"/>
      <c r="CK26" s="508"/>
      <c r="CL26" s="508"/>
      <c r="CM26" s="508"/>
      <c r="CN26" s="508"/>
      <c r="CO26" s="508"/>
      <c r="CP26" s="508"/>
      <c r="CQ26" s="611"/>
      <c r="CR26" s="603">
        <v>294945</v>
      </c>
      <c r="CS26" s="382"/>
      <c r="CT26" s="382"/>
      <c r="CU26" s="382"/>
      <c r="CV26" s="382"/>
      <c r="CW26" s="382"/>
      <c r="CX26" s="382"/>
      <c r="CY26" s="604"/>
      <c r="CZ26" s="612">
        <v>9</v>
      </c>
      <c r="DA26" s="636"/>
      <c r="DB26" s="636"/>
      <c r="DC26" s="638"/>
      <c r="DD26" s="608">
        <v>251527</v>
      </c>
      <c r="DE26" s="382"/>
      <c r="DF26" s="382"/>
      <c r="DG26" s="382"/>
      <c r="DH26" s="382"/>
      <c r="DI26" s="382"/>
      <c r="DJ26" s="382"/>
      <c r="DK26" s="604"/>
      <c r="DL26" s="608" t="s">
        <v>194</v>
      </c>
      <c r="DM26" s="382"/>
      <c r="DN26" s="382"/>
      <c r="DO26" s="382"/>
      <c r="DP26" s="382"/>
      <c r="DQ26" s="382"/>
      <c r="DR26" s="382"/>
      <c r="DS26" s="382"/>
      <c r="DT26" s="382"/>
      <c r="DU26" s="382"/>
      <c r="DV26" s="604"/>
      <c r="DW26" s="612" t="s">
        <v>194</v>
      </c>
      <c r="DX26" s="636"/>
      <c r="DY26" s="636"/>
      <c r="DZ26" s="636"/>
      <c r="EA26" s="636"/>
      <c r="EB26" s="636"/>
      <c r="EC26" s="637"/>
    </row>
    <row r="27" spans="2:133" ht="11.25" customHeight="1" x14ac:dyDescent="0.15">
      <c r="B27" s="610" t="s">
        <v>151</v>
      </c>
      <c r="C27" s="508"/>
      <c r="D27" s="508"/>
      <c r="E27" s="508"/>
      <c r="F27" s="508"/>
      <c r="G27" s="508"/>
      <c r="H27" s="508"/>
      <c r="I27" s="508"/>
      <c r="J27" s="508"/>
      <c r="K27" s="508"/>
      <c r="L27" s="508"/>
      <c r="M27" s="508"/>
      <c r="N27" s="508"/>
      <c r="O27" s="508"/>
      <c r="P27" s="508"/>
      <c r="Q27" s="611"/>
      <c r="R27" s="603">
        <v>57529</v>
      </c>
      <c r="S27" s="382"/>
      <c r="T27" s="382"/>
      <c r="U27" s="382"/>
      <c r="V27" s="382"/>
      <c r="W27" s="382"/>
      <c r="X27" s="382"/>
      <c r="Y27" s="604"/>
      <c r="Z27" s="605">
        <v>1.7</v>
      </c>
      <c r="AA27" s="605"/>
      <c r="AB27" s="605"/>
      <c r="AC27" s="605"/>
      <c r="AD27" s="606" t="s">
        <v>194</v>
      </c>
      <c r="AE27" s="606"/>
      <c r="AF27" s="606"/>
      <c r="AG27" s="606"/>
      <c r="AH27" s="606"/>
      <c r="AI27" s="606"/>
      <c r="AJ27" s="606"/>
      <c r="AK27" s="606"/>
      <c r="AL27" s="612" t="s">
        <v>194</v>
      </c>
      <c r="AM27" s="388"/>
      <c r="AN27" s="388"/>
      <c r="AO27" s="613"/>
      <c r="AP27" s="610" t="s">
        <v>383</v>
      </c>
      <c r="AQ27" s="508"/>
      <c r="AR27" s="508"/>
      <c r="AS27" s="508"/>
      <c r="AT27" s="508"/>
      <c r="AU27" s="508"/>
      <c r="AV27" s="508"/>
      <c r="AW27" s="508"/>
      <c r="AX27" s="508"/>
      <c r="AY27" s="508"/>
      <c r="AZ27" s="508"/>
      <c r="BA27" s="508"/>
      <c r="BB27" s="508"/>
      <c r="BC27" s="508"/>
      <c r="BD27" s="508"/>
      <c r="BE27" s="508"/>
      <c r="BF27" s="611"/>
      <c r="BG27" s="603">
        <v>270724</v>
      </c>
      <c r="BH27" s="382"/>
      <c r="BI27" s="382"/>
      <c r="BJ27" s="382"/>
      <c r="BK27" s="382"/>
      <c r="BL27" s="382"/>
      <c r="BM27" s="382"/>
      <c r="BN27" s="604"/>
      <c r="BO27" s="605">
        <v>100</v>
      </c>
      <c r="BP27" s="605"/>
      <c r="BQ27" s="605"/>
      <c r="BR27" s="605"/>
      <c r="BS27" s="606" t="s">
        <v>194</v>
      </c>
      <c r="BT27" s="606"/>
      <c r="BU27" s="606"/>
      <c r="BV27" s="606"/>
      <c r="BW27" s="606"/>
      <c r="BX27" s="606"/>
      <c r="BY27" s="606"/>
      <c r="BZ27" s="606"/>
      <c r="CA27" s="606"/>
      <c r="CB27" s="607"/>
      <c r="CD27" s="610" t="s">
        <v>215</v>
      </c>
      <c r="CE27" s="508"/>
      <c r="CF27" s="508"/>
      <c r="CG27" s="508"/>
      <c r="CH27" s="508"/>
      <c r="CI27" s="508"/>
      <c r="CJ27" s="508"/>
      <c r="CK27" s="508"/>
      <c r="CL27" s="508"/>
      <c r="CM27" s="508"/>
      <c r="CN27" s="508"/>
      <c r="CO27" s="508"/>
      <c r="CP27" s="508"/>
      <c r="CQ27" s="611"/>
      <c r="CR27" s="603">
        <v>87941</v>
      </c>
      <c r="CS27" s="634"/>
      <c r="CT27" s="634"/>
      <c r="CU27" s="634"/>
      <c r="CV27" s="634"/>
      <c r="CW27" s="634"/>
      <c r="CX27" s="634"/>
      <c r="CY27" s="635"/>
      <c r="CZ27" s="612">
        <v>2.7</v>
      </c>
      <c r="DA27" s="636"/>
      <c r="DB27" s="636"/>
      <c r="DC27" s="638"/>
      <c r="DD27" s="608">
        <v>35940</v>
      </c>
      <c r="DE27" s="634"/>
      <c r="DF27" s="634"/>
      <c r="DG27" s="634"/>
      <c r="DH27" s="634"/>
      <c r="DI27" s="634"/>
      <c r="DJ27" s="634"/>
      <c r="DK27" s="635"/>
      <c r="DL27" s="608">
        <v>31409</v>
      </c>
      <c r="DM27" s="634"/>
      <c r="DN27" s="634"/>
      <c r="DO27" s="634"/>
      <c r="DP27" s="634"/>
      <c r="DQ27" s="634"/>
      <c r="DR27" s="634"/>
      <c r="DS27" s="634"/>
      <c r="DT27" s="634"/>
      <c r="DU27" s="634"/>
      <c r="DV27" s="635"/>
      <c r="DW27" s="612">
        <v>1.7</v>
      </c>
      <c r="DX27" s="636"/>
      <c r="DY27" s="636"/>
      <c r="DZ27" s="636"/>
      <c r="EA27" s="636"/>
      <c r="EB27" s="636"/>
      <c r="EC27" s="637"/>
    </row>
    <row r="28" spans="2:133" ht="11.25" customHeight="1" x14ac:dyDescent="0.15">
      <c r="B28" s="610" t="s">
        <v>309</v>
      </c>
      <c r="C28" s="508"/>
      <c r="D28" s="508"/>
      <c r="E28" s="508"/>
      <c r="F28" s="508"/>
      <c r="G28" s="508"/>
      <c r="H28" s="508"/>
      <c r="I28" s="508"/>
      <c r="J28" s="508"/>
      <c r="K28" s="508"/>
      <c r="L28" s="508"/>
      <c r="M28" s="508"/>
      <c r="N28" s="508"/>
      <c r="O28" s="508"/>
      <c r="P28" s="508"/>
      <c r="Q28" s="611"/>
      <c r="R28" s="603">
        <v>61978</v>
      </c>
      <c r="S28" s="382"/>
      <c r="T28" s="382"/>
      <c r="U28" s="382"/>
      <c r="V28" s="382"/>
      <c r="W28" s="382"/>
      <c r="X28" s="382"/>
      <c r="Y28" s="604"/>
      <c r="Z28" s="605">
        <v>1.8</v>
      </c>
      <c r="AA28" s="605"/>
      <c r="AB28" s="605"/>
      <c r="AC28" s="605"/>
      <c r="AD28" s="606">
        <v>1260</v>
      </c>
      <c r="AE28" s="606"/>
      <c r="AF28" s="606"/>
      <c r="AG28" s="606"/>
      <c r="AH28" s="606"/>
      <c r="AI28" s="606"/>
      <c r="AJ28" s="606"/>
      <c r="AK28" s="606"/>
      <c r="AL28" s="612">
        <v>0.1</v>
      </c>
      <c r="AM28" s="388"/>
      <c r="AN28" s="388"/>
      <c r="AO28" s="613"/>
      <c r="AP28" s="610"/>
      <c r="AQ28" s="508"/>
      <c r="AR28" s="508"/>
      <c r="AS28" s="508"/>
      <c r="AT28" s="508"/>
      <c r="AU28" s="508"/>
      <c r="AV28" s="508"/>
      <c r="AW28" s="508"/>
      <c r="AX28" s="508"/>
      <c r="AY28" s="508"/>
      <c r="AZ28" s="508"/>
      <c r="BA28" s="508"/>
      <c r="BB28" s="508"/>
      <c r="BC28" s="508"/>
      <c r="BD28" s="508"/>
      <c r="BE28" s="508"/>
      <c r="BF28" s="611"/>
      <c r="BG28" s="603"/>
      <c r="BH28" s="382"/>
      <c r="BI28" s="382"/>
      <c r="BJ28" s="382"/>
      <c r="BK28" s="382"/>
      <c r="BL28" s="382"/>
      <c r="BM28" s="382"/>
      <c r="BN28" s="604"/>
      <c r="BO28" s="605"/>
      <c r="BP28" s="605"/>
      <c r="BQ28" s="605"/>
      <c r="BR28" s="605"/>
      <c r="BS28" s="608"/>
      <c r="BT28" s="382"/>
      <c r="BU28" s="382"/>
      <c r="BV28" s="382"/>
      <c r="BW28" s="382"/>
      <c r="BX28" s="382"/>
      <c r="BY28" s="382"/>
      <c r="BZ28" s="382"/>
      <c r="CA28" s="382"/>
      <c r="CB28" s="609"/>
      <c r="CD28" s="610" t="s">
        <v>377</v>
      </c>
      <c r="CE28" s="508"/>
      <c r="CF28" s="508"/>
      <c r="CG28" s="508"/>
      <c r="CH28" s="508"/>
      <c r="CI28" s="508"/>
      <c r="CJ28" s="508"/>
      <c r="CK28" s="508"/>
      <c r="CL28" s="508"/>
      <c r="CM28" s="508"/>
      <c r="CN28" s="508"/>
      <c r="CO28" s="508"/>
      <c r="CP28" s="508"/>
      <c r="CQ28" s="611"/>
      <c r="CR28" s="603">
        <v>367971</v>
      </c>
      <c r="CS28" s="382"/>
      <c r="CT28" s="382"/>
      <c r="CU28" s="382"/>
      <c r="CV28" s="382"/>
      <c r="CW28" s="382"/>
      <c r="CX28" s="382"/>
      <c r="CY28" s="604"/>
      <c r="CZ28" s="612">
        <v>11.2</v>
      </c>
      <c r="DA28" s="636"/>
      <c r="DB28" s="636"/>
      <c r="DC28" s="638"/>
      <c r="DD28" s="608">
        <v>367971</v>
      </c>
      <c r="DE28" s="382"/>
      <c r="DF28" s="382"/>
      <c r="DG28" s="382"/>
      <c r="DH28" s="382"/>
      <c r="DI28" s="382"/>
      <c r="DJ28" s="382"/>
      <c r="DK28" s="604"/>
      <c r="DL28" s="608">
        <v>367971</v>
      </c>
      <c r="DM28" s="382"/>
      <c r="DN28" s="382"/>
      <c r="DO28" s="382"/>
      <c r="DP28" s="382"/>
      <c r="DQ28" s="382"/>
      <c r="DR28" s="382"/>
      <c r="DS28" s="382"/>
      <c r="DT28" s="382"/>
      <c r="DU28" s="382"/>
      <c r="DV28" s="604"/>
      <c r="DW28" s="612">
        <v>19.7</v>
      </c>
      <c r="DX28" s="636"/>
      <c r="DY28" s="636"/>
      <c r="DZ28" s="636"/>
      <c r="EA28" s="636"/>
      <c r="EB28" s="636"/>
      <c r="EC28" s="637"/>
    </row>
    <row r="29" spans="2:133" ht="11.25" customHeight="1" x14ac:dyDescent="0.15">
      <c r="B29" s="610" t="s">
        <v>18</v>
      </c>
      <c r="C29" s="508"/>
      <c r="D29" s="508"/>
      <c r="E29" s="508"/>
      <c r="F29" s="508"/>
      <c r="G29" s="508"/>
      <c r="H29" s="508"/>
      <c r="I29" s="508"/>
      <c r="J29" s="508"/>
      <c r="K29" s="508"/>
      <c r="L29" s="508"/>
      <c r="M29" s="508"/>
      <c r="N29" s="508"/>
      <c r="O29" s="508"/>
      <c r="P29" s="508"/>
      <c r="Q29" s="611"/>
      <c r="R29" s="603">
        <v>2452</v>
      </c>
      <c r="S29" s="382"/>
      <c r="T29" s="382"/>
      <c r="U29" s="382"/>
      <c r="V29" s="382"/>
      <c r="W29" s="382"/>
      <c r="X29" s="382"/>
      <c r="Y29" s="604"/>
      <c r="Z29" s="605">
        <v>0.1</v>
      </c>
      <c r="AA29" s="605"/>
      <c r="AB29" s="605"/>
      <c r="AC29" s="605"/>
      <c r="AD29" s="606" t="s">
        <v>194</v>
      </c>
      <c r="AE29" s="606"/>
      <c r="AF29" s="606"/>
      <c r="AG29" s="606"/>
      <c r="AH29" s="606"/>
      <c r="AI29" s="606"/>
      <c r="AJ29" s="606"/>
      <c r="AK29" s="606"/>
      <c r="AL29" s="612" t="s">
        <v>194</v>
      </c>
      <c r="AM29" s="388"/>
      <c r="AN29" s="388"/>
      <c r="AO29" s="613"/>
      <c r="AP29" s="625"/>
      <c r="AQ29" s="626"/>
      <c r="AR29" s="626"/>
      <c r="AS29" s="626"/>
      <c r="AT29" s="626"/>
      <c r="AU29" s="626"/>
      <c r="AV29" s="626"/>
      <c r="AW29" s="626"/>
      <c r="AX29" s="626"/>
      <c r="AY29" s="626"/>
      <c r="AZ29" s="626"/>
      <c r="BA29" s="626"/>
      <c r="BB29" s="626"/>
      <c r="BC29" s="626"/>
      <c r="BD29" s="626"/>
      <c r="BE29" s="626"/>
      <c r="BF29" s="627"/>
      <c r="BG29" s="603"/>
      <c r="BH29" s="382"/>
      <c r="BI29" s="382"/>
      <c r="BJ29" s="382"/>
      <c r="BK29" s="382"/>
      <c r="BL29" s="382"/>
      <c r="BM29" s="382"/>
      <c r="BN29" s="604"/>
      <c r="BO29" s="605"/>
      <c r="BP29" s="605"/>
      <c r="BQ29" s="605"/>
      <c r="BR29" s="605"/>
      <c r="BS29" s="606"/>
      <c r="BT29" s="606"/>
      <c r="BU29" s="606"/>
      <c r="BV29" s="606"/>
      <c r="BW29" s="606"/>
      <c r="BX29" s="606"/>
      <c r="BY29" s="606"/>
      <c r="BZ29" s="606"/>
      <c r="CA29" s="606"/>
      <c r="CB29" s="607"/>
      <c r="CD29" s="574" t="s">
        <v>168</v>
      </c>
      <c r="CE29" s="495"/>
      <c r="CF29" s="610" t="s">
        <v>21</v>
      </c>
      <c r="CG29" s="508"/>
      <c r="CH29" s="508"/>
      <c r="CI29" s="508"/>
      <c r="CJ29" s="508"/>
      <c r="CK29" s="508"/>
      <c r="CL29" s="508"/>
      <c r="CM29" s="508"/>
      <c r="CN29" s="508"/>
      <c r="CO29" s="508"/>
      <c r="CP29" s="508"/>
      <c r="CQ29" s="611"/>
      <c r="CR29" s="603">
        <v>367878</v>
      </c>
      <c r="CS29" s="634"/>
      <c r="CT29" s="634"/>
      <c r="CU29" s="634"/>
      <c r="CV29" s="634"/>
      <c r="CW29" s="634"/>
      <c r="CX29" s="634"/>
      <c r="CY29" s="635"/>
      <c r="CZ29" s="612">
        <v>11.2</v>
      </c>
      <c r="DA29" s="636"/>
      <c r="DB29" s="636"/>
      <c r="DC29" s="638"/>
      <c r="DD29" s="608">
        <v>367878</v>
      </c>
      <c r="DE29" s="634"/>
      <c r="DF29" s="634"/>
      <c r="DG29" s="634"/>
      <c r="DH29" s="634"/>
      <c r="DI29" s="634"/>
      <c r="DJ29" s="634"/>
      <c r="DK29" s="635"/>
      <c r="DL29" s="608">
        <v>367878</v>
      </c>
      <c r="DM29" s="634"/>
      <c r="DN29" s="634"/>
      <c r="DO29" s="634"/>
      <c r="DP29" s="634"/>
      <c r="DQ29" s="634"/>
      <c r="DR29" s="634"/>
      <c r="DS29" s="634"/>
      <c r="DT29" s="634"/>
      <c r="DU29" s="634"/>
      <c r="DV29" s="635"/>
      <c r="DW29" s="612">
        <v>19.7</v>
      </c>
      <c r="DX29" s="636"/>
      <c r="DY29" s="636"/>
      <c r="DZ29" s="636"/>
      <c r="EA29" s="636"/>
      <c r="EB29" s="636"/>
      <c r="EC29" s="637"/>
    </row>
    <row r="30" spans="2:133" ht="11.25" customHeight="1" x14ac:dyDescent="0.15">
      <c r="B30" s="610" t="s">
        <v>338</v>
      </c>
      <c r="C30" s="508"/>
      <c r="D30" s="508"/>
      <c r="E30" s="508"/>
      <c r="F30" s="508"/>
      <c r="G30" s="508"/>
      <c r="H30" s="508"/>
      <c r="I30" s="508"/>
      <c r="J30" s="508"/>
      <c r="K30" s="508"/>
      <c r="L30" s="508"/>
      <c r="M30" s="508"/>
      <c r="N30" s="508"/>
      <c r="O30" s="508"/>
      <c r="P30" s="508"/>
      <c r="Q30" s="611"/>
      <c r="R30" s="603">
        <v>260458</v>
      </c>
      <c r="S30" s="382"/>
      <c r="T30" s="382"/>
      <c r="U30" s="382"/>
      <c r="V30" s="382"/>
      <c r="W30" s="382"/>
      <c r="X30" s="382"/>
      <c r="Y30" s="604"/>
      <c r="Z30" s="605">
        <v>7.7</v>
      </c>
      <c r="AA30" s="605"/>
      <c r="AB30" s="605"/>
      <c r="AC30" s="605"/>
      <c r="AD30" s="606" t="s">
        <v>194</v>
      </c>
      <c r="AE30" s="606"/>
      <c r="AF30" s="606"/>
      <c r="AG30" s="606"/>
      <c r="AH30" s="606"/>
      <c r="AI30" s="606"/>
      <c r="AJ30" s="606"/>
      <c r="AK30" s="606"/>
      <c r="AL30" s="612" t="s">
        <v>194</v>
      </c>
      <c r="AM30" s="388"/>
      <c r="AN30" s="388"/>
      <c r="AO30" s="613"/>
      <c r="AP30" s="376" t="s">
        <v>311</v>
      </c>
      <c r="AQ30" s="377"/>
      <c r="AR30" s="377"/>
      <c r="AS30" s="377"/>
      <c r="AT30" s="377"/>
      <c r="AU30" s="377"/>
      <c r="AV30" s="377"/>
      <c r="AW30" s="377"/>
      <c r="AX30" s="377"/>
      <c r="AY30" s="377"/>
      <c r="AZ30" s="377"/>
      <c r="BA30" s="377"/>
      <c r="BB30" s="377"/>
      <c r="BC30" s="377"/>
      <c r="BD30" s="377"/>
      <c r="BE30" s="377"/>
      <c r="BF30" s="426"/>
      <c r="BG30" s="376" t="s">
        <v>182</v>
      </c>
      <c r="BH30" s="639"/>
      <c r="BI30" s="639"/>
      <c r="BJ30" s="639"/>
      <c r="BK30" s="639"/>
      <c r="BL30" s="639"/>
      <c r="BM30" s="639"/>
      <c r="BN30" s="639"/>
      <c r="BO30" s="639"/>
      <c r="BP30" s="639"/>
      <c r="BQ30" s="640"/>
      <c r="BR30" s="376" t="s">
        <v>385</v>
      </c>
      <c r="BS30" s="639"/>
      <c r="BT30" s="639"/>
      <c r="BU30" s="639"/>
      <c r="BV30" s="639"/>
      <c r="BW30" s="639"/>
      <c r="BX30" s="639"/>
      <c r="BY30" s="639"/>
      <c r="BZ30" s="639"/>
      <c r="CA30" s="639"/>
      <c r="CB30" s="640"/>
      <c r="CD30" s="575"/>
      <c r="CE30" s="498"/>
      <c r="CF30" s="610" t="s">
        <v>386</v>
      </c>
      <c r="CG30" s="508"/>
      <c r="CH30" s="508"/>
      <c r="CI30" s="508"/>
      <c r="CJ30" s="508"/>
      <c r="CK30" s="508"/>
      <c r="CL30" s="508"/>
      <c r="CM30" s="508"/>
      <c r="CN30" s="508"/>
      <c r="CO30" s="508"/>
      <c r="CP30" s="508"/>
      <c r="CQ30" s="611"/>
      <c r="CR30" s="603">
        <v>351946</v>
      </c>
      <c r="CS30" s="382"/>
      <c r="CT30" s="382"/>
      <c r="CU30" s="382"/>
      <c r="CV30" s="382"/>
      <c r="CW30" s="382"/>
      <c r="CX30" s="382"/>
      <c r="CY30" s="604"/>
      <c r="CZ30" s="612">
        <v>10.7</v>
      </c>
      <c r="DA30" s="636"/>
      <c r="DB30" s="636"/>
      <c r="DC30" s="638"/>
      <c r="DD30" s="608">
        <v>351946</v>
      </c>
      <c r="DE30" s="382"/>
      <c r="DF30" s="382"/>
      <c r="DG30" s="382"/>
      <c r="DH30" s="382"/>
      <c r="DI30" s="382"/>
      <c r="DJ30" s="382"/>
      <c r="DK30" s="604"/>
      <c r="DL30" s="608">
        <v>351946</v>
      </c>
      <c r="DM30" s="382"/>
      <c r="DN30" s="382"/>
      <c r="DO30" s="382"/>
      <c r="DP30" s="382"/>
      <c r="DQ30" s="382"/>
      <c r="DR30" s="382"/>
      <c r="DS30" s="382"/>
      <c r="DT30" s="382"/>
      <c r="DU30" s="382"/>
      <c r="DV30" s="604"/>
      <c r="DW30" s="612">
        <v>18.8</v>
      </c>
      <c r="DX30" s="636"/>
      <c r="DY30" s="636"/>
      <c r="DZ30" s="636"/>
      <c r="EA30" s="636"/>
      <c r="EB30" s="636"/>
      <c r="EC30" s="637"/>
    </row>
    <row r="31" spans="2:133" ht="11.25" customHeight="1" x14ac:dyDescent="0.15">
      <c r="B31" s="616" t="s">
        <v>51</v>
      </c>
      <c r="C31" s="617"/>
      <c r="D31" s="617"/>
      <c r="E31" s="617"/>
      <c r="F31" s="617"/>
      <c r="G31" s="617"/>
      <c r="H31" s="617"/>
      <c r="I31" s="617"/>
      <c r="J31" s="617"/>
      <c r="K31" s="617"/>
      <c r="L31" s="617"/>
      <c r="M31" s="617"/>
      <c r="N31" s="617"/>
      <c r="O31" s="617"/>
      <c r="P31" s="617"/>
      <c r="Q31" s="618"/>
      <c r="R31" s="603" t="s">
        <v>194</v>
      </c>
      <c r="S31" s="382"/>
      <c r="T31" s="382"/>
      <c r="U31" s="382"/>
      <c r="V31" s="382"/>
      <c r="W31" s="382"/>
      <c r="X31" s="382"/>
      <c r="Y31" s="604"/>
      <c r="Z31" s="605" t="s">
        <v>194</v>
      </c>
      <c r="AA31" s="605"/>
      <c r="AB31" s="605"/>
      <c r="AC31" s="605"/>
      <c r="AD31" s="606" t="s">
        <v>194</v>
      </c>
      <c r="AE31" s="606"/>
      <c r="AF31" s="606"/>
      <c r="AG31" s="606"/>
      <c r="AH31" s="606"/>
      <c r="AI31" s="606"/>
      <c r="AJ31" s="606"/>
      <c r="AK31" s="606"/>
      <c r="AL31" s="612" t="s">
        <v>194</v>
      </c>
      <c r="AM31" s="388"/>
      <c r="AN31" s="388"/>
      <c r="AO31" s="613"/>
      <c r="AP31" s="566" t="s">
        <v>7</v>
      </c>
      <c r="AQ31" s="567"/>
      <c r="AR31" s="567"/>
      <c r="AS31" s="567"/>
      <c r="AT31" s="686" t="s">
        <v>387</v>
      </c>
      <c r="AU31" s="42"/>
      <c r="AV31" s="42"/>
      <c r="AW31" s="42"/>
      <c r="AX31" s="592" t="s">
        <v>269</v>
      </c>
      <c r="AY31" s="593"/>
      <c r="AZ31" s="593"/>
      <c r="BA31" s="593"/>
      <c r="BB31" s="593"/>
      <c r="BC31" s="593"/>
      <c r="BD31" s="593"/>
      <c r="BE31" s="593"/>
      <c r="BF31" s="594"/>
      <c r="BG31" s="641">
        <v>99.2</v>
      </c>
      <c r="BH31" s="642"/>
      <c r="BI31" s="642"/>
      <c r="BJ31" s="642"/>
      <c r="BK31" s="642"/>
      <c r="BL31" s="642"/>
      <c r="BM31" s="601">
        <v>97.6</v>
      </c>
      <c r="BN31" s="642"/>
      <c r="BO31" s="642"/>
      <c r="BP31" s="642"/>
      <c r="BQ31" s="643"/>
      <c r="BR31" s="641">
        <v>99.1</v>
      </c>
      <c r="BS31" s="642"/>
      <c r="BT31" s="642"/>
      <c r="BU31" s="642"/>
      <c r="BV31" s="642"/>
      <c r="BW31" s="642"/>
      <c r="BX31" s="601">
        <v>97</v>
      </c>
      <c r="BY31" s="642"/>
      <c r="BZ31" s="642"/>
      <c r="CA31" s="642"/>
      <c r="CB31" s="643"/>
      <c r="CD31" s="575"/>
      <c r="CE31" s="498"/>
      <c r="CF31" s="610" t="s">
        <v>310</v>
      </c>
      <c r="CG31" s="508"/>
      <c r="CH31" s="508"/>
      <c r="CI31" s="508"/>
      <c r="CJ31" s="508"/>
      <c r="CK31" s="508"/>
      <c r="CL31" s="508"/>
      <c r="CM31" s="508"/>
      <c r="CN31" s="508"/>
      <c r="CO31" s="508"/>
      <c r="CP31" s="508"/>
      <c r="CQ31" s="611"/>
      <c r="CR31" s="603">
        <v>15932</v>
      </c>
      <c r="CS31" s="634"/>
      <c r="CT31" s="634"/>
      <c r="CU31" s="634"/>
      <c r="CV31" s="634"/>
      <c r="CW31" s="634"/>
      <c r="CX31" s="634"/>
      <c r="CY31" s="635"/>
      <c r="CZ31" s="612">
        <v>0.5</v>
      </c>
      <c r="DA31" s="636"/>
      <c r="DB31" s="636"/>
      <c r="DC31" s="638"/>
      <c r="DD31" s="608">
        <v>15932</v>
      </c>
      <c r="DE31" s="634"/>
      <c r="DF31" s="634"/>
      <c r="DG31" s="634"/>
      <c r="DH31" s="634"/>
      <c r="DI31" s="634"/>
      <c r="DJ31" s="634"/>
      <c r="DK31" s="635"/>
      <c r="DL31" s="608">
        <v>15932</v>
      </c>
      <c r="DM31" s="634"/>
      <c r="DN31" s="634"/>
      <c r="DO31" s="634"/>
      <c r="DP31" s="634"/>
      <c r="DQ31" s="634"/>
      <c r="DR31" s="634"/>
      <c r="DS31" s="634"/>
      <c r="DT31" s="634"/>
      <c r="DU31" s="634"/>
      <c r="DV31" s="635"/>
      <c r="DW31" s="612">
        <v>0.9</v>
      </c>
      <c r="DX31" s="636"/>
      <c r="DY31" s="636"/>
      <c r="DZ31" s="636"/>
      <c r="EA31" s="636"/>
      <c r="EB31" s="636"/>
      <c r="EC31" s="637"/>
    </row>
    <row r="32" spans="2:133" ht="11.25" customHeight="1" x14ac:dyDescent="0.15">
      <c r="B32" s="610" t="s">
        <v>388</v>
      </c>
      <c r="C32" s="508"/>
      <c r="D32" s="508"/>
      <c r="E32" s="508"/>
      <c r="F32" s="508"/>
      <c r="G32" s="508"/>
      <c r="H32" s="508"/>
      <c r="I32" s="508"/>
      <c r="J32" s="508"/>
      <c r="K32" s="508"/>
      <c r="L32" s="508"/>
      <c r="M32" s="508"/>
      <c r="N32" s="508"/>
      <c r="O32" s="508"/>
      <c r="P32" s="508"/>
      <c r="Q32" s="611"/>
      <c r="R32" s="603">
        <v>167034</v>
      </c>
      <c r="S32" s="382"/>
      <c r="T32" s="382"/>
      <c r="U32" s="382"/>
      <c r="V32" s="382"/>
      <c r="W32" s="382"/>
      <c r="X32" s="382"/>
      <c r="Y32" s="604"/>
      <c r="Z32" s="605">
        <v>4.9000000000000004</v>
      </c>
      <c r="AA32" s="605"/>
      <c r="AB32" s="605"/>
      <c r="AC32" s="605"/>
      <c r="AD32" s="606" t="s">
        <v>194</v>
      </c>
      <c r="AE32" s="606"/>
      <c r="AF32" s="606"/>
      <c r="AG32" s="606"/>
      <c r="AH32" s="606"/>
      <c r="AI32" s="606"/>
      <c r="AJ32" s="606"/>
      <c r="AK32" s="606"/>
      <c r="AL32" s="612" t="s">
        <v>194</v>
      </c>
      <c r="AM32" s="388"/>
      <c r="AN32" s="388"/>
      <c r="AO32" s="613"/>
      <c r="AP32" s="685"/>
      <c r="AQ32" s="553"/>
      <c r="AR32" s="553"/>
      <c r="AS32" s="553"/>
      <c r="AT32" s="687"/>
      <c r="AU32" s="1" t="s">
        <v>241</v>
      </c>
      <c r="AX32" s="610" t="s">
        <v>367</v>
      </c>
      <c r="AY32" s="508"/>
      <c r="AZ32" s="508"/>
      <c r="BA32" s="508"/>
      <c r="BB32" s="508"/>
      <c r="BC32" s="508"/>
      <c r="BD32" s="508"/>
      <c r="BE32" s="508"/>
      <c r="BF32" s="611"/>
      <c r="BG32" s="644">
        <v>99.3</v>
      </c>
      <c r="BH32" s="634"/>
      <c r="BI32" s="634"/>
      <c r="BJ32" s="634"/>
      <c r="BK32" s="634"/>
      <c r="BL32" s="634"/>
      <c r="BM32" s="388">
        <v>96.6</v>
      </c>
      <c r="BN32" s="634"/>
      <c r="BO32" s="634"/>
      <c r="BP32" s="634"/>
      <c r="BQ32" s="645"/>
      <c r="BR32" s="644">
        <v>99.3</v>
      </c>
      <c r="BS32" s="634"/>
      <c r="BT32" s="634"/>
      <c r="BU32" s="634"/>
      <c r="BV32" s="634"/>
      <c r="BW32" s="634"/>
      <c r="BX32" s="388">
        <v>96.8</v>
      </c>
      <c r="BY32" s="634"/>
      <c r="BZ32" s="634"/>
      <c r="CA32" s="634"/>
      <c r="CB32" s="645"/>
      <c r="CD32" s="576"/>
      <c r="CE32" s="578"/>
      <c r="CF32" s="610" t="s">
        <v>390</v>
      </c>
      <c r="CG32" s="508"/>
      <c r="CH32" s="508"/>
      <c r="CI32" s="508"/>
      <c r="CJ32" s="508"/>
      <c r="CK32" s="508"/>
      <c r="CL32" s="508"/>
      <c r="CM32" s="508"/>
      <c r="CN32" s="508"/>
      <c r="CO32" s="508"/>
      <c r="CP32" s="508"/>
      <c r="CQ32" s="611"/>
      <c r="CR32" s="603">
        <v>93</v>
      </c>
      <c r="CS32" s="382"/>
      <c r="CT32" s="382"/>
      <c r="CU32" s="382"/>
      <c r="CV32" s="382"/>
      <c r="CW32" s="382"/>
      <c r="CX32" s="382"/>
      <c r="CY32" s="604"/>
      <c r="CZ32" s="612">
        <v>0</v>
      </c>
      <c r="DA32" s="636"/>
      <c r="DB32" s="636"/>
      <c r="DC32" s="638"/>
      <c r="DD32" s="608">
        <v>93</v>
      </c>
      <c r="DE32" s="382"/>
      <c r="DF32" s="382"/>
      <c r="DG32" s="382"/>
      <c r="DH32" s="382"/>
      <c r="DI32" s="382"/>
      <c r="DJ32" s="382"/>
      <c r="DK32" s="604"/>
      <c r="DL32" s="608">
        <v>93</v>
      </c>
      <c r="DM32" s="382"/>
      <c r="DN32" s="382"/>
      <c r="DO32" s="382"/>
      <c r="DP32" s="382"/>
      <c r="DQ32" s="382"/>
      <c r="DR32" s="382"/>
      <c r="DS32" s="382"/>
      <c r="DT32" s="382"/>
      <c r="DU32" s="382"/>
      <c r="DV32" s="604"/>
      <c r="DW32" s="612">
        <v>0</v>
      </c>
      <c r="DX32" s="636"/>
      <c r="DY32" s="636"/>
      <c r="DZ32" s="636"/>
      <c r="EA32" s="636"/>
      <c r="EB32" s="636"/>
      <c r="EC32" s="637"/>
    </row>
    <row r="33" spans="2:133" ht="11.25" customHeight="1" x14ac:dyDescent="0.15">
      <c r="B33" s="610" t="s">
        <v>227</v>
      </c>
      <c r="C33" s="508"/>
      <c r="D33" s="508"/>
      <c r="E33" s="508"/>
      <c r="F33" s="508"/>
      <c r="G33" s="508"/>
      <c r="H33" s="508"/>
      <c r="I33" s="508"/>
      <c r="J33" s="508"/>
      <c r="K33" s="508"/>
      <c r="L33" s="508"/>
      <c r="M33" s="508"/>
      <c r="N33" s="508"/>
      <c r="O33" s="508"/>
      <c r="P33" s="508"/>
      <c r="Q33" s="611"/>
      <c r="R33" s="603">
        <v>2351</v>
      </c>
      <c r="S33" s="382"/>
      <c r="T33" s="382"/>
      <c r="U33" s="382"/>
      <c r="V33" s="382"/>
      <c r="W33" s="382"/>
      <c r="X33" s="382"/>
      <c r="Y33" s="604"/>
      <c r="Z33" s="605">
        <v>0.1</v>
      </c>
      <c r="AA33" s="605"/>
      <c r="AB33" s="605"/>
      <c r="AC33" s="605"/>
      <c r="AD33" s="606" t="s">
        <v>194</v>
      </c>
      <c r="AE33" s="606"/>
      <c r="AF33" s="606"/>
      <c r="AG33" s="606"/>
      <c r="AH33" s="606"/>
      <c r="AI33" s="606"/>
      <c r="AJ33" s="606"/>
      <c r="AK33" s="606"/>
      <c r="AL33" s="612" t="s">
        <v>194</v>
      </c>
      <c r="AM33" s="388"/>
      <c r="AN33" s="388"/>
      <c r="AO33" s="613"/>
      <c r="AP33" s="569"/>
      <c r="AQ33" s="570"/>
      <c r="AR33" s="570"/>
      <c r="AS33" s="570"/>
      <c r="AT33" s="688"/>
      <c r="AU33" s="43"/>
      <c r="AV33" s="43"/>
      <c r="AW33" s="43"/>
      <c r="AX33" s="625" t="s">
        <v>155</v>
      </c>
      <c r="AY33" s="626"/>
      <c r="AZ33" s="626"/>
      <c r="BA33" s="626"/>
      <c r="BB33" s="626"/>
      <c r="BC33" s="626"/>
      <c r="BD33" s="626"/>
      <c r="BE33" s="626"/>
      <c r="BF33" s="627"/>
      <c r="BG33" s="646">
        <v>98.8</v>
      </c>
      <c r="BH33" s="647"/>
      <c r="BI33" s="647"/>
      <c r="BJ33" s="647"/>
      <c r="BK33" s="647"/>
      <c r="BL33" s="647"/>
      <c r="BM33" s="648">
        <v>97.4</v>
      </c>
      <c r="BN33" s="647"/>
      <c r="BO33" s="647"/>
      <c r="BP33" s="647"/>
      <c r="BQ33" s="649"/>
      <c r="BR33" s="646">
        <v>98.7</v>
      </c>
      <c r="BS33" s="647"/>
      <c r="BT33" s="647"/>
      <c r="BU33" s="647"/>
      <c r="BV33" s="647"/>
      <c r="BW33" s="647"/>
      <c r="BX33" s="648">
        <v>96.3</v>
      </c>
      <c r="BY33" s="647"/>
      <c r="BZ33" s="647"/>
      <c r="CA33" s="647"/>
      <c r="CB33" s="649"/>
      <c r="CD33" s="610" t="s">
        <v>391</v>
      </c>
      <c r="CE33" s="508"/>
      <c r="CF33" s="508"/>
      <c r="CG33" s="508"/>
      <c r="CH33" s="508"/>
      <c r="CI33" s="508"/>
      <c r="CJ33" s="508"/>
      <c r="CK33" s="508"/>
      <c r="CL33" s="508"/>
      <c r="CM33" s="508"/>
      <c r="CN33" s="508"/>
      <c r="CO33" s="508"/>
      <c r="CP33" s="508"/>
      <c r="CQ33" s="611"/>
      <c r="CR33" s="603">
        <v>1657666</v>
      </c>
      <c r="CS33" s="634"/>
      <c r="CT33" s="634"/>
      <c r="CU33" s="634"/>
      <c r="CV33" s="634"/>
      <c r="CW33" s="634"/>
      <c r="CX33" s="634"/>
      <c r="CY33" s="635"/>
      <c r="CZ33" s="612">
        <v>50.6</v>
      </c>
      <c r="DA33" s="636"/>
      <c r="DB33" s="636"/>
      <c r="DC33" s="638"/>
      <c r="DD33" s="608">
        <v>1243412</v>
      </c>
      <c r="DE33" s="634"/>
      <c r="DF33" s="634"/>
      <c r="DG33" s="634"/>
      <c r="DH33" s="634"/>
      <c r="DI33" s="634"/>
      <c r="DJ33" s="634"/>
      <c r="DK33" s="635"/>
      <c r="DL33" s="608">
        <v>871498</v>
      </c>
      <c r="DM33" s="634"/>
      <c r="DN33" s="634"/>
      <c r="DO33" s="634"/>
      <c r="DP33" s="634"/>
      <c r="DQ33" s="634"/>
      <c r="DR33" s="634"/>
      <c r="DS33" s="634"/>
      <c r="DT33" s="634"/>
      <c r="DU33" s="634"/>
      <c r="DV33" s="635"/>
      <c r="DW33" s="612">
        <v>46.6</v>
      </c>
      <c r="DX33" s="636"/>
      <c r="DY33" s="636"/>
      <c r="DZ33" s="636"/>
      <c r="EA33" s="636"/>
      <c r="EB33" s="636"/>
      <c r="EC33" s="637"/>
    </row>
    <row r="34" spans="2:133" ht="11.25" customHeight="1" x14ac:dyDescent="0.15">
      <c r="B34" s="610" t="s">
        <v>142</v>
      </c>
      <c r="C34" s="508"/>
      <c r="D34" s="508"/>
      <c r="E34" s="508"/>
      <c r="F34" s="508"/>
      <c r="G34" s="508"/>
      <c r="H34" s="508"/>
      <c r="I34" s="508"/>
      <c r="J34" s="508"/>
      <c r="K34" s="508"/>
      <c r="L34" s="508"/>
      <c r="M34" s="508"/>
      <c r="N34" s="508"/>
      <c r="O34" s="508"/>
      <c r="P34" s="508"/>
      <c r="Q34" s="611"/>
      <c r="R34" s="603">
        <v>16454</v>
      </c>
      <c r="S34" s="382"/>
      <c r="T34" s="382"/>
      <c r="U34" s="382"/>
      <c r="V34" s="382"/>
      <c r="W34" s="382"/>
      <c r="X34" s="382"/>
      <c r="Y34" s="604"/>
      <c r="Z34" s="605">
        <v>0.5</v>
      </c>
      <c r="AA34" s="605"/>
      <c r="AB34" s="605"/>
      <c r="AC34" s="605"/>
      <c r="AD34" s="606" t="s">
        <v>194</v>
      </c>
      <c r="AE34" s="606"/>
      <c r="AF34" s="606"/>
      <c r="AG34" s="606"/>
      <c r="AH34" s="606"/>
      <c r="AI34" s="606"/>
      <c r="AJ34" s="606"/>
      <c r="AK34" s="606"/>
      <c r="AL34" s="612" t="s">
        <v>194</v>
      </c>
      <c r="AM34" s="388"/>
      <c r="AN34" s="388"/>
      <c r="AO34" s="613"/>
      <c r="AP34" s="11"/>
      <c r="AQ34" s="13"/>
      <c r="AS34" s="42"/>
      <c r="AT34" s="42"/>
      <c r="AU34" s="42"/>
      <c r="AV34" s="42"/>
      <c r="AW34" s="42"/>
      <c r="AX34" s="42"/>
      <c r="AY34" s="42"/>
      <c r="AZ34" s="42"/>
      <c r="BA34" s="42"/>
      <c r="BB34" s="42"/>
      <c r="BC34" s="42"/>
      <c r="BD34" s="42"/>
      <c r="BE34" s="42"/>
      <c r="BF34" s="42"/>
      <c r="BG34" s="13"/>
      <c r="BH34" s="13"/>
      <c r="BI34" s="13"/>
      <c r="BJ34" s="13"/>
      <c r="BK34" s="13"/>
      <c r="BL34" s="13"/>
      <c r="BM34" s="13"/>
      <c r="BN34" s="13"/>
      <c r="BO34" s="13"/>
      <c r="BP34" s="13"/>
      <c r="BQ34" s="13"/>
      <c r="BR34" s="13"/>
      <c r="BS34" s="13"/>
      <c r="BT34" s="13"/>
      <c r="BU34" s="13"/>
      <c r="BV34" s="13"/>
      <c r="BW34" s="13"/>
      <c r="BX34" s="13"/>
      <c r="BY34" s="13"/>
      <c r="BZ34" s="13"/>
      <c r="CA34" s="13"/>
      <c r="CB34" s="13"/>
      <c r="CD34" s="610" t="s">
        <v>394</v>
      </c>
      <c r="CE34" s="508"/>
      <c r="CF34" s="508"/>
      <c r="CG34" s="508"/>
      <c r="CH34" s="508"/>
      <c r="CI34" s="508"/>
      <c r="CJ34" s="508"/>
      <c r="CK34" s="508"/>
      <c r="CL34" s="508"/>
      <c r="CM34" s="508"/>
      <c r="CN34" s="508"/>
      <c r="CO34" s="508"/>
      <c r="CP34" s="508"/>
      <c r="CQ34" s="611"/>
      <c r="CR34" s="603">
        <v>414984</v>
      </c>
      <c r="CS34" s="382"/>
      <c r="CT34" s="382"/>
      <c r="CU34" s="382"/>
      <c r="CV34" s="382"/>
      <c r="CW34" s="382"/>
      <c r="CX34" s="382"/>
      <c r="CY34" s="604"/>
      <c r="CZ34" s="612">
        <v>12.7</v>
      </c>
      <c r="DA34" s="636"/>
      <c r="DB34" s="636"/>
      <c r="DC34" s="638"/>
      <c r="DD34" s="608">
        <v>254640</v>
      </c>
      <c r="DE34" s="382"/>
      <c r="DF34" s="382"/>
      <c r="DG34" s="382"/>
      <c r="DH34" s="382"/>
      <c r="DI34" s="382"/>
      <c r="DJ34" s="382"/>
      <c r="DK34" s="604"/>
      <c r="DL34" s="608">
        <v>225044</v>
      </c>
      <c r="DM34" s="382"/>
      <c r="DN34" s="382"/>
      <c r="DO34" s="382"/>
      <c r="DP34" s="382"/>
      <c r="DQ34" s="382"/>
      <c r="DR34" s="382"/>
      <c r="DS34" s="382"/>
      <c r="DT34" s="382"/>
      <c r="DU34" s="382"/>
      <c r="DV34" s="604"/>
      <c r="DW34" s="612">
        <v>12</v>
      </c>
      <c r="DX34" s="636"/>
      <c r="DY34" s="636"/>
      <c r="DZ34" s="636"/>
      <c r="EA34" s="636"/>
      <c r="EB34" s="636"/>
      <c r="EC34" s="637"/>
    </row>
    <row r="35" spans="2:133" ht="11.25" customHeight="1" x14ac:dyDescent="0.15">
      <c r="B35" s="610" t="s">
        <v>396</v>
      </c>
      <c r="C35" s="508"/>
      <c r="D35" s="508"/>
      <c r="E35" s="508"/>
      <c r="F35" s="508"/>
      <c r="G35" s="508"/>
      <c r="H35" s="508"/>
      <c r="I35" s="508"/>
      <c r="J35" s="508"/>
      <c r="K35" s="508"/>
      <c r="L35" s="508"/>
      <c r="M35" s="508"/>
      <c r="N35" s="508"/>
      <c r="O35" s="508"/>
      <c r="P35" s="508"/>
      <c r="Q35" s="611"/>
      <c r="R35" s="603">
        <v>433910</v>
      </c>
      <c r="S35" s="382"/>
      <c r="T35" s="382"/>
      <c r="U35" s="382"/>
      <c r="V35" s="382"/>
      <c r="W35" s="382"/>
      <c r="X35" s="382"/>
      <c r="Y35" s="604"/>
      <c r="Z35" s="605">
        <v>12.8</v>
      </c>
      <c r="AA35" s="605"/>
      <c r="AB35" s="605"/>
      <c r="AC35" s="605"/>
      <c r="AD35" s="606" t="s">
        <v>194</v>
      </c>
      <c r="AE35" s="606"/>
      <c r="AF35" s="606"/>
      <c r="AG35" s="606"/>
      <c r="AH35" s="606"/>
      <c r="AI35" s="606"/>
      <c r="AJ35" s="606"/>
      <c r="AK35" s="606"/>
      <c r="AL35" s="612" t="s">
        <v>194</v>
      </c>
      <c r="AM35" s="388"/>
      <c r="AN35" s="388"/>
      <c r="AO35" s="613"/>
      <c r="AP35" s="16"/>
      <c r="AQ35" s="376" t="s">
        <v>397</v>
      </c>
      <c r="AR35" s="377"/>
      <c r="AS35" s="377"/>
      <c r="AT35" s="377"/>
      <c r="AU35" s="377"/>
      <c r="AV35" s="377"/>
      <c r="AW35" s="377"/>
      <c r="AX35" s="377"/>
      <c r="AY35" s="377"/>
      <c r="AZ35" s="377"/>
      <c r="BA35" s="377"/>
      <c r="BB35" s="377"/>
      <c r="BC35" s="377"/>
      <c r="BD35" s="377"/>
      <c r="BE35" s="377"/>
      <c r="BF35" s="426"/>
      <c r="BG35" s="376" t="s">
        <v>202</v>
      </c>
      <c r="BH35" s="377"/>
      <c r="BI35" s="377"/>
      <c r="BJ35" s="377"/>
      <c r="BK35" s="377"/>
      <c r="BL35" s="377"/>
      <c r="BM35" s="377"/>
      <c r="BN35" s="377"/>
      <c r="BO35" s="377"/>
      <c r="BP35" s="377"/>
      <c r="BQ35" s="377"/>
      <c r="BR35" s="377"/>
      <c r="BS35" s="377"/>
      <c r="BT35" s="377"/>
      <c r="BU35" s="377"/>
      <c r="BV35" s="377"/>
      <c r="BW35" s="377"/>
      <c r="BX35" s="377"/>
      <c r="BY35" s="377"/>
      <c r="BZ35" s="377"/>
      <c r="CA35" s="377"/>
      <c r="CB35" s="426"/>
      <c r="CD35" s="610" t="s">
        <v>398</v>
      </c>
      <c r="CE35" s="508"/>
      <c r="CF35" s="508"/>
      <c r="CG35" s="508"/>
      <c r="CH35" s="508"/>
      <c r="CI35" s="508"/>
      <c r="CJ35" s="508"/>
      <c r="CK35" s="508"/>
      <c r="CL35" s="508"/>
      <c r="CM35" s="508"/>
      <c r="CN35" s="508"/>
      <c r="CO35" s="508"/>
      <c r="CP35" s="508"/>
      <c r="CQ35" s="611"/>
      <c r="CR35" s="603">
        <v>67228</v>
      </c>
      <c r="CS35" s="634"/>
      <c r="CT35" s="634"/>
      <c r="CU35" s="634"/>
      <c r="CV35" s="634"/>
      <c r="CW35" s="634"/>
      <c r="CX35" s="634"/>
      <c r="CY35" s="635"/>
      <c r="CZ35" s="612">
        <v>2.1</v>
      </c>
      <c r="DA35" s="636"/>
      <c r="DB35" s="636"/>
      <c r="DC35" s="638"/>
      <c r="DD35" s="608">
        <v>42531</v>
      </c>
      <c r="DE35" s="634"/>
      <c r="DF35" s="634"/>
      <c r="DG35" s="634"/>
      <c r="DH35" s="634"/>
      <c r="DI35" s="634"/>
      <c r="DJ35" s="634"/>
      <c r="DK35" s="635"/>
      <c r="DL35" s="608">
        <v>35676</v>
      </c>
      <c r="DM35" s="634"/>
      <c r="DN35" s="634"/>
      <c r="DO35" s="634"/>
      <c r="DP35" s="634"/>
      <c r="DQ35" s="634"/>
      <c r="DR35" s="634"/>
      <c r="DS35" s="634"/>
      <c r="DT35" s="634"/>
      <c r="DU35" s="634"/>
      <c r="DV35" s="635"/>
      <c r="DW35" s="612">
        <v>1.9</v>
      </c>
      <c r="DX35" s="636"/>
      <c r="DY35" s="636"/>
      <c r="DZ35" s="636"/>
      <c r="EA35" s="636"/>
      <c r="EB35" s="636"/>
      <c r="EC35" s="637"/>
    </row>
    <row r="36" spans="2:133" ht="11.25" customHeight="1" x14ac:dyDescent="0.15">
      <c r="B36" s="610" t="s">
        <v>368</v>
      </c>
      <c r="C36" s="508"/>
      <c r="D36" s="508"/>
      <c r="E36" s="508"/>
      <c r="F36" s="508"/>
      <c r="G36" s="508"/>
      <c r="H36" s="508"/>
      <c r="I36" s="508"/>
      <c r="J36" s="508"/>
      <c r="K36" s="508"/>
      <c r="L36" s="508"/>
      <c r="M36" s="508"/>
      <c r="N36" s="508"/>
      <c r="O36" s="508"/>
      <c r="P36" s="508"/>
      <c r="Q36" s="611"/>
      <c r="R36" s="603">
        <v>87042</v>
      </c>
      <c r="S36" s="382"/>
      <c r="T36" s="382"/>
      <c r="U36" s="382"/>
      <c r="V36" s="382"/>
      <c r="W36" s="382"/>
      <c r="X36" s="382"/>
      <c r="Y36" s="604"/>
      <c r="Z36" s="605">
        <v>2.6</v>
      </c>
      <c r="AA36" s="605"/>
      <c r="AB36" s="605"/>
      <c r="AC36" s="605"/>
      <c r="AD36" s="606" t="s">
        <v>194</v>
      </c>
      <c r="AE36" s="606"/>
      <c r="AF36" s="606"/>
      <c r="AG36" s="606"/>
      <c r="AH36" s="606"/>
      <c r="AI36" s="606"/>
      <c r="AJ36" s="606"/>
      <c r="AK36" s="606"/>
      <c r="AL36" s="612" t="s">
        <v>194</v>
      </c>
      <c r="AM36" s="388"/>
      <c r="AN36" s="388"/>
      <c r="AO36" s="613"/>
      <c r="AP36" s="16"/>
      <c r="AQ36" s="650" t="s">
        <v>383</v>
      </c>
      <c r="AR36" s="651"/>
      <c r="AS36" s="651"/>
      <c r="AT36" s="651"/>
      <c r="AU36" s="651"/>
      <c r="AV36" s="651"/>
      <c r="AW36" s="651"/>
      <c r="AX36" s="651"/>
      <c r="AY36" s="652"/>
      <c r="AZ36" s="595">
        <v>416541</v>
      </c>
      <c r="BA36" s="596"/>
      <c r="BB36" s="596"/>
      <c r="BC36" s="596"/>
      <c r="BD36" s="596"/>
      <c r="BE36" s="596"/>
      <c r="BF36" s="653"/>
      <c r="BG36" s="592" t="s">
        <v>401</v>
      </c>
      <c r="BH36" s="593"/>
      <c r="BI36" s="593"/>
      <c r="BJ36" s="593"/>
      <c r="BK36" s="593"/>
      <c r="BL36" s="593"/>
      <c r="BM36" s="593"/>
      <c r="BN36" s="593"/>
      <c r="BO36" s="593"/>
      <c r="BP36" s="593"/>
      <c r="BQ36" s="593"/>
      <c r="BR36" s="593"/>
      <c r="BS36" s="593"/>
      <c r="BT36" s="593"/>
      <c r="BU36" s="594"/>
      <c r="BV36" s="595">
        <v>1709</v>
      </c>
      <c r="BW36" s="596"/>
      <c r="BX36" s="596"/>
      <c r="BY36" s="596"/>
      <c r="BZ36" s="596"/>
      <c r="CA36" s="596"/>
      <c r="CB36" s="653"/>
      <c r="CD36" s="610" t="s">
        <v>28</v>
      </c>
      <c r="CE36" s="508"/>
      <c r="CF36" s="508"/>
      <c r="CG36" s="508"/>
      <c r="CH36" s="508"/>
      <c r="CI36" s="508"/>
      <c r="CJ36" s="508"/>
      <c r="CK36" s="508"/>
      <c r="CL36" s="508"/>
      <c r="CM36" s="508"/>
      <c r="CN36" s="508"/>
      <c r="CO36" s="508"/>
      <c r="CP36" s="508"/>
      <c r="CQ36" s="611"/>
      <c r="CR36" s="603">
        <v>667306</v>
      </c>
      <c r="CS36" s="382"/>
      <c r="CT36" s="382"/>
      <c r="CU36" s="382"/>
      <c r="CV36" s="382"/>
      <c r="CW36" s="382"/>
      <c r="CX36" s="382"/>
      <c r="CY36" s="604"/>
      <c r="CZ36" s="612">
        <v>20.399999999999999</v>
      </c>
      <c r="DA36" s="636"/>
      <c r="DB36" s="636"/>
      <c r="DC36" s="638"/>
      <c r="DD36" s="608">
        <v>536882</v>
      </c>
      <c r="DE36" s="382"/>
      <c r="DF36" s="382"/>
      <c r="DG36" s="382"/>
      <c r="DH36" s="382"/>
      <c r="DI36" s="382"/>
      <c r="DJ36" s="382"/>
      <c r="DK36" s="604"/>
      <c r="DL36" s="608">
        <v>497386</v>
      </c>
      <c r="DM36" s="382"/>
      <c r="DN36" s="382"/>
      <c r="DO36" s="382"/>
      <c r="DP36" s="382"/>
      <c r="DQ36" s="382"/>
      <c r="DR36" s="382"/>
      <c r="DS36" s="382"/>
      <c r="DT36" s="382"/>
      <c r="DU36" s="382"/>
      <c r="DV36" s="604"/>
      <c r="DW36" s="612">
        <v>26.6</v>
      </c>
      <c r="DX36" s="636"/>
      <c r="DY36" s="636"/>
      <c r="DZ36" s="636"/>
      <c r="EA36" s="636"/>
      <c r="EB36" s="636"/>
      <c r="EC36" s="637"/>
    </row>
    <row r="37" spans="2:133" ht="11.25" customHeight="1" x14ac:dyDescent="0.15">
      <c r="B37" s="610" t="s">
        <v>392</v>
      </c>
      <c r="C37" s="508"/>
      <c r="D37" s="508"/>
      <c r="E37" s="508"/>
      <c r="F37" s="508"/>
      <c r="G37" s="508"/>
      <c r="H37" s="508"/>
      <c r="I37" s="508"/>
      <c r="J37" s="508"/>
      <c r="K37" s="508"/>
      <c r="L37" s="508"/>
      <c r="M37" s="508"/>
      <c r="N37" s="508"/>
      <c r="O37" s="508"/>
      <c r="P37" s="508"/>
      <c r="Q37" s="611"/>
      <c r="R37" s="603">
        <v>51558</v>
      </c>
      <c r="S37" s="382"/>
      <c r="T37" s="382"/>
      <c r="U37" s="382"/>
      <c r="V37" s="382"/>
      <c r="W37" s="382"/>
      <c r="X37" s="382"/>
      <c r="Y37" s="604"/>
      <c r="Z37" s="605">
        <v>1.5</v>
      </c>
      <c r="AA37" s="605"/>
      <c r="AB37" s="605"/>
      <c r="AC37" s="605"/>
      <c r="AD37" s="606">
        <v>380</v>
      </c>
      <c r="AE37" s="606"/>
      <c r="AF37" s="606"/>
      <c r="AG37" s="606"/>
      <c r="AH37" s="606"/>
      <c r="AI37" s="606"/>
      <c r="AJ37" s="606"/>
      <c r="AK37" s="606"/>
      <c r="AL37" s="612">
        <v>0</v>
      </c>
      <c r="AM37" s="388"/>
      <c r="AN37" s="388"/>
      <c r="AO37" s="613"/>
      <c r="AQ37" s="654" t="s">
        <v>402</v>
      </c>
      <c r="AR37" s="385"/>
      <c r="AS37" s="385"/>
      <c r="AT37" s="385"/>
      <c r="AU37" s="385"/>
      <c r="AV37" s="385"/>
      <c r="AW37" s="385"/>
      <c r="AX37" s="385"/>
      <c r="AY37" s="655"/>
      <c r="AZ37" s="603">
        <v>125131</v>
      </c>
      <c r="BA37" s="382"/>
      <c r="BB37" s="382"/>
      <c r="BC37" s="382"/>
      <c r="BD37" s="634"/>
      <c r="BE37" s="634"/>
      <c r="BF37" s="645"/>
      <c r="BG37" s="610" t="s">
        <v>405</v>
      </c>
      <c r="BH37" s="508"/>
      <c r="BI37" s="508"/>
      <c r="BJ37" s="508"/>
      <c r="BK37" s="508"/>
      <c r="BL37" s="508"/>
      <c r="BM37" s="508"/>
      <c r="BN37" s="508"/>
      <c r="BO37" s="508"/>
      <c r="BP37" s="508"/>
      <c r="BQ37" s="508"/>
      <c r="BR37" s="508"/>
      <c r="BS37" s="508"/>
      <c r="BT37" s="508"/>
      <c r="BU37" s="611"/>
      <c r="BV37" s="603">
        <v>-17515</v>
      </c>
      <c r="BW37" s="382"/>
      <c r="BX37" s="382"/>
      <c r="BY37" s="382"/>
      <c r="BZ37" s="382"/>
      <c r="CA37" s="382"/>
      <c r="CB37" s="609"/>
      <c r="CD37" s="610" t="s">
        <v>154</v>
      </c>
      <c r="CE37" s="508"/>
      <c r="CF37" s="508"/>
      <c r="CG37" s="508"/>
      <c r="CH37" s="508"/>
      <c r="CI37" s="508"/>
      <c r="CJ37" s="508"/>
      <c r="CK37" s="508"/>
      <c r="CL37" s="508"/>
      <c r="CM37" s="508"/>
      <c r="CN37" s="508"/>
      <c r="CO37" s="508"/>
      <c r="CP37" s="508"/>
      <c r="CQ37" s="611"/>
      <c r="CR37" s="603">
        <v>428669</v>
      </c>
      <c r="CS37" s="634"/>
      <c r="CT37" s="634"/>
      <c r="CU37" s="634"/>
      <c r="CV37" s="634"/>
      <c r="CW37" s="634"/>
      <c r="CX37" s="634"/>
      <c r="CY37" s="635"/>
      <c r="CZ37" s="612">
        <v>13.1</v>
      </c>
      <c r="DA37" s="636"/>
      <c r="DB37" s="636"/>
      <c r="DC37" s="638"/>
      <c r="DD37" s="608">
        <v>423648</v>
      </c>
      <c r="DE37" s="634"/>
      <c r="DF37" s="634"/>
      <c r="DG37" s="634"/>
      <c r="DH37" s="634"/>
      <c r="DI37" s="634"/>
      <c r="DJ37" s="634"/>
      <c r="DK37" s="635"/>
      <c r="DL37" s="608">
        <v>405878</v>
      </c>
      <c r="DM37" s="634"/>
      <c r="DN37" s="634"/>
      <c r="DO37" s="634"/>
      <c r="DP37" s="634"/>
      <c r="DQ37" s="634"/>
      <c r="DR37" s="634"/>
      <c r="DS37" s="634"/>
      <c r="DT37" s="634"/>
      <c r="DU37" s="634"/>
      <c r="DV37" s="635"/>
      <c r="DW37" s="612">
        <v>21.7</v>
      </c>
      <c r="DX37" s="636"/>
      <c r="DY37" s="636"/>
      <c r="DZ37" s="636"/>
      <c r="EA37" s="636"/>
      <c r="EB37" s="636"/>
      <c r="EC37" s="637"/>
    </row>
    <row r="38" spans="2:133" ht="11.25" customHeight="1" x14ac:dyDescent="0.15">
      <c r="B38" s="610" t="s">
        <v>406</v>
      </c>
      <c r="C38" s="508"/>
      <c r="D38" s="508"/>
      <c r="E38" s="508"/>
      <c r="F38" s="508"/>
      <c r="G38" s="508"/>
      <c r="H38" s="508"/>
      <c r="I38" s="508"/>
      <c r="J38" s="508"/>
      <c r="K38" s="508"/>
      <c r="L38" s="508"/>
      <c r="M38" s="508"/>
      <c r="N38" s="508"/>
      <c r="O38" s="508"/>
      <c r="P38" s="508"/>
      <c r="Q38" s="611"/>
      <c r="R38" s="603">
        <v>262823</v>
      </c>
      <c r="S38" s="382"/>
      <c r="T38" s="382"/>
      <c r="U38" s="382"/>
      <c r="V38" s="382"/>
      <c r="W38" s="382"/>
      <c r="X38" s="382"/>
      <c r="Y38" s="604"/>
      <c r="Z38" s="605">
        <v>7.7</v>
      </c>
      <c r="AA38" s="605"/>
      <c r="AB38" s="605"/>
      <c r="AC38" s="605"/>
      <c r="AD38" s="606" t="s">
        <v>194</v>
      </c>
      <c r="AE38" s="606"/>
      <c r="AF38" s="606"/>
      <c r="AG38" s="606"/>
      <c r="AH38" s="606"/>
      <c r="AI38" s="606"/>
      <c r="AJ38" s="606"/>
      <c r="AK38" s="606"/>
      <c r="AL38" s="612" t="s">
        <v>194</v>
      </c>
      <c r="AM38" s="388"/>
      <c r="AN38" s="388"/>
      <c r="AO38" s="613"/>
      <c r="AQ38" s="654" t="s">
        <v>407</v>
      </c>
      <c r="AR38" s="385"/>
      <c r="AS38" s="385"/>
      <c r="AT38" s="385"/>
      <c r="AU38" s="385"/>
      <c r="AV38" s="385"/>
      <c r="AW38" s="385"/>
      <c r="AX38" s="385"/>
      <c r="AY38" s="655"/>
      <c r="AZ38" s="603">
        <v>91000</v>
      </c>
      <c r="BA38" s="382"/>
      <c r="BB38" s="382"/>
      <c r="BC38" s="382"/>
      <c r="BD38" s="634"/>
      <c r="BE38" s="634"/>
      <c r="BF38" s="645"/>
      <c r="BG38" s="610" t="s">
        <v>408</v>
      </c>
      <c r="BH38" s="508"/>
      <c r="BI38" s="508"/>
      <c r="BJ38" s="508"/>
      <c r="BK38" s="508"/>
      <c r="BL38" s="508"/>
      <c r="BM38" s="508"/>
      <c r="BN38" s="508"/>
      <c r="BO38" s="508"/>
      <c r="BP38" s="508"/>
      <c r="BQ38" s="508"/>
      <c r="BR38" s="508"/>
      <c r="BS38" s="508"/>
      <c r="BT38" s="508"/>
      <c r="BU38" s="611"/>
      <c r="BV38" s="603">
        <v>502</v>
      </c>
      <c r="BW38" s="382"/>
      <c r="BX38" s="382"/>
      <c r="BY38" s="382"/>
      <c r="BZ38" s="382"/>
      <c r="CA38" s="382"/>
      <c r="CB38" s="609"/>
      <c r="CD38" s="610" t="s">
        <v>409</v>
      </c>
      <c r="CE38" s="508"/>
      <c r="CF38" s="508"/>
      <c r="CG38" s="508"/>
      <c r="CH38" s="508"/>
      <c r="CI38" s="508"/>
      <c r="CJ38" s="508"/>
      <c r="CK38" s="508"/>
      <c r="CL38" s="508"/>
      <c r="CM38" s="508"/>
      <c r="CN38" s="508"/>
      <c r="CO38" s="508"/>
      <c r="CP38" s="508"/>
      <c r="CQ38" s="611"/>
      <c r="CR38" s="603">
        <v>200410</v>
      </c>
      <c r="CS38" s="382"/>
      <c r="CT38" s="382"/>
      <c r="CU38" s="382"/>
      <c r="CV38" s="382"/>
      <c r="CW38" s="382"/>
      <c r="CX38" s="382"/>
      <c r="CY38" s="604"/>
      <c r="CZ38" s="612">
        <v>6.1</v>
      </c>
      <c r="DA38" s="636"/>
      <c r="DB38" s="636"/>
      <c r="DC38" s="638"/>
      <c r="DD38" s="608">
        <v>165335</v>
      </c>
      <c r="DE38" s="382"/>
      <c r="DF38" s="382"/>
      <c r="DG38" s="382"/>
      <c r="DH38" s="382"/>
      <c r="DI38" s="382"/>
      <c r="DJ38" s="382"/>
      <c r="DK38" s="604"/>
      <c r="DL38" s="608">
        <v>113032</v>
      </c>
      <c r="DM38" s="382"/>
      <c r="DN38" s="382"/>
      <c r="DO38" s="382"/>
      <c r="DP38" s="382"/>
      <c r="DQ38" s="382"/>
      <c r="DR38" s="382"/>
      <c r="DS38" s="382"/>
      <c r="DT38" s="382"/>
      <c r="DU38" s="382"/>
      <c r="DV38" s="604"/>
      <c r="DW38" s="612">
        <v>6</v>
      </c>
      <c r="DX38" s="636"/>
      <c r="DY38" s="636"/>
      <c r="DZ38" s="636"/>
      <c r="EA38" s="636"/>
      <c r="EB38" s="636"/>
      <c r="EC38" s="637"/>
    </row>
    <row r="39" spans="2:133" ht="11.25" customHeight="1" x14ac:dyDescent="0.15">
      <c r="B39" s="610" t="s">
        <v>410</v>
      </c>
      <c r="C39" s="508"/>
      <c r="D39" s="508"/>
      <c r="E39" s="508"/>
      <c r="F39" s="508"/>
      <c r="G39" s="508"/>
      <c r="H39" s="508"/>
      <c r="I39" s="508"/>
      <c r="J39" s="508"/>
      <c r="K39" s="508"/>
      <c r="L39" s="508"/>
      <c r="M39" s="508"/>
      <c r="N39" s="508"/>
      <c r="O39" s="508"/>
      <c r="P39" s="508"/>
      <c r="Q39" s="611"/>
      <c r="R39" s="603" t="s">
        <v>194</v>
      </c>
      <c r="S39" s="382"/>
      <c r="T39" s="382"/>
      <c r="U39" s="382"/>
      <c r="V39" s="382"/>
      <c r="W39" s="382"/>
      <c r="X39" s="382"/>
      <c r="Y39" s="604"/>
      <c r="Z39" s="605" t="s">
        <v>194</v>
      </c>
      <c r="AA39" s="605"/>
      <c r="AB39" s="605"/>
      <c r="AC39" s="605"/>
      <c r="AD39" s="606" t="s">
        <v>194</v>
      </c>
      <c r="AE39" s="606"/>
      <c r="AF39" s="606"/>
      <c r="AG39" s="606"/>
      <c r="AH39" s="606"/>
      <c r="AI39" s="606"/>
      <c r="AJ39" s="606"/>
      <c r="AK39" s="606"/>
      <c r="AL39" s="612" t="s">
        <v>194</v>
      </c>
      <c r="AM39" s="388"/>
      <c r="AN39" s="388"/>
      <c r="AO39" s="613"/>
      <c r="AQ39" s="654" t="s">
        <v>411</v>
      </c>
      <c r="AR39" s="385"/>
      <c r="AS39" s="385"/>
      <c r="AT39" s="385"/>
      <c r="AU39" s="385"/>
      <c r="AV39" s="385"/>
      <c r="AW39" s="385"/>
      <c r="AX39" s="385"/>
      <c r="AY39" s="655"/>
      <c r="AZ39" s="603">
        <v>1134</v>
      </c>
      <c r="BA39" s="382"/>
      <c r="BB39" s="382"/>
      <c r="BC39" s="382"/>
      <c r="BD39" s="634"/>
      <c r="BE39" s="634"/>
      <c r="BF39" s="645"/>
      <c r="BG39" s="610" t="s">
        <v>333</v>
      </c>
      <c r="BH39" s="508"/>
      <c r="BI39" s="508"/>
      <c r="BJ39" s="508"/>
      <c r="BK39" s="508"/>
      <c r="BL39" s="508"/>
      <c r="BM39" s="508"/>
      <c r="BN39" s="508"/>
      <c r="BO39" s="508"/>
      <c r="BP39" s="508"/>
      <c r="BQ39" s="508"/>
      <c r="BR39" s="508"/>
      <c r="BS39" s="508"/>
      <c r="BT39" s="508"/>
      <c r="BU39" s="611"/>
      <c r="BV39" s="603">
        <v>747</v>
      </c>
      <c r="BW39" s="382"/>
      <c r="BX39" s="382"/>
      <c r="BY39" s="382"/>
      <c r="BZ39" s="382"/>
      <c r="CA39" s="382"/>
      <c r="CB39" s="609"/>
      <c r="CD39" s="610" t="s">
        <v>415</v>
      </c>
      <c r="CE39" s="508"/>
      <c r="CF39" s="508"/>
      <c r="CG39" s="508"/>
      <c r="CH39" s="508"/>
      <c r="CI39" s="508"/>
      <c r="CJ39" s="508"/>
      <c r="CK39" s="508"/>
      <c r="CL39" s="508"/>
      <c r="CM39" s="508"/>
      <c r="CN39" s="508"/>
      <c r="CO39" s="508"/>
      <c r="CP39" s="508"/>
      <c r="CQ39" s="611"/>
      <c r="CR39" s="603">
        <v>91247</v>
      </c>
      <c r="CS39" s="634"/>
      <c r="CT39" s="634"/>
      <c r="CU39" s="634"/>
      <c r="CV39" s="634"/>
      <c r="CW39" s="634"/>
      <c r="CX39" s="634"/>
      <c r="CY39" s="635"/>
      <c r="CZ39" s="612">
        <v>2.8</v>
      </c>
      <c r="DA39" s="636"/>
      <c r="DB39" s="636"/>
      <c r="DC39" s="638"/>
      <c r="DD39" s="608">
        <v>27533</v>
      </c>
      <c r="DE39" s="634"/>
      <c r="DF39" s="634"/>
      <c r="DG39" s="634"/>
      <c r="DH39" s="634"/>
      <c r="DI39" s="634"/>
      <c r="DJ39" s="634"/>
      <c r="DK39" s="635"/>
      <c r="DL39" s="608" t="s">
        <v>194</v>
      </c>
      <c r="DM39" s="634"/>
      <c r="DN39" s="634"/>
      <c r="DO39" s="634"/>
      <c r="DP39" s="634"/>
      <c r="DQ39" s="634"/>
      <c r="DR39" s="634"/>
      <c r="DS39" s="634"/>
      <c r="DT39" s="634"/>
      <c r="DU39" s="634"/>
      <c r="DV39" s="635"/>
      <c r="DW39" s="612" t="s">
        <v>194</v>
      </c>
      <c r="DX39" s="636"/>
      <c r="DY39" s="636"/>
      <c r="DZ39" s="636"/>
      <c r="EA39" s="636"/>
      <c r="EB39" s="636"/>
      <c r="EC39" s="637"/>
    </row>
    <row r="40" spans="2:133" ht="11.25" customHeight="1" x14ac:dyDescent="0.15">
      <c r="B40" s="610" t="s">
        <v>416</v>
      </c>
      <c r="C40" s="508"/>
      <c r="D40" s="508"/>
      <c r="E40" s="508"/>
      <c r="F40" s="508"/>
      <c r="G40" s="508"/>
      <c r="H40" s="508"/>
      <c r="I40" s="508"/>
      <c r="J40" s="508"/>
      <c r="K40" s="508"/>
      <c r="L40" s="508"/>
      <c r="M40" s="508"/>
      <c r="N40" s="508"/>
      <c r="O40" s="508"/>
      <c r="P40" s="508"/>
      <c r="Q40" s="611"/>
      <c r="R40" s="603">
        <v>3323</v>
      </c>
      <c r="S40" s="382"/>
      <c r="T40" s="382"/>
      <c r="U40" s="382"/>
      <c r="V40" s="382"/>
      <c r="W40" s="382"/>
      <c r="X40" s="382"/>
      <c r="Y40" s="604"/>
      <c r="Z40" s="605">
        <v>0.1</v>
      </c>
      <c r="AA40" s="605"/>
      <c r="AB40" s="605"/>
      <c r="AC40" s="605"/>
      <c r="AD40" s="606" t="s">
        <v>194</v>
      </c>
      <c r="AE40" s="606"/>
      <c r="AF40" s="606"/>
      <c r="AG40" s="606"/>
      <c r="AH40" s="606"/>
      <c r="AI40" s="606"/>
      <c r="AJ40" s="606"/>
      <c r="AK40" s="606"/>
      <c r="AL40" s="612" t="s">
        <v>194</v>
      </c>
      <c r="AM40" s="388"/>
      <c r="AN40" s="388"/>
      <c r="AO40" s="613"/>
      <c r="AQ40" s="654" t="s">
        <v>303</v>
      </c>
      <c r="AR40" s="385"/>
      <c r="AS40" s="385"/>
      <c r="AT40" s="385"/>
      <c r="AU40" s="385"/>
      <c r="AV40" s="385"/>
      <c r="AW40" s="385"/>
      <c r="AX40" s="385"/>
      <c r="AY40" s="655"/>
      <c r="AZ40" s="603" t="s">
        <v>194</v>
      </c>
      <c r="BA40" s="382"/>
      <c r="BB40" s="382"/>
      <c r="BC40" s="382"/>
      <c r="BD40" s="634"/>
      <c r="BE40" s="634"/>
      <c r="BF40" s="645"/>
      <c r="BG40" s="685" t="s">
        <v>418</v>
      </c>
      <c r="BH40" s="553"/>
      <c r="BI40" s="553"/>
      <c r="BJ40" s="553"/>
      <c r="BK40" s="553"/>
      <c r="BL40" s="7"/>
      <c r="BM40" s="508" t="s">
        <v>419</v>
      </c>
      <c r="BN40" s="508"/>
      <c r="BO40" s="508"/>
      <c r="BP40" s="508"/>
      <c r="BQ40" s="508"/>
      <c r="BR40" s="508"/>
      <c r="BS40" s="508"/>
      <c r="BT40" s="508"/>
      <c r="BU40" s="611"/>
      <c r="BV40" s="603">
        <v>80</v>
      </c>
      <c r="BW40" s="382"/>
      <c r="BX40" s="382"/>
      <c r="BY40" s="382"/>
      <c r="BZ40" s="382"/>
      <c r="CA40" s="382"/>
      <c r="CB40" s="609"/>
      <c r="CD40" s="610" t="s">
        <v>363</v>
      </c>
      <c r="CE40" s="508"/>
      <c r="CF40" s="508"/>
      <c r="CG40" s="508"/>
      <c r="CH40" s="508"/>
      <c r="CI40" s="508"/>
      <c r="CJ40" s="508"/>
      <c r="CK40" s="508"/>
      <c r="CL40" s="508"/>
      <c r="CM40" s="508"/>
      <c r="CN40" s="508"/>
      <c r="CO40" s="508"/>
      <c r="CP40" s="508"/>
      <c r="CQ40" s="611"/>
      <c r="CR40" s="603">
        <v>216491</v>
      </c>
      <c r="CS40" s="382"/>
      <c r="CT40" s="382"/>
      <c r="CU40" s="382"/>
      <c r="CV40" s="382"/>
      <c r="CW40" s="382"/>
      <c r="CX40" s="382"/>
      <c r="CY40" s="604"/>
      <c r="CZ40" s="612">
        <v>6.6</v>
      </c>
      <c r="DA40" s="636"/>
      <c r="DB40" s="636"/>
      <c r="DC40" s="638"/>
      <c r="DD40" s="608">
        <v>216491</v>
      </c>
      <c r="DE40" s="382"/>
      <c r="DF40" s="382"/>
      <c r="DG40" s="382"/>
      <c r="DH40" s="382"/>
      <c r="DI40" s="382"/>
      <c r="DJ40" s="382"/>
      <c r="DK40" s="604"/>
      <c r="DL40" s="608">
        <v>360</v>
      </c>
      <c r="DM40" s="382"/>
      <c r="DN40" s="382"/>
      <c r="DO40" s="382"/>
      <c r="DP40" s="382"/>
      <c r="DQ40" s="382"/>
      <c r="DR40" s="382"/>
      <c r="DS40" s="382"/>
      <c r="DT40" s="382"/>
      <c r="DU40" s="382"/>
      <c r="DV40" s="604"/>
      <c r="DW40" s="612">
        <v>0</v>
      </c>
      <c r="DX40" s="636"/>
      <c r="DY40" s="636"/>
      <c r="DZ40" s="636"/>
      <c r="EA40" s="636"/>
      <c r="EB40" s="636"/>
      <c r="EC40" s="637"/>
    </row>
    <row r="41" spans="2:133" ht="11.25" customHeight="1" x14ac:dyDescent="0.15">
      <c r="B41" s="625" t="s">
        <v>417</v>
      </c>
      <c r="C41" s="626"/>
      <c r="D41" s="626"/>
      <c r="E41" s="626"/>
      <c r="F41" s="626"/>
      <c r="G41" s="626"/>
      <c r="H41" s="626"/>
      <c r="I41" s="626"/>
      <c r="J41" s="626"/>
      <c r="K41" s="626"/>
      <c r="L41" s="626"/>
      <c r="M41" s="626"/>
      <c r="N41" s="626"/>
      <c r="O41" s="626"/>
      <c r="P41" s="626"/>
      <c r="Q41" s="627"/>
      <c r="R41" s="656">
        <v>3395825</v>
      </c>
      <c r="S41" s="657"/>
      <c r="T41" s="657"/>
      <c r="U41" s="657"/>
      <c r="V41" s="657"/>
      <c r="W41" s="657"/>
      <c r="X41" s="657"/>
      <c r="Y41" s="658"/>
      <c r="Z41" s="659">
        <v>100</v>
      </c>
      <c r="AA41" s="659"/>
      <c r="AB41" s="659"/>
      <c r="AC41" s="659"/>
      <c r="AD41" s="660">
        <v>1868667</v>
      </c>
      <c r="AE41" s="660"/>
      <c r="AF41" s="660"/>
      <c r="AG41" s="660"/>
      <c r="AH41" s="660"/>
      <c r="AI41" s="660"/>
      <c r="AJ41" s="660"/>
      <c r="AK41" s="660"/>
      <c r="AL41" s="661">
        <v>100</v>
      </c>
      <c r="AM41" s="648"/>
      <c r="AN41" s="648"/>
      <c r="AO41" s="662"/>
      <c r="AQ41" s="654" t="s">
        <v>420</v>
      </c>
      <c r="AR41" s="385"/>
      <c r="AS41" s="385"/>
      <c r="AT41" s="385"/>
      <c r="AU41" s="385"/>
      <c r="AV41" s="385"/>
      <c r="AW41" s="385"/>
      <c r="AX41" s="385"/>
      <c r="AY41" s="655"/>
      <c r="AZ41" s="603">
        <v>90874</v>
      </c>
      <c r="BA41" s="382"/>
      <c r="BB41" s="382"/>
      <c r="BC41" s="382"/>
      <c r="BD41" s="634"/>
      <c r="BE41" s="634"/>
      <c r="BF41" s="645"/>
      <c r="BG41" s="685"/>
      <c r="BH41" s="553"/>
      <c r="BI41" s="553"/>
      <c r="BJ41" s="553"/>
      <c r="BK41" s="553"/>
      <c r="BL41" s="7"/>
      <c r="BM41" s="508" t="s">
        <v>338</v>
      </c>
      <c r="BN41" s="508"/>
      <c r="BO41" s="508"/>
      <c r="BP41" s="508"/>
      <c r="BQ41" s="508"/>
      <c r="BR41" s="508"/>
      <c r="BS41" s="508"/>
      <c r="BT41" s="508"/>
      <c r="BU41" s="611"/>
      <c r="BV41" s="603">
        <v>1</v>
      </c>
      <c r="BW41" s="382"/>
      <c r="BX41" s="382"/>
      <c r="BY41" s="382"/>
      <c r="BZ41" s="382"/>
      <c r="CA41" s="382"/>
      <c r="CB41" s="609"/>
      <c r="CD41" s="610" t="s">
        <v>279</v>
      </c>
      <c r="CE41" s="508"/>
      <c r="CF41" s="508"/>
      <c r="CG41" s="508"/>
      <c r="CH41" s="508"/>
      <c r="CI41" s="508"/>
      <c r="CJ41" s="508"/>
      <c r="CK41" s="508"/>
      <c r="CL41" s="508"/>
      <c r="CM41" s="508"/>
      <c r="CN41" s="508"/>
      <c r="CO41" s="508"/>
      <c r="CP41" s="508"/>
      <c r="CQ41" s="611"/>
      <c r="CR41" s="603" t="s">
        <v>194</v>
      </c>
      <c r="CS41" s="634"/>
      <c r="CT41" s="634"/>
      <c r="CU41" s="634"/>
      <c r="CV41" s="634"/>
      <c r="CW41" s="634"/>
      <c r="CX41" s="634"/>
      <c r="CY41" s="635"/>
      <c r="CZ41" s="612" t="s">
        <v>194</v>
      </c>
      <c r="DA41" s="636"/>
      <c r="DB41" s="636"/>
      <c r="DC41" s="638"/>
      <c r="DD41" s="608" t="s">
        <v>194</v>
      </c>
      <c r="DE41" s="634"/>
      <c r="DF41" s="634"/>
      <c r="DG41" s="634"/>
      <c r="DH41" s="634"/>
      <c r="DI41" s="634"/>
      <c r="DJ41" s="634"/>
      <c r="DK41" s="635"/>
      <c r="DL41" s="663"/>
      <c r="DM41" s="664"/>
      <c r="DN41" s="664"/>
      <c r="DO41" s="664"/>
      <c r="DP41" s="664"/>
      <c r="DQ41" s="664"/>
      <c r="DR41" s="664"/>
      <c r="DS41" s="664"/>
      <c r="DT41" s="664"/>
      <c r="DU41" s="664"/>
      <c r="DV41" s="665"/>
      <c r="DW41" s="666"/>
      <c r="DX41" s="667"/>
      <c r="DY41" s="667"/>
      <c r="DZ41" s="667"/>
      <c r="EA41" s="667"/>
      <c r="EB41" s="667"/>
      <c r="EC41" s="668"/>
    </row>
    <row r="42" spans="2:133" ht="11.25" customHeight="1" x14ac:dyDescent="0.15">
      <c r="AQ42" s="669" t="s">
        <v>421</v>
      </c>
      <c r="AR42" s="670"/>
      <c r="AS42" s="670"/>
      <c r="AT42" s="670"/>
      <c r="AU42" s="670"/>
      <c r="AV42" s="670"/>
      <c r="AW42" s="670"/>
      <c r="AX42" s="670"/>
      <c r="AY42" s="671"/>
      <c r="AZ42" s="656">
        <v>108402</v>
      </c>
      <c r="BA42" s="657"/>
      <c r="BB42" s="657"/>
      <c r="BC42" s="657"/>
      <c r="BD42" s="647"/>
      <c r="BE42" s="647"/>
      <c r="BF42" s="649"/>
      <c r="BG42" s="569"/>
      <c r="BH42" s="570"/>
      <c r="BI42" s="570"/>
      <c r="BJ42" s="570"/>
      <c r="BK42" s="570"/>
      <c r="BL42" s="20"/>
      <c r="BM42" s="626" t="s">
        <v>422</v>
      </c>
      <c r="BN42" s="626"/>
      <c r="BO42" s="626"/>
      <c r="BP42" s="626"/>
      <c r="BQ42" s="626"/>
      <c r="BR42" s="626"/>
      <c r="BS42" s="626"/>
      <c r="BT42" s="626"/>
      <c r="BU42" s="627"/>
      <c r="BV42" s="656">
        <v>413</v>
      </c>
      <c r="BW42" s="657"/>
      <c r="BX42" s="657"/>
      <c r="BY42" s="657"/>
      <c r="BZ42" s="657"/>
      <c r="CA42" s="657"/>
      <c r="CB42" s="672"/>
      <c r="CD42" s="610" t="s">
        <v>273</v>
      </c>
      <c r="CE42" s="508"/>
      <c r="CF42" s="508"/>
      <c r="CG42" s="508"/>
      <c r="CH42" s="508"/>
      <c r="CI42" s="508"/>
      <c r="CJ42" s="508"/>
      <c r="CK42" s="508"/>
      <c r="CL42" s="508"/>
      <c r="CM42" s="508"/>
      <c r="CN42" s="508"/>
      <c r="CO42" s="508"/>
      <c r="CP42" s="508"/>
      <c r="CQ42" s="611"/>
      <c r="CR42" s="603">
        <v>516189</v>
      </c>
      <c r="CS42" s="634"/>
      <c r="CT42" s="634"/>
      <c r="CU42" s="634"/>
      <c r="CV42" s="634"/>
      <c r="CW42" s="634"/>
      <c r="CX42" s="634"/>
      <c r="CY42" s="635"/>
      <c r="CZ42" s="612">
        <v>15.7</v>
      </c>
      <c r="DA42" s="636"/>
      <c r="DB42" s="636"/>
      <c r="DC42" s="638"/>
      <c r="DD42" s="608">
        <v>96542</v>
      </c>
      <c r="DE42" s="634"/>
      <c r="DF42" s="634"/>
      <c r="DG42" s="634"/>
      <c r="DH42" s="634"/>
      <c r="DI42" s="634"/>
      <c r="DJ42" s="634"/>
      <c r="DK42" s="635"/>
      <c r="DL42" s="663"/>
      <c r="DM42" s="664"/>
      <c r="DN42" s="664"/>
      <c r="DO42" s="664"/>
      <c r="DP42" s="664"/>
      <c r="DQ42" s="664"/>
      <c r="DR42" s="664"/>
      <c r="DS42" s="664"/>
      <c r="DT42" s="664"/>
      <c r="DU42" s="664"/>
      <c r="DV42" s="665"/>
      <c r="DW42" s="666"/>
      <c r="DX42" s="667"/>
      <c r="DY42" s="667"/>
      <c r="DZ42" s="667"/>
      <c r="EA42" s="667"/>
      <c r="EB42" s="667"/>
      <c r="EC42" s="668"/>
    </row>
    <row r="43" spans="2:133" ht="11.25" customHeight="1" x14ac:dyDescent="0.15">
      <c r="B43" s="1" t="s">
        <v>48</v>
      </c>
      <c r="CD43" s="610" t="s">
        <v>81</v>
      </c>
      <c r="CE43" s="508"/>
      <c r="CF43" s="508"/>
      <c r="CG43" s="508"/>
      <c r="CH43" s="508"/>
      <c r="CI43" s="508"/>
      <c r="CJ43" s="508"/>
      <c r="CK43" s="508"/>
      <c r="CL43" s="508"/>
      <c r="CM43" s="508"/>
      <c r="CN43" s="508"/>
      <c r="CO43" s="508"/>
      <c r="CP43" s="508"/>
      <c r="CQ43" s="611"/>
      <c r="CR43" s="603">
        <v>14926</v>
      </c>
      <c r="CS43" s="634"/>
      <c r="CT43" s="634"/>
      <c r="CU43" s="634"/>
      <c r="CV43" s="634"/>
      <c r="CW43" s="634"/>
      <c r="CX43" s="634"/>
      <c r="CY43" s="635"/>
      <c r="CZ43" s="612">
        <v>0.5</v>
      </c>
      <c r="DA43" s="636"/>
      <c r="DB43" s="636"/>
      <c r="DC43" s="638"/>
      <c r="DD43" s="608">
        <v>14926</v>
      </c>
      <c r="DE43" s="634"/>
      <c r="DF43" s="634"/>
      <c r="DG43" s="634"/>
      <c r="DH43" s="634"/>
      <c r="DI43" s="634"/>
      <c r="DJ43" s="634"/>
      <c r="DK43" s="635"/>
      <c r="DL43" s="663"/>
      <c r="DM43" s="664"/>
      <c r="DN43" s="664"/>
      <c r="DO43" s="664"/>
      <c r="DP43" s="664"/>
      <c r="DQ43" s="664"/>
      <c r="DR43" s="664"/>
      <c r="DS43" s="664"/>
      <c r="DT43" s="664"/>
      <c r="DU43" s="664"/>
      <c r="DV43" s="665"/>
      <c r="DW43" s="666"/>
      <c r="DX43" s="667"/>
      <c r="DY43" s="667"/>
      <c r="DZ43" s="667"/>
      <c r="EA43" s="667"/>
      <c r="EB43" s="667"/>
      <c r="EC43" s="668"/>
    </row>
    <row r="44" spans="2:133" ht="11.25" customHeight="1" x14ac:dyDescent="0.15">
      <c r="B44" s="673" t="s">
        <v>400</v>
      </c>
      <c r="C44" s="673"/>
      <c r="D44" s="673"/>
      <c r="E44" s="673"/>
      <c r="F44" s="673"/>
      <c r="G44" s="673"/>
      <c r="H44" s="673"/>
      <c r="I44" s="673"/>
      <c r="J44" s="673"/>
      <c r="K44" s="673"/>
      <c r="L44" s="673"/>
      <c r="M44" s="673"/>
      <c r="N44" s="673"/>
      <c r="O44" s="673"/>
      <c r="P44" s="673"/>
      <c r="Q44" s="673"/>
      <c r="R44" s="673"/>
      <c r="S44" s="673"/>
      <c r="T44" s="673"/>
      <c r="U44" s="673"/>
      <c r="V44" s="673"/>
      <c r="W44" s="673"/>
      <c r="X44" s="673"/>
      <c r="Y44" s="673"/>
      <c r="Z44" s="673"/>
      <c r="AA44" s="673"/>
      <c r="AB44" s="673"/>
      <c r="AC44" s="673"/>
      <c r="AD44" s="673"/>
      <c r="AE44" s="673"/>
      <c r="AF44" s="673"/>
      <c r="AG44" s="673"/>
      <c r="AH44" s="673"/>
      <c r="AI44" s="673"/>
      <c r="AJ44" s="673"/>
      <c r="AK44" s="673"/>
      <c r="AL44" s="673"/>
      <c r="AM44" s="673"/>
      <c r="AN44" s="673"/>
      <c r="AO44" s="673"/>
      <c r="AP44" s="673"/>
      <c r="AQ44" s="673"/>
      <c r="AR44" s="673"/>
      <c r="AS44" s="673"/>
      <c r="AT44" s="673"/>
      <c r="AU44" s="673"/>
      <c r="AV44" s="673"/>
      <c r="AW44" s="673"/>
      <c r="AX44" s="673"/>
      <c r="AY44" s="673"/>
      <c r="AZ44" s="673"/>
      <c r="BA44" s="673"/>
      <c r="BB44" s="673"/>
      <c r="BC44" s="673"/>
      <c r="BD44" s="673"/>
      <c r="BE44" s="673"/>
      <c r="BF44" s="673"/>
      <c r="BG44" s="673"/>
      <c r="BH44" s="673"/>
      <c r="BI44" s="673"/>
      <c r="BJ44" s="673"/>
      <c r="BK44" s="673"/>
      <c r="BL44" s="673"/>
      <c r="BM44" s="673"/>
      <c r="BN44" s="673"/>
      <c r="BO44" s="673"/>
      <c r="BP44" s="673"/>
      <c r="BQ44" s="673"/>
      <c r="BR44" s="673"/>
      <c r="BS44" s="673"/>
      <c r="BT44" s="673"/>
      <c r="BU44" s="673"/>
      <c r="BV44" s="673"/>
      <c r="BW44" s="673"/>
      <c r="BX44" s="673"/>
      <c r="BY44" s="673"/>
      <c r="BZ44" s="673"/>
      <c r="CA44" s="673"/>
      <c r="CB44" s="673"/>
      <c r="CC44" s="674"/>
      <c r="CD44" s="574" t="s">
        <v>168</v>
      </c>
      <c r="CE44" s="495"/>
      <c r="CF44" s="610" t="s">
        <v>423</v>
      </c>
      <c r="CG44" s="508"/>
      <c r="CH44" s="508"/>
      <c r="CI44" s="508"/>
      <c r="CJ44" s="508"/>
      <c r="CK44" s="508"/>
      <c r="CL44" s="508"/>
      <c r="CM44" s="508"/>
      <c r="CN44" s="508"/>
      <c r="CO44" s="508"/>
      <c r="CP44" s="508"/>
      <c r="CQ44" s="611"/>
      <c r="CR44" s="603">
        <v>506648</v>
      </c>
      <c r="CS44" s="382"/>
      <c r="CT44" s="382"/>
      <c r="CU44" s="382"/>
      <c r="CV44" s="382"/>
      <c r="CW44" s="382"/>
      <c r="CX44" s="382"/>
      <c r="CY44" s="604"/>
      <c r="CZ44" s="612">
        <v>15.5</v>
      </c>
      <c r="DA44" s="388"/>
      <c r="DB44" s="388"/>
      <c r="DC44" s="615"/>
      <c r="DD44" s="608">
        <v>87001</v>
      </c>
      <c r="DE44" s="382"/>
      <c r="DF44" s="382"/>
      <c r="DG44" s="382"/>
      <c r="DH44" s="382"/>
      <c r="DI44" s="382"/>
      <c r="DJ44" s="382"/>
      <c r="DK44" s="604"/>
      <c r="DL44" s="663"/>
      <c r="DM44" s="664"/>
      <c r="DN44" s="664"/>
      <c r="DO44" s="664"/>
      <c r="DP44" s="664"/>
      <c r="DQ44" s="664"/>
      <c r="DR44" s="664"/>
      <c r="DS44" s="664"/>
      <c r="DT44" s="664"/>
      <c r="DU44" s="664"/>
      <c r="DV44" s="665"/>
      <c r="DW44" s="666"/>
      <c r="DX44" s="667"/>
      <c r="DY44" s="667"/>
      <c r="DZ44" s="667"/>
      <c r="EA44" s="667"/>
      <c r="EB44" s="667"/>
      <c r="EC44" s="668"/>
    </row>
    <row r="45" spans="2:133" ht="11.25" customHeight="1" x14ac:dyDescent="0.15">
      <c r="B45" s="673" t="s">
        <v>261</v>
      </c>
      <c r="C45" s="673"/>
      <c r="D45" s="673"/>
      <c r="E45" s="673"/>
      <c r="F45" s="673"/>
      <c r="G45" s="673"/>
      <c r="H45" s="673"/>
      <c r="I45" s="673"/>
      <c r="J45" s="673"/>
      <c r="K45" s="673"/>
      <c r="L45" s="673"/>
      <c r="M45" s="673"/>
      <c r="N45" s="673"/>
      <c r="O45" s="673"/>
      <c r="P45" s="673"/>
      <c r="Q45" s="673"/>
      <c r="R45" s="673"/>
      <c r="S45" s="673"/>
      <c r="T45" s="673"/>
      <c r="U45" s="673"/>
      <c r="V45" s="673"/>
      <c r="W45" s="673"/>
      <c r="X45" s="673"/>
      <c r="Y45" s="673"/>
      <c r="Z45" s="673"/>
      <c r="AA45" s="673"/>
      <c r="AB45" s="673"/>
      <c r="AC45" s="673"/>
      <c r="AD45" s="673"/>
      <c r="AE45" s="673"/>
      <c r="AF45" s="673"/>
      <c r="AG45" s="673"/>
      <c r="AH45" s="673"/>
      <c r="AI45" s="673"/>
      <c r="AJ45" s="673"/>
      <c r="AK45" s="673"/>
      <c r="AL45" s="673"/>
      <c r="AM45" s="673"/>
      <c r="AN45" s="673"/>
      <c r="AO45" s="673"/>
      <c r="AP45" s="673"/>
      <c r="AQ45" s="673"/>
      <c r="AR45" s="673"/>
      <c r="AS45" s="673"/>
      <c r="AT45" s="673"/>
      <c r="AU45" s="673"/>
      <c r="AV45" s="673"/>
      <c r="AW45" s="673"/>
      <c r="AX45" s="673"/>
      <c r="AY45" s="673"/>
      <c r="AZ45" s="673"/>
      <c r="BA45" s="673"/>
      <c r="BB45" s="673"/>
      <c r="BC45" s="673"/>
      <c r="BD45" s="673"/>
      <c r="BE45" s="673"/>
      <c r="BF45" s="673"/>
      <c r="BG45" s="673"/>
      <c r="BH45" s="673"/>
      <c r="BI45" s="673"/>
      <c r="BJ45" s="673"/>
      <c r="BK45" s="673"/>
      <c r="BL45" s="673"/>
      <c r="BM45" s="673"/>
      <c r="BN45" s="673"/>
      <c r="BO45" s="673"/>
      <c r="BP45" s="673"/>
      <c r="BQ45" s="673"/>
      <c r="BR45" s="673"/>
      <c r="BS45" s="673"/>
      <c r="BT45" s="673"/>
      <c r="BU45" s="673"/>
      <c r="BV45" s="673"/>
      <c r="BW45" s="673"/>
      <c r="BX45" s="673"/>
      <c r="BY45" s="673"/>
      <c r="BZ45" s="673"/>
      <c r="CA45" s="673"/>
      <c r="CB45" s="673"/>
      <c r="CC45" s="674"/>
      <c r="CD45" s="575"/>
      <c r="CE45" s="498"/>
      <c r="CF45" s="610" t="s">
        <v>424</v>
      </c>
      <c r="CG45" s="508"/>
      <c r="CH45" s="508"/>
      <c r="CI45" s="508"/>
      <c r="CJ45" s="508"/>
      <c r="CK45" s="508"/>
      <c r="CL45" s="508"/>
      <c r="CM45" s="508"/>
      <c r="CN45" s="508"/>
      <c r="CO45" s="508"/>
      <c r="CP45" s="508"/>
      <c r="CQ45" s="611"/>
      <c r="CR45" s="603">
        <v>174041</v>
      </c>
      <c r="CS45" s="634"/>
      <c r="CT45" s="634"/>
      <c r="CU45" s="634"/>
      <c r="CV45" s="634"/>
      <c r="CW45" s="634"/>
      <c r="CX45" s="634"/>
      <c r="CY45" s="635"/>
      <c r="CZ45" s="612">
        <v>5.3</v>
      </c>
      <c r="DA45" s="636"/>
      <c r="DB45" s="636"/>
      <c r="DC45" s="638"/>
      <c r="DD45" s="608">
        <v>19467</v>
      </c>
      <c r="DE45" s="634"/>
      <c r="DF45" s="634"/>
      <c r="DG45" s="634"/>
      <c r="DH45" s="634"/>
      <c r="DI45" s="634"/>
      <c r="DJ45" s="634"/>
      <c r="DK45" s="635"/>
      <c r="DL45" s="663"/>
      <c r="DM45" s="664"/>
      <c r="DN45" s="664"/>
      <c r="DO45" s="664"/>
      <c r="DP45" s="664"/>
      <c r="DQ45" s="664"/>
      <c r="DR45" s="664"/>
      <c r="DS45" s="664"/>
      <c r="DT45" s="664"/>
      <c r="DU45" s="664"/>
      <c r="DV45" s="665"/>
      <c r="DW45" s="666"/>
      <c r="DX45" s="667"/>
      <c r="DY45" s="667"/>
      <c r="DZ45" s="667"/>
      <c r="EA45" s="667"/>
      <c r="EB45" s="667"/>
      <c r="EC45" s="668"/>
    </row>
    <row r="46" spans="2:133" ht="11.25" customHeight="1" x14ac:dyDescent="0.15">
      <c r="B46" s="41"/>
      <c r="CD46" s="575"/>
      <c r="CE46" s="498"/>
      <c r="CF46" s="610" t="s">
        <v>425</v>
      </c>
      <c r="CG46" s="508"/>
      <c r="CH46" s="508"/>
      <c r="CI46" s="508"/>
      <c r="CJ46" s="508"/>
      <c r="CK46" s="508"/>
      <c r="CL46" s="508"/>
      <c r="CM46" s="508"/>
      <c r="CN46" s="508"/>
      <c r="CO46" s="508"/>
      <c r="CP46" s="508"/>
      <c r="CQ46" s="611"/>
      <c r="CR46" s="603">
        <v>264811</v>
      </c>
      <c r="CS46" s="382"/>
      <c r="CT46" s="382"/>
      <c r="CU46" s="382"/>
      <c r="CV46" s="382"/>
      <c r="CW46" s="382"/>
      <c r="CX46" s="382"/>
      <c r="CY46" s="604"/>
      <c r="CZ46" s="612">
        <v>8.1</v>
      </c>
      <c r="DA46" s="388"/>
      <c r="DB46" s="388"/>
      <c r="DC46" s="615"/>
      <c r="DD46" s="608">
        <v>66446</v>
      </c>
      <c r="DE46" s="382"/>
      <c r="DF46" s="382"/>
      <c r="DG46" s="382"/>
      <c r="DH46" s="382"/>
      <c r="DI46" s="382"/>
      <c r="DJ46" s="382"/>
      <c r="DK46" s="604"/>
      <c r="DL46" s="663"/>
      <c r="DM46" s="664"/>
      <c r="DN46" s="664"/>
      <c r="DO46" s="664"/>
      <c r="DP46" s="664"/>
      <c r="DQ46" s="664"/>
      <c r="DR46" s="664"/>
      <c r="DS46" s="664"/>
      <c r="DT46" s="664"/>
      <c r="DU46" s="664"/>
      <c r="DV46" s="665"/>
      <c r="DW46" s="666"/>
      <c r="DX46" s="667"/>
      <c r="DY46" s="667"/>
      <c r="DZ46" s="667"/>
      <c r="EA46" s="667"/>
      <c r="EB46" s="667"/>
      <c r="EC46" s="668"/>
    </row>
    <row r="47" spans="2:133" ht="11.25" customHeight="1" x14ac:dyDescent="0.15">
      <c r="B47" s="41"/>
      <c r="CD47" s="575"/>
      <c r="CE47" s="498"/>
      <c r="CF47" s="610" t="s">
        <v>427</v>
      </c>
      <c r="CG47" s="508"/>
      <c r="CH47" s="508"/>
      <c r="CI47" s="508"/>
      <c r="CJ47" s="508"/>
      <c r="CK47" s="508"/>
      <c r="CL47" s="508"/>
      <c r="CM47" s="508"/>
      <c r="CN47" s="508"/>
      <c r="CO47" s="508"/>
      <c r="CP47" s="508"/>
      <c r="CQ47" s="611"/>
      <c r="CR47" s="603">
        <v>9541</v>
      </c>
      <c r="CS47" s="634"/>
      <c r="CT47" s="634"/>
      <c r="CU47" s="634"/>
      <c r="CV47" s="634"/>
      <c r="CW47" s="634"/>
      <c r="CX47" s="634"/>
      <c r="CY47" s="635"/>
      <c r="CZ47" s="612">
        <v>0.3</v>
      </c>
      <c r="DA47" s="636"/>
      <c r="DB47" s="636"/>
      <c r="DC47" s="638"/>
      <c r="DD47" s="608">
        <v>9541</v>
      </c>
      <c r="DE47" s="634"/>
      <c r="DF47" s="634"/>
      <c r="DG47" s="634"/>
      <c r="DH47" s="634"/>
      <c r="DI47" s="634"/>
      <c r="DJ47" s="634"/>
      <c r="DK47" s="635"/>
      <c r="DL47" s="663"/>
      <c r="DM47" s="664"/>
      <c r="DN47" s="664"/>
      <c r="DO47" s="664"/>
      <c r="DP47" s="664"/>
      <c r="DQ47" s="664"/>
      <c r="DR47" s="664"/>
      <c r="DS47" s="664"/>
      <c r="DT47" s="664"/>
      <c r="DU47" s="664"/>
      <c r="DV47" s="665"/>
      <c r="DW47" s="666"/>
      <c r="DX47" s="667"/>
      <c r="DY47" s="667"/>
      <c r="DZ47" s="667"/>
      <c r="EA47" s="667"/>
      <c r="EB47" s="667"/>
      <c r="EC47" s="668"/>
    </row>
    <row r="48" spans="2:133" x14ac:dyDescent="0.15">
      <c r="B48" s="41"/>
      <c r="CD48" s="576"/>
      <c r="CE48" s="578"/>
      <c r="CF48" s="610" t="s">
        <v>356</v>
      </c>
      <c r="CG48" s="508"/>
      <c r="CH48" s="508"/>
      <c r="CI48" s="508"/>
      <c r="CJ48" s="508"/>
      <c r="CK48" s="508"/>
      <c r="CL48" s="508"/>
      <c r="CM48" s="508"/>
      <c r="CN48" s="508"/>
      <c r="CO48" s="508"/>
      <c r="CP48" s="508"/>
      <c r="CQ48" s="611"/>
      <c r="CR48" s="603" t="s">
        <v>194</v>
      </c>
      <c r="CS48" s="382"/>
      <c r="CT48" s="382"/>
      <c r="CU48" s="382"/>
      <c r="CV48" s="382"/>
      <c r="CW48" s="382"/>
      <c r="CX48" s="382"/>
      <c r="CY48" s="604"/>
      <c r="CZ48" s="612" t="s">
        <v>194</v>
      </c>
      <c r="DA48" s="388"/>
      <c r="DB48" s="388"/>
      <c r="DC48" s="615"/>
      <c r="DD48" s="608" t="s">
        <v>194</v>
      </c>
      <c r="DE48" s="382"/>
      <c r="DF48" s="382"/>
      <c r="DG48" s="382"/>
      <c r="DH48" s="382"/>
      <c r="DI48" s="382"/>
      <c r="DJ48" s="382"/>
      <c r="DK48" s="604"/>
      <c r="DL48" s="663"/>
      <c r="DM48" s="664"/>
      <c r="DN48" s="664"/>
      <c r="DO48" s="664"/>
      <c r="DP48" s="664"/>
      <c r="DQ48" s="664"/>
      <c r="DR48" s="664"/>
      <c r="DS48" s="664"/>
      <c r="DT48" s="664"/>
      <c r="DU48" s="664"/>
      <c r="DV48" s="665"/>
      <c r="DW48" s="666"/>
      <c r="DX48" s="667"/>
      <c r="DY48" s="667"/>
      <c r="DZ48" s="667"/>
      <c r="EA48" s="667"/>
      <c r="EB48" s="667"/>
      <c r="EC48" s="668"/>
    </row>
    <row r="49" spans="2:133" ht="11.25" customHeight="1" x14ac:dyDescent="0.15">
      <c r="B49" s="41"/>
      <c r="CD49" s="625" t="s">
        <v>185</v>
      </c>
      <c r="CE49" s="626"/>
      <c r="CF49" s="626"/>
      <c r="CG49" s="626"/>
      <c r="CH49" s="626"/>
      <c r="CI49" s="626"/>
      <c r="CJ49" s="626"/>
      <c r="CK49" s="626"/>
      <c r="CL49" s="626"/>
      <c r="CM49" s="626"/>
      <c r="CN49" s="626"/>
      <c r="CO49" s="626"/>
      <c r="CP49" s="626"/>
      <c r="CQ49" s="627"/>
      <c r="CR49" s="656">
        <v>3277442</v>
      </c>
      <c r="CS49" s="647"/>
      <c r="CT49" s="647"/>
      <c r="CU49" s="647"/>
      <c r="CV49" s="647"/>
      <c r="CW49" s="647"/>
      <c r="CX49" s="647"/>
      <c r="CY49" s="675"/>
      <c r="CZ49" s="661">
        <v>100</v>
      </c>
      <c r="DA49" s="676"/>
      <c r="DB49" s="676"/>
      <c r="DC49" s="677"/>
      <c r="DD49" s="678">
        <v>2309395</v>
      </c>
      <c r="DE49" s="647"/>
      <c r="DF49" s="647"/>
      <c r="DG49" s="647"/>
      <c r="DH49" s="647"/>
      <c r="DI49" s="647"/>
      <c r="DJ49" s="647"/>
      <c r="DK49" s="675"/>
      <c r="DL49" s="679"/>
      <c r="DM49" s="680"/>
      <c r="DN49" s="680"/>
      <c r="DO49" s="680"/>
      <c r="DP49" s="680"/>
      <c r="DQ49" s="680"/>
      <c r="DR49" s="680"/>
      <c r="DS49" s="680"/>
      <c r="DT49" s="680"/>
      <c r="DU49" s="680"/>
      <c r="DV49" s="681"/>
      <c r="DW49" s="682"/>
      <c r="DX49" s="683"/>
      <c r="DY49" s="683"/>
      <c r="DZ49" s="683"/>
      <c r="EA49" s="683"/>
      <c r="EB49" s="683"/>
      <c r="EC49" s="684"/>
    </row>
  </sheetData>
  <sheetProtection algorithmName="SHA-512" hashValue="0+sqaJF73ere2GnIR+HvzxDPQOWyA5C8HEiGESRkkcyZ5qvJi3n+/G5uicGHacqQqzts6fPxjPyuYTLWduj8xQ==" saltValue="3YsaVIo9kjnO3gH9p9HCfQ==" spinCount="100000" sheet="1" objects="1" scenarios="1"/>
  <mergeCells count="603">
    <mergeCell ref="CD49:CQ49"/>
    <mergeCell ref="CR49:CY49"/>
    <mergeCell ref="CZ49:DC49"/>
    <mergeCell ref="DD49:DK49"/>
    <mergeCell ref="DL49:DV49"/>
    <mergeCell ref="DW49:EC49"/>
    <mergeCell ref="CD29:CE32"/>
    <mergeCell ref="AP31:AS33"/>
    <mergeCell ref="AT31:AT33"/>
    <mergeCell ref="BG40:BK42"/>
    <mergeCell ref="CD44:CE48"/>
    <mergeCell ref="CF47:CQ47"/>
    <mergeCell ref="CR47:CY47"/>
    <mergeCell ref="CZ47:DC47"/>
    <mergeCell ref="DD47:DK47"/>
    <mergeCell ref="DL47:DV47"/>
    <mergeCell ref="DW47:EC47"/>
    <mergeCell ref="CF48:CQ48"/>
    <mergeCell ref="CR48:CY48"/>
    <mergeCell ref="CZ48:DC48"/>
    <mergeCell ref="DD48:DK48"/>
    <mergeCell ref="DL48:DV48"/>
    <mergeCell ref="DW48:EC48"/>
    <mergeCell ref="B45:CC45"/>
    <mergeCell ref="CF45:CQ45"/>
    <mergeCell ref="CR45:CY45"/>
    <mergeCell ref="CZ45:DC45"/>
    <mergeCell ref="DD45:DK45"/>
    <mergeCell ref="DL45:DV45"/>
    <mergeCell ref="DW45:EC45"/>
    <mergeCell ref="CF46:CQ46"/>
    <mergeCell ref="CR46:CY46"/>
    <mergeCell ref="CZ46:DC46"/>
    <mergeCell ref="DD46:DK46"/>
    <mergeCell ref="DL46:DV46"/>
    <mergeCell ref="DW46:EC46"/>
    <mergeCell ref="CD43:CQ43"/>
    <mergeCell ref="CR43:CY43"/>
    <mergeCell ref="CZ43:DC43"/>
    <mergeCell ref="DD43:DK43"/>
    <mergeCell ref="DL43:DV43"/>
    <mergeCell ref="DW43:EC43"/>
    <mergeCell ref="B44:CC44"/>
    <mergeCell ref="CF44:CQ44"/>
    <mergeCell ref="CR44:CY44"/>
    <mergeCell ref="CZ44:DC44"/>
    <mergeCell ref="DD44:DK44"/>
    <mergeCell ref="DL44:DV44"/>
    <mergeCell ref="DW44:EC44"/>
    <mergeCell ref="CD41:CQ41"/>
    <mergeCell ref="CR41:CY41"/>
    <mergeCell ref="CZ41:DC41"/>
    <mergeCell ref="DD41:DK41"/>
    <mergeCell ref="DL41:DV41"/>
    <mergeCell ref="DW41:EC41"/>
    <mergeCell ref="AQ42:AY42"/>
    <mergeCell ref="AZ42:BF42"/>
    <mergeCell ref="BM42:BU42"/>
    <mergeCell ref="BV42:CB42"/>
    <mergeCell ref="CD42:CQ42"/>
    <mergeCell ref="CR42:CY42"/>
    <mergeCell ref="CZ42:DC42"/>
    <mergeCell ref="DD42:DK42"/>
    <mergeCell ref="DL42:DV42"/>
    <mergeCell ref="DW42:EC42"/>
    <mergeCell ref="B41:Q41"/>
    <mergeCell ref="R41:Y41"/>
    <mergeCell ref="Z41:AC41"/>
    <mergeCell ref="AD41:AK41"/>
    <mergeCell ref="AL41:AO41"/>
    <mergeCell ref="AQ41:AY41"/>
    <mergeCell ref="AZ41:BF41"/>
    <mergeCell ref="BM41:BU41"/>
    <mergeCell ref="BV41:CB41"/>
    <mergeCell ref="DD39:DK39"/>
    <mergeCell ref="DL39:DV39"/>
    <mergeCell ref="DW39:EC39"/>
    <mergeCell ref="B40:Q40"/>
    <mergeCell ref="R40:Y40"/>
    <mergeCell ref="Z40:AC40"/>
    <mergeCell ref="AD40:AK40"/>
    <mergeCell ref="AL40:AO40"/>
    <mergeCell ref="AQ40:AY40"/>
    <mergeCell ref="AZ40:BF40"/>
    <mergeCell ref="BM40:BU40"/>
    <mergeCell ref="BV40:CB40"/>
    <mergeCell ref="CD40:CQ40"/>
    <mergeCell ref="CR40:CY40"/>
    <mergeCell ref="CZ40:DC40"/>
    <mergeCell ref="DD40:DK40"/>
    <mergeCell ref="DL40:DV40"/>
    <mergeCell ref="DW40:EC40"/>
    <mergeCell ref="B39:Q39"/>
    <mergeCell ref="R39:Y39"/>
    <mergeCell ref="Z39:AC39"/>
    <mergeCell ref="AD39:AK39"/>
    <mergeCell ref="AL39:AO39"/>
    <mergeCell ref="AQ39:AY39"/>
    <mergeCell ref="AZ39:BF39"/>
    <mergeCell ref="BG39:BU39"/>
    <mergeCell ref="BV39:CB39"/>
    <mergeCell ref="CD37:CQ37"/>
    <mergeCell ref="CR37:CY37"/>
    <mergeCell ref="CZ37:DC37"/>
    <mergeCell ref="AZ37:BF37"/>
    <mergeCell ref="BG37:BU37"/>
    <mergeCell ref="BV37:CB37"/>
    <mergeCell ref="CD39:CQ39"/>
    <mergeCell ref="CR39:CY39"/>
    <mergeCell ref="CZ39:DC39"/>
    <mergeCell ref="DD37:DK37"/>
    <mergeCell ref="DL37:DV37"/>
    <mergeCell ref="DW37:EC37"/>
    <mergeCell ref="B38:Q38"/>
    <mergeCell ref="R38:Y38"/>
    <mergeCell ref="Z38:AC38"/>
    <mergeCell ref="AD38:AK38"/>
    <mergeCell ref="AL38:AO38"/>
    <mergeCell ref="AQ38:AY38"/>
    <mergeCell ref="AZ38:BF38"/>
    <mergeCell ref="BG38:BU38"/>
    <mergeCell ref="BV38:CB38"/>
    <mergeCell ref="CD38:CQ38"/>
    <mergeCell ref="CR38:CY38"/>
    <mergeCell ref="CZ38:DC38"/>
    <mergeCell ref="DD38:DK38"/>
    <mergeCell ref="DL38:DV38"/>
    <mergeCell ref="DW38:EC38"/>
    <mergeCell ref="B37:Q37"/>
    <mergeCell ref="R37:Y37"/>
    <mergeCell ref="Z37:AC37"/>
    <mergeCell ref="AD37:AK37"/>
    <mergeCell ref="AL37:AO37"/>
    <mergeCell ref="AQ37:AY37"/>
    <mergeCell ref="DL35:DV35"/>
    <mergeCell ref="DW35:EC35"/>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B35:Q35"/>
    <mergeCell ref="R35:Y35"/>
    <mergeCell ref="Z35:AC35"/>
    <mergeCell ref="AD35:AK35"/>
    <mergeCell ref="AL35:AO35"/>
    <mergeCell ref="AQ35:BF35"/>
    <mergeCell ref="BG35:CB35"/>
    <mergeCell ref="CD35:CQ35"/>
    <mergeCell ref="CR35:CY35"/>
    <mergeCell ref="BX33:CB33"/>
    <mergeCell ref="CD33:CQ33"/>
    <mergeCell ref="CR33:CY33"/>
    <mergeCell ref="CZ33:DC33"/>
    <mergeCell ref="DD33:DK33"/>
    <mergeCell ref="CZ35:DC35"/>
    <mergeCell ref="DD35:DK35"/>
    <mergeCell ref="DL33:DV33"/>
    <mergeCell ref="DW33:EC33"/>
    <mergeCell ref="B34:Q34"/>
    <mergeCell ref="R34:Y34"/>
    <mergeCell ref="Z34:AC34"/>
    <mergeCell ref="AD34:AK34"/>
    <mergeCell ref="AL34:AO34"/>
    <mergeCell ref="CD34:CQ34"/>
    <mergeCell ref="CR34:CY34"/>
    <mergeCell ref="CZ34:DC34"/>
    <mergeCell ref="DD34:DK34"/>
    <mergeCell ref="DL34:DV34"/>
    <mergeCell ref="DW34:EC34"/>
    <mergeCell ref="B33:Q33"/>
    <mergeCell ref="R33:Y33"/>
    <mergeCell ref="Z33:AC33"/>
    <mergeCell ref="AD33:AK33"/>
    <mergeCell ref="AL33:AO33"/>
    <mergeCell ref="AX33:BF33"/>
    <mergeCell ref="BG33:BL33"/>
    <mergeCell ref="BM33:BQ33"/>
    <mergeCell ref="BR33:BW33"/>
    <mergeCell ref="CR31:CY31"/>
    <mergeCell ref="CZ31:DC31"/>
    <mergeCell ref="DD31:DK31"/>
    <mergeCell ref="DL31:DV31"/>
    <mergeCell ref="DW31:EC31"/>
    <mergeCell ref="B32:Q32"/>
    <mergeCell ref="R32:Y32"/>
    <mergeCell ref="Z32:AC32"/>
    <mergeCell ref="AD32:AK32"/>
    <mergeCell ref="AL32:AO32"/>
    <mergeCell ref="AX32:BF32"/>
    <mergeCell ref="BG32:BL32"/>
    <mergeCell ref="BM32:BQ32"/>
    <mergeCell ref="BR32:BW32"/>
    <mergeCell ref="BX32:CB32"/>
    <mergeCell ref="CF32:CQ32"/>
    <mergeCell ref="CR32:CY32"/>
    <mergeCell ref="CZ32:DC32"/>
    <mergeCell ref="DD32:DK32"/>
    <mergeCell ref="DL32:DV32"/>
    <mergeCell ref="DW32:EC32"/>
    <mergeCell ref="B31:Q31"/>
    <mergeCell ref="R31:Y31"/>
    <mergeCell ref="Z31:AC31"/>
    <mergeCell ref="AD31:AK31"/>
    <mergeCell ref="AL31:AO31"/>
    <mergeCell ref="AX31:BF31"/>
    <mergeCell ref="BG31:BL31"/>
    <mergeCell ref="BM31:BQ31"/>
    <mergeCell ref="BR31:BW31"/>
    <mergeCell ref="CF29:CQ29"/>
    <mergeCell ref="AP29:BF29"/>
    <mergeCell ref="BG29:BN29"/>
    <mergeCell ref="BO29:BR29"/>
    <mergeCell ref="BS29:CB29"/>
    <mergeCell ref="BX31:CB31"/>
    <mergeCell ref="CF31:CQ31"/>
    <mergeCell ref="CR29:CY29"/>
    <mergeCell ref="CZ29:DC29"/>
    <mergeCell ref="DD29:DK29"/>
    <mergeCell ref="DL29:DV29"/>
    <mergeCell ref="DW29:EC29"/>
    <mergeCell ref="B30:Q30"/>
    <mergeCell ref="R30:Y30"/>
    <mergeCell ref="Z30:AC30"/>
    <mergeCell ref="AD30:AK30"/>
    <mergeCell ref="AL30:AO30"/>
    <mergeCell ref="AP30:BF30"/>
    <mergeCell ref="BG30:BQ30"/>
    <mergeCell ref="BR30:CB30"/>
    <mergeCell ref="CF30:CQ30"/>
    <mergeCell ref="CR30:CY30"/>
    <mergeCell ref="CZ30:DC30"/>
    <mergeCell ref="DD30:DK30"/>
    <mergeCell ref="DL30:DV30"/>
    <mergeCell ref="DW30:EC30"/>
    <mergeCell ref="B29:Q29"/>
    <mergeCell ref="R29:Y29"/>
    <mergeCell ref="Z29:AC29"/>
    <mergeCell ref="AD29:AK29"/>
    <mergeCell ref="AL29:AO29"/>
    <mergeCell ref="DD27:DK27"/>
    <mergeCell ref="DL27:DV27"/>
    <mergeCell ref="DW27:EC27"/>
    <mergeCell ref="B28:Q28"/>
    <mergeCell ref="R28:Y28"/>
    <mergeCell ref="Z28:AC28"/>
    <mergeCell ref="AD28:AK28"/>
    <mergeCell ref="AL28:AO28"/>
    <mergeCell ref="AP28:BF28"/>
    <mergeCell ref="BG28:BN28"/>
    <mergeCell ref="BO28:BR28"/>
    <mergeCell ref="BS28:CB28"/>
    <mergeCell ref="CD28:CQ28"/>
    <mergeCell ref="CR28:CY28"/>
    <mergeCell ref="CZ28:DC28"/>
    <mergeCell ref="DD28:DK28"/>
    <mergeCell ref="DL28:DV28"/>
    <mergeCell ref="DW28:EC28"/>
    <mergeCell ref="B27:Q27"/>
    <mergeCell ref="R27:Y27"/>
    <mergeCell ref="Z27:AC27"/>
    <mergeCell ref="AD27:AK27"/>
    <mergeCell ref="AL27:AO27"/>
    <mergeCell ref="AP27:BF27"/>
    <mergeCell ref="BG27:BN27"/>
    <mergeCell ref="BO27:BR27"/>
    <mergeCell ref="BS27:CB27"/>
    <mergeCell ref="CD25:CQ25"/>
    <mergeCell ref="CR25:CY25"/>
    <mergeCell ref="CZ25:DC25"/>
    <mergeCell ref="BG25:BN25"/>
    <mergeCell ref="BO25:BR25"/>
    <mergeCell ref="BS25:CB25"/>
    <mergeCell ref="CD27:CQ27"/>
    <mergeCell ref="CR27:CY27"/>
    <mergeCell ref="CZ27:DC27"/>
    <mergeCell ref="DD25:DK25"/>
    <mergeCell ref="DL25:DV25"/>
    <mergeCell ref="DW25:EC25"/>
    <mergeCell ref="B26:Q26"/>
    <mergeCell ref="R26:Y26"/>
    <mergeCell ref="Z26:AC26"/>
    <mergeCell ref="AD26:AK26"/>
    <mergeCell ref="AL26:AO26"/>
    <mergeCell ref="AP26:BF26"/>
    <mergeCell ref="BG26:BN26"/>
    <mergeCell ref="BO26:BR26"/>
    <mergeCell ref="BS26:CB26"/>
    <mergeCell ref="CD26:CQ26"/>
    <mergeCell ref="CR26:CY26"/>
    <mergeCell ref="CZ26:DC26"/>
    <mergeCell ref="DD26:DK26"/>
    <mergeCell ref="DL26:DV26"/>
    <mergeCell ref="DW26:EC26"/>
    <mergeCell ref="B25:Q25"/>
    <mergeCell ref="R25:Y25"/>
    <mergeCell ref="Z25:AC25"/>
    <mergeCell ref="AD25:AK25"/>
    <mergeCell ref="AL25:AO25"/>
    <mergeCell ref="AP25:BF25"/>
    <mergeCell ref="DD23:DK23"/>
    <mergeCell ref="DL23:DV23"/>
    <mergeCell ref="DW23:EC23"/>
    <mergeCell ref="B24:Q24"/>
    <mergeCell ref="R24:Y24"/>
    <mergeCell ref="Z24:AC24"/>
    <mergeCell ref="AD24:AK24"/>
    <mergeCell ref="AL24:AO24"/>
    <mergeCell ref="AP24:BF24"/>
    <mergeCell ref="BG24:BN24"/>
    <mergeCell ref="BO24:BR24"/>
    <mergeCell ref="BS24:CB24"/>
    <mergeCell ref="CD24:CQ24"/>
    <mergeCell ref="CR24:CY24"/>
    <mergeCell ref="CZ24:DC24"/>
    <mergeCell ref="DD24:DK24"/>
    <mergeCell ref="DL24:DV24"/>
    <mergeCell ref="DW24:EC24"/>
    <mergeCell ref="B23:Q23"/>
    <mergeCell ref="R23:Y23"/>
    <mergeCell ref="Z23:AC23"/>
    <mergeCell ref="AD23:AK23"/>
    <mergeCell ref="AL23:AO23"/>
    <mergeCell ref="AP23:BF23"/>
    <mergeCell ref="BG23:BN23"/>
    <mergeCell ref="BO23:BR23"/>
    <mergeCell ref="BS23:CB23"/>
    <mergeCell ref="CD21:CQ21"/>
    <mergeCell ref="CR21:CY21"/>
    <mergeCell ref="CZ21:DC21"/>
    <mergeCell ref="CD23:CQ23"/>
    <mergeCell ref="CR23:CY23"/>
    <mergeCell ref="CZ23:DC23"/>
    <mergeCell ref="DD21:DP21"/>
    <mergeCell ref="DQ21:EC21"/>
    <mergeCell ref="B22:Q22"/>
    <mergeCell ref="R22:Y22"/>
    <mergeCell ref="Z22:AC22"/>
    <mergeCell ref="AD22:AK22"/>
    <mergeCell ref="AL22:AO22"/>
    <mergeCell ref="AP22:BF22"/>
    <mergeCell ref="BG22:BN22"/>
    <mergeCell ref="BO22:BR22"/>
    <mergeCell ref="BS22:CB22"/>
    <mergeCell ref="CD22:EC22"/>
    <mergeCell ref="B21:Q21"/>
    <mergeCell ref="R21:Y21"/>
    <mergeCell ref="Z21:AC21"/>
    <mergeCell ref="AD21:AK21"/>
    <mergeCell ref="AL21:AO21"/>
    <mergeCell ref="AP21:BF21"/>
    <mergeCell ref="BG21:BN21"/>
    <mergeCell ref="BO21:BR21"/>
    <mergeCell ref="BS21:CB21"/>
    <mergeCell ref="CD20:CQ20"/>
    <mergeCell ref="CR20:CY20"/>
    <mergeCell ref="CZ20:DC20"/>
    <mergeCell ref="DD20:DP20"/>
    <mergeCell ref="DQ20:EC20"/>
    <mergeCell ref="B19:Q19"/>
    <mergeCell ref="R19:Y19"/>
    <mergeCell ref="Z19:AC19"/>
    <mergeCell ref="AD19:AK19"/>
    <mergeCell ref="AL19:AO19"/>
    <mergeCell ref="B20:Q20"/>
    <mergeCell ref="R20:Y20"/>
    <mergeCell ref="Z20:AC20"/>
    <mergeCell ref="AD20:AK20"/>
    <mergeCell ref="AL20:AO20"/>
    <mergeCell ref="AP20:BF20"/>
    <mergeCell ref="BG20:BN20"/>
    <mergeCell ref="BO20:BR20"/>
    <mergeCell ref="BS20:CB20"/>
    <mergeCell ref="AP19:BF19"/>
    <mergeCell ref="BG19:BN19"/>
    <mergeCell ref="BO19:BR19"/>
    <mergeCell ref="BS19:CB19"/>
    <mergeCell ref="CD19:CQ19"/>
    <mergeCell ref="CD17:CQ17"/>
    <mergeCell ref="CR17:CY17"/>
    <mergeCell ref="CZ17:DC17"/>
    <mergeCell ref="DD17:DP17"/>
    <mergeCell ref="DQ17:EC17"/>
    <mergeCell ref="CD18:CQ18"/>
    <mergeCell ref="CR18:CY18"/>
    <mergeCell ref="CZ18:DC18"/>
    <mergeCell ref="DD18:DP18"/>
    <mergeCell ref="DQ18:EC18"/>
    <mergeCell ref="CR19:CY19"/>
    <mergeCell ref="CZ19:DC19"/>
    <mergeCell ref="DD19:DP19"/>
    <mergeCell ref="DQ19:EC19"/>
    <mergeCell ref="B18:Q18"/>
    <mergeCell ref="R18:Y18"/>
    <mergeCell ref="Z18:AC18"/>
    <mergeCell ref="AD18:AK18"/>
    <mergeCell ref="AL18:AO18"/>
    <mergeCell ref="AP18:BF18"/>
    <mergeCell ref="BG18:BN18"/>
    <mergeCell ref="BO18:BR18"/>
    <mergeCell ref="BS18:CB18"/>
    <mergeCell ref="B17:Q17"/>
    <mergeCell ref="R17:Y17"/>
    <mergeCell ref="Z17:AC17"/>
    <mergeCell ref="AD17:AK17"/>
    <mergeCell ref="AL17:AO17"/>
    <mergeCell ref="AP17:BF17"/>
    <mergeCell ref="BG17:BN17"/>
    <mergeCell ref="BO17:BR17"/>
    <mergeCell ref="BS17:CB17"/>
    <mergeCell ref="CD16:CQ16"/>
    <mergeCell ref="CR16:CY16"/>
    <mergeCell ref="CZ16:DC16"/>
    <mergeCell ref="DD16:DP16"/>
    <mergeCell ref="DQ16:EC16"/>
    <mergeCell ref="B15:Q15"/>
    <mergeCell ref="R15:Y15"/>
    <mergeCell ref="Z15:AC15"/>
    <mergeCell ref="AD15:AK15"/>
    <mergeCell ref="AL15:AO15"/>
    <mergeCell ref="B16:Q16"/>
    <mergeCell ref="R16:Y16"/>
    <mergeCell ref="Z16:AC16"/>
    <mergeCell ref="AD16:AK16"/>
    <mergeCell ref="AL16:AO16"/>
    <mergeCell ref="AP16:BF16"/>
    <mergeCell ref="BG16:BN16"/>
    <mergeCell ref="BO16:BR16"/>
    <mergeCell ref="BS16:CB16"/>
    <mergeCell ref="AP15:BF15"/>
    <mergeCell ref="BG15:BN15"/>
    <mergeCell ref="BO15:BR15"/>
    <mergeCell ref="BS15:CB15"/>
    <mergeCell ref="CD15:CQ15"/>
    <mergeCell ref="CD13:CQ13"/>
    <mergeCell ref="CR13:CY13"/>
    <mergeCell ref="CZ13:DC13"/>
    <mergeCell ref="DD13:DP13"/>
    <mergeCell ref="DQ13:EC13"/>
    <mergeCell ref="CD14:CQ14"/>
    <mergeCell ref="CR14:CY14"/>
    <mergeCell ref="CZ14:DC14"/>
    <mergeCell ref="DD14:DP14"/>
    <mergeCell ref="DQ14:EC14"/>
    <mergeCell ref="CR15:CY15"/>
    <mergeCell ref="CZ15:DC15"/>
    <mergeCell ref="DD15:DP15"/>
    <mergeCell ref="DQ15:EC15"/>
    <mergeCell ref="B14:Q14"/>
    <mergeCell ref="R14:Y14"/>
    <mergeCell ref="Z14:AC14"/>
    <mergeCell ref="AD14:AK14"/>
    <mergeCell ref="AL14:AO14"/>
    <mergeCell ref="AP14:BF14"/>
    <mergeCell ref="BG14:BN14"/>
    <mergeCell ref="BO14:BR14"/>
    <mergeCell ref="BS14:CB14"/>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DQ12:EC12"/>
    <mergeCell ref="B11:Q11"/>
    <mergeCell ref="R11:Y11"/>
    <mergeCell ref="Z11:AC11"/>
    <mergeCell ref="AD11:AK11"/>
    <mergeCell ref="AL11:AO11"/>
    <mergeCell ref="B12:Q12"/>
    <mergeCell ref="R12:Y12"/>
    <mergeCell ref="Z12:AC12"/>
    <mergeCell ref="AD12:AK12"/>
    <mergeCell ref="AL12:AO12"/>
    <mergeCell ref="AP12:BF12"/>
    <mergeCell ref="BG12:BN12"/>
    <mergeCell ref="BO12:BR12"/>
    <mergeCell ref="BS12:CB12"/>
    <mergeCell ref="AP11:BF11"/>
    <mergeCell ref="BG11:BN11"/>
    <mergeCell ref="BO11:BR11"/>
    <mergeCell ref="BS11:CB11"/>
    <mergeCell ref="CD11:CQ11"/>
    <mergeCell ref="CD9:CQ9"/>
    <mergeCell ref="CR9:CY9"/>
    <mergeCell ref="CZ9:DC9"/>
    <mergeCell ref="DD9:DP9"/>
    <mergeCell ref="DQ9:EC9"/>
    <mergeCell ref="CD10:CQ10"/>
    <mergeCell ref="CR10:CY10"/>
    <mergeCell ref="CZ10:DC10"/>
    <mergeCell ref="DD10:DP10"/>
    <mergeCell ref="DQ10:EC10"/>
    <mergeCell ref="CR11:CY11"/>
    <mergeCell ref="CZ11:DC11"/>
    <mergeCell ref="DD11:DP11"/>
    <mergeCell ref="DQ11:EC11"/>
    <mergeCell ref="B10:Q10"/>
    <mergeCell ref="R10:Y10"/>
    <mergeCell ref="Z10:AC10"/>
    <mergeCell ref="AD10:AK10"/>
    <mergeCell ref="AL10:AO10"/>
    <mergeCell ref="AP10:BF10"/>
    <mergeCell ref="BG10:BN10"/>
    <mergeCell ref="BO10:BR10"/>
    <mergeCell ref="BS10:CB10"/>
    <mergeCell ref="B9:Q9"/>
    <mergeCell ref="R9:Y9"/>
    <mergeCell ref="Z9:AC9"/>
    <mergeCell ref="AD9:AK9"/>
    <mergeCell ref="AL9:AO9"/>
    <mergeCell ref="AP9:BF9"/>
    <mergeCell ref="BG9:BN9"/>
    <mergeCell ref="BO9:BR9"/>
    <mergeCell ref="BS9:CB9"/>
    <mergeCell ref="CD8:CQ8"/>
    <mergeCell ref="CR8:CY8"/>
    <mergeCell ref="CZ8:DC8"/>
    <mergeCell ref="DD8:DP8"/>
    <mergeCell ref="DQ8:EC8"/>
    <mergeCell ref="B7:Q7"/>
    <mergeCell ref="R7:Y7"/>
    <mergeCell ref="Z7:AC7"/>
    <mergeCell ref="AD7:AK7"/>
    <mergeCell ref="AL7:AO7"/>
    <mergeCell ref="B8:Q8"/>
    <mergeCell ref="R8:Y8"/>
    <mergeCell ref="Z8:AC8"/>
    <mergeCell ref="AD8:AK8"/>
    <mergeCell ref="AL8:AO8"/>
    <mergeCell ref="AP8:BF8"/>
    <mergeCell ref="BG8:BN8"/>
    <mergeCell ref="BO8:BR8"/>
    <mergeCell ref="BS8:CB8"/>
    <mergeCell ref="AP7:BF7"/>
    <mergeCell ref="BG7:BN7"/>
    <mergeCell ref="BO7:BR7"/>
    <mergeCell ref="BS7:CB7"/>
    <mergeCell ref="CD7:CQ7"/>
    <mergeCell ref="CD5:CQ5"/>
    <mergeCell ref="CR5:CY5"/>
    <mergeCell ref="CZ5:DC5"/>
    <mergeCell ref="DD5:DP5"/>
    <mergeCell ref="DQ5:EC5"/>
    <mergeCell ref="CD6:CQ6"/>
    <mergeCell ref="CR6:CY6"/>
    <mergeCell ref="CZ6:DC6"/>
    <mergeCell ref="DD6:DP6"/>
    <mergeCell ref="DQ6:EC6"/>
    <mergeCell ref="CR7:CY7"/>
    <mergeCell ref="CZ7:DC7"/>
    <mergeCell ref="DD7:DP7"/>
    <mergeCell ref="DQ7:EC7"/>
    <mergeCell ref="B6:Q6"/>
    <mergeCell ref="R6:Y6"/>
    <mergeCell ref="Z6:AC6"/>
    <mergeCell ref="AD6:AK6"/>
    <mergeCell ref="AL6:AO6"/>
    <mergeCell ref="AP6:BF6"/>
    <mergeCell ref="BG6:BN6"/>
    <mergeCell ref="BO6:BR6"/>
    <mergeCell ref="BS6:CB6"/>
    <mergeCell ref="B5:Q5"/>
    <mergeCell ref="R5:Y5"/>
    <mergeCell ref="Z5:AC5"/>
    <mergeCell ref="AD5:AK5"/>
    <mergeCell ref="AL5:AO5"/>
    <mergeCell ref="AP5:BF5"/>
    <mergeCell ref="BG5:BN5"/>
    <mergeCell ref="BO5:BR5"/>
    <mergeCell ref="BS5:CB5"/>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5"/>
  <printOptions horizontalCentered="1"/>
  <pageMargins left="0" right="0" top="0.39370078740157483" bottom="0.39370078740157483" header="0.19685039370078741" footer="0.19685039370078741"/>
  <pageSetup paperSize="9" scale="70" orientation="landscape"/>
  <headerFooter alignWithMargins="0">
    <oddFooter>&amp;C&amp;P/&amp;N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70" zoomScaleSheetLayoutView="70" workbookViewId="0"/>
  </sheetViews>
  <sheetFormatPr defaultColWidth="0" defaultRowHeight="13.5" zeroHeight="1" x14ac:dyDescent="0.15"/>
  <cols>
    <col min="1" max="130" width="2.75" style="46" customWidth="1"/>
    <col min="131" max="131" width="1.625" style="46" customWidth="1"/>
    <col min="132" max="132" width="9" style="46" hidden="1" customWidth="1"/>
    <col min="133" max="16384" width="9" style="46" hidden="1"/>
  </cols>
  <sheetData>
    <row r="1" spans="1:131" ht="11.25" customHeight="1" x14ac:dyDescent="0.15">
      <c r="A1" s="49"/>
      <c r="B1" s="49"/>
      <c r="C1" s="49"/>
      <c r="D1" s="49"/>
      <c r="E1" s="49"/>
      <c r="F1" s="49"/>
      <c r="G1" s="49"/>
      <c r="H1" s="49"/>
      <c r="I1" s="49"/>
      <c r="J1" s="49"/>
      <c r="K1" s="49"/>
      <c r="L1" s="49"/>
      <c r="M1" s="49"/>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0"/>
      <c r="CG1" s="50"/>
      <c r="CH1" s="50"/>
      <c r="CI1" s="50"/>
      <c r="CJ1" s="50"/>
      <c r="CK1" s="50"/>
      <c r="CL1" s="50"/>
      <c r="CM1" s="50"/>
      <c r="CN1" s="50"/>
      <c r="CO1" s="50"/>
      <c r="CP1" s="50"/>
      <c r="CQ1" s="50"/>
      <c r="CR1" s="50"/>
      <c r="CS1" s="50"/>
      <c r="CT1" s="50"/>
      <c r="CU1" s="50"/>
      <c r="CV1" s="50"/>
      <c r="CW1" s="50"/>
      <c r="CX1" s="50"/>
      <c r="CY1" s="50"/>
      <c r="CZ1" s="50"/>
      <c r="DA1" s="50"/>
      <c r="DB1" s="50"/>
      <c r="DC1" s="50"/>
      <c r="DD1" s="50"/>
      <c r="DE1" s="50"/>
      <c r="DF1" s="50"/>
      <c r="DG1" s="50"/>
      <c r="DH1" s="50"/>
      <c r="DI1" s="50"/>
      <c r="DJ1" s="50"/>
      <c r="DK1" s="50"/>
      <c r="DL1" s="50"/>
      <c r="DM1" s="50"/>
      <c r="DN1" s="50"/>
      <c r="DO1" s="50"/>
      <c r="DP1" s="50"/>
      <c r="DQ1" s="76"/>
      <c r="DR1" s="76"/>
      <c r="DS1" s="76"/>
      <c r="DT1" s="76"/>
      <c r="DU1" s="76"/>
      <c r="DV1" s="76"/>
      <c r="DW1" s="76"/>
      <c r="DX1" s="76"/>
      <c r="DY1" s="76"/>
      <c r="DZ1" s="76"/>
      <c r="EA1" s="48"/>
    </row>
    <row r="2" spans="1:131" ht="26.25" customHeight="1" x14ac:dyDescent="0.15">
      <c r="A2" s="701" t="s">
        <v>290</v>
      </c>
      <c r="B2" s="701"/>
      <c r="C2" s="701"/>
      <c r="D2" s="701"/>
      <c r="E2" s="701"/>
      <c r="F2" s="701"/>
      <c r="G2" s="701"/>
      <c r="H2" s="701"/>
      <c r="I2" s="701"/>
      <c r="J2" s="701"/>
      <c r="K2" s="701"/>
      <c r="L2" s="701"/>
      <c r="M2" s="701"/>
      <c r="N2" s="701"/>
      <c r="O2" s="701"/>
      <c r="P2" s="701"/>
      <c r="Q2" s="701"/>
      <c r="R2" s="701"/>
      <c r="S2" s="701"/>
      <c r="T2" s="701"/>
      <c r="U2" s="701"/>
      <c r="V2" s="701"/>
      <c r="W2" s="701"/>
      <c r="X2" s="701"/>
      <c r="Y2" s="701"/>
      <c r="Z2" s="701"/>
      <c r="AA2" s="701"/>
      <c r="AB2" s="701"/>
      <c r="AC2" s="701"/>
      <c r="AD2" s="701"/>
      <c r="AE2" s="701"/>
      <c r="AF2" s="701"/>
      <c r="AG2" s="701"/>
      <c r="AH2" s="701"/>
      <c r="AI2" s="701"/>
      <c r="AJ2" s="701"/>
      <c r="AK2" s="701"/>
      <c r="AL2" s="701"/>
      <c r="AM2" s="701"/>
      <c r="AN2" s="701"/>
      <c r="AO2" s="701"/>
      <c r="AP2" s="701"/>
      <c r="AQ2" s="701"/>
      <c r="AR2" s="701"/>
      <c r="AS2" s="701"/>
      <c r="AT2" s="701"/>
      <c r="AU2" s="701"/>
      <c r="AV2" s="701"/>
      <c r="AW2" s="701"/>
      <c r="AX2" s="701"/>
      <c r="AY2" s="701"/>
      <c r="AZ2" s="701"/>
      <c r="BA2" s="701"/>
      <c r="BB2" s="701"/>
      <c r="BC2" s="701"/>
      <c r="BD2" s="701"/>
      <c r="BE2" s="701"/>
      <c r="BF2" s="701"/>
      <c r="BG2" s="701"/>
      <c r="BH2" s="701"/>
      <c r="BI2" s="701"/>
      <c r="BJ2" s="50"/>
      <c r="BK2" s="50"/>
      <c r="BL2" s="50"/>
      <c r="BM2" s="50"/>
      <c r="BN2" s="50"/>
      <c r="BO2" s="50"/>
      <c r="BP2" s="50"/>
      <c r="BQ2" s="50"/>
      <c r="BR2" s="50"/>
      <c r="BS2" s="50"/>
      <c r="BT2" s="50"/>
      <c r="BU2" s="50"/>
      <c r="BV2" s="50"/>
      <c r="BW2" s="50"/>
      <c r="BX2" s="50"/>
      <c r="BY2" s="50"/>
      <c r="BZ2" s="50"/>
      <c r="CA2" s="50"/>
      <c r="CB2" s="50"/>
      <c r="CC2" s="50"/>
      <c r="CD2" s="50"/>
      <c r="CE2" s="50"/>
      <c r="CF2" s="50"/>
      <c r="CG2" s="50"/>
      <c r="CH2" s="50"/>
      <c r="CI2" s="50"/>
      <c r="CJ2" s="50"/>
      <c r="CK2" s="50"/>
      <c r="CL2" s="50"/>
      <c r="CM2" s="50"/>
      <c r="CN2" s="50"/>
      <c r="CO2" s="50"/>
      <c r="CP2" s="50"/>
      <c r="CQ2" s="50"/>
      <c r="CR2" s="50"/>
      <c r="CS2" s="50"/>
      <c r="CT2" s="50"/>
      <c r="CU2" s="50"/>
      <c r="CV2" s="50"/>
      <c r="CW2" s="50"/>
      <c r="CX2" s="50"/>
      <c r="CY2" s="50"/>
      <c r="CZ2" s="50"/>
      <c r="DA2" s="50"/>
      <c r="DB2" s="50"/>
      <c r="DC2" s="50"/>
      <c r="DD2" s="50"/>
      <c r="DE2" s="50"/>
      <c r="DF2" s="50"/>
      <c r="DG2" s="50"/>
      <c r="DH2" s="50"/>
      <c r="DI2" s="50"/>
      <c r="DJ2" s="702" t="s">
        <v>297</v>
      </c>
      <c r="DK2" s="703"/>
      <c r="DL2" s="703"/>
      <c r="DM2" s="703"/>
      <c r="DN2" s="703"/>
      <c r="DO2" s="704"/>
      <c r="DP2" s="50"/>
      <c r="DQ2" s="702" t="s">
        <v>298</v>
      </c>
      <c r="DR2" s="703"/>
      <c r="DS2" s="703"/>
      <c r="DT2" s="703"/>
      <c r="DU2" s="703"/>
      <c r="DV2" s="703"/>
      <c r="DW2" s="703"/>
      <c r="DX2" s="703"/>
      <c r="DY2" s="703"/>
      <c r="DZ2" s="704"/>
      <c r="EA2" s="48"/>
    </row>
    <row r="3" spans="1:131" ht="11.25" customHeight="1" x14ac:dyDescent="0.15">
      <c r="A3" s="50"/>
      <c r="B3" s="50"/>
      <c r="C3" s="50"/>
      <c r="D3" s="50"/>
      <c r="E3" s="50"/>
      <c r="F3" s="50"/>
      <c r="G3" s="50"/>
      <c r="H3" s="50"/>
      <c r="I3" s="50"/>
      <c r="J3" s="50"/>
      <c r="K3" s="50"/>
      <c r="L3" s="50"/>
      <c r="M3" s="50"/>
      <c r="N3" s="50"/>
      <c r="O3" s="50"/>
      <c r="P3" s="50"/>
      <c r="Q3" s="50"/>
      <c r="R3" s="50"/>
      <c r="S3" s="50"/>
      <c r="T3" s="50"/>
      <c r="U3" s="50"/>
      <c r="V3" s="50"/>
      <c r="W3" s="50"/>
      <c r="X3" s="50"/>
      <c r="Y3" s="50"/>
      <c r="Z3" s="50"/>
      <c r="AA3" s="50"/>
      <c r="AB3" s="50"/>
      <c r="AC3" s="50"/>
      <c r="AD3" s="50"/>
      <c r="AE3" s="50"/>
      <c r="AF3" s="50"/>
      <c r="AG3" s="50"/>
      <c r="AH3" s="50"/>
      <c r="AI3" s="50"/>
      <c r="AJ3" s="50"/>
      <c r="AK3" s="50"/>
      <c r="AL3" s="50"/>
      <c r="AM3" s="50"/>
      <c r="AN3" s="50"/>
      <c r="AO3" s="50"/>
      <c r="AP3" s="50"/>
      <c r="AQ3" s="50"/>
      <c r="AR3" s="50"/>
      <c r="AS3" s="50"/>
      <c r="AT3" s="50"/>
      <c r="AU3" s="50"/>
      <c r="AV3" s="50"/>
      <c r="AW3" s="50"/>
      <c r="AX3" s="50"/>
      <c r="AY3" s="50"/>
      <c r="AZ3" s="50"/>
      <c r="BA3" s="50"/>
      <c r="BB3" s="50"/>
      <c r="BC3" s="50"/>
      <c r="BD3" s="50"/>
      <c r="BE3" s="50"/>
      <c r="BF3" s="50"/>
      <c r="BG3" s="50"/>
      <c r="BH3" s="50"/>
      <c r="BI3" s="50"/>
      <c r="BJ3" s="50"/>
      <c r="BK3" s="50"/>
      <c r="BL3" s="50"/>
      <c r="BM3" s="50"/>
      <c r="BN3" s="50"/>
      <c r="BO3" s="50"/>
      <c r="BP3" s="50"/>
      <c r="BQ3" s="50"/>
      <c r="BR3" s="50"/>
      <c r="BS3" s="50"/>
      <c r="BT3" s="50"/>
      <c r="BU3" s="50"/>
      <c r="BV3" s="50"/>
      <c r="BW3" s="50"/>
      <c r="BX3" s="50"/>
      <c r="BY3" s="50"/>
      <c r="BZ3" s="50"/>
      <c r="CA3" s="50"/>
      <c r="CB3" s="50"/>
      <c r="CC3" s="50"/>
      <c r="CD3" s="50"/>
      <c r="CE3" s="50"/>
      <c r="CF3" s="50"/>
      <c r="CG3" s="50"/>
      <c r="CH3" s="50"/>
      <c r="CI3" s="50"/>
      <c r="CJ3" s="50"/>
      <c r="CK3" s="50"/>
      <c r="CL3" s="50"/>
      <c r="CM3" s="50"/>
      <c r="CN3" s="50"/>
      <c r="CO3" s="50"/>
      <c r="CP3" s="50"/>
      <c r="CQ3" s="50"/>
      <c r="CR3" s="50"/>
      <c r="CS3" s="50"/>
      <c r="CT3" s="50"/>
      <c r="CU3" s="50"/>
      <c r="CV3" s="50"/>
      <c r="CW3" s="50"/>
      <c r="CX3" s="50"/>
      <c r="CY3" s="50"/>
      <c r="CZ3" s="50"/>
      <c r="DA3" s="50"/>
      <c r="DB3" s="50"/>
      <c r="DC3" s="50"/>
      <c r="DD3" s="50"/>
      <c r="DE3" s="50"/>
      <c r="DF3" s="50"/>
      <c r="DG3" s="50"/>
      <c r="DH3" s="50"/>
      <c r="DI3" s="50"/>
      <c r="DJ3" s="50"/>
      <c r="DK3" s="50"/>
      <c r="DL3" s="50"/>
      <c r="DM3" s="50"/>
      <c r="DN3" s="50"/>
      <c r="DO3" s="50"/>
      <c r="DP3" s="50"/>
      <c r="DQ3" s="50"/>
      <c r="DR3" s="50"/>
      <c r="DS3" s="50"/>
      <c r="DT3" s="50"/>
      <c r="DU3" s="50"/>
      <c r="DV3" s="50"/>
      <c r="DW3" s="50"/>
      <c r="DX3" s="50"/>
      <c r="DY3" s="50"/>
      <c r="DZ3" s="50"/>
      <c r="EA3" s="48"/>
    </row>
    <row r="4" spans="1:131" s="47" customFormat="1" ht="26.25" customHeight="1" x14ac:dyDescent="0.15">
      <c r="A4" s="705" t="s">
        <v>428</v>
      </c>
      <c r="B4" s="705"/>
      <c r="C4" s="705"/>
      <c r="D4" s="705"/>
      <c r="E4" s="705"/>
      <c r="F4" s="705"/>
      <c r="G4" s="705"/>
      <c r="H4" s="705"/>
      <c r="I4" s="705"/>
      <c r="J4" s="705"/>
      <c r="K4" s="705"/>
      <c r="L4" s="705"/>
      <c r="M4" s="705"/>
      <c r="N4" s="705"/>
      <c r="O4" s="705"/>
      <c r="P4" s="705"/>
      <c r="Q4" s="705"/>
      <c r="R4" s="705"/>
      <c r="S4" s="705"/>
      <c r="T4" s="705"/>
      <c r="U4" s="705"/>
      <c r="V4" s="705"/>
      <c r="W4" s="705"/>
      <c r="X4" s="705"/>
      <c r="Y4" s="705"/>
      <c r="Z4" s="705"/>
      <c r="AA4" s="705"/>
      <c r="AB4" s="705"/>
      <c r="AC4" s="705"/>
      <c r="AD4" s="705"/>
      <c r="AE4" s="705"/>
      <c r="AF4" s="705"/>
      <c r="AG4" s="705"/>
      <c r="AH4" s="705"/>
      <c r="AI4" s="705"/>
      <c r="AJ4" s="705"/>
      <c r="AK4" s="705"/>
      <c r="AL4" s="705"/>
      <c r="AM4" s="705"/>
      <c r="AN4" s="705"/>
      <c r="AO4" s="705"/>
      <c r="AP4" s="705"/>
      <c r="AQ4" s="705"/>
      <c r="AR4" s="705"/>
      <c r="AS4" s="705"/>
      <c r="AT4" s="705"/>
      <c r="AU4" s="705"/>
      <c r="AV4" s="705"/>
      <c r="AW4" s="705"/>
      <c r="AX4" s="705"/>
      <c r="AY4" s="705"/>
      <c r="AZ4" s="56"/>
      <c r="BA4" s="56"/>
      <c r="BB4" s="56"/>
      <c r="BC4" s="56"/>
      <c r="BD4" s="56"/>
      <c r="BE4" s="67"/>
      <c r="BF4" s="67"/>
      <c r="BG4" s="67"/>
      <c r="BH4" s="67"/>
      <c r="BI4" s="67"/>
      <c r="BJ4" s="67"/>
      <c r="BK4" s="67"/>
      <c r="BL4" s="67"/>
      <c r="BM4" s="67"/>
      <c r="BN4" s="67"/>
      <c r="BO4" s="67"/>
      <c r="BP4" s="67"/>
      <c r="BQ4" s="706" t="s">
        <v>429</v>
      </c>
      <c r="BR4" s="706"/>
      <c r="BS4" s="706"/>
      <c r="BT4" s="706"/>
      <c r="BU4" s="706"/>
      <c r="BV4" s="706"/>
      <c r="BW4" s="706"/>
      <c r="BX4" s="706"/>
      <c r="BY4" s="706"/>
      <c r="BZ4" s="706"/>
      <c r="CA4" s="706"/>
      <c r="CB4" s="706"/>
      <c r="CC4" s="706"/>
      <c r="CD4" s="706"/>
      <c r="CE4" s="706"/>
      <c r="CF4" s="706"/>
      <c r="CG4" s="706"/>
      <c r="CH4" s="706"/>
      <c r="CI4" s="706"/>
      <c r="CJ4" s="706"/>
      <c r="CK4" s="706"/>
      <c r="CL4" s="706"/>
      <c r="CM4" s="706"/>
      <c r="CN4" s="706"/>
      <c r="CO4" s="706"/>
      <c r="CP4" s="706"/>
      <c r="CQ4" s="706"/>
      <c r="CR4" s="706"/>
      <c r="CS4" s="706"/>
      <c r="CT4" s="706"/>
      <c r="CU4" s="706"/>
      <c r="CV4" s="706"/>
      <c r="CW4" s="706"/>
      <c r="CX4" s="706"/>
      <c r="CY4" s="706"/>
      <c r="CZ4" s="706"/>
      <c r="DA4" s="706"/>
      <c r="DB4" s="706"/>
      <c r="DC4" s="706"/>
      <c r="DD4" s="706"/>
      <c r="DE4" s="706"/>
      <c r="DF4" s="706"/>
      <c r="DG4" s="706"/>
      <c r="DH4" s="706"/>
      <c r="DI4" s="706"/>
      <c r="DJ4" s="706"/>
      <c r="DK4" s="706"/>
      <c r="DL4" s="706"/>
      <c r="DM4" s="706"/>
      <c r="DN4" s="706"/>
      <c r="DO4" s="706"/>
      <c r="DP4" s="706"/>
      <c r="DQ4" s="706"/>
      <c r="DR4" s="706"/>
      <c r="DS4" s="706"/>
      <c r="DT4" s="706"/>
      <c r="DU4" s="706"/>
      <c r="DV4" s="706"/>
      <c r="DW4" s="706"/>
      <c r="DX4" s="706"/>
      <c r="DY4" s="706"/>
      <c r="DZ4" s="706"/>
      <c r="EA4" s="67"/>
    </row>
    <row r="5" spans="1:131" s="47" customFormat="1" ht="26.25" customHeight="1" x14ac:dyDescent="0.15">
      <c r="A5" s="729" t="s">
        <v>430</v>
      </c>
      <c r="B5" s="730"/>
      <c r="C5" s="730"/>
      <c r="D5" s="730"/>
      <c r="E5" s="730"/>
      <c r="F5" s="730"/>
      <c r="G5" s="730"/>
      <c r="H5" s="730"/>
      <c r="I5" s="730"/>
      <c r="J5" s="730"/>
      <c r="K5" s="730"/>
      <c r="L5" s="730"/>
      <c r="M5" s="730"/>
      <c r="N5" s="730"/>
      <c r="O5" s="730"/>
      <c r="P5" s="731"/>
      <c r="Q5" s="723" t="s">
        <v>171</v>
      </c>
      <c r="R5" s="724"/>
      <c r="S5" s="724"/>
      <c r="T5" s="724"/>
      <c r="U5" s="735"/>
      <c r="V5" s="723" t="s">
        <v>431</v>
      </c>
      <c r="W5" s="724"/>
      <c r="X5" s="724"/>
      <c r="Y5" s="724"/>
      <c r="Z5" s="735"/>
      <c r="AA5" s="723" t="s">
        <v>432</v>
      </c>
      <c r="AB5" s="724"/>
      <c r="AC5" s="724"/>
      <c r="AD5" s="724"/>
      <c r="AE5" s="724"/>
      <c r="AF5" s="1015" t="s">
        <v>169</v>
      </c>
      <c r="AG5" s="724"/>
      <c r="AH5" s="724"/>
      <c r="AI5" s="724"/>
      <c r="AJ5" s="725"/>
      <c r="AK5" s="724" t="s">
        <v>433</v>
      </c>
      <c r="AL5" s="724"/>
      <c r="AM5" s="724"/>
      <c r="AN5" s="724"/>
      <c r="AO5" s="735"/>
      <c r="AP5" s="723" t="s">
        <v>434</v>
      </c>
      <c r="AQ5" s="724"/>
      <c r="AR5" s="724"/>
      <c r="AS5" s="724"/>
      <c r="AT5" s="735"/>
      <c r="AU5" s="723" t="s">
        <v>436</v>
      </c>
      <c r="AV5" s="724"/>
      <c r="AW5" s="724"/>
      <c r="AX5" s="724"/>
      <c r="AY5" s="725"/>
      <c r="AZ5" s="56"/>
      <c r="BA5" s="56"/>
      <c r="BB5" s="56"/>
      <c r="BC5" s="56"/>
      <c r="BD5" s="56"/>
      <c r="BE5" s="67"/>
      <c r="BF5" s="67"/>
      <c r="BG5" s="67"/>
      <c r="BH5" s="67"/>
      <c r="BI5" s="67"/>
      <c r="BJ5" s="67"/>
      <c r="BK5" s="67"/>
      <c r="BL5" s="67"/>
      <c r="BM5" s="67"/>
      <c r="BN5" s="67"/>
      <c r="BO5" s="67"/>
      <c r="BP5" s="67"/>
      <c r="BQ5" s="729" t="s">
        <v>437</v>
      </c>
      <c r="BR5" s="730"/>
      <c r="BS5" s="730"/>
      <c r="BT5" s="730"/>
      <c r="BU5" s="730"/>
      <c r="BV5" s="730"/>
      <c r="BW5" s="730"/>
      <c r="BX5" s="730"/>
      <c r="BY5" s="730"/>
      <c r="BZ5" s="730"/>
      <c r="CA5" s="730"/>
      <c r="CB5" s="730"/>
      <c r="CC5" s="730"/>
      <c r="CD5" s="730"/>
      <c r="CE5" s="730"/>
      <c r="CF5" s="730"/>
      <c r="CG5" s="731"/>
      <c r="CH5" s="723" t="s">
        <v>361</v>
      </c>
      <c r="CI5" s="724"/>
      <c r="CJ5" s="724"/>
      <c r="CK5" s="724"/>
      <c r="CL5" s="735"/>
      <c r="CM5" s="723" t="s">
        <v>317</v>
      </c>
      <c r="CN5" s="724"/>
      <c r="CO5" s="724"/>
      <c r="CP5" s="724"/>
      <c r="CQ5" s="735"/>
      <c r="CR5" s="723" t="s">
        <v>236</v>
      </c>
      <c r="CS5" s="724"/>
      <c r="CT5" s="724"/>
      <c r="CU5" s="724"/>
      <c r="CV5" s="735"/>
      <c r="CW5" s="723" t="s">
        <v>49</v>
      </c>
      <c r="CX5" s="724"/>
      <c r="CY5" s="724"/>
      <c r="CZ5" s="724"/>
      <c r="DA5" s="735"/>
      <c r="DB5" s="723" t="s">
        <v>439</v>
      </c>
      <c r="DC5" s="724"/>
      <c r="DD5" s="724"/>
      <c r="DE5" s="724"/>
      <c r="DF5" s="735"/>
      <c r="DG5" s="737" t="s">
        <v>234</v>
      </c>
      <c r="DH5" s="738"/>
      <c r="DI5" s="738"/>
      <c r="DJ5" s="738"/>
      <c r="DK5" s="739"/>
      <c r="DL5" s="737" t="s">
        <v>441</v>
      </c>
      <c r="DM5" s="738"/>
      <c r="DN5" s="738"/>
      <c r="DO5" s="738"/>
      <c r="DP5" s="739"/>
      <c r="DQ5" s="723" t="s">
        <v>443</v>
      </c>
      <c r="DR5" s="724"/>
      <c r="DS5" s="724"/>
      <c r="DT5" s="724"/>
      <c r="DU5" s="735"/>
      <c r="DV5" s="723" t="s">
        <v>436</v>
      </c>
      <c r="DW5" s="724"/>
      <c r="DX5" s="724"/>
      <c r="DY5" s="724"/>
      <c r="DZ5" s="725"/>
      <c r="EA5" s="67"/>
    </row>
    <row r="6" spans="1:131" s="47" customFormat="1" ht="26.25" customHeight="1" x14ac:dyDescent="0.15">
      <c r="A6" s="732"/>
      <c r="B6" s="733"/>
      <c r="C6" s="733"/>
      <c r="D6" s="733"/>
      <c r="E6" s="733"/>
      <c r="F6" s="733"/>
      <c r="G6" s="733"/>
      <c r="H6" s="733"/>
      <c r="I6" s="733"/>
      <c r="J6" s="733"/>
      <c r="K6" s="733"/>
      <c r="L6" s="733"/>
      <c r="M6" s="733"/>
      <c r="N6" s="733"/>
      <c r="O6" s="733"/>
      <c r="P6" s="734"/>
      <c r="Q6" s="726"/>
      <c r="R6" s="727"/>
      <c r="S6" s="727"/>
      <c r="T6" s="727"/>
      <c r="U6" s="736"/>
      <c r="V6" s="726"/>
      <c r="W6" s="727"/>
      <c r="X6" s="727"/>
      <c r="Y6" s="727"/>
      <c r="Z6" s="736"/>
      <c r="AA6" s="726"/>
      <c r="AB6" s="727"/>
      <c r="AC6" s="727"/>
      <c r="AD6" s="727"/>
      <c r="AE6" s="727"/>
      <c r="AF6" s="1016"/>
      <c r="AG6" s="727"/>
      <c r="AH6" s="727"/>
      <c r="AI6" s="727"/>
      <c r="AJ6" s="728"/>
      <c r="AK6" s="727"/>
      <c r="AL6" s="727"/>
      <c r="AM6" s="727"/>
      <c r="AN6" s="727"/>
      <c r="AO6" s="736"/>
      <c r="AP6" s="726"/>
      <c r="AQ6" s="727"/>
      <c r="AR6" s="727"/>
      <c r="AS6" s="727"/>
      <c r="AT6" s="736"/>
      <c r="AU6" s="726"/>
      <c r="AV6" s="727"/>
      <c r="AW6" s="727"/>
      <c r="AX6" s="727"/>
      <c r="AY6" s="728"/>
      <c r="AZ6" s="56"/>
      <c r="BA6" s="56"/>
      <c r="BB6" s="56"/>
      <c r="BC6" s="56"/>
      <c r="BD6" s="56"/>
      <c r="BE6" s="67"/>
      <c r="BF6" s="67"/>
      <c r="BG6" s="67"/>
      <c r="BH6" s="67"/>
      <c r="BI6" s="67"/>
      <c r="BJ6" s="67"/>
      <c r="BK6" s="67"/>
      <c r="BL6" s="67"/>
      <c r="BM6" s="67"/>
      <c r="BN6" s="67"/>
      <c r="BO6" s="67"/>
      <c r="BP6" s="67"/>
      <c r="BQ6" s="732"/>
      <c r="BR6" s="733"/>
      <c r="BS6" s="733"/>
      <c r="BT6" s="733"/>
      <c r="BU6" s="733"/>
      <c r="BV6" s="733"/>
      <c r="BW6" s="733"/>
      <c r="BX6" s="733"/>
      <c r="BY6" s="733"/>
      <c r="BZ6" s="733"/>
      <c r="CA6" s="733"/>
      <c r="CB6" s="733"/>
      <c r="CC6" s="733"/>
      <c r="CD6" s="733"/>
      <c r="CE6" s="733"/>
      <c r="CF6" s="733"/>
      <c r="CG6" s="734"/>
      <c r="CH6" s="726"/>
      <c r="CI6" s="727"/>
      <c r="CJ6" s="727"/>
      <c r="CK6" s="727"/>
      <c r="CL6" s="736"/>
      <c r="CM6" s="726"/>
      <c r="CN6" s="727"/>
      <c r="CO6" s="727"/>
      <c r="CP6" s="727"/>
      <c r="CQ6" s="736"/>
      <c r="CR6" s="726"/>
      <c r="CS6" s="727"/>
      <c r="CT6" s="727"/>
      <c r="CU6" s="727"/>
      <c r="CV6" s="736"/>
      <c r="CW6" s="726"/>
      <c r="CX6" s="727"/>
      <c r="CY6" s="727"/>
      <c r="CZ6" s="727"/>
      <c r="DA6" s="736"/>
      <c r="DB6" s="726"/>
      <c r="DC6" s="727"/>
      <c r="DD6" s="727"/>
      <c r="DE6" s="727"/>
      <c r="DF6" s="736"/>
      <c r="DG6" s="740"/>
      <c r="DH6" s="741"/>
      <c r="DI6" s="741"/>
      <c r="DJ6" s="741"/>
      <c r="DK6" s="742"/>
      <c r="DL6" s="740"/>
      <c r="DM6" s="741"/>
      <c r="DN6" s="741"/>
      <c r="DO6" s="741"/>
      <c r="DP6" s="742"/>
      <c r="DQ6" s="726"/>
      <c r="DR6" s="727"/>
      <c r="DS6" s="727"/>
      <c r="DT6" s="727"/>
      <c r="DU6" s="736"/>
      <c r="DV6" s="726"/>
      <c r="DW6" s="727"/>
      <c r="DX6" s="727"/>
      <c r="DY6" s="727"/>
      <c r="DZ6" s="728"/>
      <c r="EA6" s="67"/>
    </row>
    <row r="7" spans="1:131" s="47" customFormat="1" ht="26.25" customHeight="1" x14ac:dyDescent="0.15">
      <c r="A7" s="51">
        <v>1</v>
      </c>
      <c r="B7" s="707" t="s">
        <v>254</v>
      </c>
      <c r="C7" s="708"/>
      <c r="D7" s="708"/>
      <c r="E7" s="708"/>
      <c r="F7" s="708"/>
      <c r="G7" s="708"/>
      <c r="H7" s="708"/>
      <c r="I7" s="708"/>
      <c r="J7" s="708"/>
      <c r="K7" s="708"/>
      <c r="L7" s="708"/>
      <c r="M7" s="708"/>
      <c r="N7" s="708"/>
      <c r="O7" s="708"/>
      <c r="P7" s="709"/>
      <c r="Q7" s="710">
        <v>3396</v>
      </c>
      <c r="R7" s="711"/>
      <c r="S7" s="711"/>
      <c r="T7" s="711"/>
      <c r="U7" s="711"/>
      <c r="V7" s="711">
        <v>3364</v>
      </c>
      <c r="W7" s="711"/>
      <c r="X7" s="711"/>
      <c r="Y7" s="711"/>
      <c r="Z7" s="711"/>
      <c r="AA7" s="711">
        <v>32</v>
      </c>
      <c r="AB7" s="711"/>
      <c r="AC7" s="711"/>
      <c r="AD7" s="711"/>
      <c r="AE7" s="712"/>
      <c r="AF7" s="713">
        <v>37</v>
      </c>
      <c r="AG7" s="714"/>
      <c r="AH7" s="714"/>
      <c r="AI7" s="714"/>
      <c r="AJ7" s="715"/>
      <c r="AK7" s="716">
        <v>434</v>
      </c>
      <c r="AL7" s="711"/>
      <c r="AM7" s="711"/>
      <c r="AN7" s="711"/>
      <c r="AO7" s="711"/>
      <c r="AP7" s="711">
        <v>4232</v>
      </c>
      <c r="AQ7" s="711"/>
      <c r="AR7" s="711"/>
      <c r="AS7" s="711"/>
      <c r="AT7" s="711"/>
      <c r="AU7" s="717"/>
      <c r="AV7" s="717"/>
      <c r="AW7" s="717"/>
      <c r="AX7" s="717"/>
      <c r="AY7" s="718"/>
      <c r="AZ7" s="56"/>
      <c r="BA7" s="56"/>
      <c r="BB7" s="56"/>
      <c r="BC7" s="56"/>
      <c r="BD7" s="56"/>
      <c r="BE7" s="67"/>
      <c r="BF7" s="67"/>
      <c r="BG7" s="67"/>
      <c r="BH7" s="67"/>
      <c r="BI7" s="67"/>
      <c r="BJ7" s="67"/>
      <c r="BK7" s="67"/>
      <c r="BL7" s="67"/>
      <c r="BM7" s="67"/>
      <c r="BN7" s="67"/>
      <c r="BO7" s="67"/>
      <c r="BP7" s="67"/>
      <c r="BQ7" s="51">
        <v>1</v>
      </c>
      <c r="BR7" s="71"/>
      <c r="BS7" s="707" t="s">
        <v>519</v>
      </c>
      <c r="BT7" s="708"/>
      <c r="BU7" s="708"/>
      <c r="BV7" s="708"/>
      <c r="BW7" s="708"/>
      <c r="BX7" s="708"/>
      <c r="BY7" s="708"/>
      <c r="BZ7" s="708"/>
      <c r="CA7" s="708"/>
      <c r="CB7" s="708"/>
      <c r="CC7" s="708"/>
      <c r="CD7" s="708"/>
      <c r="CE7" s="708"/>
      <c r="CF7" s="708"/>
      <c r="CG7" s="709"/>
      <c r="CH7" s="719">
        <v>-24</v>
      </c>
      <c r="CI7" s="720"/>
      <c r="CJ7" s="720"/>
      <c r="CK7" s="720"/>
      <c r="CL7" s="721"/>
      <c r="CM7" s="719">
        <v>881</v>
      </c>
      <c r="CN7" s="720"/>
      <c r="CO7" s="720"/>
      <c r="CP7" s="720"/>
      <c r="CQ7" s="721"/>
      <c r="CR7" s="719">
        <v>149</v>
      </c>
      <c r="CS7" s="720"/>
      <c r="CT7" s="720"/>
      <c r="CU7" s="720"/>
      <c r="CV7" s="721"/>
      <c r="CW7" s="719">
        <v>4</v>
      </c>
      <c r="CX7" s="720"/>
      <c r="CY7" s="720"/>
      <c r="CZ7" s="720"/>
      <c r="DA7" s="721"/>
      <c r="DB7" s="719" t="s">
        <v>194</v>
      </c>
      <c r="DC7" s="720"/>
      <c r="DD7" s="720"/>
      <c r="DE7" s="720"/>
      <c r="DF7" s="721"/>
      <c r="DG7" s="719" t="s">
        <v>194</v>
      </c>
      <c r="DH7" s="720"/>
      <c r="DI7" s="720"/>
      <c r="DJ7" s="720"/>
      <c r="DK7" s="721"/>
      <c r="DL7" s="719" t="s">
        <v>194</v>
      </c>
      <c r="DM7" s="720"/>
      <c r="DN7" s="720"/>
      <c r="DO7" s="720"/>
      <c r="DP7" s="721"/>
      <c r="DQ7" s="719" t="s">
        <v>194</v>
      </c>
      <c r="DR7" s="720"/>
      <c r="DS7" s="720"/>
      <c r="DT7" s="720"/>
      <c r="DU7" s="721"/>
      <c r="DV7" s="707"/>
      <c r="DW7" s="708"/>
      <c r="DX7" s="708"/>
      <c r="DY7" s="708"/>
      <c r="DZ7" s="722"/>
      <c r="EA7" s="67"/>
    </row>
    <row r="8" spans="1:131" s="47" customFormat="1" ht="26.25" customHeight="1" x14ac:dyDescent="0.15">
      <c r="A8" s="52">
        <v>2</v>
      </c>
      <c r="B8" s="743"/>
      <c r="C8" s="744"/>
      <c r="D8" s="744"/>
      <c r="E8" s="744"/>
      <c r="F8" s="744"/>
      <c r="G8" s="744"/>
      <c r="H8" s="744"/>
      <c r="I8" s="744"/>
      <c r="J8" s="744"/>
      <c r="K8" s="744"/>
      <c r="L8" s="744"/>
      <c r="M8" s="744"/>
      <c r="N8" s="744"/>
      <c r="O8" s="744"/>
      <c r="P8" s="745"/>
      <c r="Q8" s="746"/>
      <c r="R8" s="747"/>
      <c r="S8" s="747"/>
      <c r="T8" s="747"/>
      <c r="U8" s="747"/>
      <c r="V8" s="747"/>
      <c r="W8" s="747"/>
      <c r="X8" s="747"/>
      <c r="Y8" s="747"/>
      <c r="Z8" s="747"/>
      <c r="AA8" s="747"/>
      <c r="AB8" s="747"/>
      <c r="AC8" s="747"/>
      <c r="AD8" s="747"/>
      <c r="AE8" s="748"/>
      <c r="AF8" s="749"/>
      <c r="AG8" s="750"/>
      <c r="AH8" s="750"/>
      <c r="AI8" s="750"/>
      <c r="AJ8" s="751"/>
      <c r="AK8" s="752"/>
      <c r="AL8" s="747"/>
      <c r="AM8" s="747"/>
      <c r="AN8" s="747"/>
      <c r="AO8" s="747"/>
      <c r="AP8" s="747"/>
      <c r="AQ8" s="747"/>
      <c r="AR8" s="747"/>
      <c r="AS8" s="747"/>
      <c r="AT8" s="747"/>
      <c r="AU8" s="753"/>
      <c r="AV8" s="753"/>
      <c r="AW8" s="753"/>
      <c r="AX8" s="753"/>
      <c r="AY8" s="754"/>
      <c r="AZ8" s="56"/>
      <c r="BA8" s="56"/>
      <c r="BB8" s="56"/>
      <c r="BC8" s="56"/>
      <c r="BD8" s="56"/>
      <c r="BE8" s="67"/>
      <c r="BF8" s="67"/>
      <c r="BG8" s="67"/>
      <c r="BH8" s="67"/>
      <c r="BI8" s="67"/>
      <c r="BJ8" s="67"/>
      <c r="BK8" s="67"/>
      <c r="BL8" s="67"/>
      <c r="BM8" s="67"/>
      <c r="BN8" s="67"/>
      <c r="BO8" s="67"/>
      <c r="BP8" s="67"/>
      <c r="BQ8" s="52">
        <v>2</v>
      </c>
      <c r="BR8" s="72"/>
      <c r="BS8" s="743" t="s">
        <v>520</v>
      </c>
      <c r="BT8" s="744"/>
      <c r="BU8" s="744"/>
      <c r="BV8" s="744"/>
      <c r="BW8" s="744"/>
      <c r="BX8" s="744"/>
      <c r="BY8" s="744"/>
      <c r="BZ8" s="744"/>
      <c r="CA8" s="744"/>
      <c r="CB8" s="744"/>
      <c r="CC8" s="744"/>
      <c r="CD8" s="744"/>
      <c r="CE8" s="744"/>
      <c r="CF8" s="744"/>
      <c r="CG8" s="745"/>
      <c r="CH8" s="755">
        <v>-4</v>
      </c>
      <c r="CI8" s="750"/>
      <c r="CJ8" s="750"/>
      <c r="CK8" s="750"/>
      <c r="CL8" s="756"/>
      <c r="CM8" s="755">
        <v>44</v>
      </c>
      <c r="CN8" s="750"/>
      <c r="CO8" s="750"/>
      <c r="CP8" s="750"/>
      <c r="CQ8" s="756"/>
      <c r="CR8" s="755">
        <v>20</v>
      </c>
      <c r="CS8" s="750"/>
      <c r="CT8" s="750"/>
      <c r="CU8" s="750"/>
      <c r="CV8" s="756"/>
      <c r="CW8" s="755">
        <v>27</v>
      </c>
      <c r="CX8" s="750"/>
      <c r="CY8" s="750"/>
      <c r="CZ8" s="750"/>
      <c r="DA8" s="756"/>
      <c r="DB8" s="755" t="s">
        <v>194</v>
      </c>
      <c r="DC8" s="750"/>
      <c r="DD8" s="750"/>
      <c r="DE8" s="750"/>
      <c r="DF8" s="756"/>
      <c r="DG8" s="755" t="s">
        <v>194</v>
      </c>
      <c r="DH8" s="750"/>
      <c r="DI8" s="750"/>
      <c r="DJ8" s="750"/>
      <c r="DK8" s="756"/>
      <c r="DL8" s="755" t="s">
        <v>194</v>
      </c>
      <c r="DM8" s="750"/>
      <c r="DN8" s="750"/>
      <c r="DO8" s="750"/>
      <c r="DP8" s="756"/>
      <c r="DQ8" s="755" t="s">
        <v>194</v>
      </c>
      <c r="DR8" s="750"/>
      <c r="DS8" s="750"/>
      <c r="DT8" s="750"/>
      <c r="DU8" s="756"/>
      <c r="DV8" s="743"/>
      <c r="DW8" s="744"/>
      <c r="DX8" s="744"/>
      <c r="DY8" s="744"/>
      <c r="DZ8" s="757"/>
      <c r="EA8" s="67"/>
    </row>
    <row r="9" spans="1:131" s="47" customFormat="1" ht="26.25" customHeight="1" x14ac:dyDescent="0.15">
      <c r="A9" s="52">
        <v>3</v>
      </c>
      <c r="B9" s="743"/>
      <c r="C9" s="744"/>
      <c r="D9" s="744"/>
      <c r="E9" s="744"/>
      <c r="F9" s="744"/>
      <c r="G9" s="744"/>
      <c r="H9" s="744"/>
      <c r="I9" s="744"/>
      <c r="J9" s="744"/>
      <c r="K9" s="744"/>
      <c r="L9" s="744"/>
      <c r="M9" s="744"/>
      <c r="N9" s="744"/>
      <c r="O9" s="744"/>
      <c r="P9" s="745"/>
      <c r="Q9" s="746"/>
      <c r="R9" s="747"/>
      <c r="S9" s="747"/>
      <c r="T9" s="747"/>
      <c r="U9" s="747"/>
      <c r="V9" s="747"/>
      <c r="W9" s="747"/>
      <c r="X9" s="747"/>
      <c r="Y9" s="747"/>
      <c r="Z9" s="747"/>
      <c r="AA9" s="747"/>
      <c r="AB9" s="747"/>
      <c r="AC9" s="747"/>
      <c r="AD9" s="747"/>
      <c r="AE9" s="748"/>
      <c r="AF9" s="749"/>
      <c r="AG9" s="750"/>
      <c r="AH9" s="750"/>
      <c r="AI9" s="750"/>
      <c r="AJ9" s="751"/>
      <c r="AK9" s="752"/>
      <c r="AL9" s="747"/>
      <c r="AM9" s="747"/>
      <c r="AN9" s="747"/>
      <c r="AO9" s="747"/>
      <c r="AP9" s="747"/>
      <c r="AQ9" s="747"/>
      <c r="AR9" s="747"/>
      <c r="AS9" s="747"/>
      <c r="AT9" s="747"/>
      <c r="AU9" s="753"/>
      <c r="AV9" s="753"/>
      <c r="AW9" s="753"/>
      <c r="AX9" s="753"/>
      <c r="AY9" s="754"/>
      <c r="AZ9" s="56"/>
      <c r="BA9" s="56"/>
      <c r="BB9" s="56"/>
      <c r="BC9" s="56"/>
      <c r="BD9" s="56"/>
      <c r="BE9" s="67"/>
      <c r="BF9" s="67"/>
      <c r="BG9" s="67"/>
      <c r="BH9" s="67"/>
      <c r="BI9" s="67"/>
      <c r="BJ9" s="67"/>
      <c r="BK9" s="67"/>
      <c r="BL9" s="67"/>
      <c r="BM9" s="67"/>
      <c r="BN9" s="67"/>
      <c r="BO9" s="67"/>
      <c r="BP9" s="67"/>
      <c r="BQ9" s="52">
        <v>3</v>
      </c>
      <c r="BR9" s="72"/>
      <c r="BS9" s="743"/>
      <c r="BT9" s="744"/>
      <c r="BU9" s="744"/>
      <c r="BV9" s="744"/>
      <c r="BW9" s="744"/>
      <c r="BX9" s="744"/>
      <c r="BY9" s="744"/>
      <c r="BZ9" s="744"/>
      <c r="CA9" s="744"/>
      <c r="CB9" s="744"/>
      <c r="CC9" s="744"/>
      <c r="CD9" s="744"/>
      <c r="CE9" s="744"/>
      <c r="CF9" s="744"/>
      <c r="CG9" s="745"/>
      <c r="CH9" s="755"/>
      <c r="CI9" s="750"/>
      <c r="CJ9" s="750"/>
      <c r="CK9" s="750"/>
      <c r="CL9" s="756"/>
      <c r="CM9" s="755"/>
      <c r="CN9" s="750"/>
      <c r="CO9" s="750"/>
      <c r="CP9" s="750"/>
      <c r="CQ9" s="756"/>
      <c r="CR9" s="755"/>
      <c r="CS9" s="750"/>
      <c r="CT9" s="750"/>
      <c r="CU9" s="750"/>
      <c r="CV9" s="756"/>
      <c r="CW9" s="755"/>
      <c r="CX9" s="750"/>
      <c r="CY9" s="750"/>
      <c r="CZ9" s="750"/>
      <c r="DA9" s="756"/>
      <c r="DB9" s="755"/>
      <c r="DC9" s="750"/>
      <c r="DD9" s="750"/>
      <c r="DE9" s="750"/>
      <c r="DF9" s="756"/>
      <c r="DG9" s="755"/>
      <c r="DH9" s="750"/>
      <c r="DI9" s="750"/>
      <c r="DJ9" s="750"/>
      <c r="DK9" s="756"/>
      <c r="DL9" s="755"/>
      <c r="DM9" s="750"/>
      <c r="DN9" s="750"/>
      <c r="DO9" s="750"/>
      <c r="DP9" s="756"/>
      <c r="DQ9" s="755"/>
      <c r="DR9" s="750"/>
      <c r="DS9" s="750"/>
      <c r="DT9" s="750"/>
      <c r="DU9" s="756"/>
      <c r="DV9" s="743"/>
      <c r="DW9" s="744"/>
      <c r="DX9" s="744"/>
      <c r="DY9" s="744"/>
      <c r="DZ9" s="757"/>
      <c r="EA9" s="67"/>
    </row>
    <row r="10" spans="1:131" s="47" customFormat="1" ht="26.25" customHeight="1" x14ac:dyDescent="0.15">
      <c r="A10" s="52">
        <v>4</v>
      </c>
      <c r="B10" s="743"/>
      <c r="C10" s="744"/>
      <c r="D10" s="744"/>
      <c r="E10" s="744"/>
      <c r="F10" s="744"/>
      <c r="G10" s="744"/>
      <c r="H10" s="744"/>
      <c r="I10" s="744"/>
      <c r="J10" s="744"/>
      <c r="K10" s="744"/>
      <c r="L10" s="744"/>
      <c r="M10" s="744"/>
      <c r="N10" s="744"/>
      <c r="O10" s="744"/>
      <c r="P10" s="745"/>
      <c r="Q10" s="746"/>
      <c r="R10" s="747"/>
      <c r="S10" s="747"/>
      <c r="T10" s="747"/>
      <c r="U10" s="747"/>
      <c r="V10" s="747"/>
      <c r="W10" s="747"/>
      <c r="X10" s="747"/>
      <c r="Y10" s="747"/>
      <c r="Z10" s="747"/>
      <c r="AA10" s="747"/>
      <c r="AB10" s="747"/>
      <c r="AC10" s="747"/>
      <c r="AD10" s="747"/>
      <c r="AE10" s="748"/>
      <c r="AF10" s="749"/>
      <c r="AG10" s="750"/>
      <c r="AH10" s="750"/>
      <c r="AI10" s="750"/>
      <c r="AJ10" s="751"/>
      <c r="AK10" s="752"/>
      <c r="AL10" s="747"/>
      <c r="AM10" s="747"/>
      <c r="AN10" s="747"/>
      <c r="AO10" s="747"/>
      <c r="AP10" s="747"/>
      <c r="AQ10" s="747"/>
      <c r="AR10" s="747"/>
      <c r="AS10" s="747"/>
      <c r="AT10" s="747"/>
      <c r="AU10" s="753"/>
      <c r="AV10" s="753"/>
      <c r="AW10" s="753"/>
      <c r="AX10" s="753"/>
      <c r="AY10" s="754"/>
      <c r="AZ10" s="56"/>
      <c r="BA10" s="56"/>
      <c r="BB10" s="56"/>
      <c r="BC10" s="56"/>
      <c r="BD10" s="56"/>
      <c r="BE10" s="67"/>
      <c r="BF10" s="67"/>
      <c r="BG10" s="67"/>
      <c r="BH10" s="67"/>
      <c r="BI10" s="67"/>
      <c r="BJ10" s="67"/>
      <c r="BK10" s="67"/>
      <c r="BL10" s="67"/>
      <c r="BM10" s="67"/>
      <c r="BN10" s="67"/>
      <c r="BO10" s="67"/>
      <c r="BP10" s="67"/>
      <c r="BQ10" s="52">
        <v>4</v>
      </c>
      <c r="BR10" s="72"/>
      <c r="BS10" s="743"/>
      <c r="BT10" s="744"/>
      <c r="BU10" s="744"/>
      <c r="BV10" s="744"/>
      <c r="BW10" s="744"/>
      <c r="BX10" s="744"/>
      <c r="BY10" s="744"/>
      <c r="BZ10" s="744"/>
      <c r="CA10" s="744"/>
      <c r="CB10" s="744"/>
      <c r="CC10" s="744"/>
      <c r="CD10" s="744"/>
      <c r="CE10" s="744"/>
      <c r="CF10" s="744"/>
      <c r="CG10" s="745"/>
      <c r="CH10" s="755"/>
      <c r="CI10" s="750"/>
      <c r="CJ10" s="750"/>
      <c r="CK10" s="750"/>
      <c r="CL10" s="756"/>
      <c r="CM10" s="755"/>
      <c r="CN10" s="750"/>
      <c r="CO10" s="750"/>
      <c r="CP10" s="750"/>
      <c r="CQ10" s="756"/>
      <c r="CR10" s="755"/>
      <c r="CS10" s="750"/>
      <c r="CT10" s="750"/>
      <c r="CU10" s="750"/>
      <c r="CV10" s="756"/>
      <c r="CW10" s="755"/>
      <c r="CX10" s="750"/>
      <c r="CY10" s="750"/>
      <c r="CZ10" s="750"/>
      <c r="DA10" s="756"/>
      <c r="DB10" s="755"/>
      <c r="DC10" s="750"/>
      <c r="DD10" s="750"/>
      <c r="DE10" s="750"/>
      <c r="DF10" s="756"/>
      <c r="DG10" s="755"/>
      <c r="DH10" s="750"/>
      <c r="DI10" s="750"/>
      <c r="DJ10" s="750"/>
      <c r="DK10" s="756"/>
      <c r="DL10" s="755"/>
      <c r="DM10" s="750"/>
      <c r="DN10" s="750"/>
      <c r="DO10" s="750"/>
      <c r="DP10" s="756"/>
      <c r="DQ10" s="755"/>
      <c r="DR10" s="750"/>
      <c r="DS10" s="750"/>
      <c r="DT10" s="750"/>
      <c r="DU10" s="756"/>
      <c r="DV10" s="743"/>
      <c r="DW10" s="744"/>
      <c r="DX10" s="744"/>
      <c r="DY10" s="744"/>
      <c r="DZ10" s="757"/>
      <c r="EA10" s="67"/>
    </row>
    <row r="11" spans="1:131" s="47" customFormat="1" ht="26.25" customHeight="1" x14ac:dyDescent="0.15">
      <c r="A11" s="52">
        <v>5</v>
      </c>
      <c r="B11" s="743"/>
      <c r="C11" s="744"/>
      <c r="D11" s="744"/>
      <c r="E11" s="744"/>
      <c r="F11" s="744"/>
      <c r="G11" s="744"/>
      <c r="H11" s="744"/>
      <c r="I11" s="744"/>
      <c r="J11" s="744"/>
      <c r="K11" s="744"/>
      <c r="L11" s="744"/>
      <c r="M11" s="744"/>
      <c r="N11" s="744"/>
      <c r="O11" s="744"/>
      <c r="P11" s="745"/>
      <c r="Q11" s="746"/>
      <c r="R11" s="747"/>
      <c r="S11" s="747"/>
      <c r="T11" s="747"/>
      <c r="U11" s="747"/>
      <c r="V11" s="747"/>
      <c r="W11" s="747"/>
      <c r="X11" s="747"/>
      <c r="Y11" s="747"/>
      <c r="Z11" s="747"/>
      <c r="AA11" s="747"/>
      <c r="AB11" s="747"/>
      <c r="AC11" s="747"/>
      <c r="AD11" s="747"/>
      <c r="AE11" s="748"/>
      <c r="AF11" s="749"/>
      <c r="AG11" s="750"/>
      <c r="AH11" s="750"/>
      <c r="AI11" s="750"/>
      <c r="AJ11" s="751"/>
      <c r="AK11" s="752"/>
      <c r="AL11" s="747"/>
      <c r="AM11" s="747"/>
      <c r="AN11" s="747"/>
      <c r="AO11" s="747"/>
      <c r="AP11" s="747"/>
      <c r="AQ11" s="747"/>
      <c r="AR11" s="747"/>
      <c r="AS11" s="747"/>
      <c r="AT11" s="747"/>
      <c r="AU11" s="753"/>
      <c r="AV11" s="753"/>
      <c r="AW11" s="753"/>
      <c r="AX11" s="753"/>
      <c r="AY11" s="754"/>
      <c r="AZ11" s="56"/>
      <c r="BA11" s="56"/>
      <c r="BB11" s="56"/>
      <c r="BC11" s="56"/>
      <c r="BD11" s="56"/>
      <c r="BE11" s="67"/>
      <c r="BF11" s="67"/>
      <c r="BG11" s="67"/>
      <c r="BH11" s="67"/>
      <c r="BI11" s="67"/>
      <c r="BJ11" s="67"/>
      <c r="BK11" s="67"/>
      <c r="BL11" s="67"/>
      <c r="BM11" s="67"/>
      <c r="BN11" s="67"/>
      <c r="BO11" s="67"/>
      <c r="BP11" s="67"/>
      <c r="BQ11" s="52">
        <v>5</v>
      </c>
      <c r="BR11" s="72"/>
      <c r="BS11" s="743"/>
      <c r="BT11" s="744"/>
      <c r="BU11" s="744"/>
      <c r="BV11" s="744"/>
      <c r="BW11" s="744"/>
      <c r="BX11" s="744"/>
      <c r="BY11" s="744"/>
      <c r="BZ11" s="744"/>
      <c r="CA11" s="744"/>
      <c r="CB11" s="744"/>
      <c r="CC11" s="744"/>
      <c r="CD11" s="744"/>
      <c r="CE11" s="744"/>
      <c r="CF11" s="744"/>
      <c r="CG11" s="745"/>
      <c r="CH11" s="755"/>
      <c r="CI11" s="750"/>
      <c r="CJ11" s="750"/>
      <c r="CK11" s="750"/>
      <c r="CL11" s="756"/>
      <c r="CM11" s="755"/>
      <c r="CN11" s="750"/>
      <c r="CO11" s="750"/>
      <c r="CP11" s="750"/>
      <c r="CQ11" s="756"/>
      <c r="CR11" s="755"/>
      <c r="CS11" s="750"/>
      <c r="CT11" s="750"/>
      <c r="CU11" s="750"/>
      <c r="CV11" s="756"/>
      <c r="CW11" s="755"/>
      <c r="CX11" s="750"/>
      <c r="CY11" s="750"/>
      <c r="CZ11" s="750"/>
      <c r="DA11" s="756"/>
      <c r="DB11" s="755"/>
      <c r="DC11" s="750"/>
      <c r="DD11" s="750"/>
      <c r="DE11" s="750"/>
      <c r="DF11" s="756"/>
      <c r="DG11" s="755"/>
      <c r="DH11" s="750"/>
      <c r="DI11" s="750"/>
      <c r="DJ11" s="750"/>
      <c r="DK11" s="756"/>
      <c r="DL11" s="755"/>
      <c r="DM11" s="750"/>
      <c r="DN11" s="750"/>
      <c r="DO11" s="750"/>
      <c r="DP11" s="756"/>
      <c r="DQ11" s="755"/>
      <c r="DR11" s="750"/>
      <c r="DS11" s="750"/>
      <c r="DT11" s="750"/>
      <c r="DU11" s="756"/>
      <c r="DV11" s="743"/>
      <c r="DW11" s="744"/>
      <c r="DX11" s="744"/>
      <c r="DY11" s="744"/>
      <c r="DZ11" s="757"/>
      <c r="EA11" s="67"/>
    </row>
    <row r="12" spans="1:131" s="47" customFormat="1" ht="26.25" customHeight="1" x14ac:dyDescent="0.15">
      <c r="A12" s="52">
        <v>6</v>
      </c>
      <c r="B12" s="743"/>
      <c r="C12" s="744"/>
      <c r="D12" s="744"/>
      <c r="E12" s="744"/>
      <c r="F12" s="744"/>
      <c r="G12" s="744"/>
      <c r="H12" s="744"/>
      <c r="I12" s="744"/>
      <c r="J12" s="744"/>
      <c r="K12" s="744"/>
      <c r="L12" s="744"/>
      <c r="M12" s="744"/>
      <c r="N12" s="744"/>
      <c r="O12" s="744"/>
      <c r="P12" s="745"/>
      <c r="Q12" s="746"/>
      <c r="R12" s="747"/>
      <c r="S12" s="747"/>
      <c r="T12" s="747"/>
      <c r="U12" s="747"/>
      <c r="V12" s="747"/>
      <c r="W12" s="747"/>
      <c r="X12" s="747"/>
      <c r="Y12" s="747"/>
      <c r="Z12" s="747"/>
      <c r="AA12" s="747"/>
      <c r="AB12" s="747"/>
      <c r="AC12" s="747"/>
      <c r="AD12" s="747"/>
      <c r="AE12" s="748"/>
      <c r="AF12" s="749"/>
      <c r="AG12" s="750"/>
      <c r="AH12" s="750"/>
      <c r="AI12" s="750"/>
      <c r="AJ12" s="751"/>
      <c r="AK12" s="752"/>
      <c r="AL12" s="747"/>
      <c r="AM12" s="747"/>
      <c r="AN12" s="747"/>
      <c r="AO12" s="747"/>
      <c r="AP12" s="747"/>
      <c r="AQ12" s="747"/>
      <c r="AR12" s="747"/>
      <c r="AS12" s="747"/>
      <c r="AT12" s="747"/>
      <c r="AU12" s="753"/>
      <c r="AV12" s="753"/>
      <c r="AW12" s="753"/>
      <c r="AX12" s="753"/>
      <c r="AY12" s="754"/>
      <c r="AZ12" s="56"/>
      <c r="BA12" s="56"/>
      <c r="BB12" s="56"/>
      <c r="BC12" s="56"/>
      <c r="BD12" s="56"/>
      <c r="BE12" s="67"/>
      <c r="BF12" s="67"/>
      <c r="BG12" s="67"/>
      <c r="BH12" s="67"/>
      <c r="BI12" s="67"/>
      <c r="BJ12" s="67"/>
      <c r="BK12" s="67"/>
      <c r="BL12" s="67"/>
      <c r="BM12" s="67"/>
      <c r="BN12" s="67"/>
      <c r="BO12" s="67"/>
      <c r="BP12" s="67"/>
      <c r="BQ12" s="52">
        <v>6</v>
      </c>
      <c r="BR12" s="72"/>
      <c r="BS12" s="743"/>
      <c r="BT12" s="744"/>
      <c r="BU12" s="744"/>
      <c r="BV12" s="744"/>
      <c r="BW12" s="744"/>
      <c r="BX12" s="744"/>
      <c r="BY12" s="744"/>
      <c r="BZ12" s="744"/>
      <c r="CA12" s="744"/>
      <c r="CB12" s="744"/>
      <c r="CC12" s="744"/>
      <c r="CD12" s="744"/>
      <c r="CE12" s="744"/>
      <c r="CF12" s="744"/>
      <c r="CG12" s="745"/>
      <c r="CH12" s="755"/>
      <c r="CI12" s="750"/>
      <c r="CJ12" s="750"/>
      <c r="CK12" s="750"/>
      <c r="CL12" s="756"/>
      <c r="CM12" s="755"/>
      <c r="CN12" s="750"/>
      <c r="CO12" s="750"/>
      <c r="CP12" s="750"/>
      <c r="CQ12" s="756"/>
      <c r="CR12" s="755"/>
      <c r="CS12" s="750"/>
      <c r="CT12" s="750"/>
      <c r="CU12" s="750"/>
      <c r="CV12" s="756"/>
      <c r="CW12" s="755"/>
      <c r="CX12" s="750"/>
      <c r="CY12" s="750"/>
      <c r="CZ12" s="750"/>
      <c r="DA12" s="756"/>
      <c r="DB12" s="755"/>
      <c r="DC12" s="750"/>
      <c r="DD12" s="750"/>
      <c r="DE12" s="750"/>
      <c r="DF12" s="756"/>
      <c r="DG12" s="755"/>
      <c r="DH12" s="750"/>
      <c r="DI12" s="750"/>
      <c r="DJ12" s="750"/>
      <c r="DK12" s="756"/>
      <c r="DL12" s="755"/>
      <c r="DM12" s="750"/>
      <c r="DN12" s="750"/>
      <c r="DO12" s="750"/>
      <c r="DP12" s="756"/>
      <c r="DQ12" s="755"/>
      <c r="DR12" s="750"/>
      <c r="DS12" s="750"/>
      <c r="DT12" s="750"/>
      <c r="DU12" s="756"/>
      <c r="DV12" s="743"/>
      <c r="DW12" s="744"/>
      <c r="DX12" s="744"/>
      <c r="DY12" s="744"/>
      <c r="DZ12" s="757"/>
      <c r="EA12" s="67"/>
    </row>
    <row r="13" spans="1:131" s="47" customFormat="1" ht="26.25" customHeight="1" x14ac:dyDescent="0.15">
      <c r="A13" s="52">
        <v>7</v>
      </c>
      <c r="B13" s="743"/>
      <c r="C13" s="744"/>
      <c r="D13" s="744"/>
      <c r="E13" s="744"/>
      <c r="F13" s="744"/>
      <c r="G13" s="744"/>
      <c r="H13" s="744"/>
      <c r="I13" s="744"/>
      <c r="J13" s="744"/>
      <c r="K13" s="744"/>
      <c r="L13" s="744"/>
      <c r="M13" s="744"/>
      <c r="N13" s="744"/>
      <c r="O13" s="744"/>
      <c r="P13" s="745"/>
      <c r="Q13" s="746"/>
      <c r="R13" s="747"/>
      <c r="S13" s="747"/>
      <c r="T13" s="747"/>
      <c r="U13" s="747"/>
      <c r="V13" s="747"/>
      <c r="W13" s="747"/>
      <c r="X13" s="747"/>
      <c r="Y13" s="747"/>
      <c r="Z13" s="747"/>
      <c r="AA13" s="747"/>
      <c r="AB13" s="747"/>
      <c r="AC13" s="747"/>
      <c r="AD13" s="747"/>
      <c r="AE13" s="748"/>
      <c r="AF13" s="749"/>
      <c r="AG13" s="750"/>
      <c r="AH13" s="750"/>
      <c r="AI13" s="750"/>
      <c r="AJ13" s="751"/>
      <c r="AK13" s="752"/>
      <c r="AL13" s="747"/>
      <c r="AM13" s="747"/>
      <c r="AN13" s="747"/>
      <c r="AO13" s="747"/>
      <c r="AP13" s="747"/>
      <c r="AQ13" s="747"/>
      <c r="AR13" s="747"/>
      <c r="AS13" s="747"/>
      <c r="AT13" s="747"/>
      <c r="AU13" s="753"/>
      <c r="AV13" s="753"/>
      <c r="AW13" s="753"/>
      <c r="AX13" s="753"/>
      <c r="AY13" s="754"/>
      <c r="AZ13" s="56"/>
      <c r="BA13" s="56"/>
      <c r="BB13" s="56"/>
      <c r="BC13" s="56"/>
      <c r="BD13" s="56"/>
      <c r="BE13" s="67"/>
      <c r="BF13" s="67"/>
      <c r="BG13" s="67"/>
      <c r="BH13" s="67"/>
      <c r="BI13" s="67"/>
      <c r="BJ13" s="67"/>
      <c r="BK13" s="67"/>
      <c r="BL13" s="67"/>
      <c r="BM13" s="67"/>
      <c r="BN13" s="67"/>
      <c r="BO13" s="67"/>
      <c r="BP13" s="67"/>
      <c r="BQ13" s="52">
        <v>7</v>
      </c>
      <c r="BR13" s="72"/>
      <c r="BS13" s="743"/>
      <c r="BT13" s="744"/>
      <c r="BU13" s="744"/>
      <c r="BV13" s="744"/>
      <c r="BW13" s="744"/>
      <c r="BX13" s="744"/>
      <c r="BY13" s="744"/>
      <c r="BZ13" s="744"/>
      <c r="CA13" s="744"/>
      <c r="CB13" s="744"/>
      <c r="CC13" s="744"/>
      <c r="CD13" s="744"/>
      <c r="CE13" s="744"/>
      <c r="CF13" s="744"/>
      <c r="CG13" s="745"/>
      <c r="CH13" s="755"/>
      <c r="CI13" s="750"/>
      <c r="CJ13" s="750"/>
      <c r="CK13" s="750"/>
      <c r="CL13" s="756"/>
      <c r="CM13" s="755"/>
      <c r="CN13" s="750"/>
      <c r="CO13" s="750"/>
      <c r="CP13" s="750"/>
      <c r="CQ13" s="756"/>
      <c r="CR13" s="755"/>
      <c r="CS13" s="750"/>
      <c r="CT13" s="750"/>
      <c r="CU13" s="750"/>
      <c r="CV13" s="756"/>
      <c r="CW13" s="755"/>
      <c r="CX13" s="750"/>
      <c r="CY13" s="750"/>
      <c r="CZ13" s="750"/>
      <c r="DA13" s="756"/>
      <c r="DB13" s="755"/>
      <c r="DC13" s="750"/>
      <c r="DD13" s="750"/>
      <c r="DE13" s="750"/>
      <c r="DF13" s="756"/>
      <c r="DG13" s="755"/>
      <c r="DH13" s="750"/>
      <c r="DI13" s="750"/>
      <c r="DJ13" s="750"/>
      <c r="DK13" s="756"/>
      <c r="DL13" s="755"/>
      <c r="DM13" s="750"/>
      <c r="DN13" s="750"/>
      <c r="DO13" s="750"/>
      <c r="DP13" s="756"/>
      <c r="DQ13" s="755"/>
      <c r="DR13" s="750"/>
      <c r="DS13" s="750"/>
      <c r="DT13" s="750"/>
      <c r="DU13" s="756"/>
      <c r="DV13" s="743"/>
      <c r="DW13" s="744"/>
      <c r="DX13" s="744"/>
      <c r="DY13" s="744"/>
      <c r="DZ13" s="757"/>
      <c r="EA13" s="67"/>
    </row>
    <row r="14" spans="1:131" s="47" customFormat="1" ht="26.25" customHeight="1" x14ac:dyDescent="0.15">
      <c r="A14" s="52">
        <v>8</v>
      </c>
      <c r="B14" s="743"/>
      <c r="C14" s="744"/>
      <c r="D14" s="744"/>
      <c r="E14" s="744"/>
      <c r="F14" s="744"/>
      <c r="G14" s="744"/>
      <c r="H14" s="744"/>
      <c r="I14" s="744"/>
      <c r="J14" s="744"/>
      <c r="K14" s="744"/>
      <c r="L14" s="744"/>
      <c r="M14" s="744"/>
      <c r="N14" s="744"/>
      <c r="O14" s="744"/>
      <c r="P14" s="745"/>
      <c r="Q14" s="746"/>
      <c r="R14" s="747"/>
      <c r="S14" s="747"/>
      <c r="T14" s="747"/>
      <c r="U14" s="747"/>
      <c r="V14" s="747"/>
      <c r="W14" s="747"/>
      <c r="X14" s="747"/>
      <c r="Y14" s="747"/>
      <c r="Z14" s="747"/>
      <c r="AA14" s="747"/>
      <c r="AB14" s="747"/>
      <c r="AC14" s="747"/>
      <c r="AD14" s="747"/>
      <c r="AE14" s="748"/>
      <c r="AF14" s="749"/>
      <c r="AG14" s="750"/>
      <c r="AH14" s="750"/>
      <c r="AI14" s="750"/>
      <c r="AJ14" s="751"/>
      <c r="AK14" s="752"/>
      <c r="AL14" s="747"/>
      <c r="AM14" s="747"/>
      <c r="AN14" s="747"/>
      <c r="AO14" s="747"/>
      <c r="AP14" s="747"/>
      <c r="AQ14" s="747"/>
      <c r="AR14" s="747"/>
      <c r="AS14" s="747"/>
      <c r="AT14" s="747"/>
      <c r="AU14" s="753"/>
      <c r="AV14" s="753"/>
      <c r="AW14" s="753"/>
      <c r="AX14" s="753"/>
      <c r="AY14" s="754"/>
      <c r="AZ14" s="56"/>
      <c r="BA14" s="56"/>
      <c r="BB14" s="56"/>
      <c r="BC14" s="56"/>
      <c r="BD14" s="56"/>
      <c r="BE14" s="67"/>
      <c r="BF14" s="67"/>
      <c r="BG14" s="67"/>
      <c r="BH14" s="67"/>
      <c r="BI14" s="67"/>
      <c r="BJ14" s="67"/>
      <c r="BK14" s="67"/>
      <c r="BL14" s="67"/>
      <c r="BM14" s="67"/>
      <c r="BN14" s="67"/>
      <c r="BO14" s="67"/>
      <c r="BP14" s="67"/>
      <c r="BQ14" s="52">
        <v>8</v>
      </c>
      <c r="BR14" s="72"/>
      <c r="BS14" s="743"/>
      <c r="BT14" s="744"/>
      <c r="BU14" s="744"/>
      <c r="BV14" s="744"/>
      <c r="BW14" s="744"/>
      <c r="BX14" s="744"/>
      <c r="BY14" s="744"/>
      <c r="BZ14" s="744"/>
      <c r="CA14" s="744"/>
      <c r="CB14" s="744"/>
      <c r="CC14" s="744"/>
      <c r="CD14" s="744"/>
      <c r="CE14" s="744"/>
      <c r="CF14" s="744"/>
      <c r="CG14" s="745"/>
      <c r="CH14" s="755"/>
      <c r="CI14" s="750"/>
      <c r="CJ14" s="750"/>
      <c r="CK14" s="750"/>
      <c r="CL14" s="756"/>
      <c r="CM14" s="755"/>
      <c r="CN14" s="750"/>
      <c r="CO14" s="750"/>
      <c r="CP14" s="750"/>
      <c r="CQ14" s="756"/>
      <c r="CR14" s="755"/>
      <c r="CS14" s="750"/>
      <c r="CT14" s="750"/>
      <c r="CU14" s="750"/>
      <c r="CV14" s="756"/>
      <c r="CW14" s="755"/>
      <c r="CX14" s="750"/>
      <c r="CY14" s="750"/>
      <c r="CZ14" s="750"/>
      <c r="DA14" s="756"/>
      <c r="DB14" s="755"/>
      <c r="DC14" s="750"/>
      <c r="DD14" s="750"/>
      <c r="DE14" s="750"/>
      <c r="DF14" s="756"/>
      <c r="DG14" s="755"/>
      <c r="DH14" s="750"/>
      <c r="DI14" s="750"/>
      <c r="DJ14" s="750"/>
      <c r="DK14" s="756"/>
      <c r="DL14" s="755"/>
      <c r="DM14" s="750"/>
      <c r="DN14" s="750"/>
      <c r="DO14" s="750"/>
      <c r="DP14" s="756"/>
      <c r="DQ14" s="755"/>
      <c r="DR14" s="750"/>
      <c r="DS14" s="750"/>
      <c r="DT14" s="750"/>
      <c r="DU14" s="756"/>
      <c r="DV14" s="743"/>
      <c r="DW14" s="744"/>
      <c r="DX14" s="744"/>
      <c r="DY14" s="744"/>
      <c r="DZ14" s="757"/>
      <c r="EA14" s="67"/>
    </row>
    <row r="15" spans="1:131" s="47" customFormat="1" ht="26.25" customHeight="1" x14ac:dyDescent="0.15">
      <c r="A15" s="52">
        <v>9</v>
      </c>
      <c r="B15" s="743"/>
      <c r="C15" s="744"/>
      <c r="D15" s="744"/>
      <c r="E15" s="744"/>
      <c r="F15" s="744"/>
      <c r="G15" s="744"/>
      <c r="H15" s="744"/>
      <c r="I15" s="744"/>
      <c r="J15" s="744"/>
      <c r="K15" s="744"/>
      <c r="L15" s="744"/>
      <c r="M15" s="744"/>
      <c r="N15" s="744"/>
      <c r="O15" s="744"/>
      <c r="P15" s="745"/>
      <c r="Q15" s="746"/>
      <c r="R15" s="747"/>
      <c r="S15" s="747"/>
      <c r="T15" s="747"/>
      <c r="U15" s="747"/>
      <c r="V15" s="747"/>
      <c r="W15" s="747"/>
      <c r="X15" s="747"/>
      <c r="Y15" s="747"/>
      <c r="Z15" s="747"/>
      <c r="AA15" s="747"/>
      <c r="AB15" s="747"/>
      <c r="AC15" s="747"/>
      <c r="AD15" s="747"/>
      <c r="AE15" s="748"/>
      <c r="AF15" s="749"/>
      <c r="AG15" s="750"/>
      <c r="AH15" s="750"/>
      <c r="AI15" s="750"/>
      <c r="AJ15" s="751"/>
      <c r="AK15" s="752"/>
      <c r="AL15" s="747"/>
      <c r="AM15" s="747"/>
      <c r="AN15" s="747"/>
      <c r="AO15" s="747"/>
      <c r="AP15" s="747"/>
      <c r="AQ15" s="747"/>
      <c r="AR15" s="747"/>
      <c r="AS15" s="747"/>
      <c r="AT15" s="747"/>
      <c r="AU15" s="753"/>
      <c r="AV15" s="753"/>
      <c r="AW15" s="753"/>
      <c r="AX15" s="753"/>
      <c r="AY15" s="754"/>
      <c r="AZ15" s="56"/>
      <c r="BA15" s="56"/>
      <c r="BB15" s="56"/>
      <c r="BC15" s="56"/>
      <c r="BD15" s="56"/>
      <c r="BE15" s="67"/>
      <c r="BF15" s="67"/>
      <c r="BG15" s="67"/>
      <c r="BH15" s="67"/>
      <c r="BI15" s="67"/>
      <c r="BJ15" s="67"/>
      <c r="BK15" s="67"/>
      <c r="BL15" s="67"/>
      <c r="BM15" s="67"/>
      <c r="BN15" s="67"/>
      <c r="BO15" s="67"/>
      <c r="BP15" s="67"/>
      <c r="BQ15" s="52">
        <v>9</v>
      </c>
      <c r="BR15" s="72"/>
      <c r="BS15" s="743"/>
      <c r="BT15" s="744"/>
      <c r="BU15" s="744"/>
      <c r="BV15" s="744"/>
      <c r="BW15" s="744"/>
      <c r="BX15" s="744"/>
      <c r="BY15" s="744"/>
      <c r="BZ15" s="744"/>
      <c r="CA15" s="744"/>
      <c r="CB15" s="744"/>
      <c r="CC15" s="744"/>
      <c r="CD15" s="744"/>
      <c r="CE15" s="744"/>
      <c r="CF15" s="744"/>
      <c r="CG15" s="745"/>
      <c r="CH15" s="755"/>
      <c r="CI15" s="750"/>
      <c r="CJ15" s="750"/>
      <c r="CK15" s="750"/>
      <c r="CL15" s="756"/>
      <c r="CM15" s="755"/>
      <c r="CN15" s="750"/>
      <c r="CO15" s="750"/>
      <c r="CP15" s="750"/>
      <c r="CQ15" s="756"/>
      <c r="CR15" s="755"/>
      <c r="CS15" s="750"/>
      <c r="CT15" s="750"/>
      <c r="CU15" s="750"/>
      <c r="CV15" s="756"/>
      <c r="CW15" s="755"/>
      <c r="CX15" s="750"/>
      <c r="CY15" s="750"/>
      <c r="CZ15" s="750"/>
      <c r="DA15" s="756"/>
      <c r="DB15" s="755"/>
      <c r="DC15" s="750"/>
      <c r="DD15" s="750"/>
      <c r="DE15" s="750"/>
      <c r="DF15" s="756"/>
      <c r="DG15" s="755"/>
      <c r="DH15" s="750"/>
      <c r="DI15" s="750"/>
      <c r="DJ15" s="750"/>
      <c r="DK15" s="756"/>
      <c r="DL15" s="755"/>
      <c r="DM15" s="750"/>
      <c r="DN15" s="750"/>
      <c r="DO15" s="750"/>
      <c r="DP15" s="756"/>
      <c r="DQ15" s="755"/>
      <c r="DR15" s="750"/>
      <c r="DS15" s="750"/>
      <c r="DT15" s="750"/>
      <c r="DU15" s="756"/>
      <c r="DV15" s="743"/>
      <c r="DW15" s="744"/>
      <c r="DX15" s="744"/>
      <c r="DY15" s="744"/>
      <c r="DZ15" s="757"/>
      <c r="EA15" s="67"/>
    </row>
    <row r="16" spans="1:131" s="47" customFormat="1" ht="26.25" customHeight="1" x14ac:dyDescent="0.15">
      <c r="A16" s="52">
        <v>10</v>
      </c>
      <c r="B16" s="743"/>
      <c r="C16" s="744"/>
      <c r="D16" s="744"/>
      <c r="E16" s="744"/>
      <c r="F16" s="744"/>
      <c r="G16" s="744"/>
      <c r="H16" s="744"/>
      <c r="I16" s="744"/>
      <c r="J16" s="744"/>
      <c r="K16" s="744"/>
      <c r="L16" s="744"/>
      <c r="M16" s="744"/>
      <c r="N16" s="744"/>
      <c r="O16" s="744"/>
      <c r="P16" s="745"/>
      <c r="Q16" s="746"/>
      <c r="R16" s="747"/>
      <c r="S16" s="747"/>
      <c r="T16" s="747"/>
      <c r="U16" s="747"/>
      <c r="V16" s="747"/>
      <c r="W16" s="747"/>
      <c r="X16" s="747"/>
      <c r="Y16" s="747"/>
      <c r="Z16" s="747"/>
      <c r="AA16" s="747"/>
      <c r="AB16" s="747"/>
      <c r="AC16" s="747"/>
      <c r="AD16" s="747"/>
      <c r="AE16" s="748"/>
      <c r="AF16" s="749"/>
      <c r="AG16" s="750"/>
      <c r="AH16" s="750"/>
      <c r="AI16" s="750"/>
      <c r="AJ16" s="751"/>
      <c r="AK16" s="752"/>
      <c r="AL16" s="747"/>
      <c r="AM16" s="747"/>
      <c r="AN16" s="747"/>
      <c r="AO16" s="747"/>
      <c r="AP16" s="747"/>
      <c r="AQ16" s="747"/>
      <c r="AR16" s="747"/>
      <c r="AS16" s="747"/>
      <c r="AT16" s="747"/>
      <c r="AU16" s="753"/>
      <c r="AV16" s="753"/>
      <c r="AW16" s="753"/>
      <c r="AX16" s="753"/>
      <c r="AY16" s="754"/>
      <c r="AZ16" s="56"/>
      <c r="BA16" s="56"/>
      <c r="BB16" s="56"/>
      <c r="BC16" s="56"/>
      <c r="BD16" s="56"/>
      <c r="BE16" s="67"/>
      <c r="BF16" s="67"/>
      <c r="BG16" s="67"/>
      <c r="BH16" s="67"/>
      <c r="BI16" s="67"/>
      <c r="BJ16" s="67"/>
      <c r="BK16" s="67"/>
      <c r="BL16" s="67"/>
      <c r="BM16" s="67"/>
      <c r="BN16" s="67"/>
      <c r="BO16" s="67"/>
      <c r="BP16" s="67"/>
      <c r="BQ16" s="52">
        <v>10</v>
      </c>
      <c r="BR16" s="72"/>
      <c r="BS16" s="743"/>
      <c r="BT16" s="744"/>
      <c r="BU16" s="744"/>
      <c r="BV16" s="744"/>
      <c r="BW16" s="744"/>
      <c r="BX16" s="744"/>
      <c r="BY16" s="744"/>
      <c r="BZ16" s="744"/>
      <c r="CA16" s="744"/>
      <c r="CB16" s="744"/>
      <c r="CC16" s="744"/>
      <c r="CD16" s="744"/>
      <c r="CE16" s="744"/>
      <c r="CF16" s="744"/>
      <c r="CG16" s="745"/>
      <c r="CH16" s="755"/>
      <c r="CI16" s="750"/>
      <c r="CJ16" s="750"/>
      <c r="CK16" s="750"/>
      <c r="CL16" s="756"/>
      <c r="CM16" s="755"/>
      <c r="CN16" s="750"/>
      <c r="CO16" s="750"/>
      <c r="CP16" s="750"/>
      <c r="CQ16" s="756"/>
      <c r="CR16" s="755"/>
      <c r="CS16" s="750"/>
      <c r="CT16" s="750"/>
      <c r="CU16" s="750"/>
      <c r="CV16" s="756"/>
      <c r="CW16" s="755"/>
      <c r="CX16" s="750"/>
      <c r="CY16" s="750"/>
      <c r="CZ16" s="750"/>
      <c r="DA16" s="756"/>
      <c r="DB16" s="755"/>
      <c r="DC16" s="750"/>
      <c r="DD16" s="750"/>
      <c r="DE16" s="750"/>
      <c r="DF16" s="756"/>
      <c r="DG16" s="755"/>
      <c r="DH16" s="750"/>
      <c r="DI16" s="750"/>
      <c r="DJ16" s="750"/>
      <c r="DK16" s="756"/>
      <c r="DL16" s="755"/>
      <c r="DM16" s="750"/>
      <c r="DN16" s="750"/>
      <c r="DO16" s="750"/>
      <c r="DP16" s="756"/>
      <c r="DQ16" s="755"/>
      <c r="DR16" s="750"/>
      <c r="DS16" s="750"/>
      <c r="DT16" s="750"/>
      <c r="DU16" s="756"/>
      <c r="DV16" s="743"/>
      <c r="DW16" s="744"/>
      <c r="DX16" s="744"/>
      <c r="DY16" s="744"/>
      <c r="DZ16" s="757"/>
      <c r="EA16" s="67"/>
    </row>
    <row r="17" spans="1:131" s="47" customFormat="1" ht="26.25" customHeight="1" x14ac:dyDescent="0.15">
      <c r="A17" s="52">
        <v>11</v>
      </c>
      <c r="B17" s="743"/>
      <c r="C17" s="744"/>
      <c r="D17" s="744"/>
      <c r="E17" s="744"/>
      <c r="F17" s="744"/>
      <c r="G17" s="744"/>
      <c r="H17" s="744"/>
      <c r="I17" s="744"/>
      <c r="J17" s="744"/>
      <c r="K17" s="744"/>
      <c r="L17" s="744"/>
      <c r="M17" s="744"/>
      <c r="N17" s="744"/>
      <c r="O17" s="744"/>
      <c r="P17" s="745"/>
      <c r="Q17" s="746"/>
      <c r="R17" s="747"/>
      <c r="S17" s="747"/>
      <c r="T17" s="747"/>
      <c r="U17" s="747"/>
      <c r="V17" s="747"/>
      <c r="W17" s="747"/>
      <c r="X17" s="747"/>
      <c r="Y17" s="747"/>
      <c r="Z17" s="747"/>
      <c r="AA17" s="747"/>
      <c r="AB17" s="747"/>
      <c r="AC17" s="747"/>
      <c r="AD17" s="747"/>
      <c r="AE17" s="748"/>
      <c r="AF17" s="749"/>
      <c r="AG17" s="750"/>
      <c r="AH17" s="750"/>
      <c r="AI17" s="750"/>
      <c r="AJ17" s="751"/>
      <c r="AK17" s="752"/>
      <c r="AL17" s="747"/>
      <c r="AM17" s="747"/>
      <c r="AN17" s="747"/>
      <c r="AO17" s="747"/>
      <c r="AP17" s="747"/>
      <c r="AQ17" s="747"/>
      <c r="AR17" s="747"/>
      <c r="AS17" s="747"/>
      <c r="AT17" s="747"/>
      <c r="AU17" s="753"/>
      <c r="AV17" s="753"/>
      <c r="AW17" s="753"/>
      <c r="AX17" s="753"/>
      <c r="AY17" s="754"/>
      <c r="AZ17" s="56"/>
      <c r="BA17" s="56"/>
      <c r="BB17" s="56"/>
      <c r="BC17" s="56"/>
      <c r="BD17" s="56"/>
      <c r="BE17" s="67"/>
      <c r="BF17" s="67"/>
      <c r="BG17" s="67"/>
      <c r="BH17" s="67"/>
      <c r="BI17" s="67"/>
      <c r="BJ17" s="67"/>
      <c r="BK17" s="67"/>
      <c r="BL17" s="67"/>
      <c r="BM17" s="67"/>
      <c r="BN17" s="67"/>
      <c r="BO17" s="67"/>
      <c r="BP17" s="67"/>
      <c r="BQ17" s="52">
        <v>11</v>
      </c>
      <c r="BR17" s="72"/>
      <c r="BS17" s="743"/>
      <c r="BT17" s="744"/>
      <c r="BU17" s="744"/>
      <c r="BV17" s="744"/>
      <c r="BW17" s="744"/>
      <c r="BX17" s="744"/>
      <c r="BY17" s="744"/>
      <c r="BZ17" s="744"/>
      <c r="CA17" s="744"/>
      <c r="CB17" s="744"/>
      <c r="CC17" s="744"/>
      <c r="CD17" s="744"/>
      <c r="CE17" s="744"/>
      <c r="CF17" s="744"/>
      <c r="CG17" s="745"/>
      <c r="CH17" s="755"/>
      <c r="CI17" s="750"/>
      <c r="CJ17" s="750"/>
      <c r="CK17" s="750"/>
      <c r="CL17" s="756"/>
      <c r="CM17" s="755"/>
      <c r="CN17" s="750"/>
      <c r="CO17" s="750"/>
      <c r="CP17" s="750"/>
      <c r="CQ17" s="756"/>
      <c r="CR17" s="755"/>
      <c r="CS17" s="750"/>
      <c r="CT17" s="750"/>
      <c r="CU17" s="750"/>
      <c r="CV17" s="756"/>
      <c r="CW17" s="755"/>
      <c r="CX17" s="750"/>
      <c r="CY17" s="750"/>
      <c r="CZ17" s="750"/>
      <c r="DA17" s="756"/>
      <c r="DB17" s="755"/>
      <c r="DC17" s="750"/>
      <c r="DD17" s="750"/>
      <c r="DE17" s="750"/>
      <c r="DF17" s="756"/>
      <c r="DG17" s="755"/>
      <c r="DH17" s="750"/>
      <c r="DI17" s="750"/>
      <c r="DJ17" s="750"/>
      <c r="DK17" s="756"/>
      <c r="DL17" s="755"/>
      <c r="DM17" s="750"/>
      <c r="DN17" s="750"/>
      <c r="DO17" s="750"/>
      <c r="DP17" s="756"/>
      <c r="DQ17" s="755"/>
      <c r="DR17" s="750"/>
      <c r="DS17" s="750"/>
      <c r="DT17" s="750"/>
      <c r="DU17" s="756"/>
      <c r="DV17" s="743"/>
      <c r="DW17" s="744"/>
      <c r="DX17" s="744"/>
      <c r="DY17" s="744"/>
      <c r="DZ17" s="757"/>
      <c r="EA17" s="67"/>
    </row>
    <row r="18" spans="1:131" s="47" customFormat="1" ht="26.25" customHeight="1" x14ac:dyDescent="0.15">
      <c r="A18" s="52">
        <v>12</v>
      </c>
      <c r="B18" s="743"/>
      <c r="C18" s="744"/>
      <c r="D18" s="744"/>
      <c r="E18" s="744"/>
      <c r="F18" s="744"/>
      <c r="G18" s="744"/>
      <c r="H18" s="744"/>
      <c r="I18" s="744"/>
      <c r="J18" s="744"/>
      <c r="K18" s="744"/>
      <c r="L18" s="744"/>
      <c r="M18" s="744"/>
      <c r="N18" s="744"/>
      <c r="O18" s="744"/>
      <c r="P18" s="745"/>
      <c r="Q18" s="746"/>
      <c r="R18" s="747"/>
      <c r="S18" s="747"/>
      <c r="T18" s="747"/>
      <c r="U18" s="747"/>
      <c r="V18" s="747"/>
      <c r="W18" s="747"/>
      <c r="X18" s="747"/>
      <c r="Y18" s="747"/>
      <c r="Z18" s="747"/>
      <c r="AA18" s="747"/>
      <c r="AB18" s="747"/>
      <c r="AC18" s="747"/>
      <c r="AD18" s="747"/>
      <c r="AE18" s="748"/>
      <c r="AF18" s="749"/>
      <c r="AG18" s="750"/>
      <c r="AH18" s="750"/>
      <c r="AI18" s="750"/>
      <c r="AJ18" s="751"/>
      <c r="AK18" s="752"/>
      <c r="AL18" s="747"/>
      <c r="AM18" s="747"/>
      <c r="AN18" s="747"/>
      <c r="AO18" s="747"/>
      <c r="AP18" s="747"/>
      <c r="AQ18" s="747"/>
      <c r="AR18" s="747"/>
      <c r="AS18" s="747"/>
      <c r="AT18" s="747"/>
      <c r="AU18" s="753"/>
      <c r="AV18" s="753"/>
      <c r="AW18" s="753"/>
      <c r="AX18" s="753"/>
      <c r="AY18" s="754"/>
      <c r="AZ18" s="56"/>
      <c r="BA18" s="56"/>
      <c r="BB18" s="56"/>
      <c r="BC18" s="56"/>
      <c r="BD18" s="56"/>
      <c r="BE18" s="67"/>
      <c r="BF18" s="67"/>
      <c r="BG18" s="67"/>
      <c r="BH18" s="67"/>
      <c r="BI18" s="67"/>
      <c r="BJ18" s="67"/>
      <c r="BK18" s="67"/>
      <c r="BL18" s="67"/>
      <c r="BM18" s="67"/>
      <c r="BN18" s="67"/>
      <c r="BO18" s="67"/>
      <c r="BP18" s="67"/>
      <c r="BQ18" s="52">
        <v>12</v>
      </c>
      <c r="BR18" s="72"/>
      <c r="BS18" s="743"/>
      <c r="BT18" s="744"/>
      <c r="BU18" s="744"/>
      <c r="BV18" s="744"/>
      <c r="BW18" s="744"/>
      <c r="BX18" s="744"/>
      <c r="BY18" s="744"/>
      <c r="BZ18" s="744"/>
      <c r="CA18" s="744"/>
      <c r="CB18" s="744"/>
      <c r="CC18" s="744"/>
      <c r="CD18" s="744"/>
      <c r="CE18" s="744"/>
      <c r="CF18" s="744"/>
      <c r="CG18" s="745"/>
      <c r="CH18" s="755"/>
      <c r="CI18" s="750"/>
      <c r="CJ18" s="750"/>
      <c r="CK18" s="750"/>
      <c r="CL18" s="756"/>
      <c r="CM18" s="755"/>
      <c r="CN18" s="750"/>
      <c r="CO18" s="750"/>
      <c r="CP18" s="750"/>
      <c r="CQ18" s="756"/>
      <c r="CR18" s="755"/>
      <c r="CS18" s="750"/>
      <c r="CT18" s="750"/>
      <c r="CU18" s="750"/>
      <c r="CV18" s="756"/>
      <c r="CW18" s="755"/>
      <c r="CX18" s="750"/>
      <c r="CY18" s="750"/>
      <c r="CZ18" s="750"/>
      <c r="DA18" s="756"/>
      <c r="DB18" s="755"/>
      <c r="DC18" s="750"/>
      <c r="DD18" s="750"/>
      <c r="DE18" s="750"/>
      <c r="DF18" s="756"/>
      <c r="DG18" s="755"/>
      <c r="DH18" s="750"/>
      <c r="DI18" s="750"/>
      <c r="DJ18" s="750"/>
      <c r="DK18" s="756"/>
      <c r="DL18" s="755"/>
      <c r="DM18" s="750"/>
      <c r="DN18" s="750"/>
      <c r="DO18" s="750"/>
      <c r="DP18" s="756"/>
      <c r="DQ18" s="755"/>
      <c r="DR18" s="750"/>
      <c r="DS18" s="750"/>
      <c r="DT18" s="750"/>
      <c r="DU18" s="756"/>
      <c r="DV18" s="743"/>
      <c r="DW18" s="744"/>
      <c r="DX18" s="744"/>
      <c r="DY18" s="744"/>
      <c r="DZ18" s="757"/>
      <c r="EA18" s="67"/>
    </row>
    <row r="19" spans="1:131" s="47" customFormat="1" ht="26.25" customHeight="1" x14ac:dyDescent="0.15">
      <c r="A19" s="52">
        <v>13</v>
      </c>
      <c r="B19" s="743"/>
      <c r="C19" s="744"/>
      <c r="D19" s="744"/>
      <c r="E19" s="744"/>
      <c r="F19" s="744"/>
      <c r="G19" s="744"/>
      <c r="H19" s="744"/>
      <c r="I19" s="744"/>
      <c r="J19" s="744"/>
      <c r="K19" s="744"/>
      <c r="L19" s="744"/>
      <c r="M19" s="744"/>
      <c r="N19" s="744"/>
      <c r="O19" s="744"/>
      <c r="P19" s="745"/>
      <c r="Q19" s="746"/>
      <c r="R19" s="747"/>
      <c r="S19" s="747"/>
      <c r="T19" s="747"/>
      <c r="U19" s="747"/>
      <c r="V19" s="747"/>
      <c r="W19" s="747"/>
      <c r="X19" s="747"/>
      <c r="Y19" s="747"/>
      <c r="Z19" s="747"/>
      <c r="AA19" s="747"/>
      <c r="AB19" s="747"/>
      <c r="AC19" s="747"/>
      <c r="AD19" s="747"/>
      <c r="AE19" s="748"/>
      <c r="AF19" s="749"/>
      <c r="AG19" s="750"/>
      <c r="AH19" s="750"/>
      <c r="AI19" s="750"/>
      <c r="AJ19" s="751"/>
      <c r="AK19" s="752"/>
      <c r="AL19" s="747"/>
      <c r="AM19" s="747"/>
      <c r="AN19" s="747"/>
      <c r="AO19" s="747"/>
      <c r="AP19" s="747"/>
      <c r="AQ19" s="747"/>
      <c r="AR19" s="747"/>
      <c r="AS19" s="747"/>
      <c r="AT19" s="747"/>
      <c r="AU19" s="753"/>
      <c r="AV19" s="753"/>
      <c r="AW19" s="753"/>
      <c r="AX19" s="753"/>
      <c r="AY19" s="754"/>
      <c r="AZ19" s="56"/>
      <c r="BA19" s="56"/>
      <c r="BB19" s="56"/>
      <c r="BC19" s="56"/>
      <c r="BD19" s="56"/>
      <c r="BE19" s="67"/>
      <c r="BF19" s="67"/>
      <c r="BG19" s="67"/>
      <c r="BH19" s="67"/>
      <c r="BI19" s="67"/>
      <c r="BJ19" s="67"/>
      <c r="BK19" s="67"/>
      <c r="BL19" s="67"/>
      <c r="BM19" s="67"/>
      <c r="BN19" s="67"/>
      <c r="BO19" s="67"/>
      <c r="BP19" s="67"/>
      <c r="BQ19" s="52">
        <v>13</v>
      </c>
      <c r="BR19" s="72"/>
      <c r="BS19" s="743"/>
      <c r="BT19" s="744"/>
      <c r="BU19" s="744"/>
      <c r="BV19" s="744"/>
      <c r="BW19" s="744"/>
      <c r="BX19" s="744"/>
      <c r="BY19" s="744"/>
      <c r="BZ19" s="744"/>
      <c r="CA19" s="744"/>
      <c r="CB19" s="744"/>
      <c r="CC19" s="744"/>
      <c r="CD19" s="744"/>
      <c r="CE19" s="744"/>
      <c r="CF19" s="744"/>
      <c r="CG19" s="745"/>
      <c r="CH19" s="755"/>
      <c r="CI19" s="750"/>
      <c r="CJ19" s="750"/>
      <c r="CK19" s="750"/>
      <c r="CL19" s="756"/>
      <c r="CM19" s="755"/>
      <c r="CN19" s="750"/>
      <c r="CO19" s="750"/>
      <c r="CP19" s="750"/>
      <c r="CQ19" s="756"/>
      <c r="CR19" s="755"/>
      <c r="CS19" s="750"/>
      <c r="CT19" s="750"/>
      <c r="CU19" s="750"/>
      <c r="CV19" s="756"/>
      <c r="CW19" s="755"/>
      <c r="CX19" s="750"/>
      <c r="CY19" s="750"/>
      <c r="CZ19" s="750"/>
      <c r="DA19" s="756"/>
      <c r="DB19" s="755"/>
      <c r="DC19" s="750"/>
      <c r="DD19" s="750"/>
      <c r="DE19" s="750"/>
      <c r="DF19" s="756"/>
      <c r="DG19" s="755"/>
      <c r="DH19" s="750"/>
      <c r="DI19" s="750"/>
      <c r="DJ19" s="750"/>
      <c r="DK19" s="756"/>
      <c r="DL19" s="755"/>
      <c r="DM19" s="750"/>
      <c r="DN19" s="750"/>
      <c r="DO19" s="750"/>
      <c r="DP19" s="756"/>
      <c r="DQ19" s="755"/>
      <c r="DR19" s="750"/>
      <c r="DS19" s="750"/>
      <c r="DT19" s="750"/>
      <c r="DU19" s="756"/>
      <c r="DV19" s="743"/>
      <c r="DW19" s="744"/>
      <c r="DX19" s="744"/>
      <c r="DY19" s="744"/>
      <c r="DZ19" s="757"/>
      <c r="EA19" s="67"/>
    </row>
    <row r="20" spans="1:131" s="47" customFormat="1" ht="26.25" customHeight="1" x14ac:dyDescent="0.15">
      <c r="A20" s="52">
        <v>14</v>
      </c>
      <c r="B20" s="743"/>
      <c r="C20" s="744"/>
      <c r="D20" s="744"/>
      <c r="E20" s="744"/>
      <c r="F20" s="744"/>
      <c r="G20" s="744"/>
      <c r="H20" s="744"/>
      <c r="I20" s="744"/>
      <c r="J20" s="744"/>
      <c r="K20" s="744"/>
      <c r="L20" s="744"/>
      <c r="M20" s="744"/>
      <c r="N20" s="744"/>
      <c r="O20" s="744"/>
      <c r="P20" s="745"/>
      <c r="Q20" s="746"/>
      <c r="R20" s="747"/>
      <c r="S20" s="747"/>
      <c r="T20" s="747"/>
      <c r="U20" s="747"/>
      <c r="V20" s="747"/>
      <c r="W20" s="747"/>
      <c r="X20" s="747"/>
      <c r="Y20" s="747"/>
      <c r="Z20" s="747"/>
      <c r="AA20" s="747"/>
      <c r="AB20" s="747"/>
      <c r="AC20" s="747"/>
      <c r="AD20" s="747"/>
      <c r="AE20" s="748"/>
      <c r="AF20" s="749"/>
      <c r="AG20" s="750"/>
      <c r="AH20" s="750"/>
      <c r="AI20" s="750"/>
      <c r="AJ20" s="751"/>
      <c r="AK20" s="752"/>
      <c r="AL20" s="747"/>
      <c r="AM20" s="747"/>
      <c r="AN20" s="747"/>
      <c r="AO20" s="747"/>
      <c r="AP20" s="747"/>
      <c r="AQ20" s="747"/>
      <c r="AR20" s="747"/>
      <c r="AS20" s="747"/>
      <c r="AT20" s="747"/>
      <c r="AU20" s="753"/>
      <c r="AV20" s="753"/>
      <c r="AW20" s="753"/>
      <c r="AX20" s="753"/>
      <c r="AY20" s="754"/>
      <c r="AZ20" s="56"/>
      <c r="BA20" s="56"/>
      <c r="BB20" s="56"/>
      <c r="BC20" s="56"/>
      <c r="BD20" s="56"/>
      <c r="BE20" s="67"/>
      <c r="BF20" s="67"/>
      <c r="BG20" s="67"/>
      <c r="BH20" s="67"/>
      <c r="BI20" s="67"/>
      <c r="BJ20" s="67"/>
      <c r="BK20" s="67"/>
      <c r="BL20" s="67"/>
      <c r="BM20" s="67"/>
      <c r="BN20" s="67"/>
      <c r="BO20" s="67"/>
      <c r="BP20" s="67"/>
      <c r="BQ20" s="52">
        <v>14</v>
      </c>
      <c r="BR20" s="72"/>
      <c r="BS20" s="743"/>
      <c r="BT20" s="744"/>
      <c r="BU20" s="744"/>
      <c r="BV20" s="744"/>
      <c r="BW20" s="744"/>
      <c r="BX20" s="744"/>
      <c r="BY20" s="744"/>
      <c r="BZ20" s="744"/>
      <c r="CA20" s="744"/>
      <c r="CB20" s="744"/>
      <c r="CC20" s="744"/>
      <c r="CD20" s="744"/>
      <c r="CE20" s="744"/>
      <c r="CF20" s="744"/>
      <c r="CG20" s="745"/>
      <c r="CH20" s="755"/>
      <c r="CI20" s="750"/>
      <c r="CJ20" s="750"/>
      <c r="CK20" s="750"/>
      <c r="CL20" s="756"/>
      <c r="CM20" s="755"/>
      <c r="CN20" s="750"/>
      <c r="CO20" s="750"/>
      <c r="CP20" s="750"/>
      <c r="CQ20" s="756"/>
      <c r="CR20" s="755"/>
      <c r="CS20" s="750"/>
      <c r="CT20" s="750"/>
      <c r="CU20" s="750"/>
      <c r="CV20" s="756"/>
      <c r="CW20" s="755"/>
      <c r="CX20" s="750"/>
      <c r="CY20" s="750"/>
      <c r="CZ20" s="750"/>
      <c r="DA20" s="756"/>
      <c r="DB20" s="755"/>
      <c r="DC20" s="750"/>
      <c r="DD20" s="750"/>
      <c r="DE20" s="750"/>
      <c r="DF20" s="756"/>
      <c r="DG20" s="755"/>
      <c r="DH20" s="750"/>
      <c r="DI20" s="750"/>
      <c r="DJ20" s="750"/>
      <c r="DK20" s="756"/>
      <c r="DL20" s="755"/>
      <c r="DM20" s="750"/>
      <c r="DN20" s="750"/>
      <c r="DO20" s="750"/>
      <c r="DP20" s="756"/>
      <c r="DQ20" s="755"/>
      <c r="DR20" s="750"/>
      <c r="DS20" s="750"/>
      <c r="DT20" s="750"/>
      <c r="DU20" s="756"/>
      <c r="DV20" s="743"/>
      <c r="DW20" s="744"/>
      <c r="DX20" s="744"/>
      <c r="DY20" s="744"/>
      <c r="DZ20" s="757"/>
      <c r="EA20" s="67"/>
    </row>
    <row r="21" spans="1:131" s="47" customFormat="1" ht="26.25" customHeight="1" x14ac:dyDescent="0.15">
      <c r="A21" s="52">
        <v>15</v>
      </c>
      <c r="B21" s="743"/>
      <c r="C21" s="744"/>
      <c r="D21" s="744"/>
      <c r="E21" s="744"/>
      <c r="F21" s="744"/>
      <c r="G21" s="744"/>
      <c r="H21" s="744"/>
      <c r="I21" s="744"/>
      <c r="J21" s="744"/>
      <c r="K21" s="744"/>
      <c r="L21" s="744"/>
      <c r="M21" s="744"/>
      <c r="N21" s="744"/>
      <c r="O21" s="744"/>
      <c r="P21" s="745"/>
      <c r="Q21" s="746"/>
      <c r="R21" s="747"/>
      <c r="S21" s="747"/>
      <c r="T21" s="747"/>
      <c r="U21" s="747"/>
      <c r="V21" s="747"/>
      <c r="W21" s="747"/>
      <c r="X21" s="747"/>
      <c r="Y21" s="747"/>
      <c r="Z21" s="747"/>
      <c r="AA21" s="747"/>
      <c r="AB21" s="747"/>
      <c r="AC21" s="747"/>
      <c r="AD21" s="747"/>
      <c r="AE21" s="748"/>
      <c r="AF21" s="749"/>
      <c r="AG21" s="750"/>
      <c r="AH21" s="750"/>
      <c r="AI21" s="750"/>
      <c r="AJ21" s="751"/>
      <c r="AK21" s="752"/>
      <c r="AL21" s="747"/>
      <c r="AM21" s="747"/>
      <c r="AN21" s="747"/>
      <c r="AO21" s="747"/>
      <c r="AP21" s="747"/>
      <c r="AQ21" s="747"/>
      <c r="AR21" s="747"/>
      <c r="AS21" s="747"/>
      <c r="AT21" s="747"/>
      <c r="AU21" s="753"/>
      <c r="AV21" s="753"/>
      <c r="AW21" s="753"/>
      <c r="AX21" s="753"/>
      <c r="AY21" s="754"/>
      <c r="AZ21" s="56"/>
      <c r="BA21" s="56"/>
      <c r="BB21" s="56"/>
      <c r="BC21" s="56"/>
      <c r="BD21" s="56"/>
      <c r="BE21" s="67"/>
      <c r="BF21" s="67"/>
      <c r="BG21" s="67"/>
      <c r="BH21" s="67"/>
      <c r="BI21" s="67"/>
      <c r="BJ21" s="67"/>
      <c r="BK21" s="67"/>
      <c r="BL21" s="67"/>
      <c r="BM21" s="67"/>
      <c r="BN21" s="67"/>
      <c r="BO21" s="67"/>
      <c r="BP21" s="67"/>
      <c r="BQ21" s="52">
        <v>15</v>
      </c>
      <c r="BR21" s="72"/>
      <c r="BS21" s="743"/>
      <c r="BT21" s="744"/>
      <c r="BU21" s="744"/>
      <c r="BV21" s="744"/>
      <c r="BW21" s="744"/>
      <c r="BX21" s="744"/>
      <c r="BY21" s="744"/>
      <c r="BZ21" s="744"/>
      <c r="CA21" s="744"/>
      <c r="CB21" s="744"/>
      <c r="CC21" s="744"/>
      <c r="CD21" s="744"/>
      <c r="CE21" s="744"/>
      <c r="CF21" s="744"/>
      <c r="CG21" s="745"/>
      <c r="CH21" s="755"/>
      <c r="CI21" s="750"/>
      <c r="CJ21" s="750"/>
      <c r="CK21" s="750"/>
      <c r="CL21" s="756"/>
      <c r="CM21" s="755"/>
      <c r="CN21" s="750"/>
      <c r="CO21" s="750"/>
      <c r="CP21" s="750"/>
      <c r="CQ21" s="756"/>
      <c r="CR21" s="755"/>
      <c r="CS21" s="750"/>
      <c r="CT21" s="750"/>
      <c r="CU21" s="750"/>
      <c r="CV21" s="756"/>
      <c r="CW21" s="755"/>
      <c r="CX21" s="750"/>
      <c r="CY21" s="750"/>
      <c r="CZ21" s="750"/>
      <c r="DA21" s="756"/>
      <c r="DB21" s="755"/>
      <c r="DC21" s="750"/>
      <c r="DD21" s="750"/>
      <c r="DE21" s="750"/>
      <c r="DF21" s="756"/>
      <c r="DG21" s="755"/>
      <c r="DH21" s="750"/>
      <c r="DI21" s="750"/>
      <c r="DJ21" s="750"/>
      <c r="DK21" s="756"/>
      <c r="DL21" s="755"/>
      <c r="DM21" s="750"/>
      <c r="DN21" s="750"/>
      <c r="DO21" s="750"/>
      <c r="DP21" s="756"/>
      <c r="DQ21" s="755"/>
      <c r="DR21" s="750"/>
      <c r="DS21" s="750"/>
      <c r="DT21" s="750"/>
      <c r="DU21" s="756"/>
      <c r="DV21" s="743"/>
      <c r="DW21" s="744"/>
      <c r="DX21" s="744"/>
      <c r="DY21" s="744"/>
      <c r="DZ21" s="757"/>
      <c r="EA21" s="67"/>
    </row>
    <row r="22" spans="1:131" s="47" customFormat="1" ht="26.25" customHeight="1" x14ac:dyDescent="0.15">
      <c r="A22" s="52">
        <v>16</v>
      </c>
      <c r="B22" s="743"/>
      <c r="C22" s="744"/>
      <c r="D22" s="744"/>
      <c r="E22" s="744"/>
      <c r="F22" s="744"/>
      <c r="G22" s="744"/>
      <c r="H22" s="744"/>
      <c r="I22" s="744"/>
      <c r="J22" s="744"/>
      <c r="K22" s="744"/>
      <c r="L22" s="744"/>
      <c r="M22" s="744"/>
      <c r="N22" s="744"/>
      <c r="O22" s="744"/>
      <c r="P22" s="745"/>
      <c r="Q22" s="775"/>
      <c r="R22" s="776"/>
      <c r="S22" s="776"/>
      <c r="T22" s="776"/>
      <c r="U22" s="776"/>
      <c r="V22" s="776"/>
      <c r="W22" s="776"/>
      <c r="X22" s="776"/>
      <c r="Y22" s="776"/>
      <c r="Z22" s="776"/>
      <c r="AA22" s="776"/>
      <c r="AB22" s="776"/>
      <c r="AC22" s="776"/>
      <c r="AD22" s="776"/>
      <c r="AE22" s="777"/>
      <c r="AF22" s="749"/>
      <c r="AG22" s="750"/>
      <c r="AH22" s="750"/>
      <c r="AI22" s="750"/>
      <c r="AJ22" s="751"/>
      <c r="AK22" s="778"/>
      <c r="AL22" s="776"/>
      <c r="AM22" s="776"/>
      <c r="AN22" s="776"/>
      <c r="AO22" s="776"/>
      <c r="AP22" s="776"/>
      <c r="AQ22" s="776"/>
      <c r="AR22" s="776"/>
      <c r="AS22" s="776"/>
      <c r="AT22" s="776"/>
      <c r="AU22" s="779"/>
      <c r="AV22" s="779"/>
      <c r="AW22" s="779"/>
      <c r="AX22" s="779"/>
      <c r="AY22" s="780"/>
      <c r="AZ22" s="758" t="s">
        <v>444</v>
      </c>
      <c r="BA22" s="758"/>
      <c r="BB22" s="758"/>
      <c r="BC22" s="758"/>
      <c r="BD22" s="759"/>
      <c r="BE22" s="67"/>
      <c r="BF22" s="67"/>
      <c r="BG22" s="67"/>
      <c r="BH22" s="67"/>
      <c r="BI22" s="67"/>
      <c r="BJ22" s="67"/>
      <c r="BK22" s="67"/>
      <c r="BL22" s="67"/>
      <c r="BM22" s="67"/>
      <c r="BN22" s="67"/>
      <c r="BO22" s="67"/>
      <c r="BP22" s="67"/>
      <c r="BQ22" s="52">
        <v>16</v>
      </c>
      <c r="BR22" s="72"/>
      <c r="BS22" s="743"/>
      <c r="BT22" s="744"/>
      <c r="BU22" s="744"/>
      <c r="BV22" s="744"/>
      <c r="BW22" s="744"/>
      <c r="BX22" s="744"/>
      <c r="BY22" s="744"/>
      <c r="BZ22" s="744"/>
      <c r="CA22" s="744"/>
      <c r="CB22" s="744"/>
      <c r="CC22" s="744"/>
      <c r="CD22" s="744"/>
      <c r="CE22" s="744"/>
      <c r="CF22" s="744"/>
      <c r="CG22" s="745"/>
      <c r="CH22" s="755"/>
      <c r="CI22" s="750"/>
      <c r="CJ22" s="750"/>
      <c r="CK22" s="750"/>
      <c r="CL22" s="756"/>
      <c r="CM22" s="755"/>
      <c r="CN22" s="750"/>
      <c r="CO22" s="750"/>
      <c r="CP22" s="750"/>
      <c r="CQ22" s="756"/>
      <c r="CR22" s="755"/>
      <c r="CS22" s="750"/>
      <c r="CT22" s="750"/>
      <c r="CU22" s="750"/>
      <c r="CV22" s="756"/>
      <c r="CW22" s="755"/>
      <c r="CX22" s="750"/>
      <c r="CY22" s="750"/>
      <c r="CZ22" s="750"/>
      <c r="DA22" s="756"/>
      <c r="DB22" s="755"/>
      <c r="DC22" s="750"/>
      <c r="DD22" s="750"/>
      <c r="DE22" s="750"/>
      <c r="DF22" s="756"/>
      <c r="DG22" s="755"/>
      <c r="DH22" s="750"/>
      <c r="DI22" s="750"/>
      <c r="DJ22" s="750"/>
      <c r="DK22" s="756"/>
      <c r="DL22" s="755"/>
      <c r="DM22" s="750"/>
      <c r="DN22" s="750"/>
      <c r="DO22" s="750"/>
      <c r="DP22" s="756"/>
      <c r="DQ22" s="755"/>
      <c r="DR22" s="750"/>
      <c r="DS22" s="750"/>
      <c r="DT22" s="750"/>
      <c r="DU22" s="756"/>
      <c r="DV22" s="743"/>
      <c r="DW22" s="744"/>
      <c r="DX22" s="744"/>
      <c r="DY22" s="744"/>
      <c r="DZ22" s="757"/>
      <c r="EA22" s="67"/>
    </row>
    <row r="23" spans="1:131" s="47" customFormat="1" ht="26.25" customHeight="1" x14ac:dyDescent="0.15">
      <c r="A23" s="53" t="s">
        <v>243</v>
      </c>
      <c r="B23" s="760" t="s">
        <v>299</v>
      </c>
      <c r="C23" s="761"/>
      <c r="D23" s="761"/>
      <c r="E23" s="761"/>
      <c r="F23" s="761"/>
      <c r="G23" s="761"/>
      <c r="H23" s="761"/>
      <c r="I23" s="761"/>
      <c r="J23" s="761"/>
      <c r="K23" s="761"/>
      <c r="L23" s="761"/>
      <c r="M23" s="761"/>
      <c r="N23" s="761"/>
      <c r="O23" s="761"/>
      <c r="P23" s="762"/>
      <c r="Q23" s="763">
        <v>3396</v>
      </c>
      <c r="R23" s="764"/>
      <c r="S23" s="764"/>
      <c r="T23" s="764"/>
      <c r="U23" s="764"/>
      <c r="V23" s="764">
        <v>3364</v>
      </c>
      <c r="W23" s="764"/>
      <c r="X23" s="764"/>
      <c r="Y23" s="764"/>
      <c r="Z23" s="764"/>
      <c r="AA23" s="764">
        <v>32</v>
      </c>
      <c r="AB23" s="764"/>
      <c r="AC23" s="764"/>
      <c r="AD23" s="764"/>
      <c r="AE23" s="765"/>
      <c r="AF23" s="766">
        <v>37</v>
      </c>
      <c r="AG23" s="764"/>
      <c r="AH23" s="764"/>
      <c r="AI23" s="764"/>
      <c r="AJ23" s="767"/>
      <c r="AK23" s="768"/>
      <c r="AL23" s="769"/>
      <c r="AM23" s="769"/>
      <c r="AN23" s="769"/>
      <c r="AO23" s="769"/>
      <c r="AP23" s="764">
        <v>4232</v>
      </c>
      <c r="AQ23" s="764"/>
      <c r="AR23" s="764"/>
      <c r="AS23" s="764"/>
      <c r="AT23" s="764"/>
      <c r="AU23" s="770"/>
      <c r="AV23" s="770"/>
      <c r="AW23" s="770"/>
      <c r="AX23" s="770"/>
      <c r="AY23" s="771"/>
      <c r="AZ23" s="772" t="s">
        <v>194</v>
      </c>
      <c r="BA23" s="773"/>
      <c r="BB23" s="773"/>
      <c r="BC23" s="773"/>
      <c r="BD23" s="774"/>
      <c r="BE23" s="67"/>
      <c r="BF23" s="67"/>
      <c r="BG23" s="67"/>
      <c r="BH23" s="67"/>
      <c r="BI23" s="67"/>
      <c r="BJ23" s="67"/>
      <c r="BK23" s="67"/>
      <c r="BL23" s="67"/>
      <c r="BM23" s="67"/>
      <c r="BN23" s="67"/>
      <c r="BO23" s="67"/>
      <c r="BP23" s="67"/>
      <c r="BQ23" s="52">
        <v>17</v>
      </c>
      <c r="BR23" s="72"/>
      <c r="BS23" s="743"/>
      <c r="BT23" s="744"/>
      <c r="BU23" s="744"/>
      <c r="BV23" s="744"/>
      <c r="BW23" s="744"/>
      <c r="BX23" s="744"/>
      <c r="BY23" s="744"/>
      <c r="BZ23" s="744"/>
      <c r="CA23" s="744"/>
      <c r="CB23" s="744"/>
      <c r="CC23" s="744"/>
      <c r="CD23" s="744"/>
      <c r="CE23" s="744"/>
      <c r="CF23" s="744"/>
      <c r="CG23" s="745"/>
      <c r="CH23" s="755"/>
      <c r="CI23" s="750"/>
      <c r="CJ23" s="750"/>
      <c r="CK23" s="750"/>
      <c r="CL23" s="756"/>
      <c r="CM23" s="755"/>
      <c r="CN23" s="750"/>
      <c r="CO23" s="750"/>
      <c r="CP23" s="750"/>
      <c r="CQ23" s="756"/>
      <c r="CR23" s="755"/>
      <c r="CS23" s="750"/>
      <c r="CT23" s="750"/>
      <c r="CU23" s="750"/>
      <c r="CV23" s="756"/>
      <c r="CW23" s="755"/>
      <c r="CX23" s="750"/>
      <c r="CY23" s="750"/>
      <c r="CZ23" s="750"/>
      <c r="DA23" s="756"/>
      <c r="DB23" s="755"/>
      <c r="DC23" s="750"/>
      <c r="DD23" s="750"/>
      <c r="DE23" s="750"/>
      <c r="DF23" s="756"/>
      <c r="DG23" s="755"/>
      <c r="DH23" s="750"/>
      <c r="DI23" s="750"/>
      <c r="DJ23" s="750"/>
      <c r="DK23" s="756"/>
      <c r="DL23" s="755"/>
      <c r="DM23" s="750"/>
      <c r="DN23" s="750"/>
      <c r="DO23" s="750"/>
      <c r="DP23" s="756"/>
      <c r="DQ23" s="755"/>
      <c r="DR23" s="750"/>
      <c r="DS23" s="750"/>
      <c r="DT23" s="750"/>
      <c r="DU23" s="756"/>
      <c r="DV23" s="743"/>
      <c r="DW23" s="744"/>
      <c r="DX23" s="744"/>
      <c r="DY23" s="744"/>
      <c r="DZ23" s="757"/>
      <c r="EA23" s="67"/>
    </row>
    <row r="24" spans="1:131" s="47" customFormat="1" ht="26.25" customHeight="1" x14ac:dyDescent="0.15">
      <c r="A24" s="781" t="s">
        <v>380</v>
      </c>
      <c r="B24" s="781"/>
      <c r="C24" s="781"/>
      <c r="D24" s="781"/>
      <c r="E24" s="781"/>
      <c r="F24" s="781"/>
      <c r="G24" s="781"/>
      <c r="H24" s="781"/>
      <c r="I24" s="781"/>
      <c r="J24" s="781"/>
      <c r="K24" s="781"/>
      <c r="L24" s="781"/>
      <c r="M24" s="781"/>
      <c r="N24" s="781"/>
      <c r="O24" s="781"/>
      <c r="P24" s="781"/>
      <c r="Q24" s="781"/>
      <c r="R24" s="781"/>
      <c r="S24" s="781"/>
      <c r="T24" s="781"/>
      <c r="U24" s="781"/>
      <c r="V24" s="781"/>
      <c r="W24" s="781"/>
      <c r="X24" s="781"/>
      <c r="Y24" s="781"/>
      <c r="Z24" s="781"/>
      <c r="AA24" s="781"/>
      <c r="AB24" s="781"/>
      <c r="AC24" s="781"/>
      <c r="AD24" s="781"/>
      <c r="AE24" s="781"/>
      <c r="AF24" s="781"/>
      <c r="AG24" s="781"/>
      <c r="AH24" s="781"/>
      <c r="AI24" s="781"/>
      <c r="AJ24" s="781"/>
      <c r="AK24" s="781"/>
      <c r="AL24" s="781"/>
      <c r="AM24" s="781"/>
      <c r="AN24" s="781"/>
      <c r="AO24" s="781"/>
      <c r="AP24" s="781"/>
      <c r="AQ24" s="781"/>
      <c r="AR24" s="781"/>
      <c r="AS24" s="781"/>
      <c r="AT24" s="781"/>
      <c r="AU24" s="781"/>
      <c r="AV24" s="781"/>
      <c r="AW24" s="781"/>
      <c r="AX24" s="781"/>
      <c r="AY24" s="781"/>
      <c r="AZ24" s="56"/>
      <c r="BA24" s="56"/>
      <c r="BB24" s="56"/>
      <c r="BC24" s="56"/>
      <c r="BD24" s="56"/>
      <c r="BE24" s="67"/>
      <c r="BF24" s="67"/>
      <c r="BG24" s="67"/>
      <c r="BH24" s="67"/>
      <c r="BI24" s="67"/>
      <c r="BJ24" s="67"/>
      <c r="BK24" s="67"/>
      <c r="BL24" s="67"/>
      <c r="BM24" s="67"/>
      <c r="BN24" s="67"/>
      <c r="BO24" s="67"/>
      <c r="BP24" s="67"/>
      <c r="BQ24" s="52">
        <v>18</v>
      </c>
      <c r="BR24" s="72"/>
      <c r="BS24" s="743"/>
      <c r="BT24" s="744"/>
      <c r="BU24" s="744"/>
      <c r="BV24" s="744"/>
      <c r="BW24" s="744"/>
      <c r="BX24" s="744"/>
      <c r="BY24" s="744"/>
      <c r="BZ24" s="744"/>
      <c r="CA24" s="744"/>
      <c r="CB24" s="744"/>
      <c r="CC24" s="744"/>
      <c r="CD24" s="744"/>
      <c r="CE24" s="744"/>
      <c r="CF24" s="744"/>
      <c r="CG24" s="745"/>
      <c r="CH24" s="755"/>
      <c r="CI24" s="750"/>
      <c r="CJ24" s="750"/>
      <c r="CK24" s="750"/>
      <c r="CL24" s="756"/>
      <c r="CM24" s="755"/>
      <c r="CN24" s="750"/>
      <c r="CO24" s="750"/>
      <c r="CP24" s="750"/>
      <c r="CQ24" s="756"/>
      <c r="CR24" s="755"/>
      <c r="CS24" s="750"/>
      <c r="CT24" s="750"/>
      <c r="CU24" s="750"/>
      <c r="CV24" s="756"/>
      <c r="CW24" s="755"/>
      <c r="CX24" s="750"/>
      <c r="CY24" s="750"/>
      <c r="CZ24" s="750"/>
      <c r="DA24" s="756"/>
      <c r="DB24" s="755"/>
      <c r="DC24" s="750"/>
      <c r="DD24" s="750"/>
      <c r="DE24" s="750"/>
      <c r="DF24" s="756"/>
      <c r="DG24" s="755"/>
      <c r="DH24" s="750"/>
      <c r="DI24" s="750"/>
      <c r="DJ24" s="750"/>
      <c r="DK24" s="756"/>
      <c r="DL24" s="755"/>
      <c r="DM24" s="750"/>
      <c r="DN24" s="750"/>
      <c r="DO24" s="750"/>
      <c r="DP24" s="756"/>
      <c r="DQ24" s="755"/>
      <c r="DR24" s="750"/>
      <c r="DS24" s="750"/>
      <c r="DT24" s="750"/>
      <c r="DU24" s="756"/>
      <c r="DV24" s="743"/>
      <c r="DW24" s="744"/>
      <c r="DX24" s="744"/>
      <c r="DY24" s="744"/>
      <c r="DZ24" s="757"/>
      <c r="EA24" s="67"/>
    </row>
    <row r="25" spans="1:131" ht="26.25" customHeight="1" x14ac:dyDescent="0.15">
      <c r="A25" s="705" t="s">
        <v>412</v>
      </c>
      <c r="B25" s="705"/>
      <c r="C25" s="705"/>
      <c r="D25" s="705"/>
      <c r="E25" s="705"/>
      <c r="F25" s="705"/>
      <c r="G25" s="705"/>
      <c r="H25" s="705"/>
      <c r="I25" s="705"/>
      <c r="J25" s="705"/>
      <c r="K25" s="705"/>
      <c r="L25" s="705"/>
      <c r="M25" s="705"/>
      <c r="N25" s="705"/>
      <c r="O25" s="705"/>
      <c r="P25" s="705"/>
      <c r="Q25" s="705"/>
      <c r="R25" s="705"/>
      <c r="S25" s="705"/>
      <c r="T25" s="705"/>
      <c r="U25" s="705"/>
      <c r="V25" s="705"/>
      <c r="W25" s="705"/>
      <c r="X25" s="705"/>
      <c r="Y25" s="705"/>
      <c r="Z25" s="705"/>
      <c r="AA25" s="705"/>
      <c r="AB25" s="705"/>
      <c r="AC25" s="705"/>
      <c r="AD25" s="705"/>
      <c r="AE25" s="705"/>
      <c r="AF25" s="705"/>
      <c r="AG25" s="705"/>
      <c r="AH25" s="705"/>
      <c r="AI25" s="705"/>
      <c r="AJ25" s="705"/>
      <c r="AK25" s="705"/>
      <c r="AL25" s="705"/>
      <c r="AM25" s="705"/>
      <c r="AN25" s="705"/>
      <c r="AO25" s="705"/>
      <c r="AP25" s="705"/>
      <c r="AQ25" s="705"/>
      <c r="AR25" s="705"/>
      <c r="AS25" s="705"/>
      <c r="AT25" s="705"/>
      <c r="AU25" s="705"/>
      <c r="AV25" s="705"/>
      <c r="AW25" s="705"/>
      <c r="AX25" s="705"/>
      <c r="AY25" s="705"/>
      <c r="AZ25" s="705"/>
      <c r="BA25" s="705"/>
      <c r="BB25" s="705"/>
      <c r="BC25" s="705"/>
      <c r="BD25" s="705"/>
      <c r="BE25" s="705"/>
      <c r="BF25" s="705"/>
      <c r="BG25" s="705"/>
      <c r="BH25" s="705"/>
      <c r="BI25" s="705"/>
      <c r="BJ25" s="56"/>
      <c r="BK25" s="56"/>
      <c r="BL25" s="56"/>
      <c r="BM25" s="56"/>
      <c r="BN25" s="56"/>
      <c r="BO25" s="55"/>
      <c r="BP25" s="55"/>
      <c r="BQ25" s="52">
        <v>19</v>
      </c>
      <c r="BR25" s="72"/>
      <c r="BS25" s="743"/>
      <c r="BT25" s="744"/>
      <c r="BU25" s="744"/>
      <c r="BV25" s="744"/>
      <c r="BW25" s="744"/>
      <c r="BX25" s="744"/>
      <c r="BY25" s="744"/>
      <c r="BZ25" s="744"/>
      <c r="CA25" s="744"/>
      <c r="CB25" s="744"/>
      <c r="CC25" s="744"/>
      <c r="CD25" s="744"/>
      <c r="CE25" s="744"/>
      <c r="CF25" s="744"/>
      <c r="CG25" s="745"/>
      <c r="CH25" s="755"/>
      <c r="CI25" s="750"/>
      <c r="CJ25" s="750"/>
      <c r="CK25" s="750"/>
      <c r="CL25" s="756"/>
      <c r="CM25" s="755"/>
      <c r="CN25" s="750"/>
      <c r="CO25" s="750"/>
      <c r="CP25" s="750"/>
      <c r="CQ25" s="756"/>
      <c r="CR25" s="755"/>
      <c r="CS25" s="750"/>
      <c r="CT25" s="750"/>
      <c r="CU25" s="750"/>
      <c r="CV25" s="756"/>
      <c r="CW25" s="755"/>
      <c r="CX25" s="750"/>
      <c r="CY25" s="750"/>
      <c r="CZ25" s="750"/>
      <c r="DA25" s="756"/>
      <c r="DB25" s="755"/>
      <c r="DC25" s="750"/>
      <c r="DD25" s="750"/>
      <c r="DE25" s="750"/>
      <c r="DF25" s="756"/>
      <c r="DG25" s="755"/>
      <c r="DH25" s="750"/>
      <c r="DI25" s="750"/>
      <c r="DJ25" s="750"/>
      <c r="DK25" s="756"/>
      <c r="DL25" s="755"/>
      <c r="DM25" s="750"/>
      <c r="DN25" s="750"/>
      <c r="DO25" s="750"/>
      <c r="DP25" s="756"/>
      <c r="DQ25" s="755"/>
      <c r="DR25" s="750"/>
      <c r="DS25" s="750"/>
      <c r="DT25" s="750"/>
      <c r="DU25" s="756"/>
      <c r="DV25" s="743"/>
      <c r="DW25" s="744"/>
      <c r="DX25" s="744"/>
      <c r="DY25" s="744"/>
      <c r="DZ25" s="757"/>
      <c r="EA25" s="48"/>
    </row>
    <row r="26" spans="1:131" ht="26.25" customHeight="1" x14ac:dyDescent="0.15">
      <c r="A26" s="729" t="s">
        <v>430</v>
      </c>
      <c r="B26" s="730"/>
      <c r="C26" s="730"/>
      <c r="D26" s="730"/>
      <c r="E26" s="730"/>
      <c r="F26" s="730"/>
      <c r="G26" s="730"/>
      <c r="H26" s="730"/>
      <c r="I26" s="730"/>
      <c r="J26" s="730"/>
      <c r="K26" s="730"/>
      <c r="L26" s="730"/>
      <c r="M26" s="730"/>
      <c r="N26" s="730"/>
      <c r="O26" s="730"/>
      <c r="P26" s="731"/>
      <c r="Q26" s="723" t="s">
        <v>446</v>
      </c>
      <c r="R26" s="724"/>
      <c r="S26" s="724"/>
      <c r="T26" s="724"/>
      <c r="U26" s="735"/>
      <c r="V26" s="723" t="s">
        <v>447</v>
      </c>
      <c r="W26" s="724"/>
      <c r="X26" s="724"/>
      <c r="Y26" s="724"/>
      <c r="Z26" s="735"/>
      <c r="AA26" s="723" t="s">
        <v>448</v>
      </c>
      <c r="AB26" s="724"/>
      <c r="AC26" s="724"/>
      <c r="AD26" s="724"/>
      <c r="AE26" s="724"/>
      <c r="AF26" s="1030" t="s">
        <v>239</v>
      </c>
      <c r="AG26" s="1031"/>
      <c r="AH26" s="1031"/>
      <c r="AI26" s="1031"/>
      <c r="AJ26" s="1032"/>
      <c r="AK26" s="724" t="s">
        <v>384</v>
      </c>
      <c r="AL26" s="724"/>
      <c r="AM26" s="724"/>
      <c r="AN26" s="724"/>
      <c r="AO26" s="735"/>
      <c r="AP26" s="723" t="s">
        <v>353</v>
      </c>
      <c r="AQ26" s="724"/>
      <c r="AR26" s="724"/>
      <c r="AS26" s="724"/>
      <c r="AT26" s="735"/>
      <c r="AU26" s="723" t="s">
        <v>449</v>
      </c>
      <c r="AV26" s="724"/>
      <c r="AW26" s="724"/>
      <c r="AX26" s="724"/>
      <c r="AY26" s="735"/>
      <c r="AZ26" s="723" t="s">
        <v>450</v>
      </c>
      <c r="BA26" s="724"/>
      <c r="BB26" s="724"/>
      <c r="BC26" s="724"/>
      <c r="BD26" s="735"/>
      <c r="BE26" s="723" t="s">
        <v>436</v>
      </c>
      <c r="BF26" s="724"/>
      <c r="BG26" s="724"/>
      <c r="BH26" s="724"/>
      <c r="BI26" s="725"/>
      <c r="BJ26" s="56"/>
      <c r="BK26" s="56"/>
      <c r="BL26" s="56"/>
      <c r="BM26" s="56"/>
      <c r="BN26" s="56"/>
      <c r="BO26" s="55"/>
      <c r="BP26" s="55"/>
      <c r="BQ26" s="52">
        <v>20</v>
      </c>
      <c r="BR26" s="72"/>
      <c r="BS26" s="743"/>
      <c r="BT26" s="744"/>
      <c r="BU26" s="744"/>
      <c r="BV26" s="744"/>
      <c r="BW26" s="744"/>
      <c r="BX26" s="744"/>
      <c r="BY26" s="744"/>
      <c r="BZ26" s="744"/>
      <c r="CA26" s="744"/>
      <c r="CB26" s="744"/>
      <c r="CC26" s="744"/>
      <c r="CD26" s="744"/>
      <c r="CE26" s="744"/>
      <c r="CF26" s="744"/>
      <c r="CG26" s="745"/>
      <c r="CH26" s="755"/>
      <c r="CI26" s="750"/>
      <c r="CJ26" s="750"/>
      <c r="CK26" s="750"/>
      <c r="CL26" s="756"/>
      <c r="CM26" s="755"/>
      <c r="CN26" s="750"/>
      <c r="CO26" s="750"/>
      <c r="CP26" s="750"/>
      <c r="CQ26" s="756"/>
      <c r="CR26" s="755"/>
      <c r="CS26" s="750"/>
      <c r="CT26" s="750"/>
      <c r="CU26" s="750"/>
      <c r="CV26" s="756"/>
      <c r="CW26" s="755"/>
      <c r="CX26" s="750"/>
      <c r="CY26" s="750"/>
      <c r="CZ26" s="750"/>
      <c r="DA26" s="756"/>
      <c r="DB26" s="755"/>
      <c r="DC26" s="750"/>
      <c r="DD26" s="750"/>
      <c r="DE26" s="750"/>
      <c r="DF26" s="756"/>
      <c r="DG26" s="755"/>
      <c r="DH26" s="750"/>
      <c r="DI26" s="750"/>
      <c r="DJ26" s="750"/>
      <c r="DK26" s="756"/>
      <c r="DL26" s="755"/>
      <c r="DM26" s="750"/>
      <c r="DN26" s="750"/>
      <c r="DO26" s="750"/>
      <c r="DP26" s="756"/>
      <c r="DQ26" s="755"/>
      <c r="DR26" s="750"/>
      <c r="DS26" s="750"/>
      <c r="DT26" s="750"/>
      <c r="DU26" s="756"/>
      <c r="DV26" s="743"/>
      <c r="DW26" s="744"/>
      <c r="DX26" s="744"/>
      <c r="DY26" s="744"/>
      <c r="DZ26" s="757"/>
      <c r="EA26" s="48"/>
    </row>
    <row r="27" spans="1:131" ht="26.25" customHeight="1" x14ac:dyDescent="0.15">
      <c r="A27" s="732"/>
      <c r="B27" s="733"/>
      <c r="C27" s="733"/>
      <c r="D27" s="733"/>
      <c r="E27" s="733"/>
      <c r="F27" s="733"/>
      <c r="G27" s="733"/>
      <c r="H27" s="733"/>
      <c r="I27" s="733"/>
      <c r="J27" s="733"/>
      <c r="K27" s="733"/>
      <c r="L27" s="733"/>
      <c r="M27" s="733"/>
      <c r="N27" s="733"/>
      <c r="O27" s="733"/>
      <c r="P27" s="734"/>
      <c r="Q27" s="726"/>
      <c r="R27" s="727"/>
      <c r="S27" s="727"/>
      <c r="T27" s="727"/>
      <c r="U27" s="736"/>
      <c r="V27" s="726"/>
      <c r="W27" s="727"/>
      <c r="X27" s="727"/>
      <c r="Y27" s="727"/>
      <c r="Z27" s="736"/>
      <c r="AA27" s="726"/>
      <c r="AB27" s="727"/>
      <c r="AC27" s="727"/>
      <c r="AD27" s="727"/>
      <c r="AE27" s="727"/>
      <c r="AF27" s="1033"/>
      <c r="AG27" s="1034"/>
      <c r="AH27" s="1034"/>
      <c r="AI27" s="1034"/>
      <c r="AJ27" s="1035"/>
      <c r="AK27" s="727"/>
      <c r="AL27" s="727"/>
      <c r="AM27" s="727"/>
      <c r="AN27" s="727"/>
      <c r="AO27" s="736"/>
      <c r="AP27" s="726"/>
      <c r="AQ27" s="727"/>
      <c r="AR27" s="727"/>
      <c r="AS27" s="727"/>
      <c r="AT27" s="736"/>
      <c r="AU27" s="726"/>
      <c r="AV27" s="727"/>
      <c r="AW27" s="727"/>
      <c r="AX27" s="727"/>
      <c r="AY27" s="736"/>
      <c r="AZ27" s="726"/>
      <c r="BA27" s="727"/>
      <c r="BB27" s="727"/>
      <c r="BC27" s="727"/>
      <c r="BD27" s="736"/>
      <c r="BE27" s="726"/>
      <c r="BF27" s="727"/>
      <c r="BG27" s="727"/>
      <c r="BH27" s="727"/>
      <c r="BI27" s="728"/>
      <c r="BJ27" s="56"/>
      <c r="BK27" s="56"/>
      <c r="BL27" s="56"/>
      <c r="BM27" s="56"/>
      <c r="BN27" s="56"/>
      <c r="BO27" s="55"/>
      <c r="BP27" s="55"/>
      <c r="BQ27" s="52">
        <v>21</v>
      </c>
      <c r="BR27" s="72"/>
      <c r="BS27" s="743"/>
      <c r="BT27" s="744"/>
      <c r="BU27" s="744"/>
      <c r="BV27" s="744"/>
      <c r="BW27" s="744"/>
      <c r="BX27" s="744"/>
      <c r="BY27" s="744"/>
      <c r="BZ27" s="744"/>
      <c r="CA27" s="744"/>
      <c r="CB27" s="744"/>
      <c r="CC27" s="744"/>
      <c r="CD27" s="744"/>
      <c r="CE27" s="744"/>
      <c r="CF27" s="744"/>
      <c r="CG27" s="745"/>
      <c r="CH27" s="755"/>
      <c r="CI27" s="750"/>
      <c r="CJ27" s="750"/>
      <c r="CK27" s="750"/>
      <c r="CL27" s="756"/>
      <c r="CM27" s="755"/>
      <c r="CN27" s="750"/>
      <c r="CO27" s="750"/>
      <c r="CP27" s="750"/>
      <c r="CQ27" s="756"/>
      <c r="CR27" s="755"/>
      <c r="CS27" s="750"/>
      <c r="CT27" s="750"/>
      <c r="CU27" s="750"/>
      <c r="CV27" s="756"/>
      <c r="CW27" s="755"/>
      <c r="CX27" s="750"/>
      <c r="CY27" s="750"/>
      <c r="CZ27" s="750"/>
      <c r="DA27" s="756"/>
      <c r="DB27" s="755"/>
      <c r="DC27" s="750"/>
      <c r="DD27" s="750"/>
      <c r="DE27" s="750"/>
      <c r="DF27" s="756"/>
      <c r="DG27" s="755"/>
      <c r="DH27" s="750"/>
      <c r="DI27" s="750"/>
      <c r="DJ27" s="750"/>
      <c r="DK27" s="756"/>
      <c r="DL27" s="755"/>
      <c r="DM27" s="750"/>
      <c r="DN27" s="750"/>
      <c r="DO27" s="750"/>
      <c r="DP27" s="756"/>
      <c r="DQ27" s="755"/>
      <c r="DR27" s="750"/>
      <c r="DS27" s="750"/>
      <c r="DT27" s="750"/>
      <c r="DU27" s="756"/>
      <c r="DV27" s="743"/>
      <c r="DW27" s="744"/>
      <c r="DX27" s="744"/>
      <c r="DY27" s="744"/>
      <c r="DZ27" s="757"/>
      <c r="EA27" s="48"/>
    </row>
    <row r="28" spans="1:131" ht="26.25" customHeight="1" x14ac:dyDescent="0.15">
      <c r="A28" s="54">
        <v>1</v>
      </c>
      <c r="B28" s="707" t="s">
        <v>451</v>
      </c>
      <c r="C28" s="708"/>
      <c r="D28" s="708"/>
      <c r="E28" s="708"/>
      <c r="F28" s="708"/>
      <c r="G28" s="708"/>
      <c r="H28" s="708"/>
      <c r="I28" s="708"/>
      <c r="J28" s="708"/>
      <c r="K28" s="708"/>
      <c r="L28" s="708"/>
      <c r="M28" s="708"/>
      <c r="N28" s="708"/>
      <c r="O28" s="708"/>
      <c r="P28" s="709"/>
      <c r="Q28" s="782">
        <v>473</v>
      </c>
      <c r="R28" s="783"/>
      <c r="S28" s="783"/>
      <c r="T28" s="783"/>
      <c r="U28" s="783"/>
      <c r="V28" s="783">
        <v>471</v>
      </c>
      <c r="W28" s="783"/>
      <c r="X28" s="783"/>
      <c r="Y28" s="783"/>
      <c r="Z28" s="783"/>
      <c r="AA28" s="783">
        <v>2</v>
      </c>
      <c r="AB28" s="783"/>
      <c r="AC28" s="783"/>
      <c r="AD28" s="783"/>
      <c r="AE28" s="784"/>
      <c r="AF28" s="785">
        <v>2</v>
      </c>
      <c r="AG28" s="783"/>
      <c r="AH28" s="783"/>
      <c r="AI28" s="783"/>
      <c r="AJ28" s="786"/>
      <c r="AK28" s="787">
        <v>90</v>
      </c>
      <c r="AL28" s="783"/>
      <c r="AM28" s="783"/>
      <c r="AN28" s="783"/>
      <c r="AO28" s="783"/>
      <c r="AP28" s="783" t="s">
        <v>194</v>
      </c>
      <c r="AQ28" s="783"/>
      <c r="AR28" s="783"/>
      <c r="AS28" s="783"/>
      <c r="AT28" s="783"/>
      <c r="AU28" s="783" t="s">
        <v>194</v>
      </c>
      <c r="AV28" s="783"/>
      <c r="AW28" s="783"/>
      <c r="AX28" s="783"/>
      <c r="AY28" s="783"/>
      <c r="AZ28" s="788" t="s">
        <v>194</v>
      </c>
      <c r="BA28" s="788"/>
      <c r="BB28" s="788"/>
      <c r="BC28" s="788"/>
      <c r="BD28" s="788"/>
      <c r="BE28" s="789"/>
      <c r="BF28" s="789"/>
      <c r="BG28" s="789"/>
      <c r="BH28" s="789"/>
      <c r="BI28" s="790"/>
      <c r="BJ28" s="56"/>
      <c r="BK28" s="56"/>
      <c r="BL28" s="56"/>
      <c r="BM28" s="56"/>
      <c r="BN28" s="56"/>
      <c r="BO28" s="55"/>
      <c r="BP28" s="55"/>
      <c r="BQ28" s="52">
        <v>22</v>
      </c>
      <c r="BR28" s="72"/>
      <c r="BS28" s="743"/>
      <c r="BT28" s="744"/>
      <c r="BU28" s="744"/>
      <c r="BV28" s="744"/>
      <c r="BW28" s="744"/>
      <c r="BX28" s="744"/>
      <c r="BY28" s="744"/>
      <c r="BZ28" s="744"/>
      <c r="CA28" s="744"/>
      <c r="CB28" s="744"/>
      <c r="CC28" s="744"/>
      <c r="CD28" s="744"/>
      <c r="CE28" s="744"/>
      <c r="CF28" s="744"/>
      <c r="CG28" s="745"/>
      <c r="CH28" s="755"/>
      <c r="CI28" s="750"/>
      <c r="CJ28" s="750"/>
      <c r="CK28" s="750"/>
      <c r="CL28" s="756"/>
      <c r="CM28" s="755"/>
      <c r="CN28" s="750"/>
      <c r="CO28" s="750"/>
      <c r="CP28" s="750"/>
      <c r="CQ28" s="756"/>
      <c r="CR28" s="755"/>
      <c r="CS28" s="750"/>
      <c r="CT28" s="750"/>
      <c r="CU28" s="750"/>
      <c r="CV28" s="756"/>
      <c r="CW28" s="755"/>
      <c r="CX28" s="750"/>
      <c r="CY28" s="750"/>
      <c r="CZ28" s="750"/>
      <c r="DA28" s="756"/>
      <c r="DB28" s="755"/>
      <c r="DC28" s="750"/>
      <c r="DD28" s="750"/>
      <c r="DE28" s="750"/>
      <c r="DF28" s="756"/>
      <c r="DG28" s="755"/>
      <c r="DH28" s="750"/>
      <c r="DI28" s="750"/>
      <c r="DJ28" s="750"/>
      <c r="DK28" s="756"/>
      <c r="DL28" s="755"/>
      <c r="DM28" s="750"/>
      <c r="DN28" s="750"/>
      <c r="DO28" s="750"/>
      <c r="DP28" s="756"/>
      <c r="DQ28" s="755"/>
      <c r="DR28" s="750"/>
      <c r="DS28" s="750"/>
      <c r="DT28" s="750"/>
      <c r="DU28" s="756"/>
      <c r="DV28" s="743"/>
      <c r="DW28" s="744"/>
      <c r="DX28" s="744"/>
      <c r="DY28" s="744"/>
      <c r="DZ28" s="757"/>
      <c r="EA28" s="48"/>
    </row>
    <row r="29" spans="1:131" ht="26.25" customHeight="1" x14ac:dyDescent="0.15">
      <c r="A29" s="54">
        <v>2</v>
      </c>
      <c r="B29" s="743" t="s">
        <v>218</v>
      </c>
      <c r="C29" s="744"/>
      <c r="D29" s="744"/>
      <c r="E29" s="744"/>
      <c r="F29" s="744"/>
      <c r="G29" s="744"/>
      <c r="H29" s="744"/>
      <c r="I29" s="744"/>
      <c r="J29" s="744"/>
      <c r="K29" s="744"/>
      <c r="L29" s="744"/>
      <c r="M29" s="744"/>
      <c r="N29" s="744"/>
      <c r="O29" s="744"/>
      <c r="P29" s="745"/>
      <c r="Q29" s="746">
        <v>65</v>
      </c>
      <c r="R29" s="747"/>
      <c r="S29" s="747"/>
      <c r="T29" s="747"/>
      <c r="U29" s="747"/>
      <c r="V29" s="747">
        <v>64</v>
      </c>
      <c r="W29" s="747"/>
      <c r="X29" s="747"/>
      <c r="Y29" s="747"/>
      <c r="Z29" s="747"/>
      <c r="AA29" s="747">
        <v>1</v>
      </c>
      <c r="AB29" s="747"/>
      <c r="AC29" s="747"/>
      <c r="AD29" s="747"/>
      <c r="AE29" s="748"/>
      <c r="AF29" s="749">
        <v>1</v>
      </c>
      <c r="AG29" s="750"/>
      <c r="AH29" s="750"/>
      <c r="AI29" s="750"/>
      <c r="AJ29" s="751"/>
      <c r="AK29" s="752">
        <v>24</v>
      </c>
      <c r="AL29" s="747"/>
      <c r="AM29" s="747"/>
      <c r="AN29" s="747"/>
      <c r="AO29" s="747"/>
      <c r="AP29" s="747" t="s">
        <v>194</v>
      </c>
      <c r="AQ29" s="747"/>
      <c r="AR29" s="747"/>
      <c r="AS29" s="747"/>
      <c r="AT29" s="747"/>
      <c r="AU29" s="747" t="s">
        <v>194</v>
      </c>
      <c r="AV29" s="747"/>
      <c r="AW29" s="747"/>
      <c r="AX29" s="747"/>
      <c r="AY29" s="747"/>
      <c r="AZ29" s="791" t="s">
        <v>194</v>
      </c>
      <c r="BA29" s="791"/>
      <c r="BB29" s="791"/>
      <c r="BC29" s="791"/>
      <c r="BD29" s="791"/>
      <c r="BE29" s="753"/>
      <c r="BF29" s="753"/>
      <c r="BG29" s="753"/>
      <c r="BH29" s="753"/>
      <c r="BI29" s="754"/>
      <c r="BJ29" s="56"/>
      <c r="BK29" s="56"/>
      <c r="BL29" s="56"/>
      <c r="BM29" s="56"/>
      <c r="BN29" s="56"/>
      <c r="BO29" s="55"/>
      <c r="BP29" s="55"/>
      <c r="BQ29" s="52">
        <v>23</v>
      </c>
      <c r="BR29" s="72"/>
      <c r="BS29" s="743"/>
      <c r="BT29" s="744"/>
      <c r="BU29" s="744"/>
      <c r="BV29" s="744"/>
      <c r="BW29" s="744"/>
      <c r="BX29" s="744"/>
      <c r="BY29" s="744"/>
      <c r="BZ29" s="744"/>
      <c r="CA29" s="744"/>
      <c r="CB29" s="744"/>
      <c r="CC29" s="744"/>
      <c r="CD29" s="744"/>
      <c r="CE29" s="744"/>
      <c r="CF29" s="744"/>
      <c r="CG29" s="745"/>
      <c r="CH29" s="755"/>
      <c r="CI29" s="750"/>
      <c r="CJ29" s="750"/>
      <c r="CK29" s="750"/>
      <c r="CL29" s="756"/>
      <c r="CM29" s="755"/>
      <c r="CN29" s="750"/>
      <c r="CO29" s="750"/>
      <c r="CP29" s="750"/>
      <c r="CQ29" s="756"/>
      <c r="CR29" s="755"/>
      <c r="CS29" s="750"/>
      <c r="CT29" s="750"/>
      <c r="CU29" s="750"/>
      <c r="CV29" s="756"/>
      <c r="CW29" s="755"/>
      <c r="CX29" s="750"/>
      <c r="CY29" s="750"/>
      <c r="CZ29" s="750"/>
      <c r="DA29" s="756"/>
      <c r="DB29" s="755"/>
      <c r="DC29" s="750"/>
      <c r="DD29" s="750"/>
      <c r="DE29" s="750"/>
      <c r="DF29" s="756"/>
      <c r="DG29" s="755"/>
      <c r="DH29" s="750"/>
      <c r="DI29" s="750"/>
      <c r="DJ29" s="750"/>
      <c r="DK29" s="756"/>
      <c r="DL29" s="755"/>
      <c r="DM29" s="750"/>
      <c r="DN29" s="750"/>
      <c r="DO29" s="750"/>
      <c r="DP29" s="756"/>
      <c r="DQ29" s="755"/>
      <c r="DR29" s="750"/>
      <c r="DS29" s="750"/>
      <c r="DT29" s="750"/>
      <c r="DU29" s="756"/>
      <c r="DV29" s="743"/>
      <c r="DW29" s="744"/>
      <c r="DX29" s="744"/>
      <c r="DY29" s="744"/>
      <c r="DZ29" s="757"/>
      <c r="EA29" s="48"/>
    </row>
    <row r="30" spans="1:131" ht="26.25" customHeight="1" x14ac:dyDescent="0.15">
      <c r="A30" s="54">
        <v>3</v>
      </c>
      <c r="B30" s="743" t="s">
        <v>452</v>
      </c>
      <c r="C30" s="744"/>
      <c r="D30" s="744"/>
      <c r="E30" s="744"/>
      <c r="F30" s="744"/>
      <c r="G30" s="744"/>
      <c r="H30" s="744"/>
      <c r="I30" s="744"/>
      <c r="J30" s="744"/>
      <c r="K30" s="744"/>
      <c r="L30" s="744"/>
      <c r="M30" s="744"/>
      <c r="N30" s="744"/>
      <c r="O30" s="744"/>
      <c r="P30" s="745"/>
      <c r="Q30" s="746">
        <v>87</v>
      </c>
      <c r="R30" s="747"/>
      <c r="S30" s="747"/>
      <c r="T30" s="747"/>
      <c r="U30" s="747"/>
      <c r="V30" s="747">
        <v>73</v>
      </c>
      <c r="W30" s="747"/>
      <c r="X30" s="747"/>
      <c r="Y30" s="747"/>
      <c r="Z30" s="747"/>
      <c r="AA30" s="747">
        <v>14</v>
      </c>
      <c r="AB30" s="747"/>
      <c r="AC30" s="747"/>
      <c r="AD30" s="747"/>
      <c r="AE30" s="748"/>
      <c r="AF30" s="749">
        <v>42</v>
      </c>
      <c r="AG30" s="750"/>
      <c r="AH30" s="750"/>
      <c r="AI30" s="750"/>
      <c r="AJ30" s="751"/>
      <c r="AK30" s="752">
        <v>45</v>
      </c>
      <c r="AL30" s="747"/>
      <c r="AM30" s="747"/>
      <c r="AN30" s="747"/>
      <c r="AO30" s="747"/>
      <c r="AP30" s="747">
        <v>584</v>
      </c>
      <c r="AQ30" s="747"/>
      <c r="AR30" s="747"/>
      <c r="AS30" s="747"/>
      <c r="AT30" s="747"/>
      <c r="AU30" s="747">
        <v>455</v>
      </c>
      <c r="AV30" s="747"/>
      <c r="AW30" s="747"/>
      <c r="AX30" s="747"/>
      <c r="AY30" s="747"/>
      <c r="AZ30" s="791" t="s">
        <v>194</v>
      </c>
      <c r="BA30" s="791"/>
      <c r="BB30" s="791"/>
      <c r="BC30" s="791"/>
      <c r="BD30" s="791"/>
      <c r="BE30" s="753" t="s">
        <v>453</v>
      </c>
      <c r="BF30" s="753"/>
      <c r="BG30" s="753"/>
      <c r="BH30" s="753"/>
      <c r="BI30" s="754"/>
      <c r="BJ30" s="56"/>
      <c r="BK30" s="56"/>
      <c r="BL30" s="56"/>
      <c r="BM30" s="56"/>
      <c r="BN30" s="56"/>
      <c r="BO30" s="55"/>
      <c r="BP30" s="55"/>
      <c r="BQ30" s="52">
        <v>24</v>
      </c>
      <c r="BR30" s="72"/>
      <c r="BS30" s="743"/>
      <c r="BT30" s="744"/>
      <c r="BU30" s="744"/>
      <c r="BV30" s="744"/>
      <c r="BW30" s="744"/>
      <c r="BX30" s="744"/>
      <c r="BY30" s="744"/>
      <c r="BZ30" s="744"/>
      <c r="CA30" s="744"/>
      <c r="CB30" s="744"/>
      <c r="CC30" s="744"/>
      <c r="CD30" s="744"/>
      <c r="CE30" s="744"/>
      <c r="CF30" s="744"/>
      <c r="CG30" s="745"/>
      <c r="CH30" s="755"/>
      <c r="CI30" s="750"/>
      <c r="CJ30" s="750"/>
      <c r="CK30" s="750"/>
      <c r="CL30" s="756"/>
      <c r="CM30" s="755"/>
      <c r="CN30" s="750"/>
      <c r="CO30" s="750"/>
      <c r="CP30" s="750"/>
      <c r="CQ30" s="756"/>
      <c r="CR30" s="755"/>
      <c r="CS30" s="750"/>
      <c r="CT30" s="750"/>
      <c r="CU30" s="750"/>
      <c r="CV30" s="756"/>
      <c r="CW30" s="755"/>
      <c r="CX30" s="750"/>
      <c r="CY30" s="750"/>
      <c r="CZ30" s="750"/>
      <c r="DA30" s="756"/>
      <c r="DB30" s="755"/>
      <c r="DC30" s="750"/>
      <c r="DD30" s="750"/>
      <c r="DE30" s="750"/>
      <c r="DF30" s="756"/>
      <c r="DG30" s="755"/>
      <c r="DH30" s="750"/>
      <c r="DI30" s="750"/>
      <c r="DJ30" s="750"/>
      <c r="DK30" s="756"/>
      <c r="DL30" s="755"/>
      <c r="DM30" s="750"/>
      <c r="DN30" s="750"/>
      <c r="DO30" s="750"/>
      <c r="DP30" s="756"/>
      <c r="DQ30" s="755"/>
      <c r="DR30" s="750"/>
      <c r="DS30" s="750"/>
      <c r="DT30" s="750"/>
      <c r="DU30" s="756"/>
      <c r="DV30" s="743"/>
      <c r="DW30" s="744"/>
      <c r="DX30" s="744"/>
      <c r="DY30" s="744"/>
      <c r="DZ30" s="757"/>
      <c r="EA30" s="48"/>
    </row>
    <row r="31" spans="1:131" ht="26.25" customHeight="1" x14ac:dyDescent="0.15">
      <c r="A31" s="54">
        <v>4</v>
      </c>
      <c r="B31" s="743" t="s">
        <v>454</v>
      </c>
      <c r="C31" s="744"/>
      <c r="D31" s="744"/>
      <c r="E31" s="744"/>
      <c r="F31" s="744"/>
      <c r="G31" s="744"/>
      <c r="H31" s="744"/>
      <c r="I31" s="744"/>
      <c r="J31" s="744"/>
      <c r="K31" s="744"/>
      <c r="L31" s="744"/>
      <c r="M31" s="744"/>
      <c r="N31" s="744"/>
      <c r="O31" s="744"/>
      <c r="P31" s="745"/>
      <c r="Q31" s="746">
        <v>43</v>
      </c>
      <c r="R31" s="747"/>
      <c r="S31" s="747"/>
      <c r="T31" s="747"/>
      <c r="U31" s="747"/>
      <c r="V31" s="747">
        <v>30</v>
      </c>
      <c r="W31" s="747"/>
      <c r="X31" s="747"/>
      <c r="Y31" s="747"/>
      <c r="Z31" s="747"/>
      <c r="AA31" s="747">
        <v>13</v>
      </c>
      <c r="AB31" s="747"/>
      <c r="AC31" s="747"/>
      <c r="AD31" s="747"/>
      <c r="AE31" s="748"/>
      <c r="AF31" s="749">
        <v>72</v>
      </c>
      <c r="AG31" s="750"/>
      <c r="AH31" s="750"/>
      <c r="AI31" s="750"/>
      <c r="AJ31" s="751"/>
      <c r="AK31" s="752">
        <v>25</v>
      </c>
      <c r="AL31" s="747"/>
      <c r="AM31" s="747"/>
      <c r="AN31" s="747"/>
      <c r="AO31" s="747"/>
      <c r="AP31" s="747">
        <v>33</v>
      </c>
      <c r="AQ31" s="747"/>
      <c r="AR31" s="747"/>
      <c r="AS31" s="747"/>
      <c r="AT31" s="747"/>
      <c r="AU31" s="747">
        <v>33</v>
      </c>
      <c r="AV31" s="747"/>
      <c r="AW31" s="747"/>
      <c r="AX31" s="747"/>
      <c r="AY31" s="747"/>
      <c r="AZ31" s="791" t="s">
        <v>194</v>
      </c>
      <c r="BA31" s="791"/>
      <c r="BB31" s="791"/>
      <c r="BC31" s="791"/>
      <c r="BD31" s="791"/>
      <c r="BE31" s="753" t="s">
        <v>453</v>
      </c>
      <c r="BF31" s="753"/>
      <c r="BG31" s="753"/>
      <c r="BH31" s="753"/>
      <c r="BI31" s="754"/>
      <c r="BJ31" s="56"/>
      <c r="BK31" s="56"/>
      <c r="BL31" s="56"/>
      <c r="BM31" s="56"/>
      <c r="BN31" s="56"/>
      <c r="BO31" s="55"/>
      <c r="BP31" s="55"/>
      <c r="BQ31" s="52">
        <v>25</v>
      </c>
      <c r="BR31" s="72"/>
      <c r="BS31" s="743"/>
      <c r="BT31" s="744"/>
      <c r="BU31" s="744"/>
      <c r="BV31" s="744"/>
      <c r="BW31" s="744"/>
      <c r="BX31" s="744"/>
      <c r="BY31" s="744"/>
      <c r="BZ31" s="744"/>
      <c r="CA31" s="744"/>
      <c r="CB31" s="744"/>
      <c r="CC31" s="744"/>
      <c r="CD31" s="744"/>
      <c r="CE31" s="744"/>
      <c r="CF31" s="744"/>
      <c r="CG31" s="745"/>
      <c r="CH31" s="755"/>
      <c r="CI31" s="750"/>
      <c r="CJ31" s="750"/>
      <c r="CK31" s="750"/>
      <c r="CL31" s="756"/>
      <c r="CM31" s="755"/>
      <c r="CN31" s="750"/>
      <c r="CO31" s="750"/>
      <c r="CP31" s="750"/>
      <c r="CQ31" s="756"/>
      <c r="CR31" s="755"/>
      <c r="CS31" s="750"/>
      <c r="CT31" s="750"/>
      <c r="CU31" s="750"/>
      <c r="CV31" s="756"/>
      <c r="CW31" s="755"/>
      <c r="CX31" s="750"/>
      <c r="CY31" s="750"/>
      <c r="CZ31" s="750"/>
      <c r="DA31" s="756"/>
      <c r="DB31" s="755"/>
      <c r="DC31" s="750"/>
      <c r="DD31" s="750"/>
      <c r="DE31" s="750"/>
      <c r="DF31" s="756"/>
      <c r="DG31" s="755"/>
      <c r="DH31" s="750"/>
      <c r="DI31" s="750"/>
      <c r="DJ31" s="750"/>
      <c r="DK31" s="756"/>
      <c r="DL31" s="755"/>
      <c r="DM31" s="750"/>
      <c r="DN31" s="750"/>
      <c r="DO31" s="750"/>
      <c r="DP31" s="756"/>
      <c r="DQ31" s="755"/>
      <c r="DR31" s="750"/>
      <c r="DS31" s="750"/>
      <c r="DT31" s="750"/>
      <c r="DU31" s="756"/>
      <c r="DV31" s="743"/>
      <c r="DW31" s="744"/>
      <c r="DX31" s="744"/>
      <c r="DY31" s="744"/>
      <c r="DZ31" s="757"/>
      <c r="EA31" s="48"/>
    </row>
    <row r="32" spans="1:131" ht="26.25" customHeight="1" x14ac:dyDescent="0.15">
      <c r="A32" s="54">
        <v>5</v>
      </c>
      <c r="B32" s="743"/>
      <c r="C32" s="744"/>
      <c r="D32" s="744"/>
      <c r="E32" s="744"/>
      <c r="F32" s="744"/>
      <c r="G32" s="744"/>
      <c r="H32" s="744"/>
      <c r="I32" s="744"/>
      <c r="J32" s="744"/>
      <c r="K32" s="744"/>
      <c r="L32" s="744"/>
      <c r="M32" s="744"/>
      <c r="N32" s="744"/>
      <c r="O32" s="744"/>
      <c r="P32" s="745"/>
      <c r="Q32" s="746"/>
      <c r="R32" s="747"/>
      <c r="S32" s="747"/>
      <c r="T32" s="747"/>
      <c r="U32" s="747"/>
      <c r="V32" s="747"/>
      <c r="W32" s="747"/>
      <c r="X32" s="747"/>
      <c r="Y32" s="747"/>
      <c r="Z32" s="747"/>
      <c r="AA32" s="747"/>
      <c r="AB32" s="747"/>
      <c r="AC32" s="747"/>
      <c r="AD32" s="747"/>
      <c r="AE32" s="748"/>
      <c r="AF32" s="749"/>
      <c r="AG32" s="750"/>
      <c r="AH32" s="750"/>
      <c r="AI32" s="750"/>
      <c r="AJ32" s="751"/>
      <c r="AK32" s="752"/>
      <c r="AL32" s="747"/>
      <c r="AM32" s="747"/>
      <c r="AN32" s="747"/>
      <c r="AO32" s="747"/>
      <c r="AP32" s="747"/>
      <c r="AQ32" s="747"/>
      <c r="AR32" s="747"/>
      <c r="AS32" s="747"/>
      <c r="AT32" s="747"/>
      <c r="AU32" s="747"/>
      <c r="AV32" s="747"/>
      <c r="AW32" s="747"/>
      <c r="AX32" s="747"/>
      <c r="AY32" s="747"/>
      <c r="AZ32" s="791"/>
      <c r="BA32" s="791"/>
      <c r="BB32" s="791"/>
      <c r="BC32" s="791"/>
      <c r="BD32" s="791"/>
      <c r="BE32" s="753"/>
      <c r="BF32" s="753"/>
      <c r="BG32" s="753"/>
      <c r="BH32" s="753"/>
      <c r="BI32" s="754"/>
      <c r="BJ32" s="56"/>
      <c r="BK32" s="56"/>
      <c r="BL32" s="56"/>
      <c r="BM32" s="56"/>
      <c r="BN32" s="56"/>
      <c r="BO32" s="55"/>
      <c r="BP32" s="55"/>
      <c r="BQ32" s="52">
        <v>26</v>
      </c>
      <c r="BR32" s="72"/>
      <c r="BS32" s="743"/>
      <c r="BT32" s="744"/>
      <c r="BU32" s="744"/>
      <c r="BV32" s="744"/>
      <c r="BW32" s="744"/>
      <c r="BX32" s="744"/>
      <c r="BY32" s="744"/>
      <c r="BZ32" s="744"/>
      <c r="CA32" s="744"/>
      <c r="CB32" s="744"/>
      <c r="CC32" s="744"/>
      <c r="CD32" s="744"/>
      <c r="CE32" s="744"/>
      <c r="CF32" s="744"/>
      <c r="CG32" s="745"/>
      <c r="CH32" s="755"/>
      <c r="CI32" s="750"/>
      <c r="CJ32" s="750"/>
      <c r="CK32" s="750"/>
      <c r="CL32" s="756"/>
      <c r="CM32" s="755"/>
      <c r="CN32" s="750"/>
      <c r="CO32" s="750"/>
      <c r="CP32" s="750"/>
      <c r="CQ32" s="756"/>
      <c r="CR32" s="755"/>
      <c r="CS32" s="750"/>
      <c r="CT32" s="750"/>
      <c r="CU32" s="750"/>
      <c r="CV32" s="756"/>
      <c r="CW32" s="755"/>
      <c r="CX32" s="750"/>
      <c r="CY32" s="750"/>
      <c r="CZ32" s="750"/>
      <c r="DA32" s="756"/>
      <c r="DB32" s="755"/>
      <c r="DC32" s="750"/>
      <c r="DD32" s="750"/>
      <c r="DE32" s="750"/>
      <c r="DF32" s="756"/>
      <c r="DG32" s="755"/>
      <c r="DH32" s="750"/>
      <c r="DI32" s="750"/>
      <c r="DJ32" s="750"/>
      <c r="DK32" s="756"/>
      <c r="DL32" s="755"/>
      <c r="DM32" s="750"/>
      <c r="DN32" s="750"/>
      <c r="DO32" s="750"/>
      <c r="DP32" s="756"/>
      <c r="DQ32" s="755"/>
      <c r="DR32" s="750"/>
      <c r="DS32" s="750"/>
      <c r="DT32" s="750"/>
      <c r="DU32" s="756"/>
      <c r="DV32" s="743"/>
      <c r="DW32" s="744"/>
      <c r="DX32" s="744"/>
      <c r="DY32" s="744"/>
      <c r="DZ32" s="757"/>
      <c r="EA32" s="48"/>
    </row>
    <row r="33" spans="1:131" ht="26.25" customHeight="1" x14ac:dyDescent="0.15">
      <c r="A33" s="54">
        <v>6</v>
      </c>
      <c r="B33" s="743"/>
      <c r="C33" s="744"/>
      <c r="D33" s="744"/>
      <c r="E33" s="744"/>
      <c r="F33" s="744"/>
      <c r="G33" s="744"/>
      <c r="H33" s="744"/>
      <c r="I33" s="744"/>
      <c r="J33" s="744"/>
      <c r="K33" s="744"/>
      <c r="L33" s="744"/>
      <c r="M33" s="744"/>
      <c r="N33" s="744"/>
      <c r="O33" s="744"/>
      <c r="P33" s="745"/>
      <c r="Q33" s="746"/>
      <c r="R33" s="747"/>
      <c r="S33" s="747"/>
      <c r="T33" s="747"/>
      <c r="U33" s="747"/>
      <c r="V33" s="747"/>
      <c r="W33" s="747"/>
      <c r="X33" s="747"/>
      <c r="Y33" s="747"/>
      <c r="Z33" s="747"/>
      <c r="AA33" s="747"/>
      <c r="AB33" s="747"/>
      <c r="AC33" s="747"/>
      <c r="AD33" s="747"/>
      <c r="AE33" s="748"/>
      <c r="AF33" s="749"/>
      <c r="AG33" s="750"/>
      <c r="AH33" s="750"/>
      <c r="AI33" s="750"/>
      <c r="AJ33" s="751"/>
      <c r="AK33" s="752"/>
      <c r="AL33" s="747"/>
      <c r="AM33" s="747"/>
      <c r="AN33" s="747"/>
      <c r="AO33" s="747"/>
      <c r="AP33" s="747"/>
      <c r="AQ33" s="747"/>
      <c r="AR33" s="747"/>
      <c r="AS33" s="747"/>
      <c r="AT33" s="747"/>
      <c r="AU33" s="747"/>
      <c r="AV33" s="747"/>
      <c r="AW33" s="747"/>
      <c r="AX33" s="747"/>
      <c r="AY33" s="747"/>
      <c r="AZ33" s="791"/>
      <c r="BA33" s="791"/>
      <c r="BB33" s="791"/>
      <c r="BC33" s="791"/>
      <c r="BD33" s="791"/>
      <c r="BE33" s="753"/>
      <c r="BF33" s="753"/>
      <c r="BG33" s="753"/>
      <c r="BH33" s="753"/>
      <c r="BI33" s="754"/>
      <c r="BJ33" s="56"/>
      <c r="BK33" s="56"/>
      <c r="BL33" s="56"/>
      <c r="BM33" s="56"/>
      <c r="BN33" s="56"/>
      <c r="BO33" s="55"/>
      <c r="BP33" s="55"/>
      <c r="BQ33" s="52">
        <v>27</v>
      </c>
      <c r="BR33" s="72"/>
      <c r="BS33" s="743"/>
      <c r="BT33" s="744"/>
      <c r="BU33" s="744"/>
      <c r="BV33" s="744"/>
      <c r="BW33" s="744"/>
      <c r="BX33" s="744"/>
      <c r="BY33" s="744"/>
      <c r="BZ33" s="744"/>
      <c r="CA33" s="744"/>
      <c r="CB33" s="744"/>
      <c r="CC33" s="744"/>
      <c r="CD33" s="744"/>
      <c r="CE33" s="744"/>
      <c r="CF33" s="744"/>
      <c r="CG33" s="745"/>
      <c r="CH33" s="755"/>
      <c r="CI33" s="750"/>
      <c r="CJ33" s="750"/>
      <c r="CK33" s="750"/>
      <c r="CL33" s="756"/>
      <c r="CM33" s="755"/>
      <c r="CN33" s="750"/>
      <c r="CO33" s="750"/>
      <c r="CP33" s="750"/>
      <c r="CQ33" s="756"/>
      <c r="CR33" s="755"/>
      <c r="CS33" s="750"/>
      <c r="CT33" s="750"/>
      <c r="CU33" s="750"/>
      <c r="CV33" s="756"/>
      <c r="CW33" s="755"/>
      <c r="CX33" s="750"/>
      <c r="CY33" s="750"/>
      <c r="CZ33" s="750"/>
      <c r="DA33" s="756"/>
      <c r="DB33" s="755"/>
      <c r="DC33" s="750"/>
      <c r="DD33" s="750"/>
      <c r="DE33" s="750"/>
      <c r="DF33" s="756"/>
      <c r="DG33" s="755"/>
      <c r="DH33" s="750"/>
      <c r="DI33" s="750"/>
      <c r="DJ33" s="750"/>
      <c r="DK33" s="756"/>
      <c r="DL33" s="755"/>
      <c r="DM33" s="750"/>
      <c r="DN33" s="750"/>
      <c r="DO33" s="750"/>
      <c r="DP33" s="756"/>
      <c r="DQ33" s="755"/>
      <c r="DR33" s="750"/>
      <c r="DS33" s="750"/>
      <c r="DT33" s="750"/>
      <c r="DU33" s="756"/>
      <c r="DV33" s="743"/>
      <c r="DW33" s="744"/>
      <c r="DX33" s="744"/>
      <c r="DY33" s="744"/>
      <c r="DZ33" s="757"/>
      <c r="EA33" s="48"/>
    </row>
    <row r="34" spans="1:131" ht="26.25" customHeight="1" x14ac:dyDescent="0.15">
      <c r="A34" s="54">
        <v>7</v>
      </c>
      <c r="B34" s="743"/>
      <c r="C34" s="744"/>
      <c r="D34" s="744"/>
      <c r="E34" s="744"/>
      <c r="F34" s="744"/>
      <c r="G34" s="744"/>
      <c r="H34" s="744"/>
      <c r="I34" s="744"/>
      <c r="J34" s="744"/>
      <c r="K34" s="744"/>
      <c r="L34" s="744"/>
      <c r="M34" s="744"/>
      <c r="N34" s="744"/>
      <c r="O34" s="744"/>
      <c r="P34" s="745"/>
      <c r="Q34" s="746"/>
      <c r="R34" s="747"/>
      <c r="S34" s="747"/>
      <c r="T34" s="747"/>
      <c r="U34" s="747"/>
      <c r="V34" s="747"/>
      <c r="W34" s="747"/>
      <c r="X34" s="747"/>
      <c r="Y34" s="747"/>
      <c r="Z34" s="747"/>
      <c r="AA34" s="747"/>
      <c r="AB34" s="747"/>
      <c r="AC34" s="747"/>
      <c r="AD34" s="747"/>
      <c r="AE34" s="748"/>
      <c r="AF34" s="749"/>
      <c r="AG34" s="750"/>
      <c r="AH34" s="750"/>
      <c r="AI34" s="750"/>
      <c r="AJ34" s="751"/>
      <c r="AK34" s="752"/>
      <c r="AL34" s="747"/>
      <c r="AM34" s="747"/>
      <c r="AN34" s="747"/>
      <c r="AO34" s="747"/>
      <c r="AP34" s="747"/>
      <c r="AQ34" s="747"/>
      <c r="AR34" s="747"/>
      <c r="AS34" s="747"/>
      <c r="AT34" s="747"/>
      <c r="AU34" s="747"/>
      <c r="AV34" s="747"/>
      <c r="AW34" s="747"/>
      <c r="AX34" s="747"/>
      <c r="AY34" s="747"/>
      <c r="AZ34" s="791"/>
      <c r="BA34" s="791"/>
      <c r="BB34" s="791"/>
      <c r="BC34" s="791"/>
      <c r="BD34" s="791"/>
      <c r="BE34" s="753"/>
      <c r="BF34" s="753"/>
      <c r="BG34" s="753"/>
      <c r="BH34" s="753"/>
      <c r="BI34" s="754"/>
      <c r="BJ34" s="56"/>
      <c r="BK34" s="56"/>
      <c r="BL34" s="56"/>
      <c r="BM34" s="56"/>
      <c r="BN34" s="56"/>
      <c r="BO34" s="55"/>
      <c r="BP34" s="55"/>
      <c r="BQ34" s="52">
        <v>28</v>
      </c>
      <c r="BR34" s="72"/>
      <c r="BS34" s="743"/>
      <c r="BT34" s="744"/>
      <c r="BU34" s="744"/>
      <c r="BV34" s="744"/>
      <c r="BW34" s="744"/>
      <c r="BX34" s="744"/>
      <c r="BY34" s="744"/>
      <c r="BZ34" s="744"/>
      <c r="CA34" s="744"/>
      <c r="CB34" s="744"/>
      <c r="CC34" s="744"/>
      <c r="CD34" s="744"/>
      <c r="CE34" s="744"/>
      <c r="CF34" s="744"/>
      <c r="CG34" s="745"/>
      <c r="CH34" s="755"/>
      <c r="CI34" s="750"/>
      <c r="CJ34" s="750"/>
      <c r="CK34" s="750"/>
      <c r="CL34" s="756"/>
      <c r="CM34" s="755"/>
      <c r="CN34" s="750"/>
      <c r="CO34" s="750"/>
      <c r="CP34" s="750"/>
      <c r="CQ34" s="756"/>
      <c r="CR34" s="755"/>
      <c r="CS34" s="750"/>
      <c r="CT34" s="750"/>
      <c r="CU34" s="750"/>
      <c r="CV34" s="756"/>
      <c r="CW34" s="755"/>
      <c r="CX34" s="750"/>
      <c r="CY34" s="750"/>
      <c r="CZ34" s="750"/>
      <c r="DA34" s="756"/>
      <c r="DB34" s="755"/>
      <c r="DC34" s="750"/>
      <c r="DD34" s="750"/>
      <c r="DE34" s="750"/>
      <c r="DF34" s="756"/>
      <c r="DG34" s="755"/>
      <c r="DH34" s="750"/>
      <c r="DI34" s="750"/>
      <c r="DJ34" s="750"/>
      <c r="DK34" s="756"/>
      <c r="DL34" s="755"/>
      <c r="DM34" s="750"/>
      <c r="DN34" s="750"/>
      <c r="DO34" s="750"/>
      <c r="DP34" s="756"/>
      <c r="DQ34" s="755"/>
      <c r="DR34" s="750"/>
      <c r="DS34" s="750"/>
      <c r="DT34" s="750"/>
      <c r="DU34" s="756"/>
      <c r="DV34" s="743"/>
      <c r="DW34" s="744"/>
      <c r="DX34" s="744"/>
      <c r="DY34" s="744"/>
      <c r="DZ34" s="757"/>
      <c r="EA34" s="48"/>
    </row>
    <row r="35" spans="1:131" ht="26.25" customHeight="1" x14ac:dyDescent="0.15">
      <c r="A35" s="54">
        <v>8</v>
      </c>
      <c r="B35" s="743"/>
      <c r="C35" s="744"/>
      <c r="D35" s="744"/>
      <c r="E35" s="744"/>
      <c r="F35" s="744"/>
      <c r="G35" s="744"/>
      <c r="H35" s="744"/>
      <c r="I35" s="744"/>
      <c r="J35" s="744"/>
      <c r="K35" s="744"/>
      <c r="L35" s="744"/>
      <c r="M35" s="744"/>
      <c r="N35" s="744"/>
      <c r="O35" s="744"/>
      <c r="P35" s="745"/>
      <c r="Q35" s="746"/>
      <c r="R35" s="747"/>
      <c r="S35" s="747"/>
      <c r="T35" s="747"/>
      <c r="U35" s="747"/>
      <c r="V35" s="747"/>
      <c r="W35" s="747"/>
      <c r="X35" s="747"/>
      <c r="Y35" s="747"/>
      <c r="Z35" s="747"/>
      <c r="AA35" s="747"/>
      <c r="AB35" s="747"/>
      <c r="AC35" s="747"/>
      <c r="AD35" s="747"/>
      <c r="AE35" s="748"/>
      <c r="AF35" s="749"/>
      <c r="AG35" s="750"/>
      <c r="AH35" s="750"/>
      <c r="AI35" s="750"/>
      <c r="AJ35" s="751"/>
      <c r="AK35" s="752"/>
      <c r="AL35" s="747"/>
      <c r="AM35" s="747"/>
      <c r="AN35" s="747"/>
      <c r="AO35" s="747"/>
      <c r="AP35" s="747"/>
      <c r="AQ35" s="747"/>
      <c r="AR35" s="747"/>
      <c r="AS35" s="747"/>
      <c r="AT35" s="747"/>
      <c r="AU35" s="747"/>
      <c r="AV35" s="747"/>
      <c r="AW35" s="747"/>
      <c r="AX35" s="747"/>
      <c r="AY35" s="747"/>
      <c r="AZ35" s="791"/>
      <c r="BA35" s="791"/>
      <c r="BB35" s="791"/>
      <c r="BC35" s="791"/>
      <c r="BD35" s="791"/>
      <c r="BE35" s="753"/>
      <c r="BF35" s="753"/>
      <c r="BG35" s="753"/>
      <c r="BH35" s="753"/>
      <c r="BI35" s="754"/>
      <c r="BJ35" s="56"/>
      <c r="BK35" s="56"/>
      <c r="BL35" s="56"/>
      <c r="BM35" s="56"/>
      <c r="BN35" s="56"/>
      <c r="BO35" s="55"/>
      <c r="BP35" s="55"/>
      <c r="BQ35" s="52">
        <v>29</v>
      </c>
      <c r="BR35" s="72"/>
      <c r="BS35" s="743"/>
      <c r="BT35" s="744"/>
      <c r="BU35" s="744"/>
      <c r="BV35" s="744"/>
      <c r="BW35" s="744"/>
      <c r="BX35" s="744"/>
      <c r="BY35" s="744"/>
      <c r="BZ35" s="744"/>
      <c r="CA35" s="744"/>
      <c r="CB35" s="744"/>
      <c r="CC35" s="744"/>
      <c r="CD35" s="744"/>
      <c r="CE35" s="744"/>
      <c r="CF35" s="744"/>
      <c r="CG35" s="745"/>
      <c r="CH35" s="755"/>
      <c r="CI35" s="750"/>
      <c r="CJ35" s="750"/>
      <c r="CK35" s="750"/>
      <c r="CL35" s="756"/>
      <c r="CM35" s="755"/>
      <c r="CN35" s="750"/>
      <c r="CO35" s="750"/>
      <c r="CP35" s="750"/>
      <c r="CQ35" s="756"/>
      <c r="CR35" s="755"/>
      <c r="CS35" s="750"/>
      <c r="CT35" s="750"/>
      <c r="CU35" s="750"/>
      <c r="CV35" s="756"/>
      <c r="CW35" s="755"/>
      <c r="CX35" s="750"/>
      <c r="CY35" s="750"/>
      <c r="CZ35" s="750"/>
      <c r="DA35" s="756"/>
      <c r="DB35" s="755"/>
      <c r="DC35" s="750"/>
      <c r="DD35" s="750"/>
      <c r="DE35" s="750"/>
      <c r="DF35" s="756"/>
      <c r="DG35" s="755"/>
      <c r="DH35" s="750"/>
      <c r="DI35" s="750"/>
      <c r="DJ35" s="750"/>
      <c r="DK35" s="756"/>
      <c r="DL35" s="755"/>
      <c r="DM35" s="750"/>
      <c r="DN35" s="750"/>
      <c r="DO35" s="750"/>
      <c r="DP35" s="756"/>
      <c r="DQ35" s="755"/>
      <c r="DR35" s="750"/>
      <c r="DS35" s="750"/>
      <c r="DT35" s="750"/>
      <c r="DU35" s="756"/>
      <c r="DV35" s="743"/>
      <c r="DW35" s="744"/>
      <c r="DX35" s="744"/>
      <c r="DY35" s="744"/>
      <c r="DZ35" s="757"/>
      <c r="EA35" s="48"/>
    </row>
    <row r="36" spans="1:131" ht="26.25" customHeight="1" x14ac:dyDescent="0.15">
      <c r="A36" s="54">
        <v>9</v>
      </c>
      <c r="B36" s="743"/>
      <c r="C36" s="744"/>
      <c r="D36" s="744"/>
      <c r="E36" s="744"/>
      <c r="F36" s="744"/>
      <c r="G36" s="744"/>
      <c r="H36" s="744"/>
      <c r="I36" s="744"/>
      <c r="J36" s="744"/>
      <c r="K36" s="744"/>
      <c r="L36" s="744"/>
      <c r="M36" s="744"/>
      <c r="N36" s="744"/>
      <c r="O36" s="744"/>
      <c r="P36" s="745"/>
      <c r="Q36" s="746"/>
      <c r="R36" s="747"/>
      <c r="S36" s="747"/>
      <c r="T36" s="747"/>
      <c r="U36" s="747"/>
      <c r="V36" s="747"/>
      <c r="W36" s="747"/>
      <c r="X36" s="747"/>
      <c r="Y36" s="747"/>
      <c r="Z36" s="747"/>
      <c r="AA36" s="747"/>
      <c r="AB36" s="747"/>
      <c r="AC36" s="747"/>
      <c r="AD36" s="747"/>
      <c r="AE36" s="748"/>
      <c r="AF36" s="749"/>
      <c r="AG36" s="750"/>
      <c r="AH36" s="750"/>
      <c r="AI36" s="750"/>
      <c r="AJ36" s="751"/>
      <c r="AK36" s="752"/>
      <c r="AL36" s="747"/>
      <c r="AM36" s="747"/>
      <c r="AN36" s="747"/>
      <c r="AO36" s="747"/>
      <c r="AP36" s="747"/>
      <c r="AQ36" s="747"/>
      <c r="AR36" s="747"/>
      <c r="AS36" s="747"/>
      <c r="AT36" s="747"/>
      <c r="AU36" s="747"/>
      <c r="AV36" s="747"/>
      <c r="AW36" s="747"/>
      <c r="AX36" s="747"/>
      <c r="AY36" s="747"/>
      <c r="AZ36" s="791"/>
      <c r="BA36" s="791"/>
      <c r="BB36" s="791"/>
      <c r="BC36" s="791"/>
      <c r="BD36" s="791"/>
      <c r="BE36" s="753"/>
      <c r="BF36" s="753"/>
      <c r="BG36" s="753"/>
      <c r="BH36" s="753"/>
      <c r="BI36" s="754"/>
      <c r="BJ36" s="56"/>
      <c r="BK36" s="56"/>
      <c r="BL36" s="56"/>
      <c r="BM36" s="56"/>
      <c r="BN36" s="56"/>
      <c r="BO36" s="55"/>
      <c r="BP36" s="55"/>
      <c r="BQ36" s="52">
        <v>30</v>
      </c>
      <c r="BR36" s="72"/>
      <c r="BS36" s="743"/>
      <c r="BT36" s="744"/>
      <c r="BU36" s="744"/>
      <c r="BV36" s="744"/>
      <c r="BW36" s="744"/>
      <c r="BX36" s="744"/>
      <c r="BY36" s="744"/>
      <c r="BZ36" s="744"/>
      <c r="CA36" s="744"/>
      <c r="CB36" s="744"/>
      <c r="CC36" s="744"/>
      <c r="CD36" s="744"/>
      <c r="CE36" s="744"/>
      <c r="CF36" s="744"/>
      <c r="CG36" s="745"/>
      <c r="CH36" s="755"/>
      <c r="CI36" s="750"/>
      <c r="CJ36" s="750"/>
      <c r="CK36" s="750"/>
      <c r="CL36" s="756"/>
      <c r="CM36" s="755"/>
      <c r="CN36" s="750"/>
      <c r="CO36" s="750"/>
      <c r="CP36" s="750"/>
      <c r="CQ36" s="756"/>
      <c r="CR36" s="755"/>
      <c r="CS36" s="750"/>
      <c r="CT36" s="750"/>
      <c r="CU36" s="750"/>
      <c r="CV36" s="756"/>
      <c r="CW36" s="755"/>
      <c r="CX36" s="750"/>
      <c r="CY36" s="750"/>
      <c r="CZ36" s="750"/>
      <c r="DA36" s="756"/>
      <c r="DB36" s="755"/>
      <c r="DC36" s="750"/>
      <c r="DD36" s="750"/>
      <c r="DE36" s="750"/>
      <c r="DF36" s="756"/>
      <c r="DG36" s="755"/>
      <c r="DH36" s="750"/>
      <c r="DI36" s="750"/>
      <c r="DJ36" s="750"/>
      <c r="DK36" s="756"/>
      <c r="DL36" s="755"/>
      <c r="DM36" s="750"/>
      <c r="DN36" s="750"/>
      <c r="DO36" s="750"/>
      <c r="DP36" s="756"/>
      <c r="DQ36" s="755"/>
      <c r="DR36" s="750"/>
      <c r="DS36" s="750"/>
      <c r="DT36" s="750"/>
      <c r="DU36" s="756"/>
      <c r="DV36" s="743"/>
      <c r="DW36" s="744"/>
      <c r="DX36" s="744"/>
      <c r="DY36" s="744"/>
      <c r="DZ36" s="757"/>
      <c r="EA36" s="48"/>
    </row>
    <row r="37" spans="1:131" ht="26.25" customHeight="1" x14ac:dyDescent="0.15">
      <c r="A37" s="54">
        <v>10</v>
      </c>
      <c r="B37" s="743"/>
      <c r="C37" s="744"/>
      <c r="D37" s="744"/>
      <c r="E37" s="744"/>
      <c r="F37" s="744"/>
      <c r="G37" s="744"/>
      <c r="H37" s="744"/>
      <c r="I37" s="744"/>
      <c r="J37" s="744"/>
      <c r="K37" s="744"/>
      <c r="L37" s="744"/>
      <c r="M37" s="744"/>
      <c r="N37" s="744"/>
      <c r="O37" s="744"/>
      <c r="P37" s="745"/>
      <c r="Q37" s="746"/>
      <c r="R37" s="747"/>
      <c r="S37" s="747"/>
      <c r="T37" s="747"/>
      <c r="U37" s="747"/>
      <c r="V37" s="747"/>
      <c r="W37" s="747"/>
      <c r="X37" s="747"/>
      <c r="Y37" s="747"/>
      <c r="Z37" s="747"/>
      <c r="AA37" s="747"/>
      <c r="AB37" s="747"/>
      <c r="AC37" s="747"/>
      <c r="AD37" s="747"/>
      <c r="AE37" s="748"/>
      <c r="AF37" s="749"/>
      <c r="AG37" s="750"/>
      <c r="AH37" s="750"/>
      <c r="AI37" s="750"/>
      <c r="AJ37" s="751"/>
      <c r="AK37" s="752"/>
      <c r="AL37" s="747"/>
      <c r="AM37" s="747"/>
      <c r="AN37" s="747"/>
      <c r="AO37" s="747"/>
      <c r="AP37" s="747"/>
      <c r="AQ37" s="747"/>
      <c r="AR37" s="747"/>
      <c r="AS37" s="747"/>
      <c r="AT37" s="747"/>
      <c r="AU37" s="747"/>
      <c r="AV37" s="747"/>
      <c r="AW37" s="747"/>
      <c r="AX37" s="747"/>
      <c r="AY37" s="747"/>
      <c r="AZ37" s="791"/>
      <c r="BA37" s="791"/>
      <c r="BB37" s="791"/>
      <c r="BC37" s="791"/>
      <c r="BD37" s="791"/>
      <c r="BE37" s="753"/>
      <c r="BF37" s="753"/>
      <c r="BG37" s="753"/>
      <c r="BH37" s="753"/>
      <c r="BI37" s="754"/>
      <c r="BJ37" s="56"/>
      <c r="BK37" s="56"/>
      <c r="BL37" s="56"/>
      <c r="BM37" s="56"/>
      <c r="BN37" s="56"/>
      <c r="BO37" s="55"/>
      <c r="BP37" s="55"/>
      <c r="BQ37" s="52">
        <v>31</v>
      </c>
      <c r="BR37" s="72"/>
      <c r="BS37" s="743"/>
      <c r="BT37" s="744"/>
      <c r="BU37" s="744"/>
      <c r="BV37" s="744"/>
      <c r="BW37" s="744"/>
      <c r="BX37" s="744"/>
      <c r="BY37" s="744"/>
      <c r="BZ37" s="744"/>
      <c r="CA37" s="744"/>
      <c r="CB37" s="744"/>
      <c r="CC37" s="744"/>
      <c r="CD37" s="744"/>
      <c r="CE37" s="744"/>
      <c r="CF37" s="744"/>
      <c r="CG37" s="745"/>
      <c r="CH37" s="755"/>
      <c r="CI37" s="750"/>
      <c r="CJ37" s="750"/>
      <c r="CK37" s="750"/>
      <c r="CL37" s="756"/>
      <c r="CM37" s="755"/>
      <c r="CN37" s="750"/>
      <c r="CO37" s="750"/>
      <c r="CP37" s="750"/>
      <c r="CQ37" s="756"/>
      <c r="CR37" s="755"/>
      <c r="CS37" s="750"/>
      <c r="CT37" s="750"/>
      <c r="CU37" s="750"/>
      <c r="CV37" s="756"/>
      <c r="CW37" s="755"/>
      <c r="CX37" s="750"/>
      <c r="CY37" s="750"/>
      <c r="CZ37" s="750"/>
      <c r="DA37" s="756"/>
      <c r="DB37" s="755"/>
      <c r="DC37" s="750"/>
      <c r="DD37" s="750"/>
      <c r="DE37" s="750"/>
      <c r="DF37" s="756"/>
      <c r="DG37" s="755"/>
      <c r="DH37" s="750"/>
      <c r="DI37" s="750"/>
      <c r="DJ37" s="750"/>
      <c r="DK37" s="756"/>
      <c r="DL37" s="755"/>
      <c r="DM37" s="750"/>
      <c r="DN37" s="750"/>
      <c r="DO37" s="750"/>
      <c r="DP37" s="756"/>
      <c r="DQ37" s="755"/>
      <c r="DR37" s="750"/>
      <c r="DS37" s="750"/>
      <c r="DT37" s="750"/>
      <c r="DU37" s="756"/>
      <c r="DV37" s="743"/>
      <c r="DW37" s="744"/>
      <c r="DX37" s="744"/>
      <c r="DY37" s="744"/>
      <c r="DZ37" s="757"/>
      <c r="EA37" s="48"/>
    </row>
    <row r="38" spans="1:131" ht="26.25" customHeight="1" x14ac:dyDescent="0.15">
      <c r="A38" s="54">
        <v>11</v>
      </c>
      <c r="B38" s="743"/>
      <c r="C38" s="744"/>
      <c r="D38" s="744"/>
      <c r="E38" s="744"/>
      <c r="F38" s="744"/>
      <c r="G38" s="744"/>
      <c r="H38" s="744"/>
      <c r="I38" s="744"/>
      <c r="J38" s="744"/>
      <c r="K38" s="744"/>
      <c r="L38" s="744"/>
      <c r="M38" s="744"/>
      <c r="N38" s="744"/>
      <c r="O38" s="744"/>
      <c r="P38" s="745"/>
      <c r="Q38" s="746"/>
      <c r="R38" s="747"/>
      <c r="S38" s="747"/>
      <c r="T38" s="747"/>
      <c r="U38" s="747"/>
      <c r="V38" s="747"/>
      <c r="W38" s="747"/>
      <c r="X38" s="747"/>
      <c r="Y38" s="747"/>
      <c r="Z38" s="747"/>
      <c r="AA38" s="747"/>
      <c r="AB38" s="747"/>
      <c r="AC38" s="747"/>
      <c r="AD38" s="747"/>
      <c r="AE38" s="748"/>
      <c r="AF38" s="749"/>
      <c r="AG38" s="750"/>
      <c r="AH38" s="750"/>
      <c r="AI38" s="750"/>
      <c r="AJ38" s="751"/>
      <c r="AK38" s="752"/>
      <c r="AL38" s="747"/>
      <c r="AM38" s="747"/>
      <c r="AN38" s="747"/>
      <c r="AO38" s="747"/>
      <c r="AP38" s="747"/>
      <c r="AQ38" s="747"/>
      <c r="AR38" s="747"/>
      <c r="AS38" s="747"/>
      <c r="AT38" s="747"/>
      <c r="AU38" s="747"/>
      <c r="AV38" s="747"/>
      <c r="AW38" s="747"/>
      <c r="AX38" s="747"/>
      <c r="AY38" s="747"/>
      <c r="AZ38" s="791"/>
      <c r="BA38" s="791"/>
      <c r="BB38" s="791"/>
      <c r="BC38" s="791"/>
      <c r="BD38" s="791"/>
      <c r="BE38" s="753"/>
      <c r="BF38" s="753"/>
      <c r="BG38" s="753"/>
      <c r="BH38" s="753"/>
      <c r="BI38" s="754"/>
      <c r="BJ38" s="56"/>
      <c r="BK38" s="56"/>
      <c r="BL38" s="56"/>
      <c r="BM38" s="56"/>
      <c r="BN38" s="56"/>
      <c r="BO38" s="55"/>
      <c r="BP38" s="55"/>
      <c r="BQ38" s="52">
        <v>32</v>
      </c>
      <c r="BR38" s="72"/>
      <c r="BS38" s="743"/>
      <c r="BT38" s="744"/>
      <c r="BU38" s="744"/>
      <c r="BV38" s="744"/>
      <c r="BW38" s="744"/>
      <c r="BX38" s="744"/>
      <c r="BY38" s="744"/>
      <c r="BZ38" s="744"/>
      <c r="CA38" s="744"/>
      <c r="CB38" s="744"/>
      <c r="CC38" s="744"/>
      <c r="CD38" s="744"/>
      <c r="CE38" s="744"/>
      <c r="CF38" s="744"/>
      <c r="CG38" s="745"/>
      <c r="CH38" s="755"/>
      <c r="CI38" s="750"/>
      <c r="CJ38" s="750"/>
      <c r="CK38" s="750"/>
      <c r="CL38" s="756"/>
      <c r="CM38" s="755"/>
      <c r="CN38" s="750"/>
      <c r="CO38" s="750"/>
      <c r="CP38" s="750"/>
      <c r="CQ38" s="756"/>
      <c r="CR38" s="755"/>
      <c r="CS38" s="750"/>
      <c r="CT38" s="750"/>
      <c r="CU38" s="750"/>
      <c r="CV38" s="756"/>
      <c r="CW38" s="755"/>
      <c r="CX38" s="750"/>
      <c r="CY38" s="750"/>
      <c r="CZ38" s="750"/>
      <c r="DA38" s="756"/>
      <c r="DB38" s="755"/>
      <c r="DC38" s="750"/>
      <c r="DD38" s="750"/>
      <c r="DE38" s="750"/>
      <c r="DF38" s="756"/>
      <c r="DG38" s="755"/>
      <c r="DH38" s="750"/>
      <c r="DI38" s="750"/>
      <c r="DJ38" s="750"/>
      <c r="DK38" s="756"/>
      <c r="DL38" s="755"/>
      <c r="DM38" s="750"/>
      <c r="DN38" s="750"/>
      <c r="DO38" s="750"/>
      <c r="DP38" s="756"/>
      <c r="DQ38" s="755"/>
      <c r="DR38" s="750"/>
      <c r="DS38" s="750"/>
      <c r="DT38" s="750"/>
      <c r="DU38" s="756"/>
      <c r="DV38" s="743"/>
      <c r="DW38" s="744"/>
      <c r="DX38" s="744"/>
      <c r="DY38" s="744"/>
      <c r="DZ38" s="757"/>
      <c r="EA38" s="48"/>
    </row>
    <row r="39" spans="1:131" ht="26.25" customHeight="1" x14ac:dyDescent="0.15">
      <c r="A39" s="54">
        <v>12</v>
      </c>
      <c r="B39" s="743"/>
      <c r="C39" s="744"/>
      <c r="D39" s="744"/>
      <c r="E39" s="744"/>
      <c r="F39" s="744"/>
      <c r="G39" s="744"/>
      <c r="H39" s="744"/>
      <c r="I39" s="744"/>
      <c r="J39" s="744"/>
      <c r="K39" s="744"/>
      <c r="L39" s="744"/>
      <c r="M39" s="744"/>
      <c r="N39" s="744"/>
      <c r="O39" s="744"/>
      <c r="P39" s="745"/>
      <c r="Q39" s="746"/>
      <c r="R39" s="747"/>
      <c r="S39" s="747"/>
      <c r="T39" s="747"/>
      <c r="U39" s="747"/>
      <c r="V39" s="747"/>
      <c r="W39" s="747"/>
      <c r="X39" s="747"/>
      <c r="Y39" s="747"/>
      <c r="Z39" s="747"/>
      <c r="AA39" s="747"/>
      <c r="AB39" s="747"/>
      <c r="AC39" s="747"/>
      <c r="AD39" s="747"/>
      <c r="AE39" s="748"/>
      <c r="AF39" s="749"/>
      <c r="AG39" s="750"/>
      <c r="AH39" s="750"/>
      <c r="AI39" s="750"/>
      <c r="AJ39" s="751"/>
      <c r="AK39" s="752"/>
      <c r="AL39" s="747"/>
      <c r="AM39" s="747"/>
      <c r="AN39" s="747"/>
      <c r="AO39" s="747"/>
      <c r="AP39" s="747"/>
      <c r="AQ39" s="747"/>
      <c r="AR39" s="747"/>
      <c r="AS39" s="747"/>
      <c r="AT39" s="747"/>
      <c r="AU39" s="747"/>
      <c r="AV39" s="747"/>
      <c r="AW39" s="747"/>
      <c r="AX39" s="747"/>
      <c r="AY39" s="747"/>
      <c r="AZ39" s="791"/>
      <c r="BA39" s="791"/>
      <c r="BB39" s="791"/>
      <c r="BC39" s="791"/>
      <c r="BD39" s="791"/>
      <c r="BE39" s="753"/>
      <c r="BF39" s="753"/>
      <c r="BG39" s="753"/>
      <c r="BH39" s="753"/>
      <c r="BI39" s="754"/>
      <c r="BJ39" s="56"/>
      <c r="BK39" s="56"/>
      <c r="BL39" s="56"/>
      <c r="BM39" s="56"/>
      <c r="BN39" s="56"/>
      <c r="BO39" s="55"/>
      <c r="BP39" s="55"/>
      <c r="BQ39" s="52">
        <v>33</v>
      </c>
      <c r="BR39" s="72"/>
      <c r="BS39" s="743"/>
      <c r="BT39" s="744"/>
      <c r="BU39" s="744"/>
      <c r="BV39" s="744"/>
      <c r="BW39" s="744"/>
      <c r="BX39" s="744"/>
      <c r="BY39" s="744"/>
      <c r="BZ39" s="744"/>
      <c r="CA39" s="744"/>
      <c r="CB39" s="744"/>
      <c r="CC39" s="744"/>
      <c r="CD39" s="744"/>
      <c r="CE39" s="744"/>
      <c r="CF39" s="744"/>
      <c r="CG39" s="745"/>
      <c r="CH39" s="755"/>
      <c r="CI39" s="750"/>
      <c r="CJ39" s="750"/>
      <c r="CK39" s="750"/>
      <c r="CL39" s="756"/>
      <c r="CM39" s="755"/>
      <c r="CN39" s="750"/>
      <c r="CO39" s="750"/>
      <c r="CP39" s="750"/>
      <c r="CQ39" s="756"/>
      <c r="CR39" s="755"/>
      <c r="CS39" s="750"/>
      <c r="CT39" s="750"/>
      <c r="CU39" s="750"/>
      <c r="CV39" s="756"/>
      <c r="CW39" s="755"/>
      <c r="CX39" s="750"/>
      <c r="CY39" s="750"/>
      <c r="CZ39" s="750"/>
      <c r="DA39" s="756"/>
      <c r="DB39" s="755"/>
      <c r="DC39" s="750"/>
      <c r="DD39" s="750"/>
      <c r="DE39" s="750"/>
      <c r="DF39" s="756"/>
      <c r="DG39" s="755"/>
      <c r="DH39" s="750"/>
      <c r="DI39" s="750"/>
      <c r="DJ39" s="750"/>
      <c r="DK39" s="756"/>
      <c r="DL39" s="755"/>
      <c r="DM39" s="750"/>
      <c r="DN39" s="750"/>
      <c r="DO39" s="750"/>
      <c r="DP39" s="756"/>
      <c r="DQ39" s="755"/>
      <c r="DR39" s="750"/>
      <c r="DS39" s="750"/>
      <c r="DT39" s="750"/>
      <c r="DU39" s="756"/>
      <c r="DV39" s="743"/>
      <c r="DW39" s="744"/>
      <c r="DX39" s="744"/>
      <c r="DY39" s="744"/>
      <c r="DZ39" s="757"/>
      <c r="EA39" s="48"/>
    </row>
    <row r="40" spans="1:131" ht="26.25" customHeight="1" x14ac:dyDescent="0.15">
      <c r="A40" s="52">
        <v>13</v>
      </c>
      <c r="B40" s="743"/>
      <c r="C40" s="744"/>
      <c r="D40" s="744"/>
      <c r="E40" s="744"/>
      <c r="F40" s="744"/>
      <c r="G40" s="744"/>
      <c r="H40" s="744"/>
      <c r="I40" s="744"/>
      <c r="J40" s="744"/>
      <c r="K40" s="744"/>
      <c r="L40" s="744"/>
      <c r="M40" s="744"/>
      <c r="N40" s="744"/>
      <c r="O40" s="744"/>
      <c r="P40" s="745"/>
      <c r="Q40" s="746"/>
      <c r="R40" s="747"/>
      <c r="S40" s="747"/>
      <c r="T40" s="747"/>
      <c r="U40" s="747"/>
      <c r="V40" s="747"/>
      <c r="W40" s="747"/>
      <c r="X40" s="747"/>
      <c r="Y40" s="747"/>
      <c r="Z40" s="747"/>
      <c r="AA40" s="747"/>
      <c r="AB40" s="747"/>
      <c r="AC40" s="747"/>
      <c r="AD40" s="747"/>
      <c r="AE40" s="748"/>
      <c r="AF40" s="749"/>
      <c r="AG40" s="750"/>
      <c r="AH40" s="750"/>
      <c r="AI40" s="750"/>
      <c r="AJ40" s="751"/>
      <c r="AK40" s="752"/>
      <c r="AL40" s="747"/>
      <c r="AM40" s="747"/>
      <c r="AN40" s="747"/>
      <c r="AO40" s="747"/>
      <c r="AP40" s="747"/>
      <c r="AQ40" s="747"/>
      <c r="AR40" s="747"/>
      <c r="AS40" s="747"/>
      <c r="AT40" s="747"/>
      <c r="AU40" s="747"/>
      <c r="AV40" s="747"/>
      <c r="AW40" s="747"/>
      <c r="AX40" s="747"/>
      <c r="AY40" s="747"/>
      <c r="AZ40" s="791"/>
      <c r="BA40" s="791"/>
      <c r="BB40" s="791"/>
      <c r="BC40" s="791"/>
      <c r="BD40" s="791"/>
      <c r="BE40" s="753"/>
      <c r="BF40" s="753"/>
      <c r="BG40" s="753"/>
      <c r="BH40" s="753"/>
      <c r="BI40" s="754"/>
      <c r="BJ40" s="56"/>
      <c r="BK40" s="56"/>
      <c r="BL40" s="56"/>
      <c r="BM40" s="56"/>
      <c r="BN40" s="56"/>
      <c r="BO40" s="55"/>
      <c r="BP40" s="55"/>
      <c r="BQ40" s="52">
        <v>34</v>
      </c>
      <c r="BR40" s="72"/>
      <c r="BS40" s="743"/>
      <c r="BT40" s="744"/>
      <c r="BU40" s="744"/>
      <c r="BV40" s="744"/>
      <c r="BW40" s="744"/>
      <c r="BX40" s="744"/>
      <c r="BY40" s="744"/>
      <c r="BZ40" s="744"/>
      <c r="CA40" s="744"/>
      <c r="CB40" s="744"/>
      <c r="CC40" s="744"/>
      <c r="CD40" s="744"/>
      <c r="CE40" s="744"/>
      <c r="CF40" s="744"/>
      <c r="CG40" s="745"/>
      <c r="CH40" s="755"/>
      <c r="CI40" s="750"/>
      <c r="CJ40" s="750"/>
      <c r="CK40" s="750"/>
      <c r="CL40" s="756"/>
      <c r="CM40" s="755"/>
      <c r="CN40" s="750"/>
      <c r="CO40" s="750"/>
      <c r="CP40" s="750"/>
      <c r="CQ40" s="756"/>
      <c r="CR40" s="755"/>
      <c r="CS40" s="750"/>
      <c r="CT40" s="750"/>
      <c r="CU40" s="750"/>
      <c r="CV40" s="756"/>
      <c r="CW40" s="755"/>
      <c r="CX40" s="750"/>
      <c r="CY40" s="750"/>
      <c r="CZ40" s="750"/>
      <c r="DA40" s="756"/>
      <c r="DB40" s="755"/>
      <c r="DC40" s="750"/>
      <c r="DD40" s="750"/>
      <c r="DE40" s="750"/>
      <c r="DF40" s="756"/>
      <c r="DG40" s="755"/>
      <c r="DH40" s="750"/>
      <c r="DI40" s="750"/>
      <c r="DJ40" s="750"/>
      <c r="DK40" s="756"/>
      <c r="DL40" s="755"/>
      <c r="DM40" s="750"/>
      <c r="DN40" s="750"/>
      <c r="DO40" s="750"/>
      <c r="DP40" s="756"/>
      <c r="DQ40" s="755"/>
      <c r="DR40" s="750"/>
      <c r="DS40" s="750"/>
      <c r="DT40" s="750"/>
      <c r="DU40" s="756"/>
      <c r="DV40" s="743"/>
      <c r="DW40" s="744"/>
      <c r="DX40" s="744"/>
      <c r="DY40" s="744"/>
      <c r="DZ40" s="757"/>
      <c r="EA40" s="48"/>
    </row>
    <row r="41" spans="1:131" ht="26.25" customHeight="1" x14ac:dyDescent="0.15">
      <c r="A41" s="52">
        <v>14</v>
      </c>
      <c r="B41" s="743"/>
      <c r="C41" s="744"/>
      <c r="D41" s="744"/>
      <c r="E41" s="744"/>
      <c r="F41" s="744"/>
      <c r="G41" s="744"/>
      <c r="H41" s="744"/>
      <c r="I41" s="744"/>
      <c r="J41" s="744"/>
      <c r="K41" s="744"/>
      <c r="L41" s="744"/>
      <c r="M41" s="744"/>
      <c r="N41" s="744"/>
      <c r="O41" s="744"/>
      <c r="P41" s="745"/>
      <c r="Q41" s="746"/>
      <c r="R41" s="747"/>
      <c r="S41" s="747"/>
      <c r="T41" s="747"/>
      <c r="U41" s="747"/>
      <c r="V41" s="747"/>
      <c r="W41" s="747"/>
      <c r="X41" s="747"/>
      <c r="Y41" s="747"/>
      <c r="Z41" s="747"/>
      <c r="AA41" s="747"/>
      <c r="AB41" s="747"/>
      <c r="AC41" s="747"/>
      <c r="AD41" s="747"/>
      <c r="AE41" s="748"/>
      <c r="AF41" s="749"/>
      <c r="AG41" s="750"/>
      <c r="AH41" s="750"/>
      <c r="AI41" s="750"/>
      <c r="AJ41" s="751"/>
      <c r="AK41" s="752"/>
      <c r="AL41" s="747"/>
      <c r="AM41" s="747"/>
      <c r="AN41" s="747"/>
      <c r="AO41" s="747"/>
      <c r="AP41" s="747"/>
      <c r="AQ41" s="747"/>
      <c r="AR41" s="747"/>
      <c r="AS41" s="747"/>
      <c r="AT41" s="747"/>
      <c r="AU41" s="747"/>
      <c r="AV41" s="747"/>
      <c r="AW41" s="747"/>
      <c r="AX41" s="747"/>
      <c r="AY41" s="747"/>
      <c r="AZ41" s="791"/>
      <c r="BA41" s="791"/>
      <c r="BB41" s="791"/>
      <c r="BC41" s="791"/>
      <c r="BD41" s="791"/>
      <c r="BE41" s="753"/>
      <c r="BF41" s="753"/>
      <c r="BG41" s="753"/>
      <c r="BH41" s="753"/>
      <c r="BI41" s="754"/>
      <c r="BJ41" s="56"/>
      <c r="BK41" s="56"/>
      <c r="BL41" s="56"/>
      <c r="BM41" s="56"/>
      <c r="BN41" s="56"/>
      <c r="BO41" s="55"/>
      <c r="BP41" s="55"/>
      <c r="BQ41" s="52">
        <v>35</v>
      </c>
      <c r="BR41" s="72"/>
      <c r="BS41" s="743"/>
      <c r="BT41" s="744"/>
      <c r="BU41" s="744"/>
      <c r="BV41" s="744"/>
      <c r="BW41" s="744"/>
      <c r="BX41" s="744"/>
      <c r="BY41" s="744"/>
      <c r="BZ41" s="744"/>
      <c r="CA41" s="744"/>
      <c r="CB41" s="744"/>
      <c r="CC41" s="744"/>
      <c r="CD41" s="744"/>
      <c r="CE41" s="744"/>
      <c r="CF41" s="744"/>
      <c r="CG41" s="745"/>
      <c r="CH41" s="755"/>
      <c r="CI41" s="750"/>
      <c r="CJ41" s="750"/>
      <c r="CK41" s="750"/>
      <c r="CL41" s="756"/>
      <c r="CM41" s="755"/>
      <c r="CN41" s="750"/>
      <c r="CO41" s="750"/>
      <c r="CP41" s="750"/>
      <c r="CQ41" s="756"/>
      <c r="CR41" s="755"/>
      <c r="CS41" s="750"/>
      <c r="CT41" s="750"/>
      <c r="CU41" s="750"/>
      <c r="CV41" s="756"/>
      <c r="CW41" s="755"/>
      <c r="CX41" s="750"/>
      <c r="CY41" s="750"/>
      <c r="CZ41" s="750"/>
      <c r="DA41" s="756"/>
      <c r="DB41" s="755"/>
      <c r="DC41" s="750"/>
      <c r="DD41" s="750"/>
      <c r="DE41" s="750"/>
      <c r="DF41" s="756"/>
      <c r="DG41" s="755"/>
      <c r="DH41" s="750"/>
      <c r="DI41" s="750"/>
      <c r="DJ41" s="750"/>
      <c r="DK41" s="756"/>
      <c r="DL41" s="755"/>
      <c r="DM41" s="750"/>
      <c r="DN41" s="750"/>
      <c r="DO41" s="750"/>
      <c r="DP41" s="756"/>
      <c r="DQ41" s="755"/>
      <c r="DR41" s="750"/>
      <c r="DS41" s="750"/>
      <c r="DT41" s="750"/>
      <c r="DU41" s="756"/>
      <c r="DV41" s="743"/>
      <c r="DW41" s="744"/>
      <c r="DX41" s="744"/>
      <c r="DY41" s="744"/>
      <c r="DZ41" s="757"/>
      <c r="EA41" s="48"/>
    </row>
    <row r="42" spans="1:131" ht="26.25" customHeight="1" x14ac:dyDescent="0.15">
      <c r="A42" s="52">
        <v>15</v>
      </c>
      <c r="B42" s="743"/>
      <c r="C42" s="744"/>
      <c r="D42" s="744"/>
      <c r="E42" s="744"/>
      <c r="F42" s="744"/>
      <c r="G42" s="744"/>
      <c r="H42" s="744"/>
      <c r="I42" s="744"/>
      <c r="J42" s="744"/>
      <c r="K42" s="744"/>
      <c r="L42" s="744"/>
      <c r="M42" s="744"/>
      <c r="N42" s="744"/>
      <c r="O42" s="744"/>
      <c r="P42" s="745"/>
      <c r="Q42" s="746"/>
      <c r="R42" s="747"/>
      <c r="S42" s="747"/>
      <c r="T42" s="747"/>
      <c r="U42" s="747"/>
      <c r="V42" s="747"/>
      <c r="W42" s="747"/>
      <c r="X42" s="747"/>
      <c r="Y42" s="747"/>
      <c r="Z42" s="747"/>
      <c r="AA42" s="747"/>
      <c r="AB42" s="747"/>
      <c r="AC42" s="747"/>
      <c r="AD42" s="747"/>
      <c r="AE42" s="748"/>
      <c r="AF42" s="749"/>
      <c r="AG42" s="750"/>
      <c r="AH42" s="750"/>
      <c r="AI42" s="750"/>
      <c r="AJ42" s="751"/>
      <c r="AK42" s="752"/>
      <c r="AL42" s="747"/>
      <c r="AM42" s="747"/>
      <c r="AN42" s="747"/>
      <c r="AO42" s="747"/>
      <c r="AP42" s="747"/>
      <c r="AQ42" s="747"/>
      <c r="AR42" s="747"/>
      <c r="AS42" s="747"/>
      <c r="AT42" s="747"/>
      <c r="AU42" s="747"/>
      <c r="AV42" s="747"/>
      <c r="AW42" s="747"/>
      <c r="AX42" s="747"/>
      <c r="AY42" s="747"/>
      <c r="AZ42" s="791"/>
      <c r="BA42" s="791"/>
      <c r="BB42" s="791"/>
      <c r="BC42" s="791"/>
      <c r="BD42" s="791"/>
      <c r="BE42" s="753"/>
      <c r="BF42" s="753"/>
      <c r="BG42" s="753"/>
      <c r="BH42" s="753"/>
      <c r="BI42" s="754"/>
      <c r="BJ42" s="56"/>
      <c r="BK42" s="56"/>
      <c r="BL42" s="56"/>
      <c r="BM42" s="56"/>
      <c r="BN42" s="56"/>
      <c r="BO42" s="55"/>
      <c r="BP42" s="55"/>
      <c r="BQ42" s="52">
        <v>36</v>
      </c>
      <c r="BR42" s="72"/>
      <c r="BS42" s="743"/>
      <c r="BT42" s="744"/>
      <c r="BU42" s="744"/>
      <c r="BV42" s="744"/>
      <c r="BW42" s="744"/>
      <c r="BX42" s="744"/>
      <c r="BY42" s="744"/>
      <c r="BZ42" s="744"/>
      <c r="CA42" s="744"/>
      <c r="CB42" s="744"/>
      <c r="CC42" s="744"/>
      <c r="CD42" s="744"/>
      <c r="CE42" s="744"/>
      <c r="CF42" s="744"/>
      <c r="CG42" s="745"/>
      <c r="CH42" s="755"/>
      <c r="CI42" s="750"/>
      <c r="CJ42" s="750"/>
      <c r="CK42" s="750"/>
      <c r="CL42" s="756"/>
      <c r="CM42" s="755"/>
      <c r="CN42" s="750"/>
      <c r="CO42" s="750"/>
      <c r="CP42" s="750"/>
      <c r="CQ42" s="756"/>
      <c r="CR42" s="755"/>
      <c r="CS42" s="750"/>
      <c r="CT42" s="750"/>
      <c r="CU42" s="750"/>
      <c r="CV42" s="756"/>
      <c r="CW42" s="755"/>
      <c r="CX42" s="750"/>
      <c r="CY42" s="750"/>
      <c r="CZ42" s="750"/>
      <c r="DA42" s="756"/>
      <c r="DB42" s="755"/>
      <c r="DC42" s="750"/>
      <c r="DD42" s="750"/>
      <c r="DE42" s="750"/>
      <c r="DF42" s="756"/>
      <c r="DG42" s="755"/>
      <c r="DH42" s="750"/>
      <c r="DI42" s="750"/>
      <c r="DJ42" s="750"/>
      <c r="DK42" s="756"/>
      <c r="DL42" s="755"/>
      <c r="DM42" s="750"/>
      <c r="DN42" s="750"/>
      <c r="DO42" s="750"/>
      <c r="DP42" s="756"/>
      <c r="DQ42" s="755"/>
      <c r="DR42" s="750"/>
      <c r="DS42" s="750"/>
      <c r="DT42" s="750"/>
      <c r="DU42" s="756"/>
      <c r="DV42" s="743"/>
      <c r="DW42" s="744"/>
      <c r="DX42" s="744"/>
      <c r="DY42" s="744"/>
      <c r="DZ42" s="757"/>
      <c r="EA42" s="48"/>
    </row>
    <row r="43" spans="1:131" ht="26.25" customHeight="1" x14ac:dyDescent="0.15">
      <c r="A43" s="52">
        <v>16</v>
      </c>
      <c r="B43" s="743"/>
      <c r="C43" s="744"/>
      <c r="D43" s="744"/>
      <c r="E43" s="744"/>
      <c r="F43" s="744"/>
      <c r="G43" s="744"/>
      <c r="H43" s="744"/>
      <c r="I43" s="744"/>
      <c r="J43" s="744"/>
      <c r="K43" s="744"/>
      <c r="L43" s="744"/>
      <c r="M43" s="744"/>
      <c r="N43" s="744"/>
      <c r="O43" s="744"/>
      <c r="P43" s="745"/>
      <c r="Q43" s="746"/>
      <c r="R43" s="747"/>
      <c r="S43" s="747"/>
      <c r="T43" s="747"/>
      <c r="U43" s="747"/>
      <c r="V43" s="747"/>
      <c r="W43" s="747"/>
      <c r="X43" s="747"/>
      <c r="Y43" s="747"/>
      <c r="Z43" s="747"/>
      <c r="AA43" s="747"/>
      <c r="AB43" s="747"/>
      <c r="AC43" s="747"/>
      <c r="AD43" s="747"/>
      <c r="AE43" s="748"/>
      <c r="AF43" s="749"/>
      <c r="AG43" s="750"/>
      <c r="AH43" s="750"/>
      <c r="AI43" s="750"/>
      <c r="AJ43" s="751"/>
      <c r="AK43" s="752"/>
      <c r="AL43" s="747"/>
      <c r="AM43" s="747"/>
      <c r="AN43" s="747"/>
      <c r="AO43" s="747"/>
      <c r="AP43" s="747"/>
      <c r="AQ43" s="747"/>
      <c r="AR43" s="747"/>
      <c r="AS43" s="747"/>
      <c r="AT43" s="747"/>
      <c r="AU43" s="747"/>
      <c r="AV43" s="747"/>
      <c r="AW43" s="747"/>
      <c r="AX43" s="747"/>
      <c r="AY43" s="747"/>
      <c r="AZ43" s="791"/>
      <c r="BA43" s="791"/>
      <c r="BB43" s="791"/>
      <c r="BC43" s="791"/>
      <c r="BD43" s="791"/>
      <c r="BE43" s="753"/>
      <c r="BF43" s="753"/>
      <c r="BG43" s="753"/>
      <c r="BH43" s="753"/>
      <c r="BI43" s="754"/>
      <c r="BJ43" s="56"/>
      <c r="BK43" s="56"/>
      <c r="BL43" s="56"/>
      <c r="BM43" s="56"/>
      <c r="BN43" s="56"/>
      <c r="BO43" s="55"/>
      <c r="BP43" s="55"/>
      <c r="BQ43" s="52">
        <v>37</v>
      </c>
      <c r="BR43" s="72"/>
      <c r="BS43" s="743"/>
      <c r="BT43" s="744"/>
      <c r="BU43" s="744"/>
      <c r="BV43" s="744"/>
      <c r="BW43" s="744"/>
      <c r="BX43" s="744"/>
      <c r="BY43" s="744"/>
      <c r="BZ43" s="744"/>
      <c r="CA43" s="744"/>
      <c r="CB43" s="744"/>
      <c r="CC43" s="744"/>
      <c r="CD43" s="744"/>
      <c r="CE43" s="744"/>
      <c r="CF43" s="744"/>
      <c r="CG43" s="745"/>
      <c r="CH43" s="755"/>
      <c r="CI43" s="750"/>
      <c r="CJ43" s="750"/>
      <c r="CK43" s="750"/>
      <c r="CL43" s="756"/>
      <c r="CM43" s="755"/>
      <c r="CN43" s="750"/>
      <c r="CO43" s="750"/>
      <c r="CP43" s="750"/>
      <c r="CQ43" s="756"/>
      <c r="CR43" s="755"/>
      <c r="CS43" s="750"/>
      <c r="CT43" s="750"/>
      <c r="CU43" s="750"/>
      <c r="CV43" s="756"/>
      <c r="CW43" s="755"/>
      <c r="CX43" s="750"/>
      <c r="CY43" s="750"/>
      <c r="CZ43" s="750"/>
      <c r="DA43" s="756"/>
      <c r="DB43" s="755"/>
      <c r="DC43" s="750"/>
      <c r="DD43" s="750"/>
      <c r="DE43" s="750"/>
      <c r="DF43" s="756"/>
      <c r="DG43" s="755"/>
      <c r="DH43" s="750"/>
      <c r="DI43" s="750"/>
      <c r="DJ43" s="750"/>
      <c r="DK43" s="756"/>
      <c r="DL43" s="755"/>
      <c r="DM43" s="750"/>
      <c r="DN43" s="750"/>
      <c r="DO43" s="750"/>
      <c r="DP43" s="756"/>
      <c r="DQ43" s="755"/>
      <c r="DR43" s="750"/>
      <c r="DS43" s="750"/>
      <c r="DT43" s="750"/>
      <c r="DU43" s="756"/>
      <c r="DV43" s="743"/>
      <c r="DW43" s="744"/>
      <c r="DX43" s="744"/>
      <c r="DY43" s="744"/>
      <c r="DZ43" s="757"/>
      <c r="EA43" s="48"/>
    </row>
    <row r="44" spans="1:131" ht="26.25" customHeight="1" x14ac:dyDescent="0.15">
      <c r="A44" s="52">
        <v>17</v>
      </c>
      <c r="B44" s="743"/>
      <c r="C44" s="744"/>
      <c r="D44" s="744"/>
      <c r="E44" s="744"/>
      <c r="F44" s="744"/>
      <c r="G44" s="744"/>
      <c r="H44" s="744"/>
      <c r="I44" s="744"/>
      <c r="J44" s="744"/>
      <c r="K44" s="744"/>
      <c r="L44" s="744"/>
      <c r="M44" s="744"/>
      <c r="N44" s="744"/>
      <c r="O44" s="744"/>
      <c r="P44" s="745"/>
      <c r="Q44" s="746"/>
      <c r="R44" s="747"/>
      <c r="S44" s="747"/>
      <c r="T44" s="747"/>
      <c r="U44" s="747"/>
      <c r="V44" s="747"/>
      <c r="W44" s="747"/>
      <c r="X44" s="747"/>
      <c r="Y44" s="747"/>
      <c r="Z44" s="747"/>
      <c r="AA44" s="747"/>
      <c r="AB44" s="747"/>
      <c r="AC44" s="747"/>
      <c r="AD44" s="747"/>
      <c r="AE44" s="748"/>
      <c r="AF44" s="749"/>
      <c r="AG44" s="750"/>
      <c r="AH44" s="750"/>
      <c r="AI44" s="750"/>
      <c r="AJ44" s="751"/>
      <c r="AK44" s="752"/>
      <c r="AL44" s="747"/>
      <c r="AM44" s="747"/>
      <c r="AN44" s="747"/>
      <c r="AO44" s="747"/>
      <c r="AP44" s="747"/>
      <c r="AQ44" s="747"/>
      <c r="AR44" s="747"/>
      <c r="AS44" s="747"/>
      <c r="AT44" s="747"/>
      <c r="AU44" s="747"/>
      <c r="AV44" s="747"/>
      <c r="AW44" s="747"/>
      <c r="AX44" s="747"/>
      <c r="AY44" s="747"/>
      <c r="AZ44" s="791"/>
      <c r="BA44" s="791"/>
      <c r="BB44" s="791"/>
      <c r="BC44" s="791"/>
      <c r="BD44" s="791"/>
      <c r="BE44" s="753"/>
      <c r="BF44" s="753"/>
      <c r="BG44" s="753"/>
      <c r="BH44" s="753"/>
      <c r="BI44" s="754"/>
      <c r="BJ44" s="56"/>
      <c r="BK44" s="56"/>
      <c r="BL44" s="56"/>
      <c r="BM44" s="56"/>
      <c r="BN44" s="56"/>
      <c r="BO44" s="55"/>
      <c r="BP44" s="55"/>
      <c r="BQ44" s="52">
        <v>38</v>
      </c>
      <c r="BR44" s="72"/>
      <c r="BS44" s="743"/>
      <c r="BT44" s="744"/>
      <c r="BU44" s="744"/>
      <c r="BV44" s="744"/>
      <c r="BW44" s="744"/>
      <c r="BX44" s="744"/>
      <c r="BY44" s="744"/>
      <c r="BZ44" s="744"/>
      <c r="CA44" s="744"/>
      <c r="CB44" s="744"/>
      <c r="CC44" s="744"/>
      <c r="CD44" s="744"/>
      <c r="CE44" s="744"/>
      <c r="CF44" s="744"/>
      <c r="CG44" s="745"/>
      <c r="CH44" s="755"/>
      <c r="CI44" s="750"/>
      <c r="CJ44" s="750"/>
      <c r="CK44" s="750"/>
      <c r="CL44" s="756"/>
      <c r="CM44" s="755"/>
      <c r="CN44" s="750"/>
      <c r="CO44" s="750"/>
      <c r="CP44" s="750"/>
      <c r="CQ44" s="756"/>
      <c r="CR44" s="755"/>
      <c r="CS44" s="750"/>
      <c r="CT44" s="750"/>
      <c r="CU44" s="750"/>
      <c r="CV44" s="756"/>
      <c r="CW44" s="755"/>
      <c r="CX44" s="750"/>
      <c r="CY44" s="750"/>
      <c r="CZ44" s="750"/>
      <c r="DA44" s="756"/>
      <c r="DB44" s="755"/>
      <c r="DC44" s="750"/>
      <c r="DD44" s="750"/>
      <c r="DE44" s="750"/>
      <c r="DF44" s="756"/>
      <c r="DG44" s="755"/>
      <c r="DH44" s="750"/>
      <c r="DI44" s="750"/>
      <c r="DJ44" s="750"/>
      <c r="DK44" s="756"/>
      <c r="DL44" s="755"/>
      <c r="DM44" s="750"/>
      <c r="DN44" s="750"/>
      <c r="DO44" s="750"/>
      <c r="DP44" s="756"/>
      <c r="DQ44" s="755"/>
      <c r="DR44" s="750"/>
      <c r="DS44" s="750"/>
      <c r="DT44" s="750"/>
      <c r="DU44" s="756"/>
      <c r="DV44" s="743"/>
      <c r="DW44" s="744"/>
      <c r="DX44" s="744"/>
      <c r="DY44" s="744"/>
      <c r="DZ44" s="757"/>
      <c r="EA44" s="48"/>
    </row>
    <row r="45" spans="1:131" ht="26.25" customHeight="1" x14ac:dyDescent="0.15">
      <c r="A45" s="52">
        <v>18</v>
      </c>
      <c r="B45" s="743"/>
      <c r="C45" s="744"/>
      <c r="D45" s="744"/>
      <c r="E45" s="744"/>
      <c r="F45" s="744"/>
      <c r="G45" s="744"/>
      <c r="H45" s="744"/>
      <c r="I45" s="744"/>
      <c r="J45" s="744"/>
      <c r="K45" s="744"/>
      <c r="L45" s="744"/>
      <c r="M45" s="744"/>
      <c r="N45" s="744"/>
      <c r="O45" s="744"/>
      <c r="P45" s="745"/>
      <c r="Q45" s="746"/>
      <c r="R45" s="747"/>
      <c r="S45" s="747"/>
      <c r="T45" s="747"/>
      <c r="U45" s="747"/>
      <c r="V45" s="747"/>
      <c r="W45" s="747"/>
      <c r="X45" s="747"/>
      <c r="Y45" s="747"/>
      <c r="Z45" s="747"/>
      <c r="AA45" s="747"/>
      <c r="AB45" s="747"/>
      <c r="AC45" s="747"/>
      <c r="AD45" s="747"/>
      <c r="AE45" s="748"/>
      <c r="AF45" s="749"/>
      <c r="AG45" s="750"/>
      <c r="AH45" s="750"/>
      <c r="AI45" s="750"/>
      <c r="AJ45" s="751"/>
      <c r="AK45" s="752"/>
      <c r="AL45" s="747"/>
      <c r="AM45" s="747"/>
      <c r="AN45" s="747"/>
      <c r="AO45" s="747"/>
      <c r="AP45" s="747"/>
      <c r="AQ45" s="747"/>
      <c r="AR45" s="747"/>
      <c r="AS45" s="747"/>
      <c r="AT45" s="747"/>
      <c r="AU45" s="747"/>
      <c r="AV45" s="747"/>
      <c r="AW45" s="747"/>
      <c r="AX45" s="747"/>
      <c r="AY45" s="747"/>
      <c r="AZ45" s="791"/>
      <c r="BA45" s="791"/>
      <c r="BB45" s="791"/>
      <c r="BC45" s="791"/>
      <c r="BD45" s="791"/>
      <c r="BE45" s="753"/>
      <c r="BF45" s="753"/>
      <c r="BG45" s="753"/>
      <c r="BH45" s="753"/>
      <c r="BI45" s="754"/>
      <c r="BJ45" s="56"/>
      <c r="BK45" s="56"/>
      <c r="BL45" s="56"/>
      <c r="BM45" s="56"/>
      <c r="BN45" s="56"/>
      <c r="BO45" s="55"/>
      <c r="BP45" s="55"/>
      <c r="BQ45" s="52">
        <v>39</v>
      </c>
      <c r="BR45" s="72"/>
      <c r="BS45" s="743"/>
      <c r="BT45" s="744"/>
      <c r="BU45" s="744"/>
      <c r="BV45" s="744"/>
      <c r="BW45" s="744"/>
      <c r="BX45" s="744"/>
      <c r="BY45" s="744"/>
      <c r="BZ45" s="744"/>
      <c r="CA45" s="744"/>
      <c r="CB45" s="744"/>
      <c r="CC45" s="744"/>
      <c r="CD45" s="744"/>
      <c r="CE45" s="744"/>
      <c r="CF45" s="744"/>
      <c r="CG45" s="745"/>
      <c r="CH45" s="755"/>
      <c r="CI45" s="750"/>
      <c r="CJ45" s="750"/>
      <c r="CK45" s="750"/>
      <c r="CL45" s="756"/>
      <c r="CM45" s="755"/>
      <c r="CN45" s="750"/>
      <c r="CO45" s="750"/>
      <c r="CP45" s="750"/>
      <c r="CQ45" s="756"/>
      <c r="CR45" s="755"/>
      <c r="CS45" s="750"/>
      <c r="CT45" s="750"/>
      <c r="CU45" s="750"/>
      <c r="CV45" s="756"/>
      <c r="CW45" s="755"/>
      <c r="CX45" s="750"/>
      <c r="CY45" s="750"/>
      <c r="CZ45" s="750"/>
      <c r="DA45" s="756"/>
      <c r="DB45" s="755"/>
      <c r="DC45" s="750"/>
      <c r="DD45" s="750"/>
      <c r="DE45" s="750"/>
      <c r="DF45" s="756"/>
      <c r="DG45" s="755"/>
      <c r="DH45" s="750"/>
      <c r="DI45" s="750"/>
      <c r="DJ45" s="750"/>
      <c r="DK45" s="756"/>
      <c r="DL45" s="755"/>
      <c r="DM45" s="750"/>
      <c r="DN45" s="750"/>
      <c r="DO45" s="750"/>
      <c r="DP45" s="756"/>
      <c r="DQ45" s="755"/>
      <c r="DR45" s="750"/>
      <c r="DS45" s="750"/>
      <c r="DT45" s="750"/>
      <c r="DU45" s="756"/>
      <c r="DV45" s="743"/>
      <c r="DW45" s="744"/>
      <c r="DX45" s="744"/>
      <c r="DY45" s="744"/>
      <c r="DZ45" s="757"/>
      <c r="EA45" s="48"/>
    </row>
    <row r="46" spans="1:131" ht="26.25" customHeight="1" x14ac:dyDescent="0.15">
      <c r="A46" s="52">
        <v>19</v>
      </c>
      <c r="B46" s="743"/>
      <c r="C46" s="744"/>
      <c r="D46" s="744"/>
      <c r="E46" s="744"/>
      <c r="F46" s="744"/>
      <c r="G46" s="744"/>
      <c r="H46" s="744"/>
      <c r="I46" s="744"/>
      <c r="J46" s="744"/>
      <c r="K46" s="744"/>
      <c r="L46" s="744"/>
      <c r="M46" s="744"/>
      <c r="N46" s="744"/>
      <c r="O46" s="744"/>
      <c r="P46" s="745"/>
      <c r="Q46" s="746"/>
      <c r="R46" s="747"/>
      <c r="S46" s="747"/>
      <c r="T46" s="747"/>
      <c r="U46" s="747"/>
      <c r="V46" s="747"/>
      <c r="W46" s="747"/>
      <c r="X46" s="747"/>
      <c r="Y46" s="747"/>
      <c r="Z46" s="747"/>
      <c r="AA46" s="747"/>
      <c r="AB46" s="747"/>
      <c r="AC46" s="747"/>
      <c r="AD46" s="747"/>
      <c r="AE46" s="748"/>
      <c r="AF46" s="749"/>
      <c r="AG46" s="750"/>
      <c r="AH46" s="750"/>
      <c r="AI46" s="750"/>
      <c r="AJ46" s="751"/>
      <c r="AK46" s="752"/>
      <c r="AL46" s="747"/>
      <c r="AM46" s="747"/>
      <c r="AN46" s="747"/>
      <c r="AO46" s="747"/>
      <c r="AP46" s="747"/>
      <c r="AQ46" s="747"/>
      <c r="AR46" s="747"/>
      <c r="AS46" s="747"/>
      <c r="AT46" s="747"/>
      <c r="AU46" s="747"/>
      <c r="AV46" s="747"/>
      <c r="AW46" s="747"/>
      <c r="AX46" s="747"/>
      <c r="AY46" s="747"/>
      <c r="AZ46" s="791"/>
      <c r="BA46" s="791"/>
      <c r="BB46" s="791"/>
      <c r="BC46" s="791"/>
      <c r="BD46" s="791"/>
      <c r="BE46" s="753"/>
      <c r="BF46" s="753"/>
      <c r="BG46" s="753"/>
      <c r="BH46" s="753"/>
      <c r="BI46" s="754"/>
      <c r="BJ46" s="56"/>
      <c r="BK46" s="56"/>
      <c r="BL46" s="56"/>
      <c r="BM46" s="56"/>
      <c r="BN46" s="56"/>
      <c r="BO46" s="55"/>
      <c r="BP46" s="55"/>
      <c r="BQ46" s="52">
        <v>40</v>
      </c>
      <c r="BR46" s="72"/>
      <c r="BS46" s="743"/>
      <c r="BT46" s="744"/>
      <c r="BU46" s="744"/>
      <c r="BV46" s="744"/>
      <c r="BW46" s="744"/>
      <c r="BX46" s="744"/>
      <c r="BY46" s="744"/>
      <c r="BZ46" s="744"/>
      <c r="CA46" s="744"/>
      <c r="CB46" s="744"/>
      <c r="CC46" s="744"/>
      <c r="CD46" s="744"/>
      <c r="CE46" s="744"/>
      <c r="CF46" s="744"/>
      <c r="CG46" s="745"/>
      <c r="CH46" s="755"/>
      <c r="CI46" s="750"/>
      <c r="CJ46" s="750"/>
      <c r="CK46" s="750"/>
      <c r="CL46" s="756"/>
      <c r="CM46" s="755"/>
      <c r="CN46" s="750"/>
      <c r="CO46" s="750"/>
      <c r="CP46" s="750"/>
      <c r="CQ46" s="756"/>
      <c r="CR46" s="755"/>
      <c r="CS46" s="750"/>
      <c r="CT46" s="750"/>
      <c r="CU46" s="750"/>
      <c r="CV46" s="756"/>
      <c r="CW46" s="755"/>
      <c r="CX46" s="750"/>
      <c r="CY46" s="750"/>
      <c r="CZ46" s="750"/>
      <c r="DA46" s="756"/>
      <c r="DB46" s="755"/>
      <c r="DC46" s="750"/>
      <c r="DD46" s="750"/>
      <c r="DE46" s="750"/>
      <c r="DF46" s="756"/>
      <c r="DG46" s="755"/>
      <c r="DH46" s="750"/>
      <c r="DI46" s="750"/>
      <c r="DJ46" s="750"/>
      <c r="DK46" s="756"/>
      <c r="DL46" s="755"/>
      <c r="DM46" s="750"/>
      <c r="DN46" s="750"/>
      <c r="DO46" s="750"/>
      <c r="DP46" s="756"/>
      <c r="DQ46" s="755"/>
      <c r="DR46" s="750"/>
      <c r="DS46" s="750"/>
      <c r="DT46" s="750"/>
      <c r="DU46" s="756"/>
      <c r="DV46" s="743"/>
      <c r="DW46" s="744"/>
      <c r="DX46" s="744"/>
      <c r="DY46" s="744"/>
      <c r="DZ46" s="757"/>
      <c r="EA46" s="48"/>
    </row>
    <row r="47" spans="1:131" ht="26.25" customHeight="1" x14ac:dyDescent="0.15">
      <c r="A47" s="52">
        <v>20</v>
      </c>
      <c r="B47" s="743"/>
      <c r="C47" s="744"/>
      <c r="D47" s="744"/>
      <c r="E47" s="744"/>
      <c r="F47" s="744"/>
      <c r="G47" s="744"/>
      <c r="H47" s="744"/>
      <c r="I47" s="744"/>
      <c r="J47" s="744"/>
      <c r="K47" s="744"/>
      <c r="L47" s="744"/>
      <c r="M47" s="744"/>
      <c r="N47" s="744"/>
      <c r="O47" s="744"/>
      <c r="P47" s="745"/>
      <c r="Q47" s="746"/>
      <c r="R47" s="747"/>
      <c r="S47" s="747"/>
      <c r="T47" s="747"/>
      <c r="U47" s="747"/>
      <c r="V47" s="747"/>
      <c r="W47" s="747"/>
      <c r="X47" s="747"/>
      <c r="Y47" s="747"/>
      <c r="Z47" s="747"/>
      <c r="AA47" s="747"/>
      <c r="AB47" s="747"/>
      <c r="AC47" s="747"/>
      <c r="AD47" s="747"/>
      <c r="AE47" s="748"/>
      <c r="AF47" s="749"/>
      <c r="AG47" s="750"/>
      <c r="AH47" s="750"/>
      <c r="AI47" s="750"/>
      <c r="AJ47" s="751"/>
      <c r="AK47" s="752"/>
      <c r="AL47" s="747"/>
      <c r="AM47" s="747"/>
      <c r="AN47" s="747"/>
      <c r="AO47" s="747"/>
      <c r="AP47" s="747"/>
      <c r="AQ47" s="747"/>
      <c r="AR47" s="747"/>
      <c r="AS47" s="747"/>
      <c r="AT47" s="747"/>
      <c r="AU47" s="747"/>
      <c r="AV47" s="747"/>
      <c r="AW47" s="747"/>
      <c r="AX47" s="747"/>
      <c r="AY47" s="747"/>
      <c r="AZ47" s="791"/>
      <c r="BA47" s="791"/>
      <c r="BB47" s="791"/>
      <c r="BC47" s="791"/>
      <c r="BD47" s="791"/>
      <c r="BE47" s="753"/>
      <c r="BF47" s="753"/>
      <c r="BG47" s="753"/>
      <c r="BH47" s="753"/>
      <c r="BI47" s="754"/>
      <c r="BJ47" s="56"/>
      <c r="BK47" s="56"/>
      <c r="BL47" s="56"/>
      <c r="BM47" s="56"/>
      <c r="BN47" s="56"/>
      <c r="BO47" s="55"/>
      <c r="BP47" s="55"/>
      <c r="BQ47" s="52">
        <v>41</v>
      </c>
      <c r="BR47" s="72"/>
      <c r="BS47" s="743"/>
      <c r="BT47" s="744"/>
      <c r="BU47" s="744"/>
      <c r="BV47" s="744"/>
      <c r="BW47" s="744"/>
      <c r="BX47" s="744"/>
      <c r="BY47" s="744"/>
      <c r="BZ47" s="744"/>
      <c r="CA47" s="744"/>
      <c r="CB47" s="744"/>
      <c r="CC47" s="744"/>
      <c r="CD47" s="744"/>
      <c r="CE47" s="744"/>
      <c r="CF47" s="744"/>
      <c r="CG47" s="745"/>
      <c r="CH47" s="755"/>
      <c r="CI47" s="750"/>
      <c r="CJ47" s="750"/>
      <c r="CK47" s="750"/>
      <c r="CL47" s="756"/>
      <c r="CM47" s="755"/>
      <c r="CN47" s="750"/>
      <c r="CO47" s="750"/>
      <c r="CP47" s="750"/>
      <c r="CQ47" s="756"/>
      <c r="CR47" s="755"/>
      <c r="CS47" s="750"/>
      <c r="CT47" s="750"/>
      <c r="CU47" s="750"/>
      <c r="CV47" s="756"/>
      <c r="CW47" s="755"/>
      <c r="CX47" s="750"/>
      <c r="CY47" s="750"/>
      <c r="CZ47" s="750"/>
      <c r="DA47" s="756"/>
      <c r="DB47" s="755"/>
      <c r="DC47" s="750"/>
      <c r="DD47" s="750"/>
      <c r="DE47" s="750"/>
      <c r="DF47" s="756"/>
      <c r="DG47" s="755"/>
      <c r="DH47" s="750"/>
      <c r="DI47" s="750"/>
      <c r="DJ47" s="750"/>
      <c r="DK47" s="756"/>
      <c r="DL47" s="755"/>
      <c r="DM47" s="750"/>
      <c r="DN47" s="750"/>
      <c r="DO47" s="750"/>
      <c r="DP47" s="756"/>
      <c r="DQ47" s="755"/>
      <c r="DR47" s="750"/>
      <c r="DS47" s="750"/>
      <c r="DT47" s="750"/>
      <c r="DU47" s="756"/>
      <c r="DV47" s="743"/>
      <c r="DW47" s="744"/>
      <c r="DX47" s="744"/>
      <c r="DY47" s="744"/>
      <c r="DZ47" s="757"/>
      <c r="EA47" s="48"/>
    </row>
    <row r="48" spans="1:131" ht="26.25" customHeight="1" x14ac:dyDescent="0.15">
      <c r="A48" s="52">
        <v>21</v>
      </c>
      <c r="B48" s="743"/>
      <c r="C48" s="744"/>
      <c r="D48" s="744"/>
      <c r="E48" s="744"/>
      <c r="F48" s="744"/>
      <c r="G48" s="744"/>
      <c r="H48" s="744"/>
      <c r="I48" s="744"/>
      <c r="J48" s="744"/>
      <c r="K48" s="744"/>
      <c r="L48" s="744"/>
      <c r="M48" s="744"/>
      <c r="N48" s="744"/>
      <c r="O48" s="744"/>
      <c r="P48" s="745"/>
      <c r="Q48" s="746"/>
      <c r="R48" s="747"/>
      <c r="S48" s="747"/>
      <c r="T48" s="747"/>
      <c r="U48" s="747"/>
      <c r="V48" s="747"/>
      <c r="W48" s="747"/>
      <c r="X48" s="747"/>
      <c r="Y48" s="747"/>
      <c r="Z48" s="747"/>
      <c r="AA48" s="747"/>
      <c r="AB48" s="747"/>
      <c r="AC48" s="747"/>
      <c r="AD48" s="747"/>
      <c r="AE48" s="748"/>
      <c r="AF48" s="749"/>
      <c r="AG48" s="750"/>
      <c r="AH48" s="750"/>
      <c r="AI48" s="750"/>
      <c r="AJ48" s="751"/>
      <c r="AK48" s="752"/>
      <c r="AL48" s="747"/>
      <c r="AM48" s="747"/>
      <c r="AN48" s="747"/>
      <c r="AO48" s="747"/>
      <c r="AP48" s="747"/>
      <c r="AQ48" s="747"/>
      <c r="AR48" s="747"/>
      <c r="AS48" s="747"/>
      <c r="AT48" s="747"/>
      <c r="AU48" s="747"/>
      <c r="AV48" s="747"/>
      <c r="AW48" s="747"/>
      <c r="AX48" s="747"/>
      <c r="AY48" s="747"/>
      <c r="AZ48" s="791"/>
      <c r="BA48" s="791"/>
      <c r="BB48" s="791"/>
      <c r="BC48" s="791"/>
      <c r="BD48" s="791"/>
      <c r="BE48" s="753"/>
      <c r="BF48" s="753"/>
      <c r="BG48" s="753"/>
      <c r="BH48" s="753"/>
      <c r="BI48" s="754"/>
      <c r="BJ48" s="56"/>
      <c r="BK48" s="56"/>
      <c r="BL48" s="56"/>
      <c r="BM48" s="56"/>
      <c r="BN48" s="56"/>
      <c r="BO48" s="55"/>
      <c r="BP48" s="55"/>
      <c r="BQ48" s="52">
        <v>42</v>
      </c>
      <c r="BR48" s="72"/>
      <c r="BS48" s="743"/>
      <c r="BT48" s="744"/>
      <c r="BU48" s="744"/>
      <c r="BV48" s="744"/>
      <c r="BW48" s="744"/>
      <c r="BX48" s="744"/>
      <c r="BY48" s="744"/>
      <c r="BZ48" s="744"/>
      <c r="CA48" s="744"/>
      <c r="CB48" s="744"/>
      <c r="CC48" s="744"/>
      <c r="CD48" s="744"/>
      <c r="CE48" s="744"/>
      <c r="CF48" s="744"/>
      <c r="CG48" s="745"/>
      <c r="CH48" s="755"/>
      <c r="CI48" s="750"/>
      <c r="CJ48" s="750"/>
      <c r="CK48" s="750"/>
      <c r="CL48" s="756"/>
      <c r="CM48" s="755"/>
      <c r="CN48" s="750"/>
      <c r="CO48" s="750"/>
      <c r="CP48" s="750"/>
      <c r="CQ48" s="756"/>
      <c r="CR48" s="755"/>
      <c r="CS48" s="750"/>
      <c r="CT48" s="750"/>
      <c r="CU48" s="750"/>
      <c r="CV48" s="756"/>
      <c r="CW48" s="755"/>
      <c r="CX48" s="750"/>
      <c r="CY48" s="750"/>
      <c r="CZ48" s="750"/>
      <c r="DA48" s="756"/>
      <c r="DB48" s="755"/>
      <c r="DC48" s="750"/>
      <c r="DD48" s="750"/>
      <c r="DE48" s="750"/>
      <c r="DF48" s="756"/>
      <c r="DG48" s="755"/>
      <c r="DH48" s="750"/>
      <c r="DI48" s="750"/>
      <c r="DJ48" s="750"/>
      <c r="DK48" s="756"/>
      <c r="DL48" s="755"/>
      <c r="DM48" s="750"/>
      <c r="DN48" s="750"/>
      <c r="DO48" s="750"/>
      <c r="DP48" s="756"/>
      <c r="DQ48" s="755"/>
      <c r="DR48" s="750"/>
      <c r="DS48" s="750"/>
      <c r="DT48" s="750"/>
      <c r="DU48" s="756"/>
      <c r="DV48" s="743"/>
      <c r="DW48" s="744"/>
      <c r="DX48" s="744"/>
      <c r="DY48" s="744"/>
      <c r="DZ48" s="757"/>
      <c r="EA48" s="48"/>
    </row>
    <row r="49" spans="1:131" ht="26.25" customHeight="1" x14ac:dyDescent="0.15">
      <c r="A49" s="52">
        <v>22</v>
      </c>
      <c r="B49" s="743"/>
      <c r="C49" s="744"/>
      <c r="D49" s="744"/>
      <c r="E49" s="744"/>
      <c r="F49" s="744"/>
      <c r="G49" s="744"/>
      <c r="H49" s="744"/>
      <c r="I49" s="744"/>
      <c r="J49" s="744"/>
      <c r="K49" s="744"/>
      <c r="L49" s="744"/>
      <c r="M49" s="744"/>
      <c r="N49" s="744"/>
      <c r="O49" s="744"/>
      <c r="P49" s="745"/>
      <c r="Q49" s="746"/>
      <c r="R49" s="747"/>
      <c r="S49" s="747"/>
      <c r="T49" s="747"/>
      <c r="U49" s="747"/>
      <c r="V49" s="747"/>
      <c r="W49" s="747"/>
      <c r="X49" s="747"/>
      <c r="Y49" s="747"/>
      <c r="Z49" s="747"/>
      <c r="AA49" s="747"/>
      <c r="AB49" s="747"/>
      <c r="AC49" s="747"/>
      <c r="AD49" s="747"/>
      <c r="AE49" s="748"/>
      <c r="AF49" s="749"/>
      <c r="AG49" s="750"/>
      <c r="AH49" s="750"/>
      <c r="AI49" s="750"/>
      <c r="AJ49" s="751"/>
      <c r="AK49" s="752"/>
      <c r="AL49" s="747"/>
      <c r="AM49" s="747"/>
      <c r="AN49" s="747"/>
      <c r="AO49" s="747"/>
      <c r="AP49" s="747"/>
      <c r="AQ49" s="747"/>
      <c r="AR49" s="747"/>
      <c r="AS49" s="747"/>
      <c r="AT49" s="747"/>
      <c r="AU49" s="747"/>
      <c r="AV49" s="747"/>
      <c r="AW49" s="747"/>
      <c r="AX49" s="747"/>
      <c r="AY49" s="747"/>
      <c r="AZ49" s="791"/>
      <c r="BA49" s="791"/>
      <c r="BB49" s="791"/>
      <c r="BC49" s="791"/>
      <c r="BD49" s="791"/>
      <c r="BE49" s="753"/>
      <c r="BF49" s="753"/>
      <c r="BG49" s="753"/>
      <c r="BH49" s="753"/>
      <c r="BI49" s="754"/>
      <c r="BJ49" s="56"/>
      <c r="BK49" s="56"/>
      <c r="BL49" s="56"/>
      <c r="BM49" s="56"/>
      <c r="BN49" s="56"/>
      <c r="BO49" s="55"/>
      <c r="BP49" s="55"/>
      <c r="BQ49" s="52">
        <v>43</v>
      </c>
      <c r="BR49" s="72"/>
      <c r="BS49" s="743"/>
      <c r="BT49" s="744"/>
      <c r="BU49" s="744"/>
      <c r="BV49" s="744"/>
      <c r="BW49" s="744"/>
      <c r="BX49" s="744"/>
      <c r="BY49" s="744"/>
      <c r="BZ49" s="744"/>
      <c r="CA49" s="744"/>
      <c r="CB49" s="744"/>
      <c r="CC49" s="744"/>
      <c r="CD49" s="744"/>
      <c r="CE49" s="744"/>
      <c r="CF49" s="744"/>
      <c r="CG49" s="745"/>
      <c r="CH49" s="755"/>
      <c r="CI49" s="750"/>
      <c r="CJ49" s="750"/>
      <c r="CK49" s="750"/>
      <c r="CL49" s="756"/>
      <c r="CM49" s="755"/>
      <c r="CN49" s="750"/>
      <c r="CO49" s="750"/>
      <c r="CP49" s="750"/>
      <c r="CQ49" s="756"/>
      <c r="CR49" s="755"/>
      <c r="CS49" s="750"/>
      <c r="CT49" s="750"/>
      <c r="CU49" s="750"/>
      <c r="CV49" s="756"/>
      <c r="CW49" s="755"/>
      <c r="CX49" s="750"/>
      <c r="CY49" s="750"/>
      <c r="CZ49" s="750"/>
      <c r="DA49" s="756"/>
      <c r="DB49" s="755"/>
      <c r="DC49" s="750"/>
      <c r="DD49" s="750"/>
      <c r="DE49" s="750"/>
      <c r="DF49" s="756"/>
      <c r="DG49" s="755"/>
      <c r="DH49" s="750"/>
      <c r="DI49" s="750"/>
      <c r="DJ49" s="750"/>
      <c r="DK49" s="756"/>
      <c r="DL49" s="755"/>
      <c r="DM49" s="750"/>
      <c r="DN49" s="750"/>
      <c r="DO49" s="750"/>
      <c r="DP49" s="756"/>
      <c r="DQ49" s="755"/>
      <c r="DR49" s="750"/>
      <c r="DS49" s="750"/>
      <c r="DT49" s="750"/>
      <c r="DU49" s="756"/>
      <c r="DV49" s="743"/>
      <c r="DW49" s="744"/>
      <c r="DX49" s="744"/>
      <c r="DY49" s="744"/>
      <c r="DZ49" s="757"/>
      <c r="EA49" s="48"/>
    </row>
    <row r="50" spans="1:131" ht="26.25" customHeight="1" x14ac:dyDescent="0.15">
      <c r="A50" s="52">
        <v>23</v>
      </c>
      <c r="B50" s="743"/>
      <c r="C50" s="744"/>
      <c r="D50" s="744"/>
      <c r="E50" s="744"/>
      <c r="F50" s="744"/>
      <c r="G50" s="744"/>
      <c r="H50" s="744"/>
      <c r="I50" s="744"/>
      <c r="J50" s="744"/>
      <c r="K50" s="744"/>
      <c r="L50" s="744"/>
      <c r="M50" s="744"/>
      <c r="N50" s="744"/>
      <c r="O50" s="744"/>
      <c r="P50" s="745"/>
      <c r="Q50" s="792"/>
      <c r="R50" s="793"/>
      <c r="S50" s="793"/>
      <c r="T50" s="793"/>
      <c r="U50" s="793"/>
      <c r="V50" s="793"/>
      <c r="W50" s="793"/>
      <c r="X50" s="793"/>
      <c r="Y50" s="793"/>
      <c r="Z50" s="793"/>
      <c r="AA50" s="793"/>
      <c r="AB50" s="793"/>
      <c r="AC50" s="793"/>
      <c r="AD50" s="793"/>
      <c r="AE50" s="794"/>
      <c r="AF50" s="749"/>
      <c r="AG50" s="750"/>
      <c r="AH50" s="750"/>
      <c r="AI50" s="750"/>
      <c r="AJ50" s="751"/>
      <c r="AK50" s="795"/>
      <c r="AL50" s="793"/>
      <c r="AM50" s="793"/>
      <c r="AN50" s="793"/>
      <c r="AO50" s="793"/>
      <c r="AP50" s="793"/>
      <c r="AQ50" s="793"/>
      <c r="AR50" s="793"/>
      <c r="AS50" s="793"/>
      <c r="AT50" s="793"/>
      <c r="AU50" s="793"/>
      <c r="AV50" s="793"/>
      <c r="AW50" s="793"/>
      <c r="AX50" s="793"/>
      <c r="AY50" s="793"/>
      <c r="AZ50" s="796"/>
      <c r="BA50" s="796"/>
      <c r="BB50" s="796"/>
      <c r="BC50" s="796"/>
      <c r="BD50" s="796"/>
      <c r="BE50" s="753"/>
      <c r="BF50" s="753"/>
      <c r="BG50" s="753"/>
      <c r="BH50" s="753"/>
      <c r="BI50" s="754"/>
      <c r="BJ50" s="56"/>
      <c r="BK50" s="56"/>
      <c r="BL50" s="56"/>
      <c r="BM50" s="56"/>
      <c r="BN50" s="56"/>
      <c r="BO50" s="55"/>
      <c r="BP50" s="55"/>
      <c r="BQ50" s="52">
        <v>44</v>
      </c>
      <c r="BR50" s="72"/>
      <c r="BS50" s="743"/>
      <c r="BT50" s="744"/>
      <c r="BU50" s="744"/>
      <c r="BV50" s="744"/>
      <c r="BW50" s="744"/>
      <c r="BX50" s="744"/>
      <c r="BY50" s="744"/>
      <c r="BZ50" s="744"/>
      <c r="CA50" s="744"/>
      <c r="CB50" s="744"/>
      <c r="CC50" s="744"/>
      <c r="CD50" s="744"/>
      <c r="CE50" s="744"/>
      <c r="CF50" s="744"/>
      <c r="CG50" s="745"/>
      <c r="CH50" s="755"/>
      <c r="CI50" s="750"/>
      <c r="CJ50" s="750"/>
      <c r="CK50" s="750"/>
      <c r="CL50" s="756"/>
      <c r="CM50" s="755"/>
      <c r="CN50" s="750"/>
      <c r="CO50" s="750"/>
      <c r="CP50" s="750"/>
      <c r="CQ50" s="756"/>
      <c r="CR50" s="755"/>
      <c r="CS50" s="750"/>
      <c r="CT50" s="750"/>
      <c r="CU50" s="750"/>
      <c r="CV50" s="756"/>
      <c r="CW50" s="755"/>
      <c r="CX50" s="750"/>
      <c r="CY50" s="750"/>
      <c r="CZ50" s="750"/>
      <c r="DA50" s="756"/>
      <c r="DB50" s="755"/>
      <c r="DC50" s="750"/>
      <c r="DD50" s="750"/>
      <c r="DE50" s="750"/>
      <c r="DF50" s="756"/>
      <c r="DG50" s="755"/>
      <c r="DH50" s="750"/>
      <c r="DI50" s="750"/>
      <c r="DJ50" s="750"/>
      <c r="DK50" s="756"/>
      <c r="DL50" s="755"/>
      <c r="DM50" s="750"/>
      <c r="DN50" s="750"/>
      <c r="DO50" s="750"/>
      <c r="DP50" s="756"/>
      <c r="DQ50" s="755"/>
      <c r="DR50" s="750"/>
      <c r="DS50" s="750"/>
      <c r="DT50" s="750"/>
      <c r="DU50" s="756"/>
      <c r="DV50" s="743"/>
      <c r="DW50" s="744"/>
      <c r="DX50" s="744"/>
      <c r="DY50" s="744"/>
      <c r="DZ50" s="757"/>
      <c r="EA50" s="48"/>
    </row>
    <row r="51" spans="1:131" ht="26.25" customHeight="1" x14ac:dyDescent="0.15">
      <c r="A51" s="52">
        <v>24</v>
      </c>
      <c r="B51" s="743"/>
      <c r="C51" s="744"/>
      <c r="D51" s="744"/>
      <c r="E51" s="744"/>
      <c r="F51" s="744"/>
      <c r="G51" s="744"/>
      <c r="H51" s="744"/>
      <c r="I51" s="744"/>
      <c r="J51" s="744"/>
      <c r="K51" s="744"/>
      <c r="L51" s="744"/>
      <c r="M51" s="744"/>
      <c r="N51" s="744"/>
      <c r="O51" s="744"/>
      <c r="P51" s="745"/>
      <c r="Q51" s="792"/>
      <c r="R51" s="793"/>
      <c r="S51" s="793"/>
      <c r="T51" s="793"/>
      <c r="U51" s="793"/>
      <c r="V51" s="793"/>
      <c r="W51" s="793"/>
      <c r="X51" s="793"/>
      <c r="Y51" s="793"/>
      <c r="Z51" s="793"/>
      <c r="AA51" s="793"/>
      <c r="AB51" s="793"/>
      <c r="AC51" s="793"/>
      <c r="AD51" s="793"/>
      <c r="AE51" s="794"/>
      <c r="AF51" s="749"/>
      <c r="AG51" s="750"/>
      <c r="AH51" s="750"/>
      <c r="AI51" s="750"/>
      <c r="AJ51" s="751"/>
      <c r="AK51" s="795"/>
      <c r="AL51" s="793"/>
      <c r="AM51" s="793"/>
      <c r="AN51" s="793"/>
      <c r="AO51" s="793"/>
      <c r="AP51" s="793"/>
      <c r="AQ51" s="793"/>
      <c r="AR51" s="793"/>
      <c r="AS51" s="793"/>
      <c r="AT51" s="793"/>
      <c r="AU51" s="793"/>
      <c r="AV51" s="793"/>
      <c r="AW51" s="793"/>
      <c r="AX51" s="793"/>
      <c r="AY51" s="793"/>
      <c r="AZ51" s="796"/>
      <c r="BA51" s="796"/>
      <c r="BB51" s="796"/>
      <c r="BC51" s="796"/>
      <c r="BD51" s="796"/>
      <c r="BE51" s="753"/>
      <c r="BF51" s="753"/>
      <c r="BG51" s="753"/>
      <c r="BH51" s="753"/>
      <c r="BI51" s="754"/>
      <c r="BJ51" s="56"/>
      <c r="BK51" s="56"/>
      <c r="BL51" s="56"/>
      <c r="BM51" s="56"/>
      <c r="BN51" s="56"/>
      <c r="BO51" s="55"/>
      <c r="BP51" s="55"/>
      <c r="BQ51" s="52">
        <v>45</v>
      </c>
      <c r="BR51" s="72"/>
      <c r="BS51" s="743"/>
      <c r="BT51" s="744"/>
      <c r="BU51" s="744"/>
      <c r="BV51" s="744"/>
      <c r="BW51" s="744"/>
      <c r="BX51" s="744"/>
      <c r="BY51" s="744"/>
      <c r="BZ51" s="744"/>
      <c r="CA51" s="744"/>
      <c r="CB51" s="744"/>
      <c r="CC51" s="744"/>
      <c r="CD51" s="744"/>
      <c r="CE51" s="744"/>
      <c r="CF51" s="744"/>
      <c r="CG51" s="745"/>
      <c r="CH51" s="755"/>
      <c r="CI51" s="750"/>
      <c r="CJ51" s="750"/>
      <c r="CK51" s="750"/>
      <c r="CL51" s="756"/>
      <c r="CM51" s="755"/>
      <c r="CN51" s="750"/>
      <c r="CO51" s="750"/>
      <c r="CP51" s="750"/>
      <c r="CQ51" s="756"/>
      <c r="CR51" s="755"/>
      <c r="CS51" s="750"/>
      <c r="CT51" s="750"/>
      <c r="CU51" s="750"/>
      <c r="CV51" s="756"/>
      <c r="CW51" s="755"/>
      <c r="CX51" s="750"/>
      <c r="CY51" s="750"/>
      <c r="CZ51" s="750"/>
      <c r="DA51" s="756"/>
      <c r="DB51" s="755"/>
      <c r="DC51" s="750"/>
      <c r="DD51" s="750"/>
      <c r="DE51" s="750"/>
      <c r="DF51" s="756"/>
      <c r="DG51" s="755"/>
      <c r="DH51" s="750"/>
      <c r="DI51" s="750"/>
      <c r="DJ51" s="750"/>
      <c r="DK51" s="756"/>
      <c r="DL51" s="755"/>
      <c r="DM51" s="750"/>
      <c r="DN51" s="750"/>
      <c r="DO51" s="750"/>
      <c r="DP51" s="756"/>
      <c r="DQ51" s="755"/>
      <c r="DR51" s="750"/>
      <c r="DS51" s="750"/>
      <c r="DT51" s="750"/>
      <c r="DU51" s="756"/>
      <c r="DV51" s="743"/>
      <c r="DW51" s="744"/>
      <c r="DX51" s="744"/>
      <c r="DY51" s="744"/>
      <c r="DZ51" s="757"/>
      <c r="EA51" s="48"/>
    </row>
    <row r="52" spans="1:131" ht="26.25" customHeight="1" x14ac:dyDescent="0.15">
      <c r="A52" s="52">
        <v>25</v>
      </c>
      <c r="B52" s="743"/>
      <c r="C52" s="744"/>
      <c r="D52" s="744"/>
      <c r="E52" s="744"/>
      <c r="F52" s="744"/>
      <c r="G52" s="744"/>
      <c r="H52" s="744"/>
      <c r="I52" s="744"/>
      <c r="J52" s="744"/>
      <c r="K52" s="744"/>
      <c r="L52" s="744"/>
      <c r="M52" s="744"/>
      <c r="N52" s="744"/>
      <c r="O52" s="744"/>
      <c r="P52" s="745"/>
      <c r="Q52" s="792"/>
      <c r="R52" s="793"/>
      <c r="S52" s="793"/>
      <c r="T52" s="793"/>
      <c r="U52" s="793"/>
      <c r="V52" s="793"/>
      <c r="W52" s="793"/>
      <c r="X52" s="793"/>
      <c r="Y52" s="793"/>
      <c r="Z52" s="793"/>
      <c r="AA52" s="793"/>
      <c r="AB52" s="793"/>
      <c r="AC52" s="793"/>
      <c r="AD52" s="793"/>
      <c r="AE52" s="794"/>
      <c r="AF52" s="749"/>
      <c r="AG52" s="750"/>
      <c r="AH52" s="750"/>
      <c r="AI52" s="750"/>
      <c r="AJ52" s="751"/>
      <c r="AK52" s="795"/>
      <c r="AL52" s="793"/>
      <c r="AM52" s="793"/>
      <c r="AN52" s="793"/>
      <c r="AO52" s="793"/>
      <c r="AP52" s="793"/>
      <c r="AQ52" s="793"/>
      <c r="AR52" s="793"/>
      <c r="AS52" s="793"/>
      <c r="AT52" s="793"/>
      <c r="AU52" s="793"/>
      <c r="AV52" s="793"/>
      <c r="AW52" s="793"/>
      <c r="AX52" s="793"/>
      <c r="AY52" s="793"/>
      <c r="AZ52" s="796"/>
      <c r="BA52" s="796"/>
      <c r="BB52" s="796"/>
      <c r="BC52" s="796"/>
      <c r="BD52" s="796"/>
      <c r="BE52" s="753"/>
      <c r="BF52" s="753"/>
      <c r="BG52" s="753"/>
      <c r="BH52" s="753"/>
      <c r="BI52" s="754"/>
      <c r="BJ52" s="56"/>
      <c r="BK52" s="56"/>
      <c r="BL52" s="56"/>
      <c r="BM52" s="56"/>
      <c r="BN52" s="56"/>
      <c r="BO52" s="55"/>
      <c r="BP52" s="55"/>
      <c r="BQ52" s="52">
        <v>46</v>
      </c>
      <c r="BR52" s="72"/>
      <c r="BS52" s="743"/>
      <c r="BT52" s="744"/>
      <c r="BU52" s="744"/>
      <c r="BV52" s="744"/>
      <c r="BW52" s="744"/>
      <c r="BX52" s="744"/>
      <c r="BY52" s="744"/>
      <c r="BZ52" s="744"/>
      <c r="CA52" s="744"/>
      <c r="CB52" s="744"/>
      <c r="CC52" s="744"/>
      <c r="CD52" s="744"/>
      <c r="CE52" s="744"/>
      <c r="CF52" s="744"/>
      <c r="CG52" s="745"/>
      <c r="CH52" s="755"/>
      <c r="CI52" s="750"/>
      <c r="CJ52" s="750"/>
      <c r="CK52" s="750"/>
      <c r="CL52" s="756"/>
      <c r="CM52" s="755"/>
      <c r="CN52" s="750"/>
      <c r="CO52" s="750"/>
      <c r="CP52" s="750"/>
      <c r="CQ52" s="756"/>
      <c r="CR52" s="755"/>
      <c r="CS52" s="750"/>
      <c r="CT52" s="750"/>
      <c r="CU52" s="750"/>
      <c r="CV52" s="756"/>
      <c r="CW52" s="755"/>
      <c r="CX52" s="750"/>
      <c r="CY52" s="750"/>
      <c r="CZ52" s="750"/>
      <c r="DA52" s="756"/>
      <c r="DB52" s="755"/>
      <c r="DC52" s="750"/>
      <c r="DD52" s="750"/>
      <c r="DE52" s="750"/>
      <c r="DF52" s="756"/>
      <c r="DG52" s="755"/>
      <c r="DH52" s="750"/>
      <c r="DI52" s="750"/>
      <c r="DJ52" s="750"/>
      <c r="DK52" s="756"/>
      <c r="DL52" s="755"/>
      <c r="DM52" s="750"/>
      <c r="DN52" s="750"/>
      <c r="DO52" s="750"/>
      <c r="DP52" s="756"/>
      <c r="DQ52" s="755"/>
      <c r="DR52" s="750"/>
      <c r="DS52" s="750"/>
      <c r="DT52" s="750"/>
      <c r="DU52" s="756"/>
      <c r="DV52" s="743"/>
      <c r="DW52" s="744"/>
      <c r="DX52" s="744"/>
      <c r="DY52" s="744"/>
      <c r="DZ52" s="757"/>
      <c r="EA52" s="48"/>
    </row>
    <row r="53" spans="1:131" ht="26.25" customHeight="1" x14ac:dyDescent="0.15">
      <c r="A53" s="52">
        <v>26</v>
      </c>
      <c r="B53" s="743"/>
      <c r="C53" s="744"/>
      <c r="D53" s="744"/>
      <c r="E53" s="744"/>
      <c r="F53" s="744"/>
      <c r="G53" s="744"/>
      <c r="H53" s="744"/>
      <c r="I53" s="744"/>
      <c r="J53" s="744"/>
      <c r="K53" s="744"/>
      <c r="L53" s="744"/>
      <c r="M53" s="744"/>
      <c r="N53" s="744"/>
      <c r="O53" s="744"/>
      <c r="P53" s="745"/>
      <c r="Q53" s="792"/>
      <c r="R53" s="793"/>
      <c r="S53" s="793"/>
      <c r="T53" s="793"/>
      <c r="U53" s="793"/>
      <c r="V53" s="793"/>
      <c r="W53" s="793"/>
      <c r="X53" s="793"/>
      <c r="Y53" s="793"/>
      <c r="Z53" s="793"/>
      <c r="AA53" s="793"/>
      <c r="AB53" s="793"/>
      <c r="AC53" s="793"/>
      <c r="AD53" s="793"/>
      <c r="AE53" s="794"/>
      <c r="AF53" s="749"/>
      <c r="AG53" s="750"/>
      <c r="AH53" s="750"/>
      <c r="AI53" s="750"/>
      <c r="AJ53" s="751"/>
      <c r="AK53" s="795"/>
      <c r="AL53" s="793"/>
      <c r="AM53" s="793"/>
      <c r="AN53" s="793"/>
      <c r="AO53" s="793"/>
      <c r="AP53" s="793"/>
      <c r="AQ53" s="793"/>
      <c r="AR53" s="793"/>
      <c r="AS53" s="793"/>
      <c r="AT53" s="793"/>
      <c r="AU53" s="793"/>
      <c r="AV53" s="793"/>
      <c r="AW53" s="793"/>
      <c r="AX53" s="793"/>
      <c r="AY53" s="793"/>
      <c r="AZ53" s="796"/>
      <c r="BA53" s="796"/>
      <c r="BB53" s="796"/>
      <c r="BC53" s="796"/>
      <c r="BD53" s="796"/>
      <c r="BE53" s="753"/>
      <c r="BF53" s="753"/>
      <c r="BG53" s="753"/>
      <c r="BH53" s="753"/>
      <c r="BI53" s="754"/>
      <c r="BJ53" s="56"/>
      <c r="BK53" s="56"/>
      <c r="BL53" s="56"/>
      <c r="BM53" s="56"/>
      <c r="BN53" s="56"/>
      <c r="BO53" s="55"/>
      <c r="BP53" s="55"/>
      <c r="BQ53" s="52">
        <v>47</v>
      </c>
      <c r="BR53" s="72"/>
      <c r="BS53" s="743"/>
      <c r="BT53" s="744"/>
      <c r="BU53" s="744"/>
      <c r="BV53" s="744"/>
      <c r="BW53" s="744"/>
      <c r="BX53" s="744"/>
      <c r="BY53" s="744"/>
      <c r="BZ53" s="744"/>
      <c r="CA53" s="744"/>
      <c r="CB53" s="744"/>
      <c r="CC53" s="744"/>
      <c r="CD53" s="744"/>
      <c r="CE53" s="744"/>
      <c r="CF53" s="744"/>
      <c r="CG53" s="745"/>
      <c r="CH53" s="755"/>
      <c r="CI53" s="750"/>
      <c r="CJ53" s="750"/>
      <c r="CK53" s="750"/>
      <c r="CL53" s="756"/>
      <c r="CM53" s="755"/>
      <c r="CN53" s="750"/>
      <c r="CO53" s="750"/>
      <c r="CP53" s="750"/>
      <c r="CQ53" s="756"/>
      <c r="CR53" s="755"/>
      <c r="CS53" s="750"/>
      <c r="CT53" s="750"/>
      <c r="CU53" s="750"/>
      <c r="CV53" s="756"/>
      <c r="CW53" s="755"/>
      <c r="CX53" s="750"/>
      <c r="CY53" s="750"/>
      <c r="CZ53" s="750"/>
      <c r="DA53" s="756"/>
      <c r="DB53" s="755"/>
      <c r="DC53" s="750"/>
      <c r="DD53" s="750"/>
      <c r="DE53" s="750"/>
      <c r="DF53" s="756"/>
      <c r="DG53" s="755"/>
      <c r="DH53" s="750"/>
      <c r="DI53" s="750"/>
      <c r="DJ53" s="750"/>
      <c r="DK53" s="756"/>
      <c r="DL53" s="755"/>
      <c r="DM53" s="750"/>
      <c r="DN53" s="750"/>
      <c r="DO53" s="750"/>
      <c r="DP53" s="756"/>
      <c r="DQ53" s="755"/>
      <c r="DR53" s="750"/>
      <c r="DS53" s="750"/>
      <c r="DT53" s="750"/>
      <c r="DU53" s="756"/>
      <c r="DV53" s="743"/>
      <c r="DW53" s="744"/>
      <c r="DX53" s="744"/>
      <c r="DY53" s="744"/>
      <c r="DZ53" s="757"/>
      <c r="EA53" s="48"/>
    </row>
    <row r="54" spans="1:131" ht="26.25" customHeight="1" x14ac:dyDescent="0.15">
      <c r="A54" s="52">
        <v>27</v>
      </c>
      <c r="B54" s="743"/>
      <c r="C54" s="744"/>
      <c r="D54" s="744"/>
      <c r="E54" s="744"/>
      <c r="F54" s="744"/>
      <c r="G54" s="744"/>
      <c r="H54" s="744"/>
      <c r="I54" s="744"/>
      <c r="J54" s="744"/>
      <c r="K54" s="744"/>
      <c r="L54" s="744"/>
      <c r="M54" s="744"/>
      <c r="N54" s="744"/>
      <c r="O54" s="744"/>
      <c r="P54" s="745"/>
      <c r="Q54" s="792"/>
      <c r="R54" s="793"/>
      <c r="S54" s="793"/>
      <c r="T54" s="793"/>
      <c r="U54" s="793"/>
      <c r="V54" s="793"/>
      <c r="W54" s="793"/>
      <c r="X54" s="793"/>
      <c r="Y54" s="793"/>
      <c r="Z54" s="793"/>
      <c r="AA54" s="793"/>
      <c r="AB54" s="793"/>
      <c r="AC54" s="793"/>
      <c r="AD54" s="793"/>
      <c r="AE54" s="794"/>
      <c r="AF54" s="749"/>
      <c r="AG54" s="750"/>
      <c r="AH54" s="750"/>
      <c r="AI54" s="750"/>
      <c r="AJ54" s="751"/>
      <c r="AK54" s="795"/>
      <c r="AL54" s="793"/>
      <c r="AM54" s="793"/>
      <c r="AN54" s="793"/>
      <c r="AO54" s="793"/>
      <c r="AP54" s="793"/>
      <c r="AQ54" s="793"/>
      <c r="AR54" s="793"/>
      <c r="AS54" s="793"/>
      <c r="AT54" s="793"/>
      <c r="AU54" s="793"/>
      <c r="AV54" s="793"/>
      <c r="AW54" s="793"/>
      <c r="AX54" s="793"/>
      <c r="AY54" s="793"/>
      <c r="AZ54" s="796"/>
      <c r="BA54" s="796"/>
      <c r="BB54" s="796"/>
      <c r="BC54" s="796"/>
      <c r="BD54" s="796"/>
      <c r="BE54" s="753"/>
      <c r="BF54" s="753"/>
      <c r="BG54" s="753"/>
      <c r="BH54" s="753"/>
      <c r="BI54" s="754"/>
      <c r="BJ54" s="56"/>
      <c r="BK54" s="56"/>
      <c r="BL54" s="56"/>
      <c r="BM54" s="56"/>
      <c r="BN54" s="56"/>
      <c r="BO54" s="55"/>
      <c r="BP54" s="55"/>
      <c r="BQ54" s="52">
        <v>48</v>
      </c>
      <c r="BR54" s="72"/>
      <c r="BS54" s="743"/>
      <c r="BT54" s="744"/>
      <c r="BU54" s="744"/>
      <c r="BV54" s="744"/>
      <c r="BW54" s="744"/>
      <c r="BX54" s="744"/>
      <c r="BY54" s="744"/>
      <c r="BZ54" s="744"/>
      <c r="CA54" s="744"/>
      <c r="CB54" s="744"/>
      <c r="CC54" s="744"/>
      <c r="CD54" s="744"/>
      <c r="CE54" s="744"/>
      <c r="CF54" s="744"/>
      <c r="CG54" s="745"/>
      <c r="CH54" s="755"/>
      <c r="CI54" s="750"/>
      <c r="CJ54" s="750"/>
      <c r="CK54" s="750"/>
      <c r="CL54" s="756"/>
      <c r="CM54" s="755"/>
      <c r="CN54" s="750"/>
      <c r="CO54" s="750"/>
      <c r="CP54" s="750"/>
      <c r="CQ54" s="756"/>
      <c r="CR54" s="755"/>
      <c r="CS54" s="750"/>
      <c r="CT54" s="750"/>
      <c r="CU54" s="750"/>
      <c r="CV54" s="756"/>
      <c r="CW54" s="755"/>
      <c r="CX54" s="750"/>
      <c r="CY54" s="750"/>
      <c r="CZ54" s="750"/>
      <c r="DA54" s="756"/>
      <c r="DB54" s="755"/>
      <c r="DC54" s="750"/>
      <c r="DD54" s="750"/>
      <c r="DE54" s="750"/>
      <c r="DF54" s="756"/>
      <c r="DG54" s="755"/>
      <c r="DH54" s="750"/>
      <c r="DI54" s="750"/>
      <c r="DJ54" s="750"/>
      <c r="DK54" s="756"/>
      <c r="DL54" s="755"/>
      <c r="DM54" s="750"/>
      <c r="DN54" s="750"/>
      <c r="DO54" s="750"/>
      <c r="DP54" s="756"/>
      <c r="DQ54" s="755"/>
      <c r="DR54" s="750"/>
      <c r="DS54" s="750"/>
      <c r="DT54" s="750"/>
      <c r="DU54" s="756"/>
      <c r="DV54" s="743"/>
      <c r="DW54" s="744"/>
      <c r="DX54" s="744"/>
      <c r="DY54" s="744"/>
      <c r="DZ54" s="757"/>
      <c r="EA54" s="48"/>
    </row>
    <row r="55" spans="1:131" ht="26.25" customHeight="1" x14ac:dyDescent="0.15">
      <c r="A55" s="52">
        <v>28</v>
      </c>
      <c r="B55" s="743"/>
      <c r="C55" s="744"/>
      <c r="D55" s="744"/>
      <c r="E55" s="744"/>
      <c r="F55" s="744"/>
      <c r="G55" s="744"/>
      <c r="H55" s="744"/>
      <c r="I55" s="744"/>
      <c r="J55" s="744"/>
      <c r="K55" s="744"/>
      <c r="L55" s="744"/>
      <c r="M55" s="744"/>
      <c r="N55" s="744"/>
      <c r="O55" s="744"/>
      <c r="P55" s="745"/>
      <c r="Q55" s="792"/>
      <c r="R55" s="793"/>
      <c r="S55" s="793"/>
      <c r="T55" s="793"/>
      <c r="U55" s="793"/>
      <c r="V55" s="793"/>
      <c r="W55" s="793"/>
      <c r="X55" s="793"/>
      <c r="Y55" s="793"/>
      <c r="Z55" s="793"/>
      <c r="AA55" s="793"/>
      <c r="AB55" s="793"/>
      <c r="AC55" s="793"/>
      <c r="AD55" s="793"/>
      <c r="AE55" s="794"/>
      <c r="AF55" s="749"/>
      <c r="AG55" s="750"/>
      <c r="AH55" s="750"/>
      <c r="AI55" s="750"/>
      <c r="AJ55" s="751"/>
      <c r="AK55" s="795"/>
      <c r="AL55" s="793"/>
      <c r="AM55" s="793"/>
      <c r="AN55" s="793"/>
      <c r="AO55" s="793"/>
      <c r="AP55" s="793"/>
      <c r="AQ55" s="793"/>
      <c r="AR55" s="793"/>
      <c r="AS55" s="793"/>
      <c r="AT55" s="793"/>
      <c r="AU55" s="793"/>
      <c r="AV55" s="793"/>
      <c r="AW55" s="793"/>
      <c r="AX55" s="793"/>
      <c r="AY55" s="793"/>
      <c r="AZ55" s="796"/>
      <c r="BA55" s="796"/>
      <c r="BB55" s="796"/>
      <c r="BC55" s="796"/>
      <c r="BD55" s="796"/>
      <c r="BE55" s="753"/>
      <c r="BF55" s="753"/>
      <c r="BG55" s="753"/>
      <c r="BH55" s="753"/>
      <c r="BI55" s="754"/>
      <c r="BJ55" s="56"/>
      <c r="BK55" s="56"/>
      <c r="BL55" s="56"/>
      <c r="BM55" s="56"/>
      <c r="BN55" s="56"/>
      <c r="BO55" s="55"/>
      <c r="BP55" s="55"/>
      <c r="BQ55" s="52">
        <v>49</v>
      </c>
      <c r="BR55" s="72"/>
      <c r="BS55" s="743"/>
      <c r="BT55" s="744"/>
      <c r="BU55" s="744"/>
      <c r="BV55" s="744"/>
      <c r="BW55" s="744"/>
      <c r="BX55" s="744"/>
      <c r="BY55" s="744"/>
      <c r="BZ55" s="744"/>
      <c r="CA55" s="744"/>
      <c r="CB55" s="744"/>
      <c r="CC55" s="744"/>
      <c r="CD55" s="744"/>
      <c r="CE55" s="744"/>
      <c r="CF55" s="744"/>
      <c r="CG55" s="745"/>
      <c r="CH55" s="755"/>
      <c r="CI55" s="750"/>
      <c r="CJ55" s="750"/>
      <c r="CK55" s="750"/>
      <c r="CL55" s="756"/>
      <c r="CM55" s="755"/>
      <c r="CN55" s="750"/>
      <c r="CO55" s="750"/>
      <c r="CP55" s="750"/>
      <c r="CQ55" s="756"/>
      <c r="CR55" s="755"/>
      <c r="CS55" s="750"/>
      <c r="CT55" s="750"/>
      <c r="CU55" s="750"/>
      <c r="CV55" s="756"/>
      <c r="CW55" s="755"/>
      <c r="CX55" s="750"/>
      <c r="CY55" s="750"/>
      <c r="CZ55" s="750"/>
      <c r="DA55" s="756"/>
      <c r="DB55" s="755"/>
      <c r="DC55" s="750"/>
      <c r="DD55" s="750"/>
      <c r="DE55" s="750"/>
      <c r="DF55" s="756"/>
      <c r="DG55" s="755"/>
      <c r="DH55" s="750"/>
      <c r="DI55" s="750"/>
      <c r="DJ55" s="750"/>
      <c r="DK55" s="756"/>
      <c r="DL55" s="755"/>
      <c r="DM55" s="750"/>
      <c r="DN55" s="750"/>
      <c r="DO55" s="750"/>
      <c r="DP55" s="756"/>
      <c r="DQ55" s="755"/>
      <c r="DR55" s="750"/>
      <c r="DS55" s="750"/>
      <c r="DT55" s="750"/>
      <c r="DU55" s="756"/>
      <c r="DV55" s="743"/>
      <c r="DW55" s="744"/>
      <c r="DX55" s="744"/>
      <c r="DY55" s="744"/>
      <c r="DZ55" s="757"/>
      <c r="EA55" s="48"/>
    </row>
    <row r="56" spans="1:131" ht="26.25" customHeight="1" x14ac:dyDescent="0.15">
      <c r="A56" s="52">
        <v>29</v>
      </c>
      <c r="B56" s="743"/>
      <c r="C56" s="744"/>
      <c r="D56" s="744"/>
      <c r="E56" s="744"/>
      <c r="F56" s="744"/>
      <c r="G56" s="744"/>
      <c r="H56" s="744"/>
      <c r="I56" s="744"/>
      <c r="J56" s="744"/>
      <c r="K56" s="744"/>
      <c r="L56" s="744"/>
      <c r="M56" s="744"/>
      <c r="N56" s="744"/>
      <c r="O56" s="744"/>
      <c r="P56" s="745"/>
      <c r="Q56" s="792"/>
      <c r="R56" s="793"/>
      <c r="S56" s="793"/>
      <c r="T56" s="793"/>
      <c r="U56" s="793"/>
      <c r="V56" s="793"/>
      <c r="W56" s="793"/>
      <c r="X56" s="793"/>
      <c r="Y56" s="793"/>
      <c r="Z56" s="793"/>
      <c r="AA56" s="793"/>
      <c r="AB56" s="793"/>
      <c r="AC56" s="793"/>
      <c r="AD56" s="793"/>
      <c r="AE56" s="794"/>
      <c r="AF56" s="749"/>
      <c r="AG56" s="750"/>
      <c r="AH56" s="750"/>
      <c r="AI56" s="750"/>
      <c r="AJ56" s="751"/>
      <c r="AK56" s="795"/>
      <c r="AL56" s="793"/>
      <c r="AM56" s="793"/>
      <c r="AN56" s="793"/>
      <c r="AO56" s="793"/>
      <c r="AP56" s="793"/>
      <c r="AQ56" s="793"/>
      <c r="AR56" s="793"/>
      <c r="AS56" s="793"/>
      <c r="AT56" s="793"/>
      <c r="AU56" s="793"/>
      <c r="AV56" s="793"/>
      <c r="AW56" s="793"/>
      <c r="AX56" s="793"/>
      <c r="AY56" s="793"/>
      <c r="AZ56" s="796"/>
      <c r="BA56" s="796"/>
      <c r="BB56" s="796"/>
      <c r="BC56" s="796"/>
      <c r="BD56" s="796"/>
      <c r="BE56" s="753"/>
      <c r="BF56" s="753"/>
      <c r="BG56" s="753"/>
      <c r="BH56" s="753"/>
      <c r="BI56" s="754"/>
      <c r="BJ56" s="56"/>
      <c r="BK56" s="56"/>
      <c r="BL56" s="56"/>
      <c r="BM56" s="56"/>
      <c r="BN56" s="56"/>
      <c r="BO56" s="55"/>
      <c r="BP56" s="55"/>
      <c r="BQ56" s="52">
        <v>50</v>
      </c>
      <c r="BR56" s="72"/>
      <c r="BS56" s="743"/>
      <c r="BT56" s="744"/>
      <c r="BU56" s="744"/>
      <c r="BV56" s="744"/>
      <c r="BW56" s="744"/>
      <c r="BX56" s="744"/>
      <c r="BY56" s="744"/>
      <c r="BZ56" s="744"/>
      <c r="CA56" s="744"/>
      <c r="CB56" s="744"/>
      <c r="CC56" s="744"/>
      <c r="CD56" s="744"/>
      <c r="CE56" s="744"/>
      <c r="CF56" s="744"/>
      <c r="CG56" s="745"/>
      <c r="CH56" s="755"/>
      <c r="CI56" s="750"/>
      <c r="CJ56" s="750"/>
      <c r="CK56" s="750"/>
      <c r="CL56" s="756"/>
      <c r="CM56" s="755"/>
      <c r="CN56" s="750"/>
      <c r="CO56" s="750"/>
      <c r="CP56" s="750"/>
      <c r="CQ56" s="756"/>
      <c r="CR56" s="755"/>
      <c r="CS56" s="750"/>
      <c r="CT56" s="750"/>
      <c r="CU56" s="750"/>
      <c r="CV56" s="756"/>
      <c r="CW56" s="755"/>
      <c r="CX56" s="750"/>
      <c r="CY56" s="750"/>
      <c r="CZ56" s="750"/>
      <c r="DA56" s="756"/>
      <c r="DB56" s="755"/>
      <c r="DC56" s="750"/>
      <c r="DD56" s="750"/>
      <c r="DE56" s="750"/>
      <c r="DF56" s="756"/>
      <c r="DG56" s="755"/>
      <c r="DH56" s="750"/>
      <c r="DI56" s="750"/>
      <c r="DJ56" s="750"/>
      <c r="DK56" s="756"/>
      <c r="DL56" s="755"/>
      <c r="DM56" s="750"/>
      <c r="DN56" s="750"/>
      <c r="DO56" s="750"/>
      <c r="DP56" s="756"/>
      <c r="DQ56" s="755"/>
      <c r="DR56" s="750"/>
      <c r="DS56" s="750"/>
      <c r="DT56" s="750"/>
      <c r="DU56" s="756"/>
      <c r="DV56" s="743"/>
      <c r="DW56" s="744"/>
      <c r="DX56" s="744"/>
      <c r="DY56" s="744"/>
      <c r="DZ56" s="757"/>
      <c r="EA56" s="48"/>
    </row>
    <row r="57" spans="1:131" ht="26.25" customHeight="1" x14ac:dyDescent="0.15">
      <c r="A57" s="52">
        <v>30</v>
      </c>
      <c r="B57" s="743"/>
      <c r="C57" s="744"/>
      <c r="D57" s="744"/>
      <c r="E57" s="744"/>
      <c r="F57" s="744"/>
      <c r="G57" s="744"/>
      <c r="H57" s="744"/>
      <c r="I57" s="744"/>
      <c r="J57" s="744"/>
      <c r="K57" s="744"/>
      <c r="L57" s="744"/>
      <c r="M57" s="744"/>
      <c r="N57" s="744"/>
      <c r="O57" s="744"/>
      <c r="P57" s="745"/>
      <c r="Q57" s="792"/>
      <c r="R57" s="793"/>
      <c r="S57" s="793"/>
      <c r="T57" s="793"/>
      <c r="U57" s="793"/>
      <c r="V57" s="793"/>
      <c r="W57" s="793"/>
      <c r="X57" s="793"/>
      <c r="Y57" s="793"/>
      <c r="Z57" s="793"/>
      <c r="AA57" s="793"/>
      <c r="AB57" s="793"/>
      <c r="AC57" s="793"/>
      <c r="AD57" s="793"/>
      <c r="AE57" s="794"/>
      <c r="AF57" s="749"/>
      <c r="AG57" s="750"/>
      <c r="AH57" s="750"/>
      <c r="AI57" s="750"/>
      <c r="AJ57" s="751"/>
      <c r="AK57" s="795"/>
      <c r="AL57" s="793"/>
      <c r="AM57" s="793"/>
      <c r="AN57" s="793"/>
      <c r="AO57" s="793"/>
      <c r="AP57" s="793"/>
      <c r="AQ57" s="793"/>
      <c r="AR57" s="793"/>
      <c r="AS57" s="793"/>
      <c r="AT57" s="793"/>
      <c r="AU57" s="793"/>
      <c r="AV57" s="793"/>
      <c r="AW57" s="793"/>
      <c r="AX57" s="793"/>
      <c r="AY57" s="793"/>
      <c r="AZ57" s="796"/>
      <c r="BA57" s="796"/>
      <c r="BB57" s="796"/>
      <c r="BC57" s="796"/>
      <c r="BD57" s="796"/>
      <c r="BE57" s="753"/>
      <c r="BF57" s="753"/>
      <c r="BG57" s="753"/>
      <c r="BH57" s="753"/>
      <c r="BI57" s="754"/>
      <c r="BJ57" s="56"/>
      <c r="BK57" s="56"/>
      <c r="BL57" s="56"/>
      <c r="BM57" s="56"/>
      <c r="BN57" s="56"/>
      <c r="BO57" s="55"/>
      <c r="BP57" s="55"/>
      <c r="BQ57" s="52">
        <v>51</v>
      </c>
      <c r="BR57" s="72"/>
      <c r="BS57" s="743"/>
      <c r="BT57" s="744"/>
      <c r="BU57" s="744"/>
      <c r="BV57" s="744"/>
      <c r="BW57" s="744"/>
      <c r="BX57" s="744"/>
      <c r="BY57" s="744"/>
      <c r="BZ57" s="744"/>
      <c r="CA57" s="744"/>
      <c r="CB57" s="744"/>
      <c r="CC57" s="744"/>
      <c r="CD57" s="744"/>
      <c r="CE57" s="744"/>
      <c r="CF57" s="744"/>
      <c r="CG57" s="745"/>
      <c r="CH57" s="755"/>
      <c r="CI57" s="750"/>
      <c r="CJ57" s="750"/>
      <c r="CK57" s="750"/>
      <c r="CL57" s="756"/>
      <c r="CM57" s="755"/>
      <c r="CN57" s="750"/>
      <c r="CO57" s="750"/>
      <c r="CP57" s="750"/>
      <c r="CQ57" s="756"/>
      <c r="CR57" s="755"/>
      <c r="CS57" s="750"/>
      <c r="CT57" s="750"/>
      <c r="CU57" s="750"/>
      <c r="CV57" s="756"/>
      <c r="CW57" s="755"/>
      <c r="CX57" s="750"/>
      <c r="CY57" s="750"/>
      <c r="CZ57" s="750"/>
      <c r="DA57" s="756"/>
      <c r="DB57" s="755"/>
      <c r="DC57" s="750"/>
      <c r="DD57" s="750"/>
      <c r="DE57" s="750"/>
      <c r="DF57" s="756"/>
      <c r="DG57" s="755"/>
      <c r="DH57" s="750"/>
      <c r="DI57" s="750"/>
      <c r="DJ57" s="750"/>
      <c r="DK57" s="756"/>
      <c r="DL57" s="755"/>
      <c r="DM57" s="750"/>
      <c r="DN57" s="750"/>
      <c r="DO57" s="750"/>
      <c r="DP57" s="756"/>
      <c r="DQ57" s="755"/>
      <c r="DR57" s="750"/>
      <c r="DS57" s="750"/>
      <c r="DT57" s="750"/>
      <c r="DU57" s="756"/>
      <c r="DV57" s="743"/>
      <c r="DW57" s="744"/>
      <c r="DX57" s="744"/>
      <c r="DY57" s="744"/>
      <c r="DZ57" s="757"/>
      <c r="EA57" s="48"/>
    </row>
    <row r="58" spans="1:131" ht="26.25" customHeight="1" x14ac:dyDescent="0.15">
      <c r="A58" s="52">
        <v>31</v>
      </c>
      <c r="B58" s="743"/>
      <c r="C58" s="744"/>
      <c r="D58" s="744"/>
      <c r="E58" s="744"/>
      <c r="F58" s="744"/>
      <c r="G58" s="744"/>
      <c r="H58" s="744"/>
      <c r="I58" s="744"/>
      <c r="J58" s="744"/>
      <c r="K58" s="744"/>
      <c r="L58" s="744"/>
      <c r="M58" s="744"/>
      <c r="N58" s="744"/>
      <c r="O58" s="744"/>
      <c r="P58" s="745"/>
      <c r="Q58" s="792"/>
      <c r="R58" s="793"/>
      <c r="S58" s="793"/>
      <c r="T58" s="793"/>
      <c r="U58" s="793"/>
      <c r="V58" s="793"/>
      <c r="W58" s="793"/>
      <c r="X58" s="793"/>
      <c r="Y58" s="793"/>
      <c r="Z58" s="793"/>
      <c r="AA58" s="793"/>
      <c r="AB58" s="793"/>
      <c r="AC58" s="793"/>
      <c r="AD58" s="793"/>
      <c r="AE58" s="794"/>
      <c r="AF58" s="749"/>
      <c r="AG58" s="750"/>
      <c r="AH58" s="750"/>
      <c r="AI58" s="750"/>
      <c r="AJ58" s="751"/>
      <c r="AK58" s="795"/>
      <c r="AL58" s="793"/>
      <c r="AM58" s="793"/>
      <c r="AN58" s="793"/>
      <c r="AO58" s="793"/>
      <c r="AP58" s="793"/>
      <c r="AQ58" s="793"/>
      <c r="AR58" s="793"/>
      <c r="AS58" s="793"/>
      <c r="AT58" s="793"/>
      <c r="AU58" s="793"/>
      <c r="AV58" s="793"/>
      <c r="AW58" s="793"/>
      <c r="AX58" s="793"/>
      <c r="AY58" s="793"/>
      <c r="AZ58" s="796"/>
      <c r="BA58" s="796"/>
      <c r="BB58" s="796"/>
      <c r="BC58" s="796"/>
      <c r="BD58" s="796"/>
      <c r="BE58" s="753"/>
      <c r="BF58" s="753"/>
      <c r="BG58" s="753"/>
      <c r="BH58" s="753"/>
      <c r="BI58" s="754"/>
      <c r="BJ58" s="56"/>
      <c r="BK58" s="56"/>
      <c r="BL58" s="56"/>
      <c r="BM58" s="56"/>
      <c r="BN58" s="56"/>
      <c r="BO58" s="55"/>
      <c r="BP58" s="55"/>
      <c r="BQ58" s="52">
        <v>52</v>
      </c>
      <c r="BR58" s="72"/>
      <c r="BS58" s="743"/>
      <c r="BT58" s="744"/>
      <c r="BU58" s="744"/>
      <c r="BV58" s="744"/>
      <c r="BW58" s="744"/>
      <c r="BX58" s="744"/>
      <c r="BY58" s="744"/>
      <c r="BZ58" s="744"/>
      <c r="CA58" s="744"/>
      <c r="CB58" s="744"/>
      <c r="CC58" s="744"/>
      <c r="CD58" s="744"/>
      <c r="CE58" s="744"/>
      <c r="CF58" s="744"/>
      <c r="CG58" s="745"/>
      <c r="CH58" s="755"/>
      <c r="CI58" s="750"/>
      <c r="CJ58" s="750"/>
      <c r="CK58" s="750"/>
      <c r="CL58" s="756"/>
      <c r="CM58" s="755"/>
      <c r="CN58" s="750"/>
      <c r="CO58" s="750"/>
      <c r="CP58" s="750"/>
      <c r="CQ58" s="756"/>
      <c r="CR58" s="755"/>
      <c r="CS58" s="750"/>
      <c r="CT58" s="750"/>
      <c r="CU58" s="750"/>
      <c r="CV58" s="756"/>
      <c r="CW58" s="755"/>
      <c r="CX58" s="750"/>
      <c r="CY58" s="750"/>
      <c r="CZ58" s="750"/>
      <c r="DA58" s="756"/>
      <c r="DB58" s="755"/>
      <c r="DC58" s="750"/>
      <c r="DD58" s="750"/>
      <c r="DE58" s="750"/>
      <c r="DF58" s="756"/>
      <c r="DG58" s="755"/>
      <c r="DH58" s="750"/>
      <c r="DI58" s="750"/>
      <c r="DJ58" s="750"/>
      <c r="DK58" s="756"/>
      <c r="DL58" s="755"/>
      <c r="DM58" s="750"/>
      <c r="DN58" s="750"/>
      <c r="DO58" s="750"/>
      <c r="DP58" s="756"/>
      <c r="DQ58" s="755"/>
      <c r="DR58" s="750"/>
      <c r="DS58" s="750"/>
      <c r="DT58" s="750"/>
      <c r="DU58" s="756"/>
      <c r="DV58" s="743"/>
      <c r="DW58" s="744"/>
      <c r="DX58" s="744"/>
      <c r="DY58" s="744"/>
      <c r="DZ58" s="757"/>
      <c r="EA58" s="48"/>
    </row>
    <row r="59" spans="1:131" ht="26.25" customHeight="1" x14ac:dyDescent="0.15">
      <c r="A59" s="52">
        <v>32</v>
      </c>
      <c r="B59" s="743"/>
      <c r="C59" s="744"/>
      <c r="D59" s="744"/>
      <c r="E59" s="744"/>
      <c r="F59" s="744"/>
      <c r="G59" s="744"/>
      <c r="H59" s="744"/>
      <c r="I59" s="744"/>
      <c r="J59" s="744"/>
      <c r="K59" s="744"/>
      <c r="L59" s="744"/>
      <c r="M59" s="744"/>
      <c r="N59" s="744"/>
      <c r="O59" s="744"/>
      <c r="P59" s="745"/>
      <c r="Q59" s="792"/>
      <c r="R59" s="793"/>
      <c r="S59" s="793"/>
      <c r="T59" s="793"/>
      <c r="U59" s="793"/>
      <c r="V59" s="793"/>
      <c r="W59" s="793"/>
      <c r="X59" s="793"/>
      <c r="Y59" s="793"/>
      <c r="Z59" s="793"/>
      <c r="AA59" s="793"/>
      <c r="AB59" s="793"/>
      <c r="AC59" s="793"/>
      <c r="AD59" s="793"/>
      <c r="AE59" s="794"/>
      <c r="AF59" s="749"/>
      <c r="AG59" s="750"/>
      <c r="AH59" s="750"/>
      <c r="AI59" s="750"/>
      <c r="AJ59" s="751"/>
      <c r="AK59" s="795"/>
      <c r="AL59" s="793"/>
      <c r="AM59" s="793"/>
      <c r="AN59" s="793"/>
      <c r="AO59" s="793"/>
      <c r="AP59" s="793"/>
      <c r="AQ59" s="793"/>
      <c r="AR59" s="793"/>
      <c r="AS59" s="793"/>
      <c r="AT59" s="793"/>
      <c r="AU59" s="793"/>
      <c r="AV59" s="793"/>
      <c r="AW59" s="793"/>
      <c r="AX59" s="793"/>
      <c r="AY59" s="793"/>
      <c r="AZ59" s="796"/>
      <c r="BA59" s="796"/>
      <c r="BB59" s="796"/>
      <c r="BC59" s="796"/>
      <c r="BD59" s="796"/>
      <c r="BE59" s="753"/>
      <c r="BF59" s="753"/>
      <c r="BG59" s="753"/>
      <c r="BH59" s="753"/>
      <c r="BI59" s="754"/>
      <c r="BJ59" s="56"/>
      <c r="BK59" s="56"/>
      <c r="BL59" s="56"/>
      <c r="BM59" s="56"/>
      <c r="BN59" s="56"/>
      <c r="BO59" s="55"/>
      <c r="BP59" s="55"/>
      <c r="BQ59" s="52">
        <v>53</v>
      </c>
      <c r="BR59" s="72"/>
      <c r="BS59" s="743"/>
      <c r="BT59" s="744"/>
      <c r="BU59" s="744"/>
      <c r="BV59" s="744"/>
      <c r="BW59" s="744"/>
      <c r="BX59" s="744"/>
      <c r="BY59" s="744"/>
      <c r="BZ59" s="744"/>
      <c r="CA59" s="744"/>
      <c r="CB59" s="744"/>
      <c r="CC59" s="744"/>
      <c r="CD59" s="744"/>
      <c r="CE59" s="744"/>
      <c r="CF59" s="744"/>
      <c r="CG59" s="745"/>
      <c r="CH59" s="755"/>
      <c r="CI59" s="750"/>
      <c r="CJ59" s="750"/>
      <c r="CK59" s="750"/>
      <c r="CL59" s="756"/>
      <c r="CM59" s="755"/>
      <c r="CN59" s="750"/>
      <c r="CO59" s="750"/>
      <c r="CP59" s="750"/>
      <c r="CQ59" s="756"/>
      <c r="CR59" s="755"/>
      <c r="CS59" s="750"/>
      <c r="CT59" s="750"/>
      <c r="CU59" s="750"/>
      <c r="CV59" s="756"/>
      <c r="CW59" s="755"/>
      <c r="CX59" s="750"/>
      <c r="CY59" s="750"/>
      <c r="CZ59" s="750"/>
      <c r="DA59" s="756"/>
      <c r="DB59" s="755"/>
      <c r="DC59" s="750"/>
      <c r="DD59" s="750"/>
      <c r="DE59" s="750"/>
      <c r="DF59" s="756"/>
      <c r="DG59" s="755"/>
      <c r="DH59" s="750"/>
      <c r="DI59" s="750"/>
      <c r="DJ59" s="750"/>
      <c r="DK59" s="756"/>
      <c r="DL59" s="755"/>
      <c r="DM59" s="750"/>
      <c r="DN59" s="750"/>
      <c r="DO59" s="750"/>
      <c r="DP59" s="756"/>
      <c r="DQ59" s="755"/>
      <c r="DR59" s="750"/>
      <c r="DS59" s="750"/>
      <c r="DT59" s="750"/>
      <c r="DU59" s="756"/>
      <c r="DV59" s="743"/>
      <c r="DW59" s="744"/>
      <c r="DX59" s="744"/>
      <c r="DY59" s="744"/>
      <c r="DZ59" s="757"/>
      <c r="EA59" s="48"/>
    </row>
    <row r="60" spans="1:131" ht="26.25" customHeight="1" x14ac:dyDescent="0.15">
      <c r="A60" s="52">
        <v>33</v>
      </c>
      <c r="B60" s="743"/>
      <c r="C60" s="744"/>
      <c r="D60" s="744"/>
      <c r="E60" s="744"/>
      <c r="F60" s="744"/>
      <c r="G60" s="744"/>
      <c r="H60" s="744"/>
      <c r="I60" s="744"/>
      <c r="J60" s="744"/>
      <c r="K60" s="744"/>
      <c r="L60" s="744"/>
      <c r="M60" s="744"/>
      <c r="N60" s="744"/>
      <c r="O60" s="744"/>
      <c r="P60" s="745"/>
      <c r="Q60" s="792"/>
      <c r="R60" s="793"/>
      <c r="S60" s="793"/>
      <c r="T60" s="793"/>
      <c r="U60" s="793"/>
      <c r="V60" s="793"/>
      <c r="W60" s="793"/>
      <c r="X60" s="793"/>
      <c r="Y60" s="793"/>
      <c r="Z60" s="793"/>
      <c r="AA60" s="793"/>
      <c r="AB60" s="793"/>
      <c r="AC60" s="793"/>
      <c r="AD60" s="793"/>
      <c r="AE60" s="794"/>
      <c r="AF60" s="749"/>
      <c r="AG60" s="750"/>
      <c r="AH60" s="750"/>
      <c r="AI60" s="750"/>
      <c r="AJ60" s="751"/>
      <c r="AK60" s="795"/>
      <c r="AL60" s="793"/>
      <c r="AM60" s="793"/>
      <c r="AN60" s="793"/>
      <c r="AO60" s="793"/>
      <c r="AP60" s="793"/>
      <c r="AQ60" s="793"/>
      <c r="AR60" s="793"/>
      <c r="AS60" s="793"/>
      <c r="AT60" s="793"/>
      <c r="AU60" s="793"/>
      <c r="AV60" s="793"/>
      <c r="AW60" s="793"/>
      <c r="AX60" s="793"/>
      <c r="AY60" s="793"/>
      <c r="AZ60" s="796"/>
      <c r="BA60" s="796"/>
      <c r="BB60" s="796"/>
      <c r="BC60" s="796"/>
      <c r="BD60" s="796"/>
      <c r="BE60" s="753"/>
      <c r="BF60" s="753"/>
      <c r="BG60" s="753"/>
      <c r="BH60" s="753"/>
      <c r="BI60" s="754"/>
      <c r="BJ60" s="56"/>
      <c r="BK60" s="56"/>
      <c r="BL60" s="56"/>
      <c r="BM60" s="56"/>
      <c r="BN60" s="56"/>
      <c r="BO60" s="55"/>
      <c r="BP60" s="55"/>
      <c r="BQ60" s="52">
        <v>54</v>
      </c>
      <c r="BR60" s="72"/>
      <c r="BS60" s="743"/>
      <c r="BT60" s="744"/>
      <c r="BU60" s="744"/>
      <c r="BV60" s="744"/>
      <c r="BW60" s="744"/>
      <c r="BX60" s="744"/>
      <c r="BY60" s="744"/>
      <c r="BZ60" s="744"/>
      <c r="CA60" s="744"/>
      <c r="CB60" s="744"/>
      <c r="CC60" s="744"/>
      <c r="CD60" s="744"/>
      <c r="CE60" s="744"/>
      <c r="CF60" s="744"/>
      <c r="CG60" s="745"/>
      <c r="CH60" s="755"/>
      <c r="CI60" s="750"/>
      <c r="CJ60" s="750"/>
      <c r="CK60" s="750"/>
      <c r="CL60" s="756"/>
      <c r="CM60" s="755"/>
      <c r="CN60" s="750"/>
      <c r="CO60" s="750"/>
      <c r="CP60" s="750"/>
      <c r="CQ60" s="756"/>
      <c r="CR60" s="755"/>
      <c r="CS60" s="750"/>
      <c r="CT60" s="750"/>
      <c r="CU60" s="750"/>
      <c r="CV60" s="756"/>
      <c r="CW60" s="755"/>
      <c r="CX60" s="750"/>
      <c r="CY60" s="750"/>
      <c r="CZ60" s="750"/>
      <c r="DA60" s="756"/>
      <c r="DB60" s="755"/>
      <c r="DC60" s="750"/>
      <c r="DD60" s="750"/>
      <c r="DE60" s="750"/>
      <c r="DF60" s="756"/>
      <c r="DG60" s="755"/>
      <c r="DH60" s="750"/>
      <c r="DI60" s="750"/>
      <c r="DJ60" s="750"/>
      <c r="DK60" s="756"/>
      <c r="DL60" s="755"/>
      <c r="DM60" s="750"/>
      <c r="DN60" s="750"/>
      <c r="DO60" s="750"/>
      <c r="DP60" s="756"/>
      <c r="DQ60" s="755"/>
      <c r="DR60" s="750"/>
      <c r="DS60" s="750"/>
      <c r="DT60" s="750"/>
      <c r="DU60" s="756"/>
      <c r="DV60" s="743"/>
      <c r="DW60" s="744"/>
      <c r="DX60" s="744"/>
      <c r="DY60" s="744"/>
      <c r="DZ60" s="757"/>
      <c r="EA60" s="48"/>
    </row>
    <row r="61" spans="1:131" ht="26.25" customHeight="1" x14ac:dyDescent="0.15">
      <c r="A61" s="52">
        <v>34</v>
      </c>
      <c r="B61" s="743"/>
      <c r="C61" s="744"/>
      <c r="D61" s="744"/>
      <c r="E61" s="744"/>
      <c r="F61" s="744"/>
      <c r="G61" s="744"/>
      <c r="H61" s="744"/>
      <c r="I61" s="744"/>
      <c r="J61" s="744"/>
      <c r="K61" s="744"/>
      <c r="L61" s="744"/>
      <c r="M61" s="744"/>
      <c r="N61" s="744"/>
      <c r="O61" s="744"/>
      <c r="P61" s="745"/>
      <c r="Q61" s="792"/>
      <c r="R61" s="793"/>
      <c r="S61" s="793"/>
      <c r="T61" s="793"/>
      <c r="U61" s="793"/>
      <c r="V61" s="793"/>
      <c r="W61" s="793"/>
      <c r="X61" s="793"/>
      <c r="Y61" s="793"/>
      <c r="Z61" s="793"/>
      <c r="AA61" s="793"/>
      <c r="AB61" s="793"/>
      <c r="AC61" s="793"/>
      <c r="AD61" s="793"/>
      <c r="AE61" s="794"/>
      <c r="AF61" s="749"/>
      <c r="AG61" s="750"/>
      <c r="AH61" s="750"/>
      <c r="AI61" s="750"/>
      <c r="AJ61" s="751"/>
      <c r="AK61" s="795"/>
      <c r="AL61" s="793"/>
      <c r="AM61" s="793"/>
      <c r="AN61" s="793"/>
      <c r="AO61" s="793"/>
      <c r="AP61" s="793"/>
      <c r="AQ61" s="793"/>
      <c r="AR61" s="793"/>
      <c r="AS61" s="793"/>
      <c r="AT61" s="793"/>
      <c r="AU61" s="793"/>
      <c r="AV61" s="793"/>
      <c r="AW61" s="793"/>
      <c r="AX61" s="793"/>
      <c r="AY61" s="793"/>
      <c r="AZ61" s="796"/>
      <c r="BA61" s="796"/>
      <c r="BB61" s="796"/>
      <c r="BC61" s="796"/>
      <c r="BD61" s="796"/>
      <c r="BE61" s="753"/>
      <c r="BF61" s="753"/>
      <c r="BG61" s="753"/>
      <c r="BH61" s="753"/>
      <c r="BI61" s="754"/>
      <c r="BJ61" s="56"/>
      <c r="BK61" s="56"/>
      <c r="BL61" s="56"/>
      <c r="BM61" s="56"/>
      <c r="BN61" s="56"/>
      <c r="BO61" s="55"/>
      <c r="BP61" s="55"/>
      <c r="BQ61" s="52">
        <v>55</v>
      </c>
      <c r="BR61" s="72"/>
      <c r="BS61" s="743"/>
      <c r="BT61" s="744"/>
      <c r="BU61" s="744"/>
      <c r="BV61" s="744"/>
      <c r="BW61" s="744"/>
      <c r="BX61" s="744"/>
      <c r="BY61" s="744"/>
      <c r="BZ61" s="744"/>
      <c r="CA61" s="744"/>
      <c r="CB61" s="744"/>
      <c r="CC61" s="744"/>
      <c r="CD61" s="744"/>
      <c r="CE61" s="744"/>
      <c r="CF61" s="744"/>
      <c r="CG61" s="745"/>
      <c r="CH61" s="755"/>
      <c r="CI61" s="750"/>
      <c r="CJ61" s="750"/>
      <c r="CK61" s="750"/>
      <c r="CL61" s="756"/>
      <c r="CM61" s="755"/>
      <c r="CN61" s="750"/>
      <c r="CO61" s="750"/>
      <c r="CP61" s="750"/>
      <c r="CQ61" s="756"/>
      <c r="CR61" s="755"/>
      <c r="CS61" s="750"/>
      <c r="CT61" s="750"/>
      <c r="CU61" s="750"/>
      <c r="CV61" s="756"/>
      <c r="CW61" s="755"/>
      <c r="CX61" s="750"/>
      <c r="CY61" s="750"/>
      <c r="CZ61" s="750"/>
      <c r="DA61" s="756"/>
      <c r="DB61" s="755"/>
      <c r="DC61" s="750"/>
      <c r="DD61" s="750"/>
      <c r="DE61" s="750"/>
      <c r="DF61" s="756"/>
      <c r="DG61" s="755"/>
      <c r="DH61" s="750"/>
      <c r="DI61" s="750"/>
      <c r="DJ61" s="750"/>
      <c r="DK61" s="756"/>
      <c r="DL61" s="755"/>
      <c r="DM61" s="750"/>
      <c r="DN61" s="750"/>
      <c r="DO61" s="750"/>
      <c r="DP61" s="756"/>
      <c r="DQ61" s="755"/>
      <c r="DR61" s="750"/>
      <c r="DS61" s="750"/>
      <c r="DT61" s="750"/>
      <c r="DU61" s="756"/>
      <c r="DV61" s="743"/>
      <c r="DW61" s="744"/>
      <c r="DX61" s="744"/>
      <c r="DY61" s="744"/>
      <c r="DZ61" s="757"/>
      <c r="EA61" s="48"/>
    </row>
    <row r="62" spans="1:131" ht="26.25" customHeight="1" x14ac:dyDescent="0.15">
      <c r="A62" s="52">
        <v>35</v>
      </c>
      <c r="B62" s="743"/>
      <c r="C62" s="744"/>
      <c r="D62" s="744"/>
      <c r="E62" s="744"/>
      <c r="F62" s="744"/>
      <c r="G62" s="744"/>
      <c r="H62" s="744"/>
      <c r="I62" s="744"/>
      <c r="J62" s="744"/>
      <c r="K62" s="744"/>
      <c r="L62" s="744"/>
      <c r="M62" s="744"/>
      <c r="N62" s="744"/>
      <c r="O62" s="744"/>
      <c r="P62" s="745"/>
      <c r="Q62" s="792"/>
      <c r="R62" s="793"/>
      <c r="S62" s="793"/>
      <c r="T62" s="793"/>
      <c r="U62" s="793"/>
      <c r="V62" s="793"/>
      <c r="W62" s="793"/>
      <c r="X62" s="793"/>
      <c r="Y62" s="793"/>
      <c r="Z62" s="793"/>
      <c r="AA62" s="793"/>
      <c r="AB62" s="793"/>
      <c r="AC62" s="793"/>
      <c r="AD62" s="793"/>
      <c r="AE62" s="794"/>
      <c r="AF62" s="749"/>
      <c r="AG62" s="750"/>
      <c r="AH62" s="750"/>
      <c r="AI62" s="750"/>
      <c r="AJ62" s="751"/>
      <c r="AK62" s="795"/>
      <c r="AL62" s="793"/>
      <c r="AM62" s="793"/>
      <c r="AN62" s="793"/>
      <c r="AO62" s="793"/>
      <c r="AP62" s="793"/>
      <c r="AQ62" s="793"/>
      <c r="AR62" s="793"/>
      <c r="AS62" s="793"/>
      <c r="AT62" s="793"/>
      <c r="AU62" s="793"/>
      <c r="AV62" s="793"/>
      <c r="AW62" s="793"/>
      <c r="AX62" s="793"/>
      <c r="AY62" s="793"/>
      <c r="AZ62" s="796"/>
      <c r="BA62" s="796"/>
      <c r="BB62" s="796"/>
      <c r="BC62" s="796"/>
      <c r="BD62" s="796"/>
      <c r="BE62" s="753"/>
      <c r="BF62" s="753"/>
      <c r="BG62" s="753"/>
      <c r="BH62" s="753"/>
      <c r="BI62" s="754"/>
      <c r="BJ62" s="797" t="s">
        <v>455</v>
      </c>
      <c r="BK62" s="758"/>
      <c r="BL62" s="758"/>
      <c r="BM62" s="758"/>
      <c r="BN62" s="759"/>
      <c r="BO62" s="55"/>
      <c r="BP62" s="55"/>
      <c r="BQ62" s="52">
        <v>56</v>
      </c>
      <c r="BR62" s="72"/>
      <c r="BS62" s="743"/>
      <c r="BT62" s="744"/>
      <c r="BU62" s="744"/>
      <c r="BV62" s="744"/>
      <c r="BW62" s="744"/>
      <c r="BX62" s="744"/>
      <c r="BY62" s="744"/>
      <c r="BZ62" s="744"/>
      <c r="CA62" s="744"/>
      <c r="CB62" s="744"/>
      <c r="CC62" s="744"/>
      <c r="CD62" s="744"/>
      <c r="CE62" s="744"/>
      <c r="CF62" s="744"/>
      <c r="CG62" s="745"/>
      <c r="CH62" s="755"/>
      <c r="CI62" s="750"/>
      <c r="CJ62" s="750"/>
      <c r="CK62" s="750"/>
      <c r="CL62" s="756"/>
      <c r="CM62" s="755"/>
      <c r="CN62" s="750"/>
      <c r="CO62" s="750"/>
      <c r="CP62" s="750"/>
      <c r="CQ62" s="756"/>
      <c r="CR62" s="755"/>
      <c r="CS62" s="750"/>
      <c r="CT62" s="750"/>
      <c r="CU62" s="750"/>
      <c r="CV62" s="756"/>
      <c r="CW62" s="755"/>
      <c r="CX62" s="750"/>
      <c r="CY62" s="750"/>
      <c r="CZ62" s="750"/>
      <c r="DA62" s="756"/>
      <c r="DB62" s="755"/>
      <c r="DC62" s="750"/>
      <c r="DD62" s="750"/>
      <c r="DE62" s="750"/>
      <c r="DF62" s="756"/>
      <c r="DG62" s="755"/>
      <c r="DH62" s="750"/>
      <c r="DI62" s="750"/>
      <c r="DJ62" s="750"/>
      <c r="DK62" s="756"/>
      <c r="DL62" s="755"/>
      <c r="DM62" s="750"/>
      <c r="DN62" s="750"/>
      <c r="DO62" s="750"/>
      <c r="DP62" s="756"/>
      <c r="DQ62" s="755"/>
      <c r="DR62" s="750"/>
      <c r="DS62" s="750"/>
      <c r="DT62" s="750"/>
      <c r="DU62" s="756"/>
      <c r="DV62" s="743"/>
      <c r="DW62" s="744"/>
      <c r="DX62" s="744"/>
      <c r="DY62" s="744"/>
      <c r="DZ62" s="757"/>
      <c r="EA62" s="48"/>
    </row>
    <row r="63" spans="1:131" ht="26.25" customHeight="1" x14ac:dyDescent="0.15">
      <c r="A63" s="53" t="s">
        <v>243</v>
      </c>
      <c r="B63" s="760" t="s">
        <v>371</v>
      </c>
      <c r="C63" s="761"/>
      <c r="D63" s="761"/>
      <c r="E63" s="761"/>
      <c r="F63" s="761"/>
      <c r="G63" s="761"/>
      <c r="H63" s="761"/>
      <c r="I63" s="761"/>
      <c r="J63" s="761"/>
      <c r="K63" s="761"/>
      <c r="L63" s="761"/>
      <c r="M63" s="761"/>
      <c r="N63" s="761"/>
      <c r="O63" s="761"/>
      <c r="P63" s="762"/>
      <c r="Q63" s="804"/>
      <c r="R63" s="769"/>
      <c r="S63" s="769"/>
      <c r="T63" s="769"/>
      <c r="U63" s="769"/>
      <c r="V63" s="769"/>
      <c r="W63" s="769"/>
      <c r="X63" s="769"/>
      <c r="Y63" s="769"/>
      <c r="Z63" s="769"/>
      <c r="AA63" s="769"/>
      <c r="AB63" s="769"/>
      <c r="AC63" s="769"/>
      <c r="AD63" s="769"/>
      <c r="AE63" s="805"/>
      <c r="AF63" s="766">
        <v>117</v>
      </c>
      <c r="AG63" s="764"/>
      <c r="AH63" s="764"/>
      <c r="AI63" s="764"/>
      <c r="AJ63" s="767"/>
      <c r="AK63" s="768"/>
      <c r="AL63" s="769"/>
      <c r="AM63" s="769"/>
      <c r="AN63" s="769"/>
      <c r="AO63" s="769"/>
      <c r="AP63" s="764">
        <v>617</v>
      </c>
      <c r="AQ63" s="764"/>
      <c r="AR63" s="764"/>
      <c r="AS63" s="764"/>
      <c r="AT63" s="764"/>
      <c r="AU63" s="764">
        <v>488</v>
      </c>
      <c r="AV63" s="764"/>
      <c r="AW63" s="764"/>
      <c r="AX63" s="764"/>
      <c r="AY63" s="764"/>
      <c r="AZ63" s="806"/>
      <c r="BA63" s="806"/>
      <c r="BB63" s="806"/>
      <c r="BC63" s="806"/>
      <c r="BD63" s="806"/>
      <c r="BE63" s="770"/>
      <c r="BF63" s="770"/>
      <c r="BG63" s="770"/>
      <c r="BH63" s="770"/>
      <c r="BI63" s="771"/>
      <c r="BJ63" s="772" t="s">
        <v>194</v>
      </c>
      <c r="BK63" s="773"/>
      <c r="BL63" s="773"/>
      <c r="BM63" s="773"/>
      <c r="BN63" s="774"/>
      <c r="BO63" s="55"/>
      <c r="BP63" s="55"/>
      <c r="BQ63" s="52">
        <v>57</v>
      </c>
      <c r="BR63" s="72"/>
      <c r="BS63" s="743"/>
      <c r="BT63" s="744"/>
      <c r="BU63" s="744"/>
      <c r="BV63" s="744"/>
      <c r="BW63" s="744"/>
      <c r="BX63" s="744"/>
      <c r="BY63" s="744"/>
      <c r="BZ63" s="744"/>
      <c r="CA63" s="744"/>
      <c r="CB63" s="744"/>
      <c r="CC63" s="744"/>
      <c r="CD63" s="744"/>
      <c r="CE63" s="744"/>
      <c r="CF63" s="744"/>
      <c r="CG63" s="745"/>
      <c r="CH63" s="755"/>
      <c r="CI63" s="750"/>
      <c r="CJ63" s="750"/>
      <c r="CK63" s="750"/>
      <c r="CL63" s="756"/>
      <c r="CM63" s="755"/>
      <c r="CN63" s="750"/>
      <c r="CO63" s="750"/>
      <c r="CP63" s="750"/>
      <c r="CQ63" s="756"/>
      <c r="CR63" s="755"/>
      <c r="CS63" s="750"/>
      <c r="CT63" s="750"/>
      <c r="CU63" s="750"/>
      <c r="CV63" s="756"/>
      <c r="CW63" s="755"/>
      <c r="CX63" s="750"/>
      <c r="CY63" s="750"/>
      <c r="CZ63" s="750"/>
      <c r="DA63" s="756"/>
      <c r="DB63" s="755"/>
      <c r="DC63" s="750"/>
      <c r="DD63" s="750"/>
      <c r="DE63" s="750"/>
      <c r="DF63" s="756"/>
      <c r="DG63" s="755"/>
      <c r="DH63" s="750"/>
      <c r="DI63" s="750"/>
      <c r="DJ63" s="750"/>
      <c r="DK63" s="756"/>
      <c r="DL63" s="755"/>
      <c r="DM63" s="750"/>
      <c r="DN63" s="750"/>
      <c r="DO63" s="750"/>
      <c r="DP63" s="756"/>
      <c r="DQ63" s="755"/>
      <c r="DR63" s="750"/>
      <c r="DS63" s="750"/>
      <c r="DT63" s="750"/>
      <c r="DU63" s="756"/>
      <c r="DV63" s="743"/>
      <c r="DW63" s="744"/>
      <c r="DX63" s="744"/>
      <c r="DY63" s="744"/>
      <c r="DZ63" s="757"/>
      <c r="EA63" s="48"/>
    </row>
    <row r="64" spans="1:131" ht="26.25" customHeight="1" x14ac:dyDescent="0.15">
      <c r="A64" s="55"/>
      <c r="B64" s="55"/>
      <c r="C64" s="55"/>
      <c r="D64" s="55"/>
      <c r="E64" s="55"/>
      <c r="F64" s="55"/>
      <c r="G64" s="55"/>
      <c r="H64" s="55"/>
      <c r="I64" s="55"/>
      <c r="J64" s="55"/>
      <c r="K64" s="55"/>
      <c r="L64" s="55"/>
      <c r="M64" s="55"/>
      <c r="N64" s="55"/>
      <c r="O64" s="55"/>
      <c r="P64" s="55"/>
      <c r="Q64" s="55"/>
      <c r="R64" s="55"/>
      <c r="S64" s="55"/>
      <c r="T64" s="55"/>
      <c r="U64" s="55"/>
      <c r="V64" s="55"/>
      <c r="W64" s="55"/>
      <c r="X64" s="55"/>
      <c r="Y64" s="55"/>
      <c r="Z64" s="55"/>
      <c r="AA64" s="55"/>
      <c r="AB64" s="55"/>
      <c r="AC64" s="55"/>
      <c r="AD64" s="55"/>
      <c r="AE64" s="55"/>
      <c r="AF64" s="55"/>
      <c r="AG64" s="55"/>
      <c r="AH64" s="55"/>
      <c r="AI64" s="55"/>
      <c r="AJ64" s="55"/>
      <c r="AK64" s="55"/>
      <c r="AL64" s="55"/>
      <c r="AM64" s="55"/>
      <c r="AN64" s="55"/>
      <c r="AO64" s="55"/>
      <c r="AP64" s="55"/>
      <c r="AQ64" s="55"/>
      <c r="AR64" s="55"/>
      <c r="AS64" s="55"/>
      <c r="AT64" s="55"/>
      <c r="AU64" s="55"/>
      <c r="AV64" s="55"/>
      <c r="AW64" s="55"/>
      <c r="AX64" s="55"/>
      <c r="AY64" s="55"/>
      <c r="AZ64" s="55"/>
      <c r="BA64" s="55"/>
      <c r="BB64" s="55"/>
      <c r="BC64" s="55"/>
      <c r="BD64" s="55"/>
      <c r="BE64" s="55"/>
      <c r="BF64" s="55"/>
      <c r="BG64" s="55"/>
      <c r="BH64" s="55"/>
      <c r="BI64" s="55"/>
      <c r="BJ64" s="55"/>
      <c r="BK64" s="55"/>
      <c r="BL64" s="55"/>
      <c r="BM64" s="55"/>
      <c r="BN64" s="55"/>
      <c r="BO64" s="55"/>
      <c r="BP64" s="55"/>
      <c r="BQ64" s="52">
        <v>58</v>
      </c>
      <c r="BR64" s="72"/>
      <c r="BS64" s="743"/>
      <c r="BT64" s="744"/>
      <c r="BU64" s="744"/>
      <c r="BV64" s="744"/>
      <c r="BW64" s="744"/>
      <c r="BX64" s="744"/>
      <c r="BY64" s="744"/>
      <c r="BZ64" s="744"/>
      <c r="CA64" s="744"/>
      <c r="CB64" s="744"/>
      <c r="CC64" s="744"/>
      <c r="CD64" s="744"/>
      <c r="CE64" s="744"/>
      <c r="CF64" s="744"/>
      <c r="CG64" s="745"/>
      <c r="CH64" s="755"/>
      <c r="CI64" s="750"/>
      <c r="CJ64" s="750"/>
      <c r="CK64" s="750"/>
      <c r="CL64" s="756"/>
      <c r="CM64" s="755"/>
      <c r="CN64" s="750"/>
      <c r="CO64" s="750"/>
      <c r="CP64" s="750"/>
      <c r="CQ64" s="756"/>
      <c r="CR64" s="755"/>
      <c r="CS64" s="750"/>
      <c r="CT64" s="750"/>
      <c r="CU64" s="750"/>
      <c r="CV64" s="756"/>
      <c r="CW64" s="755"/>
      <c r="CX64" s="750"/>
      <c r="CY64" s="750"/>
      <c r="CZ64" s="750"/>
      <c r="DA64" s="756"/>
      <c r="DB64" s="755"/>
      <c r="DC64" s="750"/>
      <c r="DD64" s="750"/>
      <c r="DE64" s="750"/>
      <c r="DF64" s="756"/>
      <c r="DG64" s="755"/>
      <c r="DH64" s="750"/>
      <c r="DI64" s="750"/>
      <c r="DJ64" s="750"/>
      <c r="DK64" s="756"/>
      <c r="DL64" s="755"/>
      <c r="DM64" s="750"/>
      <c r="DN64" s="750"/>
      <c r="DO64" s="750"/>
      <c r="DP64" s="756"/>
      <c r="DQ64" s="755"/>
      <c r="DR64" s="750"/>
      <c r="DS64" s="750"/>
      <c r="DT64" s="750"/>
      <c r="DU64" s="756"/>
      <c r="DV64" s="743"/>
      <c r="DW64" s="744"/>
      <c r="DX64" s="744"/>
      <c r="DY64" s="744"/>
      <c r="DZ64" s="757"/>
      <c r="EA64" s="48"/>
    </row>
    <row r="65" spans="1:131" ht="26.25" customHeight="1" x14ac:dyDescent="0.15">
      <c r="A65" s="56" t="s">
        <v>255</v>
      </c>
      <c r="B65" s="56"/>
      <c r="C65" s="56"/>
      <c r="D65" s="56"/>
      <c r="E65" s="56"/>
      <c r="F65" s="56"/>
      <c r="G65" s="56"/>
      <c r="H65" s="56"/>
      <c r="I65" s="56"/>
      <c r="J65" s="56"/>
      <c r="K65" s="56"/>
      <c r="L65" s="56"/>
      <c r="M65" s="56"/>
      <c r="N65" s="56"/>
      <c r="O65" s="56"/>
      <c r="P65" s="56"/>
      <c r="Q65" s="56"/>
      <c r="R65" s="56"/>
      <c r="S65" s="56"/>
      <c r="T65" s="56"/>
      <c r="U65" s="56"/>
      <c r="V65" s="56"/>
      <c r="W65" s="56"/>
      <c r="X65" s="56"/>
      <c r="Y65" s="56"/>
      <c r="Z65" s="56"/>
      <c r="AA65" s="56"/>
      <c r="AB65" s="56"/>
      <c r="AC65" s="56"/>
      <c r="AD65" s="56"/>
      <c r="AE65" s="56"/>
      <c r="AF65" s="56"/>
      <c r="AG65" s="56"/>
      <c r="AH65" s="56"/>
      <c r="AI65" s="56"/>
      <c r="AJ65" s="56"/>
      <c r="AK65" s="56"/>
      <c r="AL65" s="56"/>
      <c r="AM65" s="56"/>
      <c r="AN65" s="56"/>
      <c r="AO65" s="56"/>
      <c r="AP65" s="56"/>
      <c r="AQ65" s="56"/>
      <c r="AR65" s="56"/>
      <c r="AS65" s="56"/>
      <c r="AT65" s="56"/>
      <c r="AU65" s="56"/>
      <c r="AV65" s="56"/>
      <c r="AW65" s="56"/>
      <c r="AX65" s="56"/>
      <c r="AY65" s="56"/>
      <c r="AZ65" s="56"/>
      <c r="BA65" s="56"/>
      <c r="BB65" s="56"/>
      <c r="BC65" s="56"/>
      <c r="BD65" s="56"/>
      <c r="BE65" s="55"/>
      <c r="BF65" s="55"/>
      <c r="BG65" s="55"/>
      <c r="BH65" s="55"/>
      <c r="BI65" s="55"/>
      <c r="BJ65" s="55"/>
      <c r="BK65" s="55"/>
      <c r="BL65" s="55"/>
      <c r="BM65" s="55"/>
      <c r="BN65" s="55"/>
      <c r="BO65" s="55"/>
      <c r="BP65" s="55"/>
      <c r="BQ65" s="52">
        <v>59</v>
      </c>
      <c r="BR65" s="72"/>
      <c r="BS65" s="743"/>
      <c r="BT65" s="744"/>
      <c r="BU65" s="744"/>
      <c r="BV65" s="744"/>
      <c r="BW65" s="744"/>
      <c r="BX65" s="744"/>
      <c r="BY65" s="744"/>
      <c r="BZ65" s="744"/>
      <c r="CA65" s="744"/>
      <c r="CB65" s="744"/>
      <c r="CC65" s="744"/>
      <c r="CD65" s="744"/>
      <c r="CE65" s="744"/>
      <c r="CF65" s="744"/>
      <c r="CG65" s="745"/>
      <c r="CH65" s="755"/>
      <c r="CI65" s="750"/>
      <c r="CJ65" s="750"/>
      <c r="CK65" s="750"/>
      <c r="CL65" s="756"/>
      <c r="CM65" s="755"/>
      <c r="CN65" s="750"/>
      <c r="CO65" s="750"/>
      <c r="CP65" s="750"/>
      <c r="CQ65" s="756"/>
      <c r="CR65" s="755"/>
      <c r="CS65" s="750"/>
      <c r="CT65" s="750"/>
      <c r="CU65" s="750"/>
      <c r="CV65" s="756"/>
      <c r="CW65" s="755"/>
      <c r="CX65" s="750"/>
      <c r="CY65" s="750"/>
      <c r="CZ65" s="750"/>
      <c r="DA65" s="756"/>
      <c r="DB65" s="755"/>
      <c r="DC65" s="750"/>
      <c r="DD65" s="750"/>
      <c r="DE65" s="750"/>
      <c r="DF65" s="756"/>
      <c r="DG65" s="755"/>
      <c r="DH65" s="750"/>
      <c r="DI65" s="750"/>
      <c r="DJ65" s="750"/>
      <c r="DK65" s="756"/>
      <c r="DL65" s="755"/>
      <c r="DM65" s="750"/>
      <c r="DN65" s="750"/>
      <c r="DO65" s="750"/>
      <c r="DP65" s="756"/>
      <c r="DQ65" s="755"/>
      <c r="DR65" s="750"/>
      <c r="DS65" s="750"/>
      <c r="DT65" s="750"/>
      <c r="DU65" s="756"/>
      <c r="DV65" s="743"/>
      <c r="DW65" s="744"/>
      <c r="DX65" s="744"/>
      <c r="DY65" s="744"/>
      <c r="DZ65" s="757"/>
      <c r="EA65" s="48"/>
    </row>
    <row r="66" spans="1:131" ht="26.25" customHeight="1" x14ac:dyDescent="0.15">
      <c r="A66" s="729" t="s">
        <v>440</v>
      </c>
      <c r="B66" s="730"/>
      <c r="C66" s="730"/>
      <c r="D66" s="730"/>
      <c r="E66" s="730"/>
      <c r="F66" s="730"/>
      <c r="G66" s="730"/>
      <c r="H66" s="730"/>
      <c r="I66" s="730"/>
      <c r="J66" s="730"/>
      <c r="K66" s="730"/>
      <c r="L66" s="730"/>
      <c r="M66" s="730"/>
      <c r="N66" s="730"/>
      <c r="O66" s="730"/>
      <c r="P66" s="731"/>
      <c r="Q66" s="723" t="s">
        <v>446</v>
      </c>
      <c r="R66" s="724"/>
      <c r="S66" s="724"/>
      <c r="T66" s="724"/>
      <c r="U66" s="735"/>
      <c r="V66" s="723" t="s">
        <v>447</v>
      </c>
      <c r="W66" s="724"/>
      <c r="X66" s="724"/>
      <c r="Y66" s="724"/>
      <c r="Z66" s="735"/>
      <c r="AA66" s="723" t="s">
        <v>448</v>
      </c>
      <c r="AB66" s="724"/>
      <c r="AC66" s="724"/>
      <c r="AD66" s="724"/>
      <c r="AE66" s="735"/>
      <c r="AF66" s="1036" t="s">
        <v>239</v>
      </c>
      <c r="AG66" s="1031"/>
      <c r="AH66" s="1031"/>
      <c r="AI66" s="1031"/>
      <c r="AJ66" s="1037"/>
      <c r="AK66" s="723" t="s">
        <v>384</v>
      </c>
      <c r="AL66" s="730"/>
      <c r="AM66" s="730"/>
      <c r="AN66" s="730"/>
      <c r="AO66" s="731"/>
      <c r="AP66" s="723" t="s">
        <v>353</v>
      </c>
      <c r="AQ66" s="724"/>
      <c r="AR66" s="724"/>
      <c r="AS66" s="724"/>
      <c r="AT66" s="735"/>
      <c r="AU66" s="723" t="s">
        <v>456</v>
      </c>
      <c r="AV66" s="724"/>
      <c r="AW66" s="724"/>
      <c r="AX66" s="724"/>
      <c r="AY66" s="735"/>
      <c r="AZ66" s="723" t="s">
        <v>436</v>
      </c>
      <c r="BA66" s="724"/>
      <c r="BB66" s="724"/>
      <c r="BC66" s="724"/>
      <c r="BD66" s="725"/>
      <c r="BE66" s="55"/>
      <c r="BF66" s="55"/>
      <c r="BG66" s="55"/>
      <c r="BH66" s="55"/>
      <c r="BI66" s="55"/>
      <c r="BJ66" s="55"/>
      <c r="BK66" s="55"/>
      <c r="BL66" s="55"/>
      <c r="BM66" s="55"/>
      <c r="BN66" s="55"/>
      <c r="BO66" s="55"/>
      <c r="BP66" s="55"/>
      <c r="BQ66" s="52">
        <v>60</v>
      </c>
      <c r="BR66" s="73"/>
      <c r="BS66" s="801"/>
      <c r="BT66" s="802"/>
      <c r="BU66" s="802"/>
      <c r="BV66" s="802"/>
      <c r="BW66" s="802"/>
      <c r="BX66" s="802"/>
      <c r="BY66" s="802"/>
      <c r="BZ66" s="802"/>
      <c r="CA66" s="802"/>
      <c r="CB66" s="802"/>
      <c r="CC66" s="802"/>
      <c r="CD66" s="802"/>
      <c r="CE66" s="802"/>
      <c r="CF66" s="802"/>
      <c r="CG66" s="807"/>
      <c r="CH66" s="798"/>
      <c r="CI66" s="799"/>
      <c r="CJ66" s="799"/>
      <c r="CK66" s="799"/>
      <c r="CL66" s="800"/>
      <c r="CM66" s="798"/>
      <c r="CN66" s="799"/>
      <c r="CO66" s="799"/>
      <c r="CP66" s="799"/>
      <c r="CQ66" s="800"/>
      <c r="CR66" s="798"/>
      <c r="CS66" s="799"/>
      <c r="CT66" s="799"/>
      <c r="CU66" s="799"/>
      <c r="CV66" s="800"/>
      <c r="CW66" s="798"/>
      <c r="CX66" s="799"/>
      <c r="CY66" s="799"/>
      <c r="CZ66" s="799"/>
      <c r="DA66" s="800"/>
      <c r="DB66" s="798"/>
      <c r="DC66" s="799"/>
      <c r="DD66" s="799"/>
      <c r="DE66" s="799"/>
      <c r="DF66" s="800"/>
      <c r="DG66" s="798"/>
      <c r="DH66" s="799"/>
      <c r="DI66" s="799"/>
      <c r="DJ66" s="799"/>
      <c r="DK66" s="800"/>
      <c r="DL66" s="798"/>
      <c r="DM66" s="799"/>
      <c r="DN66" s="799"/>
      <c r="DO66" s="799"/>
      <c r="DP66" s="800"/>
      <c r="DQ66" s="798"/>
      <c r="DR66" s="799"/>
      <c r="DS66" s="799"/>
      <c r="DT66" s="799"/>
      <c r="DU66" s="800"/>
      <c r="DV66" s="801"/>
      <c r="DW66" s="802"/>
      <c r="DX66" s="802"/>
      <c r="DY66" s="802"/>
      <c r="DZ66" s="803"/>
      <c r="EA66" s="48"/>
    </row>
    <row r="67" spans="1:131" ht="26.25" customHeight="1" thickBot="1" x14ac:dyDescent="0.2">
      <c r="A67" s="732"/>
      <c r="B67" s="733"/>
      <c r="C67" s="733"/>
      <c r="D67" s="733"/>
      <c r="E67" s="733"/>
      <c r="F67" s="733"/>
      <c r="G67" s="733"/>
      <c r="H67" s="733"/>
      <c r="I67" s="733"/>
      <c r="J67" s="733"/>
      <c r="K67" s="733"/>
      <c r="L67" s="733"/>
      <c r="M67" s="733"/>
      <c r="N67" s="733"/>
      <c r="O67" s="733"/>
      <c r="P67" s="734"/>
      <c r="Q67" s="726"/>
      <c r="R67" s="727"/>
      <c r="S67" s="727"/>
      <c r="T67" s="727"/>
      <c r="U67" s="736"/>
      <c r="V67" s="726"/>
      <c r="W67" s="727"/>
      <c r="X67" s="727"/>
      <c r="Y67" s="727"/>
      <c r="Z67" s="736"/>
      <c r="AA67" s="726"/>
      <c r="AB67" s="727"/>
      <c r="AC67" s="727"/>
      <c r="AD67" s="727"/>
      <c r="AE67" s="736"/>
      <c r="AF67" s="1038"/>
      <c r="AG67" s="1034"/>
      <c r="AH67" s="1034"/>
      <c r="AI67" s="1034"/>
      <c r="AJ67" s="1039"/>
      <c r="AK67" s="1040"/>
      <c r="AL67" s="733"/>
      <c r="AM67" s="733"/>
      <c r="AN67" s="733"/>
      <c r="AO67" s="734"/>
      <c r="AP67" s="726"/>
      <c r="AQ67" s="727"/>
      <c r="AR67" s="727"/>
      <c r="AS67" s="727"/>
      <c r="AT67" s="736"/>
      <c r="AU67" s="726"/>
      <c r="AV67" s="727"/>
      <c r="AW67" s="727"/>
      <c r="AX67" s="727"/>
      <c r="AY67" s="736"/>
      <c r="AZ67" s="726"/>
      <c r="BA67" s="727"/>
      <c r="BB67" s="727"/>
      <c r="BC67" s="727"/>
      <c r="BD67" s="728"/>
      <c r="BE67" s="55"/>
      <c r="BF67" s="55"/>
      <c r="BG67" s="55"/>
      <c r="BH67" s="55"/>
      <c r="BI67" s="55"/>
      <c r="BJ67" s="55"/>
      <c r="BK67" s="55"/>
      <c r="BL67" s="55"/>
      <c r="BM67" s="55"/>
      <c r="BN67" s="55"/>
      <c r="BO67" s="55"/>
      <c r="BP67" s="55"/>
      <c r="BQ67" s="52">
        <v>61</v>
      </c>
      <c r="BR67" s="73"/>
      <c r="BS67" s="801"/>
      <c r="BT67" s="802"/>
      <c r="BU67" s="802"/>
      <c r="BV67" s="802"/>
      <c r="BW67" s="802"/>
      <c r="BX67" s="802"/>
      <c r="BY67" s="802"/>
      <c r="BZ67" s="802"/>
      <c r="CA67" s="802"/>
      <c r="CB67" s="802"/>
      <c r="CC67" s="802"/>
      <c r="CD67" s="802"/>
      <c r="CE67" s="802"/>
      <c r="CF67" s="802"/>
      <c r="CG67" s="807"/>
      <c r="CH67" s="798"/>
      <c r="CI67" s="799"/>
      <c r="CJ67" s="799"/>
      <c r="CK67" s="799"/>
      <c r="CL67" s="800"/>
      <c r="CM67" s="798"/>
      <c r="CN67" s="799"/>
      <c r="CO67" s="799"/>
      <c r="CP67" s="799"/>
      <c r="CQ67" s="800"/>
      <c r="CR67" s="798"/>
      <c r="CS67" s="799"/>
      <c r="CT67" s="799"/>
      <c r="CU67" s="799"/>
      <c r="CV67" s="800"/>
      <c r="CW67" s="798"/>
      <c r="CX67" s="799"/>
      <c r="CY67" s="799"/>
      <c r="CZ67" s="799"/>
      <c r="DA67" s="800"/>
      <c r="DB67" s="798"/>
      <c r="DC67" s="799"/>
      <c r="DD67" s="799"/>
      <c r="DE67" s="799"/>
      <c r="DF67" s="800"/>
      <c r="DG67" s="798"/>
      <c r="DH67" s="799"/>
      <c r="DI67" s="799"/>
      <c r="DJ67" s="799"/>
      <c r="DK67" s="800"/>
      <c r="DL67" s="798"/>
      <c r="DM67" s="799"/>
      <c r="DN67" s="799"/>
      <c r="DO67" s="799"/>
      <c r="DP67" s="800"/>
      <c r="DQ67" s="798"/>
      <c r="DR67" s="799"/>
      <c r="DS67" s="799"/>
      <c r="DT67" s="799"/>
      <c r="DU67" s="800"/>
      <c r="DV67" s="801"/>
      <c r="DW67" s="802"/>
      <c r="DX67" s="802"/>
      <c r="DY67" s="802"/>
      <c r="DZ67" s="803"/>
      <c r="EA67" s="48"/>
    </row>
    <row r="68" spans="1:131" ht="26.25" customHeight="1" thickTop="1" x14ac:dyDescent="0.15">
      <c r="A68" s="51">
        <v>1</v>
      </c>
      <c r="B68" s="694" t="s">
        <v>526</v>
      </c>
      <c r="C68" s="695"/>
      <c r="D68" s="695"/>
      <c r="E68" s="695"/>
      <c r="F68" s="695"/>
      <c r="G68" s="695"/>
      <c r="H68" s="695"/>
      <c r="I68" s="695"/>
      <c r="J68" s="695"/>
      <c r="K68" s="695"/>
      <c r="L68" s="695"/>
      <c r="M68" s="695"/>
      <c r="N68" s="695"/>
      <c r="O68" s="695"/>
      <c r="P68" s="696"/>
      <c r="Q68" s="809">
        <v>537</v>
      </c>
      <c r="R68" s="808"/>
      <c r="S68" s="808"/>
      <c r="T68" s="808"/>
      <c r="U68" s="808"/>
      <c r="V68" s="808">
        <v>532</v>
      </c>
      <c r="W68" s="808"/>
      <c r="X68" s="808"/>
      <c r="Y68" s="808"/>
      <c r="Z68" s="808"/>
      <c r="AA68" s="808">
        <v>5</v>
      </c>
      <c r="AB68" s="808"/>
      <c r="AC68" s="808"/>
      <c r="AD68" s="808"/>
      <c r="AE68" s="808"/>
      <c r="AF68" s="808">
        <v>5</v>
      </c>
      <c r="AG68" s="808"/>
      <c r="AH68" s="808"/>
      <c r="AI68" s="808"/>
      <c r="AJ68" s="808"/>
      <c r="AK68" s="808" t="s">
        <v>194</v>
      </c>
      <c r="AL68" s="808"/>
      <c r="AM68" s="808"/>
      <c r="AN68" s="808"/>
      <c r="AO68" s="808"/>
      <c r="AP68" s="808" t="s">
        <v>194</v>
      </c>
      <c r="AQ68" s="808"/>
      <c r="AR68" s="808"/>
      <c r="AS68" s="808"/>
      <c r="AT68" s="808"/>
      <c r="AU68" s="808" t="s">
        <v>194</v>
      </c>
      <c r="AV68" s="808"/>
      <c r="AW68" s="808"/>
      <c r="AX68" s="808"/>
      <c r="AY68" s="808"/>
      <c r="AZ68" s="717"/>
      <c r="BA68" s="717"/>
      <c r="BB68" s="717"/>
      <c r="BC68" s="717"/>
      <c r="BD68" s="718"/>
      <c r="BE68" s="55"/>
      <c r="BF68" s="55"/>
      <c r="BG68" s="55"/>
      <c r="BH68" s="55"/>
      <c r="BI68" s="55"/>
      <c r="BJ68" s="55"/>
      <c r="BK68" s="55"/>
      <c r="BL68" s="55"/>
      <c r="BM68" s="55"/>
      <c r="BN68" s="55"/>
      <c r="BO68" s="55"/>
      <c r="BP68" s="55"/>
      <c r="BQ68" s="52">
        <v>62</v>
      </c>
      <c r="BR68" s="73"/>
      <c r="BS68" s="801"/>
      <c r="BT68" s="802"/>
      <c r="BU68" s="802"/>
      <c r="BV68" s="802"/>
      <c r="BW68" s="802"/>
      <c r="BX68" s="802"/>
      <c r="BY68" s="802"/>
      <c r="BZ68" s="802"/>
      <c r="CA68" s="802"/>
      <c r="CB68" s="802"/>
      <c r="CC68" s="802"/>
      <c r="CD68" s="802"/>
      <c r="CE68" s="802"/>
      <c r="CF68" s="802"/>
      <c r="CG68" s="807"/>
      <c r="CH68" s="798"/>
      <c r="CI68" s="799"/>
      <c r="CJ68" s="799"/>
      <c r="CK68" s="799"/>
      <c r="CL68" s="800"/>
      <c r="CM68" s="798"/>
      <c r="CN68" s="799"/>
      <c r="CO68" s="799"/>
      <c r="CP68" s="799"/>
      <c r="CQ68" s="800"/>
      <c r="CR68" s="798"/>
      <c r="CS68" s="799"/>
      <c r="CT68" s="799"/>
      <c r="CU68" s="799"/>
      <c r="CV68" s="800"/>
      <c r="CW68" s="798"/>
      <c r="CX68" s="799"/>
      <c r="CY68" s="799"/>
      <c r="CZ68" s="799"/>
      <c r="DA68" s="800"/>
      <c r="DB68" s="798"/>
      <c r="DC68" s="799"/>
      <c r="DD68" s="799"/>
      <c r="DE68" s="799"/>
      <c r="DF68" s="800"/>
      <c r="DG68" s="798"/>
      <c r="DH68" s="799"/>
      <c r="DI68" s="799"/>
      <c r="DJ68" s="799"/>
      <c r="DK68" s="800"/>
      <c r="DL68" s="798"/>
      <c r="DM68" s="799"/>
      <c r="DN68" s="799"/>
      <c r="DO68" s="799"/>
      <c r="DP68" s="800"/>
      <c r="DQ68" s="798"/>
      <c r="DR68" s="799"/>
      <c r="DS68" s="799"/>
      <c r="DT68" s="799"/>
      <c r="DU68" s="800"/>
      <c r="DV68" s="801"/>
      <c r="DW68" s="802"/>
      <c r="DX68" s="802"/>
      <c r="DY68" s="802"/>
      <c r="DZ68" s="803"/>
      <c r="EA68" s="48"/>
    </row>
    <row r="69" spans="1:131" ht="26.25" customHeight="1" x14ac:dyDescent="0.15">
      <c r="A69" s="52">
        <v>2</v>
      </c>
      <c r="B69" s="691" t="s">
        <v>527</v>
      </c>
      <c r="C69" s="692"/>
      <c r="D69" s="692"/>
      <c r="E69" s="692"/>
      <c r="F69" s="692"/>
      <c r="G69" s="692"/>
      <c r="H69" s="692"/>
      <c r="I69" s="692"/>
      <c r="J69" s="692"/>
      <c r="K69" s="692"/>
      <c r="L69" s="692"/>
      <c r="M69" s="692"/>
      <c r="N69" s="692"/>
      <c r="O69" s="692"/>
      <c r="P69" s="693"/>
      <c r="Q69" s="689">
        <v>1227</v>
      </c>
      <c r="R69" s="690"/>
      <c r="S69" s="690"/>
      <c r="T69" s="690"/>
      <c r="U69" s="690"/>
      <c r="V69" s="690">
        <v>1139</v>
      </c>
      <c r="W69" s="690"/>
      <c r="X69" s="690"/>
      <c r="Y69" s="690"/>
      <c r="Z69" s="690"/>
      <c r="AA69" s="690">
        <v>88</v>
      </c>
      <c r="AB69" s="690"/>
      <c r="AC69" s="690"/>
      <c r="AD69" s="690"/>
      <c r="AE69" s="690"/>
      <c r="AF69" s="690">
        <v>88</v>
      </c>
      <c r="AG69" s="690"/>
      <c r="AH69" s="690"/>
      <c r="AI69" s="690"/>
      <c r="AJ69" s="690"/>
      <c r="AK69" s="690" t="s">
        <v>194</v>
      </c>
      <c r="AL69" s="690"/>
      <c r="AM69" s="690"/>
      <c r="AN69" s="690"/>
      <c r="AO69" s="690"/>
      <c r="AP69" s="690" t="s">
        <v>194</v>
      </c>
      <c r="AQ69" s="690"/>
      <c r="AR69" s="690"/>
      <c r="AS69" s="690"/>
      <c r="AT69" s="690"/>
      <c r="AU69" s="690" t="s">
        <v>194</v>
      </c>
      <c r="AV69" s="690"/>
      <c r="AW69" s="690"/>
      <c r="AX69" s="690"/>
      <c r="AY69" s="690"/>
      <c r="AZ69" s="753"/>
      <c r="BA69" s="753"/>
      <c r="BB69" s="753"/>
      <c r="BC69" s="753"/>
      <c r="BD69" s="754"/>
      <c r="BE69" s="55"/>
      <c r="BF69" s="55"/>
      <c r="BG69" s="55"/>
      <c r="BH69" s="55"/>
      <c r="BI69" s="55"/>
      <c r="BJ69" s="55"/>
      <c r="BK69" s="55"/>
      <c r="BL69" s="55"/>
      <c r="BM69" s="55"/>
      <c r="BN69" s="55"/>
      <c r="BO69" s="55"/>
      <c r="BP69" s="55"/>
      <c r="BQ69" s="52">
        <v>63</v>
      </c>
      <c r="BR69" s="73"/>
      <c r="BS69" s="801"/>
      <c r="BT69" s="802"/>
      <c r="BU69" s="802"/>
      <c r="BV69" s="802"/>
      <c r="BW69" s="802"/>
      <c r="BX69" s="802"/>
      <c r="BY69" s="802"/>
      <c r="BZ69" s="802"/>
      <c r="CA69" s="802"/>
      <c r="CB69" s="802"/>
      <c r="CC69" s="802"/>
      <c r="CD69" s="802"/>
      <c r="CE69" s="802"/>
      <c r="CF69" s="802"/>
      <c r="CG69" s="807"/>
      <c r="CH69" s="798"/>
      <c r="CI69" s="799"/>
      <c r="CJ69" s="799"/>
      <c r="CK69" s="799"/>
      <c r="CL69" s="800"/>
      <c r="CM69" s="798"/>
      <c r="CN69" s="799"/>
      <c r="CO69" s="799"/>
      <c r="CP69" s="799"/>
      <c r="CQ69" s="800"/>
      <c r="CR69" s="798"/>
      <c r="CS69" s="799"/>
      <c r="CT69" s="799"/>
      <c r="CU69" s="799"/>
      <c r="CV69" s="800"/>
      <c r="CW69" s="798"/>
      <c r="CX69" s="799"/>
      <c r="CY69" s="799"/>
      <c r="CZ69" s="799"/>
      <c r="DA69" s="800"/>
      <c r="DB69" s="798"/>
      <c r="DC69" s="799"/>
      <c r="DD69" s="799"/>
      <c r="DE69" s="799"/>
      <c r="DF69" s="800"/>
      <c r="DG69" s="798"/>
      <c r="DH69" s="799"/>
      <c r="DI69" s="799"/>
      <c r="DJ69" s="799"/>
      <c r="DK69" s="800"/>
      <c r="DL69" s="798"/>
      <c r="DM69" s="799"/>
      <c r="DN69" s="799"/>
      <c r="DO69" s="799"/>
      <c r="DP69" s="800"/>
      <c r="DQ69" s="798"/>
      <c r="DR69" s="799"/>
      <c r="DS69" s="799"/>
      <c r="DT69" s="799"/>
      <c r="DU69" s="800"/>
      <c r="DV69" s="801"/>
      <c r="DW69" s="802"/>
      <c r="DX69" s="802"/>
      <c r="DY69" s="802"/>
      <c r="DZ69" s="803"/>
      <c r="EA69" s="48"/>
    </row>
    <row r="70" spans="1:131" ht="26.25" customHeight="1" x14ac:dyDescent="0.15">
      <c r="A70" s="52">
        <v>3</v>
      </c>
      <c r="B70" s="691" t="s">
        <v>528</v>
      </c>
      <c r="C70" s="692"/>
      <c r="D70" s="692"/>
      <c r="E70" s="692"/>
      <c r="F70" s="692"/>
      <c r="G70" s="692"/>
      <c r="H70" s="692"/>
      <c r="I70" s="692"/>
      <c r="J70" s="692"/>
      <c r="K70" s="692"/>
      <c r="L70" s="692"/>
      <c r="M70" s="692"/>
      <c r="N70" s="692"/>
      <c r="O70" s="692"/>
      <c r="P70" s="693"/>
      <c r="Q70" s="689">
        <v>44</v>
      </c>
      <c r="R70" s="690"/>
      <c r="S70" s="690"/>
      <c r="T70" s="690"/>
      <c r="U70" s="690"/>
      <c r="V70" s="690">
        <v>44</v>
      </c>
      <c r="W70" s="690"/>
      <c r="X70" s="690"/>
      <c r="Y70" s="690"/>
      <c r="Z70" s="690"/>
      <c r="AA70" s="690">
        <v>0</v>
      </c>
      <c r="AB70" s="690"/>
      <c r="AC70" s="690"/>
      <c r="AD70" s="690"/>
      <c r="AE70" s="690"/>
      <c r="AF70" s="690">
        <v>0</v>
      </c>
      <c r="AG70" s="690"/>
      <c r="AH70" s="690"/>
      <c r="AI70" s="690"/>
      <c r="AJ70" s="690"/>
      <c r="AK70" s="690" t="s">
        <v>194</v>
      </c>
      <c r="AL70" s="690"/>
      <c r="AM70" s="690"/>
      <c r="AN70" s="690"/>
      <c r="AO70" s="690"/>
      <c r="AP70" s="690" t="s">
        <v>194</v>
      </c>
      <c r="AQ70" s="690"/>
      <c r="AR70" s="690"/>
      <c r="AS70" s="690"/>
      <c r="AT70" s="690"/>
      <c r="AU70" s="690" t="s">
        <v>194</v>
      </c>
      <c r="AV70" s="690"/>
      <c r="AW70" s="690"/>
      <c r="AX70" s="690"/>
      <c r="AY70" s="690"/>
      <c r="AZ70" s="753"/>
      <c r="BA70" s="753"/>
      <c r="BB70" s="753"/>
      <c r="BC70" s="753"/>
      <c r="BD70" s="754"/>
      <c r="BE70" s="55"/>
      <c r="BF70" s="55"/>
      <c r="BG70" s="55"/>
      <c r="BH70" s="55"/>
      <c r="BI70" s="55"/>
      <c r="BJ70" s="55"/>
      <c r="BK70" s="55"/>
      <c r="BL70" s="55"/>
      <c r="BM70" s="55"/>
      <c r="BN70" s="55"/>
      <c r="BO70" s="55"/>
      <c r="BP70" s="55"/>
      <c r="BQ70" s="52">
        <v>64</v>
      </c>
      <c r="BR70" s="73"/>
      <c r="BS70" s="801"/>
      <c r="BT70" s="802"/>
      <c r="BU70" s="802"/>
      <c r="BV70" s="802"/>
      <c r="BW70" s="802"/>
      <c r="BX70" s="802"/>
      <c r="BY70" s="802"/>
      <c r="BZ70" s="802"/>
      <c r="CA70" s="802"/>
      <c r="CB70" s="802"/>
      <c r="CC70" s="802"/>
      <c r="CD70" s="802"/>
      <c r="CE70" s="802"/>
      <c r="CF70" s="802"/>
      <c r="CG70" s="807"/>
      <c r="CH70" s="798"/>
      <c r="CI70" s="799"/>
      <c r="CJ70" s="799"/>
      <c r="CK70" s="799"/>
      <c r="CL70" s="800"/>
      <c r="CM70" s="798"/>
      <c r="CN70" s="799"/>
      <c r="CO70" s="799"/>
      <c r="CP70" s="799"/>
      <c r="CQ70" s="800"/>
      <c r="CR70" s="798"/>
      <c r="CS70" s="799"/>
      <c r="CT70" s="799"/>
      <c r="CU70" s="799"/>
      <c r="CV70" s="800"/>
      <c r="CW70" s="798"/>
      <c r="CX70" s="799"/>
      <c r="CY70" s="799"/>
      <c r="CZ70" s="799"/>
      <c r="DA70" s="800"/>
      <c r="DB70" s="798"/>
      <c r="DC70" s="799"/>
      <c r="DD70" s="799"/>
      <c r="DE70" s="799"/>
      <c r="DF70" s="800"/>
      <c r="DG70" s="798"/>
      <c r="DH70" s="799"/>
      <c r="DI70" s="799"/>
      <c r="DJ70" s="799"/>
      <c r="DK70" s="800"/>
      <c r="DL70" s="798"/>
      <c r="DM70" s="799"/>
      <c r="DN70" s="799"/>
      <c r="DO70" s="799"/>
      <c r="DP70" s="800"/>
      <c r="DQ70" s="798"/>
      <c r="DR70" s="799"/>
      <c r="DS70" s="799"/>
      <c r="DT70" s="799"/>
      <c r="DU70" s="800"/>
      <c r="DV70" s="801"/>
      <c r="DW70" s="802"/>
      <c r="DX70" s="802"/>
      <c r="DY70" s="802"/>
      <c r="DZ70" s="803"/>
      <c r="EA70" s="48"/>
    </row>
    <row r="71" spans="1:131" ht="26.25" customHeight="1" x14ac:dyDescent="0.15">
      <c r="A71" s="52">
        <v>4</v>
      </c>
      <c r="B71" s="691" t="s">
        <v>529</v>
      </c>
      <c r="C71" s="692"/>
      <c r="D71" s="692"/>
      <c r="E71" s="692"/>
      <c r="F71" s="692"/>
      <c r="G71" s="692"/>
      <c r="H71" s="692"/>
      <c r="I71" s="692"/>
      <c r="J71" s="692"/>
      <c r="K71" s="692"/>
      <c r="L71" s="692"/>
      <c r="M71" s="692"/>
      <c r="N71" s="692"/>
      <c r="O71" s="692"/>
      <c r="P71" s="693"/>
      <c r="Q71" s="689">
        <v>1370</v>
      </c>
      <c r="R71" s="690"/>
      <c r="S71" s="690"/>
      <c r="T71" s="690"/>
      <c r="U71" s="690"/>
      <c r="V71" s="690">
        <v>1303</v>
      </c>
      <c r="W71" s="690"/>
      <c r="X71" s="690"/>
      <c r="Y71" s="690"/>
      <c r="Z71" s="690"/>
      <c r="AA71" s="690">
        <v>67</v>
      </c>
      <c r="AB71" s="690"/>
      <c r="AC71" s="690"/>
      <c r="AD71" s="690"/>
      <c r="AE71" s="690"/>
      <c r="AF71" s="690">
        <v>67</v>
      </c>
      <c r="AG71" s="690"/>
      <c r="AH71" s="690"/>
      <c r="AI71" s="690"/>
      <c r="AJ71" s="690"/>
      <c r="AK71" s="690" t="s">
        <v>194</v>
      </c>
      <c r="AL71" s="690"/>
      <c r="AM71" s="690"/>
      <c r="AN71" s="690"/>
      <c r="AO71" s="690"/>
      <c r="AP71" s="690" t="s">
        <v>194</v>
      </c>
      <c r="AQ71" s="690"/>
      <c r="AR71" s="690"/>
      <c r="AS71" s="690"/>
      <c r="AT71" s="690"/>
      <c r="AU71" s="690" t="s">
        <v>194</v>
      </c>
      <c r="AV71" s="690"/>
      <c r="AW71" s="690"/>
      <c r="AX71" s="690"/>
      <c r="AY71" s="690"/>
      <c r="AZ71" s="753"/>
      <c r="BA71" s="753"/>
      <c r="BB71" s="753"/>
      <c r="BC71" s="753"/>
      <c r="BD71" s="754"/>
      <c r="BE71" s="55"/>
      <c r="BF71" s="55"/>
      <c r="BG71" s="55"/>
      <c r="BH71" s="55"/>
      <c r="BI71" s="55"/>
      <c r="BJ71" s="55"/>
      <c r="BK71" s="55"/>
      <c r="BL71" s="55"/>
      <c r="BM71" s="55"/>
      <c r="BN71" s="55"/>
      <c r="BO71" s="55"/>
      <c r="BP71" s="55"/>
      <c r="BQ71" s="52">
        <v>65</v>
      </c>
      <c r="BR71" s="73"/>
      <c r="BS71" s="801"/>
      <c r="BT71" s="802"/>
      <c r="BU71" s="802"/>
      <c r="BV71" s="802"/>
      <c r="BW71" s="802"/>
      <c r="BX71" s="802"/>
      <c r="BY71" s="802"/>
      <c r="BZ71" s="802"/>
      <c r="CA71" s="802"/>
      <c r="CB71" s="802"/>
      <c r="CC71" s="802"/>
      <c r="CD71" s="802"/>
      <c r="CE71" s="802"/>
      <c r="CF71" s="802"/>
      <c r="CG71" s="807"/>
      <c r="CH71" s="798"/>
      <c r="CI71" s="799"/>
      <c r="CJ71" s="799"/>
      <c r="CK71" s="799"/>
      <c r="CL71" s="800"/>
      <c r="CM71" s="798"/>
      <c r="CN71" s="799"/>
      <c r="CO71" s="799"/>
      <c r="CP71" s="799"/>
      <c r="CQ71" s="800"/>
      <c r="CR71" s="798"/>
      <c r="CS71" s="799"/>
      <c r="CT71" s="799"/>
      <c r="CU71" s="799"/>
      <c r="CV71" s="800"/>
      <c r="CW71" s="798"/>
      <c r="CX71" s="799"/>
      <c r="CY71" s="799"/>
      <c r="CZ71" s="799"/>
      <c r="DA71" s="800"/>
      <c r="DB71" s="798"/>
      <c r="DC71" s="799"/>
      <c r="DD71" s="799"/>
      <c r="DE71" s="799"/>
      <c r="DF71" s="800"/>
      <c r="DG71" s="798"/>
      <c r="DH71" s="799"/>
      <c r="DI71" s="799"/>
      <c r="DJ71" s="799"/>
      <c r="DK71" s="800"/>
      <c r="DL71" s="798"/>
      <c r="DM71" s="799"/>
      <c r="DN71" s="799"/>
      <c r="DO71" s="799"/>
      <c r="DP71" s="800"/>
      <c r="DQ71" s="798"/>
      <c r="DR71" s="799"/>
      <c r="DS71" s="799"/>
      <c r="DT71" s="799"/>
      <c r="DU71" s="800"/>
      <c r="DV71" s="801"/>
      <c r="DW71" s="802"/>
      <c r="DX71" s="802"/>
      <c r="DY71" s="802"/>
      <c r="DZ71" s="803"/>
      <c r="EA71" s="48"/>
    </row>
    <row r="72" spans="1:131" ht="26.25" customHeight="1" x14ac:dyDescent="0.15">
      <c r="A72" s="52">
        <v>5</v>
      </c>
      <c r="B72" s="691" t="s">
        <v>530</v>
      </c>
      <c r="C72" s="692"/>
      <c r="D72" s="692"/>
      <c r="E72" s="692"/>
      <c r="F72" s="692"/>
      <c r="G72" s="692"/>
      <c r="H72" s="692"/>
      <c r="I72" s="692"/>
      <c r="J72" s="692"/>
      <c r="K72" s="692"/>
      <c r="L72" s="692"/>
      <c r="M72" s="692"/>
      <c r="N72" s="692"/>
      <c r="O72" s="692"/>
      <c r="P72" s="693"/>
      <c r="Q72" s="689">
        <v>1844</v>
      </c>
      <c r="R72" s="690"/>
      <c r="S72" s="690"/>
      <c r="T72" s="690"/>
      <c r="U72" s="690"/>
      <c r="V72" s="690">
        <v>1816</v>
      </c>
      <c r="W72" s="690"/>
      <c r="X72" s="690"/>
      <c r="Y72" s="690"/>
      <c r="Z72" s="690"/>
      <c r="AA72" s="690">
        <v>28</v>
      </c>
      <c r="AB72" s="690"/>
      <c r="AC72" s="690"/>
      <c r="AD72" s="690"/>
      <c r="AE72" s="690"/>
      <c r="AF72" s="690">
        <v>28</v>
      </c>
      <c r="AG72" s="690"/>
      <c r="AH72" s="690"/>
      <c r="AI72" s="690"/>
      <c r="AJ72" s="690"/>
      <c r="AK72" s="690">
        <v>21</v>
      </c>
      <c r="AL72" s="690"/>
      <c r="AM72" s="690"/>
      <c r="AN72" s="690"/>
      <c r="AO72" s="690"/>
      <c r="AP72" s="690" t="s">
        <v>194</v>
      </c>
      <c r="AQ72" s="690"/>
      <c r="AR72" s="690"/>
      <c r="AS72" s="690"/>
      <c r="AT72" s="690"/>
      <c r="AU72" s="690" t="s">
        <v>194</v>
      </c>
      <c r="AV72" s="690"/>
      <c r="AW72" s="690"/>
      <c r="AX72" s="690"/>
      <c r="AY72" s="690"/>
      <c r="AZ72" s="753"/>
      <c r="BA72" s="753"/>
      <c r="BB72" s="753"/>
      <c r="BC72" s="753"/>
      <c r="BD72" s="754"/>
      <c r="BE72" s="55"/>
      <c r="BF72" s="55"/>
      <c r="BG72" s="55"/>
      <c r="BH72" s="55"/>
      <c r="BI72" s="55"/>
      <c r="BJ72" s="55"/>
      <c r="BK72" s="55"/>
      <c r="BL72" s="55"/>
      <c r="BM72" s="55"/>
      <c r="BN72" s="55"/>
      <c r="BO72" s="55"/>
      <c r="BP72" s="55"/>
      <c r="BQ72" s="52">
        <v>66</v>
      </c>
      <c r="BR72" s="73"/>
      <c r="BS72" s="801"/>
      <c r="BT72" s="802"/>
      <c r="BU72" s="802"/>
      <c r="BV72" s="802"/>
      <c r="BW72" s="802"/>
      <c r="BX72" s="802"/>
      <c r="BY72" s="802"/>
      <c r="BZ72" s="802"/>
      <c r="CA72" s="802"/>
      <c r="CB72" s="802"/>
      <c r="CC72" s="802"/>
      <c r="CD72" s="802"/>
      <c r="CE72" s="802"/>
      <c r="CF72" s="802"/>
      <c r="CG72" s="807"/>
      <c r="CH72" s="798"/>
      <c r="CI72" s="799"/>
      <c r="CJ72" s="799"/>
      <c r="CK72" s="799"/>
      <c r="CL72" s="800"/>
      <c r="CM72" s="798"/>
      <c r="CN72" s="799"/>
      <c r="CO72" s="799"/>
      <c r="CP72" s="799"/>
      <c r="CQ72" s="800"/>
      <c r="CR72" s="798"/>
      <c r="CS72" s="799"/>
      <c r="CT72" s="799"/>
      <c r="CU72" s="799"/>
      <c r="CV72" s="800"/>
      <c r="CW72" s="798"/>
      <c r="CX72" s="799"/>
      <c r="CY72" s="799"/>
      <c r="CZ72" s="799"/>
      <c r="DA72" s="800"/>
      <c r="DB72" s="798"/>
      <c r="DC72" s="799"/>
      <c r="DD72" s="799"/>
      <c r="DE72" s="799"/>
      <c r="DF72" s="800"/>
      <c r="DG72" s="798"/>
      <c r="DH72" s="799"/>
      <c r="DI72" s="799"/>
      <c r="DJ72" s="799"/>
      <c r="DK72" s="800"/>
      <c r="DL72" s="798"/>
      <c r="DM72" s="799"/>
      <c r="DN72" s="799"/>
      <c r="DO72" s="799"/>
      <c r="DP72" s="800"/>
      <c r="DQ72" s="798"/>
      <c r="DR72" s="799"/>
      <c r="DS72" s="799"/>
      <c r="DT72" s="799"/>
      <c r="DU72" s="800"/>
      <c r="DV72" s="801"/>
      <c r="DW72" s="802"/>
      <c r="DX72" s="802"/>
      <c r="DY72" s="802"/>
      <c r="DZ72" s="803"/>
      <c r="EA72" s="48"/>
    </row>
    <row r="73" spans="1:131" ht="26.25" customHeight="1" x14ac:dyDescent="0.15">
      <c r="A73" s="52">
        <v>6</v>
      </c>
      <c r="B73" s="691" t="s">
        <v>531</v>
      </c>
      <c r="C73" s="692"/>
      <c r="D73" s="692"/>
      <c r="E73" s="692"/>
      <c r="F73" s="692"/>
      <c r="G73" s="692"/>
      <c r="H73" s="692"/>
      <c r="I73" s="692"/>
      <c r="J73" s="692"/>
      <c r="K73" s="692"/>
      <c r="L73" s="692"/>
      <c r="M73" s="692"/>
      <c r="N73" s="692"/>
      <c r="O73" s="692"/>
      <c r="P73" s="693"/>
      <c r="Q73" s="689">
        <v>152</v>
      </c>
      <c r="R73" s="690"/>
      <c r="S73" s="690"/>
      <c r="T73" s="690"/>
      <c r="U73" s="690"/>
      <c r="V73" s="690">
        <v>91</v>
      </c>
      <c r="W73" s="690"/>
      <c r="X73" s="690"/>
      <c r="Y73" s="690"/>
      <c r="Z73" s="690"/>
      <c r="AA73" s="690">
        <v>61</v>
      </c>
      <c r="AB73" s="690"/>
      <c r="AC73" s="690"/>
      <c r="AD73" s="690"/>
      <c r="AE73" s="690"/>
      <c r="AF73" s="690">
        <v>61</v>
      </c>
      <c r="AG73" s="690"/>
      <c r="AH73" s="690"/>
      <c r="AI73" s="690"/>
      <c r="AJ73" s="690"/>
      <c r="AK73" s="690" t="s">
        <v>194</v>
      </c>
      <c r="AL73" s="690"/>
      <c r="AM73" s="690"/>
      <c r="AN73" s="690"/>
      <c r="AO73" s="690"/>
      <c r="AP73" s="690" t="s">
        <v>194</v>
      </c>
      <c r="AQ73" s="690"/>
      <c r="AR73" s="690"/>
      <c r="AS73" s="690"/>
      <c r="AT73" s="690"/>
      <c r="AU73" s="690" t="s">
        <v>194</v>
      </c>
      <c r="AV73" s="690"/>
      <c r="AW73" s="690"/>
      <c r="AX73" s="690"/>
      <c r="AY73" s="690"/>
      <c r="AZ73" s="753"/>
      <c r="BA73" s="753"/>
      <c r="BB73" s="753"/>
      <c r="BC73" s="753"/>
      <c r="BD73" s="754"/>
      <c r="BE73" s="55"/>
      <c r="BF73" s="55"/>
      <c r="BG73" s="55"/>
      <c r="BH73" s="55"/>
      <c r="BI73" s="55"/>
      <c r="BJ73" s="55"/>
      <c r="BK73" s="55"/>
      <c r="BL73" s="55"/>
      <c r="BM73" s="55"/>
      <c r="BN73" s="55"/>
      <c r="BO73" s="55"/>
      <c r="BP73" s="55"/>
      <c r="BQ73" s="52">
        <v>67</v>
      </c>
      <c r="BR73" s="73"/>
      <c r="BS73" s="801"/>
      <c r="BT73" s="802"/>
      <c r="BU73" s="802"/>
      <c r="BV73" s="802"/>
      <c r="BW73" s="802"/>
      <c r="BX73" s="802"/>
      <c r="BY73" s="802"/>
      <c r="BZ73" s="802"/>
      <c r="CA73" s="802"/>
      <c r="CB73" s="802"/>
      <c r="CC73" s="802"/>
      <c r="CD73" s="802"/>
      <c r="CE73" s="802"/>
      <c r="CF73" s="802"/>
      <c r="CG73" s="807"/>
      <c r="CH73" s="798"/>
      <c r="CI73" s="799"/>
      <c r="CJ73" s="799"/>
      <c r="CK73" s="799"/>
      <c r="CL73" s="800"/>
      <c r="CM73" s="798"/>
      <c r="CN73" s="799"/>
      <c r="CO73" s="799"/>
      <c r="CP73" s="799"/>
      <c r="CQ73" s="800"/>
      <c r="CR73" s="798"/>
      <c r="CS73" s="799"/>
      <c r="CT73" s="799"/>
      <c r="CU73" s="799"/>
      <c r="CV73" s="800"/>
      <c r="CW73" s="798"/>
      <c r="CX73" s="799"/>
      <c r="CY73" s="799"/>
      <c r="CZ73" s="799"/>
      <c r="DA73" s="800"/>
      <c r="DB73" s="798"/>
      <c r="DC73" s="799"/>
      <c r="DD73" s="799"/>
      <c r="DE73" s="799"/>
      <c r="DF73" s="800"/>
      <c r="DG73" s="798"/>
      <c r="DH73" s="799"/>
      <c r="DI73" s="799"/>
      <c r="DJ73" s="799"/>
      <c r="DK73" s="800"/>
      <c r="DL73" s="798"/>
      <c r="DM73" s="799"/>
      <c r="DN73" s="799"/>
      <c r="DO73" s="799"/>
      <c r="DP73" s="800"/>
      <c r="DQ73" s="798"/>
      <c r="DR73" s="799"/>
      <c r="DS73" s="799"/>
      <c r="DT73" s="799"/>
      <c r="DU73" s="800"/>
      <c r="DV73" s="801"/>
      <c r="DW73" s="802"/>
      <c r="DX73" s="802"/>
      <c r="DY73" s="802"/>
      <c r="DZ73" s="803"/>
      <c r="EA73" s="48"/>
    </row>
    <row r="74" spans="1:131" ht="26.25" customHeight="1" x14ac:dyDescent="0.15">
      <c r="A74" s="52">
        <v>7</v>
      </c>
      <c r="B74" s="691" t="s">
        <v>532</v>
      </c>
      <c r="C74" s="692"/>
      <c r="D74" s="692"/>
      <c r="E74" s="692"/>
      <c r="F74" s="692"/>
      <c r="G74" s="692"/>
      <c r="H74" s="692"/>
      <c r="I74" s="692"/>
      <c r="J74" s="692"/>
      <c r="K74" s="692"/>
      <c r="L74" s="692"/>
      <c r="M74" s="692"/>
      <c r="N74" s="692"/>
      <c r="O74" s="692"/>
      <c r="P74" s="693"/>
      <c r="Q74" s="689">
        <v>4171</v>
      </c>
      <c r="R74" s="690"/>
      <c r="S74" s="690"/>
      <c r="T74" s="690"/>
      <c r="U74" s="690"/>
      <c r="V74" s="690">
        <v>3764</v>
      </c>
      <c r="W74" s="690"/>
      <c r="X74" s="690"/>
      <c r="Y74" s="690"/>
      <c r="Z74" s="690"/>
      <c r="AA74" s="690">
        <v>407</v>
      </c>
      <c r="AB74" s="690"/>
      <c r="AC74" s="690"/>
      <c r="AD74" s="690"/>
      <c r="AE74" s="690"/>
      <c r="AF74" s="690">
        <v>407</v>
      </c>
      <c r="AG74" s="690"/>
      <c r="AH74" s="690"/>
      <c r="AI74" s="690"/>
      <c r="AJ74" s="690"/>
      <c r="AK74" s="690">
        <v>1</v>
      </c>
      <c r="AL74" s="690"/>
      <c r="AM74" s="690"/>
      <c r="AN74" s="690"/>
      <c r="AO74" s="690"/>
      <c r="AP74" s="690" t="s">
        <v>194</v>
      </c>
      <c r="AQ74" s="690"/>
      <c r="AR74" s="690"/>
      <c r="AS74" s="690"/>
      <c r="AT74" s="690"/>
      <c r="AU74" s="690" t="s">
        <v>194</v>
      </c>
      <c r="AV74" s="690"/>
      <c r="AW74" s="690"/>
      <c r="AX74" s="690"/>
      <c r="AY74" s="690"/>
      <c r="AZ74" s="753"/>
      <c r="BA74" s="753"/>
      <c r="BB74" s="753"/>
      <c r="BC74" s="753"/>
      <c r="BD74" s="754"/>
      <c r="BE74" s="55"/>
      <c r="BF74" s="55"/>
      <c r="BG74" s="55"/>
      <c r="BH74" s="55"/>
      <c r="BI74" s="55"/>
      <c r="BJ74" s="55"/>
      <c r="BK74" s="55"/>
      <c r="BL74" s="55"/>
      <c r="BM74" s="55"/>
      <c r="BN74" s="55"/>
      <c r="BO74" s="55"/>
      <c r="BP74" s="55"/>
      <c r="BQ74" s="52">
        <v>68</v>
      </c>
      <c r="BR74" s="73"/>
      <c r="BS74" s="801"/>
      <c r="BT74" s="802"/>
      <c r="BU74" s="802"/>
      <c r="BV74" s="802"/>
      <c r="BW74" s="802"/>
      <c r="BX74" s="802"/>
      <c r="BY74" s="802"/>
      <c r="BZ74" s="802"/>
      <c r="CA74" s="802"/>
      <c r="CB74" s="802"/>
      <c r="CC74" s="802"/>
      <c r="CD74" s="802"/>
      <c r="CE74" s="802"/>
      <c r="CF74" s="802"/>
      <c r="CG74" s="807"/>
      <c r="CH74" s="798"/>
      <c r="CI74" s="799"/>
      <c r="CJ74" s="799"/>
      <c r="CK74" s="799"/>
      <c r="CL74" s="800"/>
      <c r="CM74" s="798"/>
      <c r="CN74" s="799"/>
      <c r="CO74" s="799"/>
      <c r="CP74" s="799"/>
      <c r="CQ74" s="800"/>
      <c r="CR74" s="798"/>
      <c r="CS74" s="799"/>
      <c r="CT74" s="799"/>
      <c r="CU74" s="799"/>
      <c r="CV74" s="800"/>
      <c r="CW74" s="798"/>
      <c r="CX74" s="799"/>
      <c r="CY74" s="799"/>
      <c r="CZ74" s="799"/>
      <c r="DA74" s="800"/>
      <c r="DB74" s="798"/>
      <c r="DC74" s="799"/>
      <c r="DD74" s="799"/>
      <c r="DE74" s="799"/>
      <c r="DF74" s="800"/>
      <c r="DG74" s="798"/>
      <c r="DH74" s="799"/>
      <c r="DI74" s="799"/>
      <c r="DJ74" s="799"/>
      <c r="DK74" s="800"/>
      <c r="DL74" s="798"/>
      <c r="DM74" s="799"/>
      <c r="DN74" s="799"/>
      <c r="DO74" s="799"/>
      <c r="DP74" s="800"/>
      <c r="DQ74" s="798"/>
      <c r="DR74" s="799"/>
      <c r="DS74" s="799"/>
      <c r="DT74" s="799"/>
      <c r="DU74" s="800"/>
      <c r="DV74" s="801"/>
      <c r="DW74" s="802"/>
      <c r="DX74" s="802"/>
      <c r="DY74" s="802"/>
      <c r="DZ74" s="803"/>
      <c r="EA74" s="48"/>
    </row>
    <row r="75" spans="1:131" ht="26.25" customHeight="1" x14ac:dyDescent="0.15">
      <c r="A75" s="52">
        <v>8</v>
      </c>
      <c r="B75" s="691" t="s">
        <v>533</v>
      </c>
      <c r="C75" s="692"/>
      <c r="D75" s="692"/>
      <c r="E75" s="692"/>
      <c r="F75" s="692"/>
      <c r="G75" s="692"/>
      <c r="H75" s="692"/>
      <c r="I75" s="692"/>
      <c r="J75" s="692"/>
      <c r="K75" s="692"/>
      <c r="L75" s="692"/>
      <c r="M75" s="692"/>
      <c r="N75" s="692"/>
      <c r="O75" s="692"/>
      <c r="P75" s="693"/>
      <c r="Q75" s="697">
        <v>7</v>
      </c>
      <c r="R75" s="698"/>
      <c r="S75" s="698"/>
      <c r="T75" s="698"/>
      <c r="U75" s="699"/>
      <c r="V75" s="700">
        <v>7</v>
      </c>
      <c r="W75" s="698"/>
      <c r="X75" s="698"/>
      <c r="Y75" s="698"/>
      <c r="Z75" s="699"/>
      <c r="AA75" s="700">
        <v>0</v>
      </c>
      <c r="AB75" s="698"/>
      <c r="AC75" s="698"/>
      <c r="AD75" s="698"/>
      <c r="AE75" s="699"/>
      <c r="AF75" s="700">
        <v>0</v>
      </c>
      <c r="AG75" s="698"/>
      <c r="AH75" s="698"/>
      <c r="AI75" s="698"/>
      <c r="AJ75" s="699"/>
      <c r="AK75" s="700" t="s">
        <v>194</v>
      </c>
      <c r="AL75" s="698"/>
      <c r="AM75" s="698"/>
      <c r="AN75" s="698"/>
      <c r="AO75" s="699"/>
      <c r="AP75" s="700" t="s">
        <v>194</v>
      </c>
      <c r="AQ75" s="698"/>
      <c r="AR75" s="698"/>
      <c r="AS75" s="698"/>
      <c r="AT75" s="699"/>
      <c r="AU75" s="700" t="s">
        <v>194</v>
      </c>
      <c r="AV75" s="698"/>
      <c r="AW75" s="698"/>
      <c r="AX75" s="698"/>
      <c r="AY75" s="699"/>
      <c r="AZ75" s="753"/>
      <c r="BA75" s="753"/>
      <c r="BB75" s="753"/>
      <c r="BC75" s="753"/>
      <c r="BD75" s="754"/>
      <c r="BE75" s="55"/>
      <c r="BF75" s="55"/>
      <c r="BG75" s="55"/>
      <c r="BH75" s="55"/>
      <c r="BI75" s="55"/>
      <c r="BJ75" s="55"/>
      <c r="BK75" s="55"/>
      <c r="BL75" s="55"/>
      <c r="BM75" s="55"/>
      <c r="BN75" s="55"/>
      <c r="BO75" s="55"/>
      <c r="BP75" s="55"/>
      <c r="BQ75" s="52">
        <v>69</v>
      </c>
      <c r="BR75" s="73"/>
      <c r="BS75" s="801"/>
      <c r="BT75" s="802"/>
      <c r="BU75" s="802"/>
      <c r="BV75" s="802"/>
      <c r="BW75" s="802"/>
      <c r="BX75" s="802"/>
      <c r="BY75" s="802"/>
      <c r="BZ75" s="802"/>
      <c r="CA75" s="802"/>
      <c r="CB75" s="802"/>
      <c r="CC75" s="802"/>
      <c r="CD75" s="802"/>
      <c r="CE75" s="802"/>
      <c r="CF75" s="802"/>
      <c r="CG75" s="807"/>
      <c r="CH75" s="798"/>
      <c r="CI75" s="799"/>
      <c r="CJ75" s="799"/>
      <c r="CK75" s="799"/>
      <c r="CL75" s="800"/>
      <c r="CM75" s="798"/>
      <c r="CN75" s="799"/>
      <c r="CO75" s="799"/>
      <c r="CP75" s="799"/>
      <c r="CQ75" s="800"/>
      <c r="CR75" s="798"/>
      <c r="CS75" s="799"/>
      <c r="CT75" s="799"/>
      <c r="CU75" s="799"/>
      <c r="CV75" s="800"/>
      <c r="CW75" s="798"/>
      <c r="CX75" s="799"/>
      <c r="CY75" s="799"/>
      <c r="CZ75" s="799"/>
      <c r="DA75" s="800"/>
      <c r="DB75" s="798"/>
      <c r="DC75" s="799"/>
      <c r="DD75" s="799"/>
      <c r="DE75" s="799"/>
      <c r="DF75" s="800"/>
      <c r="DG75" s="798"/>
      <c r="DH75" s="799"/>
      <c r="DI75" s="799"/>
      <c r="DJ75" s="799"/>
      <c r="DK75" s="800"/>
      <c r="DL75" s="798"/>
      <c r="DM75" s="799"/>
      <c r="DN75" s="799"/>
      <c r="DO75" s="799"/>
      <c r="DP75" s="800"/>
      <c r="DQ75" s="798"/>
      <c r="DR75" s="799"/>
      <c r="DS75" s="799"/>
      <c r="DT75" s="799"/>
      <c r="DU75" s="800"/>
      <c r="DV75" s="801"/>
      <c r="DW75" s="802"/>
      <c r="DX75" s="802"/>
      <c r="DY75" s="802"/>
      <c r="DZ75" s="803"/>
      <c r="EA75" s="48"/>
    </row>
    <row r="76" spans="1:131" ht="26.25" customHeight="1" x14ac:dyDescent="0.15">
      <c r="A76" s="52">
        <v>9</v>
      </c>
      <c r="B76" s="691" t="s">
        <v>534</v>
      </c>
      <c r="C76" s="692"/>
      <c r="D76" s="692"/>
      <c r="E76" s="692"/>
      <c r="F76" s="692"/>
      <c r="G76" s="692"/>
      <c r="H76" s="692"/>
      <c r="I76" s="692"/>
      <c r="J76" s="692"/>
      <c r="K76" s="692"/>
      <c r="L76" s="692"/>
      <c r="M76" s="692"/>
      <c r="N76" s="692"/>
      <c r="O76" s="692"/>
      <c r="P76" s="693"/>
      <c r="Q76" s="697">
        <v>59</v>
      </c>
      <c r="R76" s="698"/>
      <c r="S76" s="698"/>
      <c r="T76" s="698"/>
      <c r="U76" s="699"/>
      <c r="V76" s="700">
        <v>48</v>
      </c>
      <c r="W76" s="698"/>
      <c r="X76" s="698"/>
      <c r="Y76" s="698"/>
      <c r="Z76" s="699"/>
      <c r="AA76" s="700">
        <v>11</v>
      </c>
      <c r="AB76" s="698"/>
      <c r="AC76" s="698"/>
      <c r="AD76" s="698"/>
      <c r="AE76" s="699"/>
      <c r="AF76" s="700">
        <v>11</v>
      </c>
      <c r="AG76" s="698"/>
      <c r="AH76" s="698"/>
      <c r="AI76" s="698"/>
      <c r="AJ76" s="699"/>
      <c r="AK76" s="700" t="s">
        <v>194</v>
      </c>
      <c r="AL76" s="698"/>
      <c r="AM76" s="698"/>
      <c r="AN76" s="698"/>
      <c r="AO76" s="699"/>
      <c r="AP76" s="700" t="s">
        <v>194</v>
      </c>
      <c r="AQ76" s="698"/>
      <c r="AR76" s="698"/>
      <c r="AS76" s="698"/>
      <c r="AT76" s="699"/>
      <c r="AU76" s="700" t="s">
        <v>194</v>
      </c>
      <c r="AV76" s="698"/>
      <c r="AW76" s="698"/>
      <c r="AX76" s="698"/>
      <c r="AY76" s="699"/>
      <c r="AZ76" s="753"/>
      <c r="BA76" s="753"/>
      <c r="BB76" s="753"/>
      <c r="BC76" s="753"/>
      <c r="BD76" s="754"/>
      <c r="BE76" s="55"/>
      <c r="BF76" s="55"/>
      <c r="BG76" s="55"/>
      <c r="BH76" s="55"/>
      <c r="BI76" s="55"/>
      <c r="BJ76" s="55"/>
      <c r="BK76" s="55"/>
      <c r="BL76" s="55"/>
      <c r="BM76" s="55"/>
      <c r="BN76" s="55"/>
      <c r="BO76" s="55"/>
      <c r="BP76" s="55"/>
      <c r="BQ76" s="52">
        <v>70</v>
      </c>
      <c r="BR76" s="73"/>
      <c r="BS76" s="801"/>
      <c r="BT76" s="802"/>
      <c r="BU76" s="802"/>
      <c r="BV76" s="802"/>
      <c r="BW76" s="802"/>
      <c r="BX76" s="802"/>
      <c r="BY76" s="802"/>
      <c r="BZ76" s="802"/>
      <c r="CA76" s="802"/>
      <c r="CB76" s="802"/>
      <c r="CC76" s="802"/>
      <c r="CD76" s="802"/>
      <c r="CE76" s="802"/>
      <c r="CF76" s="802"/>
      <c r="CG76" s="807"/>
      <c r="CH76" s="798"/>
      <c r="CI76" s="799"/>
      <c r="CJ76" s="799"/>
      <c r="CK76" s="799"/>
      <c r="CL76" s="800"/>
      <c r="CM76" s="798"/>
      <c r="CN76" s="799"/>
      <c r="CO76" s="799"/>
      <c r="CP76" s="799"/>
      <c r="CQ76" s="800"/>
      <c r="CR76" s="798"/>
      <c r="CS76" s="799"/>
      <c r="CT76" s="799"/>
      <c r="CU76" s="799"/>
      <c r="CV76" s="800"/>
      <c r="CW76" s="798"/>
      <c r="CX76" s="799"/>
      <c r="CY76" s="799"/>
      <c r="CZ76" s="799"/>
      <c r="DA76" s="800"/>
      <c r="DB76" s="798"/>
      <c r="DC76" s="799"/>
      <c r="DD76" s="799"/>
      <c r="DE76" s="799"/>
      <c r="DF76" s="800"/>
      <c r="DG76" s="798"/>
      <c r="DH76" s="799"/>
      <c r="DI76" s="799"/>
      <c r="DJ76" s="799"/>
      <c r="DK76" s="800"/>
      <c r="DL76" s="798"/>
      <c r="DM76" s="799"/>
      <c r="DN76" s="799"/>
      <c r="DO76" s="799"/>
      <c r="DP76" s="800"/>
      <c r="DQ76" s="798"/>
      <c r="DR76" s="799"/>
      <c r="DS76" s="799"/>
      <c r="DT76" s="799"/>
      <c r="DU76" s="800"/>
      <c r="DV76" s="801"/>
      <c r="DW76" s="802"/>
      <c r="DX76" s="802"/>
      <c r="DY76" s="802"/>
      <c r="DZ76" s="803"/>
      <c r="EA76" s="48"/>
    </row>
    <row r="77" spans="1:131" ht="26.25" customHeight="1" x14ac:dyDescent="0.15">
      <c r="A77" s="52">
        <v>10</v>
      </c>
      <c r="B77" s="691" t="s">
        <v>535</v>
      </c>
      <c r="C77" s="692"/>
      <c r="D77" s="692"/>
      <c r="E77" s="692"/>
      <c r="F77" s="692"/>
      <c r="G77" s="692"/>
      <c r="H77" s="692"/>
      <c r="I77" s="692"/>
      <c r="J77" s="692"/>
      <c r="K77" s="692"/>
      <c r="L77" s="692"/>
      <c r="M77" s="692"/>
      <c r="N77" s="692"/>
      <c r="O77" s="692"/>
      <c r="P77" s="693"/>
      <c r="Q77" s="697">
        <v>155045</v>
      </c>
      <c r="R77" s="698"/>
      <c r="S77" s="698"/>
      <c r="T77" s="698"/>
      <c r="U77" s="699"/>
      <c r="V77" s="700">
        <v>151878</v>
      </c>
      <c r="W77" s="698"/>
      <c r="X77" s="698"/>
      <c r="Y77" s="698"/>
      <c r="Z77" s="699"/>
      <c r="AA77" s="700">
        <v>3167</v>
      </c>
      <c r="AB77" s="698"/>
      <c r="AC77" s="698"/>
      <c r="AD77" s="698"/>
      <c r="AE77" s="699"/>
      <c r="AF77" s="700">
        <v>3167</v>
      </c>
      <c r="AG77" s="698"/>
      <c r="AH77" s="698"/>
      <c r="AI77" s="698"/>
      <c r="AJ77" s="699"/>
      <c r="AK77" s="700" t="s">
        <v>194</v>
      </c>
      <c r="AL77" s="698"/>
      <c r="AM77" s="698"/>
      <c r="AN77" s="698"/>
      <c r="AO77" s="699"/>
      <c r="AP77" s="700" t="s">
        <v>194</v>
      </c>
      <c r="AQ77" s="698"/>
      <c r="AR77" s="698"/>
      <c r="AS77" s="698"/>
      <c r="AT77" s="699"/>
      <c r="AU77" s="700" t="s">
        <v>194</v>
      </c>
      <c r="AV77" s="698"/>
      <c r="AW77" s="698"/>
      <c r="AX77" s="698"/>
      <c r="AY77" s="699"/>
      <c r="AZ77" s="753"/>
      <c r="BA77" s="753"/>
      <c r="BB77" s="753"/>
      <c r="BC77" s="753"/>
      <c r="BD77" s="754"/>
      <c r="BE77" s="55"/>
      <c r="BF77" s="55"/>
      <c r="BG77" s="55"/>
      <c r="BH77" s="55"/>
      <c r="BI77" s="55"/>
      <c r="BJ77" s="55"/>
      <c r="BK77" s="55"/>
      <c r="BL77" s="55"/>
      <c r="BM77" s="55"/>
      <c r="BN77" s="55"/>
      <c r="BO77" s="55"/>
      <c r="BP77" s="55"/>
      <c r="BQ77" s="52">
        <v>71</v>
      </c>
      <c r="BR77" s="73"/>
      <c r="BS77" s="801"/>
      <c r="BT77" s="802"/>
      <c r="BU77" s="802"/>
      <c r="BV77" s="802"/>
      <c r="BW77" s="802"/>
      <c r="BX77" s="802"/>
      <c r="BY77" s="802"/>
      <c r="BZ77" s="802"/>
      <c r="CA77" s="802"/>
      <c r="CB77" s="802"/>
      <c r="CC77" s="802"/>
      <c r="CD77" s="802"/>
      <c r="CE77" s="802"/>
      <c r="CF77" s="802"/>
      <c r="CG77" s="807"/>
      <c r="CH77" s="798"/>
      <c r="CI77" s="799"/>
      <c r="CJ77" s="799"/>
      <c r="CK77" s="799"/>
      <c r="CL77" s="800"/>
      <c r="CM77" s="798"/>
      <c r="CN77" s="799"/>
      <c r="CO77" s="799"/>
      <c r="CP77" s="799"/>
      <c r="CQ77" s="800"/>
      <c r="CR77" s="798"/>
      <c r="CS77" s="799"/>
      <c r="CT77" s="799"/>
      <c r="CU77" s="799"/>
      <c r="CV77" s="800"/>
      <c r="CW77" s="798"/>
      <c r="CX77" s="799"/>
      <c r="CY77" s="799"/>
      <c r="CZ77" s="799"/>
      <c r="DA77" s="800"/>
      <c r="DB77" s="798"/>
      <c r="DC77" s="799"/>
      <c r="DD77" s="799"/>
      <c r="DE77" s="799"/>
      <c r="DF77" s="800"/>
      <c r="DG77" s="798"/>
      <c r="DH77" s="799"/>
      <c r="DI77" s="799"/>
      <c r="DJ77" s="799"/>
      <c r="DK77" s="800"/>
      <c r="DL77" s="798"/>
      <c r="DM77" s="799"/>
      <c r="DN77" s="799"/>
      <c r="DO77" s="799"/>
      <c r="DP77" s="800"/>
      <c r="DQ77" s="798"/>
      <c r="DR77" s="799"/>
      <c r="DS77" s="799"/>
      <c r="DT77" s="799"/>
      <c r="DU77" s="800"/>
      <c r="DV77" s="801"/>
      <c r="DW77" s="802"/>
      <c r="DX77" s="802"/>
      <c r="DY77" s="802"/>
      <c r="DZ77" s="803"/>
      <c r="EA77" s="48"/>
    </row>
    <row r="78" spans="1:131" ht="26.25" customHeight="1" x14ac:dyDescent="0.15">
      <c r="A78" s="52">
        <v>11</v>
      </c>
      <c r="B78" s="743"/>
      <c r="C78" s="744"/>
      <c r="D78" s="744"/>
      <c r="E78" s="744"/>
      <c r="F78" s="744"/>
      <c r="G78" s="744"/>
      <c r="H78" s="744"/>
      <c r="I78" s="744"/>
      <c r="J78" s="744"/>
      <c r="K78" s="744"/>
      <c r="L78" s="744"/>
      <c r="M78" s="744"/>
      <c r="N78" s="744"/>
      <c r="O78" s="744"/>
      <c r="P78" s="745"/>
      <c r="Q78" s="746"/>
      <c r="R78" s="747"/>
      <c r="S78" s="747"/>
      <c r="T78" s="747"/>
      <c r="U78" s="747"/>
      <c r="V78" s="747"/>
      <c r="W78" s="747"/>
      <c r="X78" s="747"/>
      <c r="Y78" s="747"/>
      <c r="Z78" s="747"/>
      <c r="AA78" s="747"/>
      <c r="AB78" s="747"/>
      <c r="AC78" s="747"/>
      <c r="AD78" s="747"/>
      <c r="AE78" s="747"/>
      <c r="AF78" s="747"/>
      <c r="AG78" s="747"/>
      <c r="AH78" s="747"/>
      <c r="AI78" s="747"/>
      <c r="AJ78" s="747"/>
      <c r="AK78" s="747"/>
      <c r="AL78" s="747"/>
      <c r="AM78" s="747"/>
      <c r="AN78" s="747"/>
      <c r="AO78" s="747"/>
      <c r="AP78" s="747"/>
      <c r="AQ78" s="747"/>
      <c r="AR78" s="747"/>
      <c r="AS78" s="747"/>
      <c r="AT78" s="747"/>
      <c r="AU78" s="747"/>
      <c r="AV78" s="747"/>
      <c r="AW78" s="747"/>
      <c r="AX78" s="747"/>
      <c r="AY78" s="747"/>
      <c r="AZ78" s="753"/>
      <c r="BA78" s="753"/>
      <c r="BB78" s="753"/>
      <c r="BC78" s="753"/>
      <c r="BD78" s="754"/>
      <c r="BE78" s="55"/>
      <c r="BF78" s="55"/>
      <c r="BG78" s="55"/>
      <c r="BH78" s="55"/>
      <c r="BI78" s="55"/>
      <c r="BJ78" s="48"/>
      <c r="BK78" s="48"/>
      <c r="BL78" s="48"/>
      <c r="BM78" s="48"/>
      <c r="BN78" s="48"/>
      <c r="BO78" s="55"/>
      <c r="BP78" s="55"/>
      <c r="BQ78" s="52">
        <v>72</v>
      </c>
      <c r="BR78" s="73"/>
      <c r="BS78" s="801"/>
      <c r="BT78" s="802"/>
      <c r="BU78" s="802"/>
      <c r="BV78" s="802"/>
      <c r="BW78" s="802"/>
      <c r="BX78" s="802"/>
      <c r="BY78" s="802"/>
      <c r="BZ78" s="802"/>
      <c r="CA78" s="802"/>
      <c r="CB78" s="802"/>
      <c r="CC78" s="802"/>
      <c r="CD78" s="802"/>
      <c r="CE78" s="802"/>
      <c r="CF78" s="802"/>
      <c r="CG78" s="807"/>
      <c r="CH78" s="798"/>
      <c r="CI78" s="799"/>
      <c r="CJ78" s="799"/>
      <c r="CK78" s="799"/>
      <c r="CL78" s="800"/>
      <c r="CM78" s="798"/>
      <c r="CN78" s="799"/>
      <c r="CO78" s="799"/>
      <c r="CP78" s="799"/>
      <c r="CQ78" s="800"/>
      <c r="CR78" s="798"/>
      <c r="CS78" s="799"/>
      <c r="CT78" s="799"/>
      <c r="CU78" s="799"/>
      <c r="CV78" s="800"/>
      <c r="CW78" s="798"/>
      <c r="CX78" s="799"/>
      <c r="CY78" s="799"/>
      <c r="CZ78" s="799"/>
      <c r="DA78" s="800"/>
      <c r="DB78" s="798"/>
      <c r="DC78" s="799"/>
      <c r="DD78" s="799"/>
      <c r="DE78" s="799"/>
      <c r="DF78" s="800"/>
      <c r="DG78" s="798"/>
      <c r="DH78" s="799"/>
      <c r="DI78" s="799"/>
      <c r="DJ78" s="799"/>
      <c r="DK78" s="800"/>
      <c r="DL78" s="798"/>
      <c r="DM78" s="799"/>
      <c r="DN78" s="799"/>
      <c r="DO78" s="799"/>
      <c r="DP78" s="800"/>
      <c r="DQ78" s="798"/>
      <c r="DR78" s="799"/>
      <c r="DS78" s="799"/>
      <c r="DT78" s="799"/>
      <c r="DU78" s="800"/>
      <c r="DV78" s="801"/>
      <c r="DW78" s="802"/>
      <c r="DX78" s="802"/>
      <c r="DY78" s="802"/>
      <c r="DZ78" s="803"/>
      <c r="EA78" s="48"/>
    </row>
    <row r="79" spans="1:131" ht="26.25" customHeight="1" x14ac:dyDescent="0.15">
      <c r="A79" s="52">
        <v>12</v>
      </c>
      <c r="B79" s="743"/>
      <c r="C79" s="744"/>
      <c r="D79" s="744"/>
      <c r="E79" s="744"/>
      <c r="F79" s="744"/>
      <c r="G79" s="744"/>
      <c r="H79" s="744"/>
      <c r="I79" s="744"/>
      <c r="J79" s="744"/>
      <c r="K79" s="744"/>
      <c r="L79" s="744"/>
      <c r="M79" s="744"/>
      <c r="N79" s="744"/>
      <c r="O79" s="744"/>
      <c r="P79" s="745"/>
      <c r="Q79" s="746"/>
      <c r="R79" s="747"/>
      <c r="S79" s="747"/>
      <c r="T79" s="747"/>
      <c r="U79" s="747"/>
      <c r="V79" s="747"/>
      <c r="W79" s="747"/>
      <c r="X79" s="747"/>
      <c r="Y79" s="747"/>
      <c r="Z79" s="747"/>
      <c r="AA79" s="747"/>
      <c r="AB79" s="747"/>
      <c r="AC79" s="747"/>
      <c r="AD79" s="747"/>
      <c r="AE79" s="747"/>
      <c r="AF79" s="747"/>
      <c r="AG79" s="747"/>
      <c r="AH79" s="747"/>
      <c r="AI79" s="747"/>
      <c r="AJ79" s="747"/>
      <c r="AK79" s="747"/>
      <c r="AL79" s="747"/>
      <c r="AM79" s="747"/>
      <c r="AN79" s="747"/>
      <c r="AO79" s="747"/>
      <c r="AP79" s="747"/>
      <c r="AQ79" s="747"/>
      <c r="AR79" s="747"/>
      <c r="AS79" s="747"/>
      <c r="AT79" s="747"/>
      <c r="AU79" s="747"/>
      <c r="AV79" s="747"/>
      <c r="AW79" s="747"/>
      <c r="AX79" s="747"/>
      <c r="AY79" s="747"/>
      <c r="AZ79" s="753"/>
      <c r="BA79" s="753"/>
      <c r="BB79" s="753"/>
      <c r="BC79" s="753"/>
      <c r="BD79" s="754"/>
      <c r="BE79" s="55"/>
      <c r="BF79" s="55"/>
      <c r="BG79" s="55"/>
      <c r="BH79" s="55"/>
      <c r="BI79" s="55"/>
      <c r="BJ79" s="48"/>
      <c r="BK79" s="48"/>
      <c r="BL79" s="48"/>
      <c r="BM79" s="48"/>
      <c r="BN79" s="48"/>
      <c r="BO79" s="55"/>
      <c r="BP79" s="55"/>
      <c r="BQ79" s="52">
        <v>73</v>
      </c>
      <c r="BR79" s="73"/>
      <c r="BS79" s="801"/>
      <c r="BT79" s="802"/>
      <c r="BU79" s="802"/>
      <c r="BV79" s="802"/>
      <c r="BW79" s="802"/>
      <c r="BX79" s="802"/>
      <c r="BY79" s="802"/>
      <c r="BZ79" s="802"/>
      <c r="CA79" s="802"/>
      <c r="CB79" s="802"/>
      <c r="CC79" s="802"/>
      <c r="CD79" s="802"/>
      <c r="CE79" s="802"/>
      <c r="CF79" s="802"/>
      <c r="CG79" s="807"/>
      <c r="CH79" s="798"/>
      <c r="CI79" s="799"/>
      <c r="CJ79" s="799"/>
      <c r="CK79" s="799"/>
      <c r="CL79" s="800"/>
      <c r="CM79" s="798"/>
      <c r="CN79" s="799"/>
      <c r="CO79" s="799"/>
      <c r="CP79" s="799"/>
      <c r="CQ79" s="800"/>
      <c r="CR79" s="798"/>
      <c r="CS79" s="799"/>
      <c r="CT79" s="799"/>
      <c r="CU79" s="799"/>
      <c r="CV79" s="800"/>
      <c r="CW79" s="798"/>
      <c r="CX79" s="799"/>
      <c r="CY79" s="799"/>
      <c r="CZ79" s="799"/>
      <c r="DA79" s="800"/>
      <c r="DB79" s="798"/>
      <c r="DC79" s="799"/>
      <c r="DD79" s="799"/>
      <c r="DE79" s="799"/>
      <c r="DF79" s="800"/>
      <c r="DG79" s="798"/>
      <c r="DH79" s="799"/>
      <c r="DI79" s="799"/>
      <c r="DJ79" s="799"/>
      <c r="DK79" s="800"/>
      <c r="DL79" s="798"/>
      <c r="DM79" s="799"/>
      <c r="DN79" s="799"/>
      <c r="DO79" s="799"/>
      <c r="DP79" s="800"/>
      <c r="DQ79" s="798"/>
      <c r="DR79" s="799"/>
      <c r="DS79" s="799"/>
      <c r="DT79" s="799"/>
      <c r="DU79" s="800"/>
      <c r="DV79" s="801"/>
      <c r="DW79" s="802"/>
      <c r="DX79" s="802"/>
      <c r="DY79" s="802"/>
      <c r="DZ79" s="803"/>
      <c r="EA79" s="48"/>
    </row>
    <row r="80" spans="1:131" ht="26.25" customHeight="1" x14ac:dyDescent="0.15">
      <c r="A80" s="52">
        <v>13</v>
      </c>
      <c r="B80" s="743"/>
      <c r="C80" s="744"/>
      <c r="D80" s="744"/>
      <c r="E80" s="744"/>
      <c r="F80" s="744"/>
      <c r="G80" s="744"/>
      <c r="H80" s="744"/>
      <c r="I80" s="744"/>
      <c r="J80" s="744"/>
      <c r="K80" s="744"/>
      <c r="L80" s="744"/>
      <c r="M80" s="744"/>
      <c r="N80" s="744"/>
      <c r="O80" s="744"/>
      <c r="P80" s="745"/>
      <c r="Q80" s="746"/>
      <c r="R80" s="747"/>
      <c r="S80" s="747"/>
      <c r="T80" s="747"/>
      <c r="U80" s="747"/>
      <c r="V80" s="747"/>
      <c r="W80" s="747"/>
      <c r="X80" s="747"/>
      <c r="Y80" s="747"/>
      <c r="Z80" s="747"/>
      <c r="AA80" s="747"/>
      <c r="AB80" s="747"/>
      <c r="AC80" s="747"/>
      <c r="AD80" s="747"/>
      <c r="AE80" s="747"/>
      <c r="AF80" s="747"/>
      <c r="AG80" s="747"/>
      <c r="AH80" s="747"/>
      <c r="AI80" s="747"/>
      <c r="AJ80" s="747"/>
      <c r="AK80" s="747"/>
      <c r="AL80" s="747"/>
      <c r="AM80" s="747"/>
      <c r="AN80" s="747"/>
      <c r="AO80" s="747"/>
      <c r="AP80" s="747"/>
      <c r="AQ80" s="747"/>
      <c r="AR80" s="747"/>
      <c r="AS80" s="747"/>
      <c r="AT80" s="747"/>
      <c r="AU80" s="747"/>
      <c r="AV80" s="747"/>
      <c r="AW80" s="747"/>
      <c r="AX80" s="747"/>
      <c r="AY80" s="747"/>
      <c r="AZ80" s="753"/>
      <c r="BA80" s="753"/>
      <c r="BB80" s="753"/>
      <c r="BC80" s="753"/>
      <c r="BD80" s="754"/>
      <c r="BE80" s="55"/>
      <c r="BF80" s="55"/>
      <c r="BG80" s="55"/>
      <c r="BH80" s="55"/>
      <c r="BI80" s="55"/>
      <c r="BJ80" s="55"/>
      <c r="BK80" s="55"/>
      <c r="BL80" s="55"/>
      <c r="BM80" s="55"/>
      <c r="BN80" s="55"/>
      <c r="BO80" s="55"/>
      <c r="BP80" s="55"/>
      <c r="BQ80" s="52">
        <v>74</v>
      </c>
      <c r="BR80" s="73"/>
      <c r="BS80" s="801"/>
      <c r="BT80" s="802"/>
      <c r="BU80" s="802"/>
      <c r="BV80" s="802"/>
      <c r="BW80" s="802"/>
      <c r="BX80" s="802"/>
      <c r="BY80" s="802"/>
      <c r="BZ80" s="802"/>
      <c r="CA80" s="802"/>
      <c r="CB80" s="802"/>
      <c r="CC80" s="802"/>
      <c r="CD80" s="802"/>
      <c r="CE80" s="802"/>
      <c r="CF80" s="802"/>
      <c r="CG80" s="807"/>
      <c r="CH80" s="798"/>
      <c r="CI80" s="799"/>
      <c r="CJ80" s="799"/>
      <c r="CK80" s="799"/>
      <c r="CL80" s="800"/>
      <c r="CM80" s="798"/>
      <c r="CN80" s="799"/>
      <c r="CO80" s="799"/>
      <c r="CP80" s="799"/>
      <c r="CQ80" s="800"/>
      <c r="CR80" s="798"/>
      <c r="CS80" s="799"/>
      <c r="CT80" s="799"/>
      <c r="CU80" s="799"/>
      <c r="CV80" s="800"/>
      <c r="CW80" s="798"/>
      <c r="CX80" s="799"/>
      <c r="CY80" s="799"/>
      <c r="CZ80" s="799"/>
      <c r="DA80" s="800"/>
      <c r="DB80" s="798"/>
      <c r="DC80" s="799"/>
      <c r="DD80" s="799"/>
      <c r="DE80" s="799"/>
      <c r="DF80" s="800"/>
      <c r="DG80" s="798"/>
      <c r="DH80" s="799"/>
      <c r="DI80" s="799"/>
      <c r="DJ80" s="799"/>
      <c r="DK80" s="800"/>
      <c r="DL80" s="798"/>
      <c r="DM80" s="799"/>
      <c r="DN80" s="799"/>
      <c r="DO80" s="799"/>
      <c r="DP80" s="800"/>
      <c r="DQ80" s="798"/>
      <c r="DR80" s="799"/>
      <c r="DS80" s="799"/>
      <c r="DT80" s="799"/>
      <c r="DU80" s="800"/>
      <c r="DV80" s="801"/>
      <c r="DW80" s="802"/>
      <c r="DX80" s="802"/>
      <c r="DY80" s="802"/>
      <c r="DZ80" s="803"/>
      <c r="EA80" s="48"/>
    </row>
    <row r="81" spans="1:131" ht="26.25" customHeight="1" x14ac:dyDescent="0.15">
      <c r="A81" s="52">
        <v>14</v>
      </c>
      <c r="B81" s="743"/>
      <c r="C81" s="744"/>
      <c r="D81" s="744"/>
      <c r="E81" s="744"/>
      <c r="F81" s="744"/>
      <c r="G81" s="744"/>
      <c r="H81" s="744"/>
      <c r="I81" s="744"/>
      <c r="J81" s="744"/>
      <c r="K81" s="744"/>
      <c r="L81" s="744"/>
      <c r="M81" s="744"/>
      <c r="N81" s="744"/>
      <c r="O81" s="744"/>
      <c r="P81" s="745"/>
      <c r="Q81" s="746"/>
      <c r="R81" s="747"/>
      <c r="S81" s="747"/>
      <c r="T81" s="747"/>
      <c r="U81" s="747"/>
      <c r="V81" s="747"/>
      <c r="W81" s="747"/>
      <c r="X81" s="747"/>
      <c r="Y81" s="747"/>
      <c r="Z81" s="747"/>
      <c r="AA81" s="747"/>
      <c r="AB81" s="747"/>
      <c r="AC81" s="747"/>
      <c r="AD81" s="747"/>
      <c r="AE81" s="747"/>
      <c r="AF81" s="747"/>
      <c r="AG81" s="747"/>
      <c r="AH81" s="747"/>
      <c r="AI81" s="747"/>
      <c r="AJ81" s="747"/>
      <c r="AK81" s="747"/>
      <c r="AL81" s="747"/>
      <c r="AM81" s="747"/>
      <c r="AN81" s="747"/>
      <c r="AO81" s="747"/>
      <c r="AP81" s="747"/>
      <c r="AQ81" s="747"/>
      <c r="AR81" s="747"/>
      <c r="AS81" s="747"/>
      <c r="AT81" s="747"/>
      <c r="AU81" s="747"/>
      <c r="AV81" s="747"/>
      <c r="AW81" s="747"/>
      <c r="AX81" s="747"/>
      <c r="AY81" s="747"/>
      <c r="AZ81" s="753"/>
      <c r="BA81" s="753"/>
      <c r="BB81" s="753"/>
      <c r="BC81" s="753"/>
      <c r="BD81" s="754"/>
      <c r="BE81" s="55"/>
      <c r="BF81" s="55"/>
      <c r="BG81" s="55"/>
      <c r="BH81" s="55"/>
      <c r="BI81" s="55"/>
      <c r="BJ81" s="55"/>
      <c r="BK81" s="55"/>
      <c r="BL81" s="55"/>
      <c r="BM81" s="55"/>
      <c r="BN81" s="55"/>
      <c r="BO81" s="55"/>
      <c r="BP81" s="55"/>
      <c r="BQ81" s="52">
        <v>75</v>
      </c>
      <c r="BR81" s="73"/>
      <c r="BS81" s="801"/>
      <c r="BT81" s="802"/>
      <c r="BU81" s="802"/>
      <c r="BV81" s="802"/>
      <c r="BW81" s="802"/>
      <c r="BX81" s="802"/>
      <c r="BY81" s="802"/>
      <c r="BZ81" s="802"/>
      <c r="CA81" s="802"/>
      <c r="CB81" s="802"/>
      <c r="CC81" s="802"/>
      <c r="CD81" s="802"/>
      <c r="CE81" s="802"/>
      <c r="CF81" s="802"/>
      <c r="CG81" s="807"/>
      <c r="CH81" s="798"/>
      <c r="CI81" s="799"/>
      <c r="CJ81" s="799"/>
      <c r="CK81" s="799"/>
      <c r="CL81" s="800"/>
      <c r="CM81" s="798"/>
      <c r="CN81" s="799"/>
      <c r="CO81" s="799"/>
      <c r="CP81" s="799"/>
      <c r="CQ81" s="800"/>
      <c r="CR81" s="798"/>
      <c r="CS81" s="799"/>
      <c r="CT81" s="799"/>
      <c r="CU81" s="799"/>
      <c r="CV81" s="800"/>
      <c r="CW81" s="798"/>
      <c r="CX81" s="799"/>
      <c r="CY81" s="799"/>
      <c r="CZ81" s="799"/>
      <c r="DA81" s="800"/>
      <c r="DB81" s="798"/>
      <c r="DC81" s="799"/>
      <c r="DD81" s="799"/>
      <c r="DE81" s="799"/>
      <c r="DF81" s="800"/>
      <c r="DG81" s="798"/>
      <c r="DH81" s="799"/>
      <c r="DI81" s="799"/>
      <c r="DJ81" s="799"/>
      <c r="DK81" s="800"/>
      <c r="DL81" s="798"/>
      <c r="DM81" s="799"/>
      <c r="DN81" s="799"/>
      <c r="DO81" s="799"/>
      <c r="DP81" s="800"/>
      <c r="DQ81" s="798"/>
      <c r="DR81" s="799"/>
      <c r="DS81" s="799"/>
      <c r="DT81" s="799"/>
      <c r="DU81" s="800"/>
      <c r="DV81" s="801"/>
      <c r="DW81" s="802"/>
      <c r="DX81" s="802"/>
      <c r="DY81" s="802"/>
      <c r="DZ81" s="803"/>
      <c r="EA81" s="48"/>
    </row>
    <row r="82" spans="1:131" ht="26.25" customHeight="1" x14ac:dyDescent="0.15">
      <c r="A82" s="52">
        <v>15</v>
      </c>
      <c r="B82" s="743"/>
      <c r="C82" s="744"/>
      <c r="D82" s="744"/>
      <c r="E82" s="744"/>
      <c r="F82" s="744"/>
      <c r="G82" s="744"/>
      <c r="H82" s="744"/>
      <c r="I82" s="744"/>
      <c r="J82" s="744"/>
      <c r="K82" s="744"/>
      <c r="L82" s="744"/>
      <c r="M82" s="744"/>
      <c r="N82" s="744"/>
      <c r="O82" s="744"/>
      <c r="P82" s="745"/>
      <c r="Q82" s="746"/>
      <c r="R82" s="747"/>
      <c r="S82" s="747"/>
      <c r="T82" s="747"/>
      <c r="U82" s="747"/>
      <c r="V82" s="747"/>
      <c r="W82" s="747"/>
      <c r="X82" s="747"/>
      <c r="Y82" s="747"/>
      <c r="Z82" s="747"/>
      <c r="AA82" s="747"/>
      <c r="AB82" s="747"/>
      <c r="AC82" s="747"/>
      <c r="AD82" s="747"/>
      <c r="AE82" s="747"/>
      <c r="AF82" s="747"/>
      <c r="AG82" s="747"/>
      <c r="AH82" s="747"/>
      <c r="AI82" s="747"/>
      <c r="AJ82" s="747"/>
      <c r="AK82" s="747"/>
      <c r="AL82" s="747"/>
      <c r="AM82" s="747"/>
      <c r="AN82" s="747"/>
      <c r="AO82" s="747"/>
      <c r="AP82" s="747"/>
      <c r="AQ82" s="747"/>
      <c r="AR82" s="747"/>
      <c r="AS82" s="747"/>
      <c r="AT82" s="747"/>
      <c r="AU82" s="747"/>
      <c r="AV82" s="747"/>
      <c r="AW82" s="747"/>
      <c r="AX82" s="747"/>
      <c r="AY82" s="747"/>
      <c r="AZ82" s="753"/>
      <c r="BA82" s="753"/>
      <c r="BB82" s="753"/>
      <c r="BC82" s="753"/>
      <c r="BD82" s="754"/>
      <c r="BE82" s="55"/>
      <c r="BF82" s="55"/>
      <c r="BG82" s="55"/>
      <c r="BH82" s="55"/>
      <c r="BI82" s="55"/>
      <c r="BJ82" s="55"/>
      <c r="BK82" s="55"/>
      <c r="BL82" s="55"/>
      <c r="BM82" s="55"/>
      <c r="BN82" s="55"/>
      <c r="BO82" s="55"/>
      <c r="BP82" s="55"/>
      <c r="BQ82" s="52">
        <v>76</v>
      </c>
      <c r="BR82" s="73"/>
      <c r="BS82" s="801"/>
      <c r="BT82" s="802"/>
      <c r="BU82" s="802"/>
      <c r="BV82" s="802"/>
      <c r="BW82" s="802"/>
      <c r="BX82" s="802"/>
      <c r="BY82" s="802"/>
      <c r="BZ82" s="802"/>
      <c r="CA82" s="802"/>
      <c r="CB82" s="802"/>
      <c r="CC82" s="802"/>
      <c r="CD82" s="802"/>
      <c r="CE82" s="802"/>
      <c r="CF82" s="802"/>
      <c r="CG82" s="807"/>
      <c r="CH82" s="798"/>
      <c r="CI82" s="799"/>
      <c r="CJ82" s="799"/>
      <c r="CK82" s="799"/>
      <c r="CL82" s="800"/>
      <c r="CM82" s="798"/>
      <c r="CN82" s="799"/>
      <c r="CO82" s="799"/>
      <c r="CP82" s="799"/>
      <c r="CQ82" s="800"/>
      <c r="CR82" s="798"/>
      <c r="CS82" s="799"/>
      <c r="CT82" s="799"/>
      <c r="CU82" s="799"/>
      <c r="CV82" s="800"/>
      <c r="CW82" s="798"/>
      <c r="CX82" s="799"/>
      <c r="CY82" s="799"/>
      <c r="CZ82" s="799"/>
      <c r="DA82" s="800"/>
      <c r="DB82" s="798"/>
      <c r="DC82" s="799"/>
      <c r="DD82" s="799"/>
      <c r="DE82" s="799"/>
      <c r="DF82" s="800"/>
      <c r="DG82" s="798"/>
      <c r="DH82" s="799"/>
      <c r="DI82" s="799"/>
      <c r="DJ82" s="799"/>
      <c r="DK82" s="800"/>
      <c r="DL82" s="798"/>
      <c r="DM82" s="799"/>
      <c r="DN82" s="799"/>
      <c r="DO82" s="799"/>
      <c r="DP82" s="800"/>
      <c r="DQ82" s="798"/>
      <c r="DR82" s="799"/>
      <c r="DS82" s="799"/>
      <c r="DT82" s="799"/>
      <c r="DU82" s="800"/>
      <c r="DV82" s="801"/>
      <c r="DW82" s="802"/>
      <c r="DX82" s="802"/>
      <c r="DY82" s="802"/>
      <c r="DZ82" s="803"/>
      <c r="EA82" s="48"/>
    </row>
    <row r="83" spans="1:131" ht="26.25" customHeight="1" x14ac:dyDescent="0.15">
      <c r="A83" s="52">
        <v>16</v>
      </c>
      <c r="B83" s="743"/>
      <c r="C83" s="744"/>
      <c r="D83" s="744"/>
      <c r="E83" s="744"/>
      <c r="F83" s="744"/>
      <c r="G83" s="744"/>
      <c r="H83" s="744"/>
      <c r="I83" s="744"/>
      <c r="J83" s="744"/>
      <c r="K83" s="744"/>
      <c r="L83" s="744"/>
      <c r="M83" s="744"/>
      <c r="N83" s="744"/>
      <c r="O83" s="744"/>
      <c r="P83" s="745"/>
      <c r="Q83" s="746"/>
      <c r="R83" s="747"/>
      <c r="S83" s="747"/>
      <c r="T83" s="747"/>
      <c r="U83" s="747"/>
      <c r="V83" s="747"/>
      <c r="W83" s="747"/>
      <c r="X83" s="747"/>
      <c r="Y83" s="747"/>
      <c r="Z83" s="747"/>
      <c r="AA83" s="747"/>
      <c r="AB83" s="747"/>
      <c r="AC83" s="747"/>
      <c r="AD83" s="747"/>
      <c r="AE83" s="747"/>
      <c r="AF83" s="747"/>
      <c r="AG83" s="747"/>
      <c r="AH83" s="747"/>
      <c r="AI83" s="747"/>
      <c r="AJ83" s="747"/>
      <c r="AK83" s="747"/>
      <c r="AL83" s="747"/>
      <c r="AM83" s="747"/>
      <c r="AN83" s="747"/>
      <c r="AO83" s="747"/>
      <c r="AP83" s="747"/>
      <c r="AQ83" s="747"/>
      <c r="AR83" s="747"/>
      <c r="AS83" s="747"/>
      <c r="AT83" s="747"/>
      <c r="AU83" s="747"/>
      <c r="AV83" s="747"/>
      <c r="AW83" s="747"/>
      <c r="AX83" s="747"/>
      <c r="AY83" s="747"/>
      <c r="AZ83" s="753"/>
      <c r="BA83" s="753"/>
      <c r="BB83" s="753"/>
      <c r="BC83" s="753"/>
      <c r="BD83" s="754"/>
      <c r="BE83" s="55"/>
      <c r="BF83" s="55"/>
      <c r="BG83" s="55"/>
      <c r="BH83" s="55"/>
      <c r="BI83" s="55"/>
      <c r="BJ83" s="55"/>
      <c r="BK83" s="55"/>
      <c r="BL83" s="55"/>
      <c r="BM83" s="55"/>
      <c r="BN83" s="55"/>
      <c r="BO83" s="55"/>
      <c r="BP83" s="55"/>
      <c r="BQ83" s="52">
        <v>77</v>
      </c>
      <c r="BR83" s="73"/>
      <c r="BS83" s="801"/>
      <c r="BT83" s="802"/>
      <c r="BU83" s="802"/>
      <c r="BV83" s="802"/>
      <c r="BW83" s="802"/>
      <c r="BX83" s="802"/>
      <c r="BY83" s="802"/>
      <c r="BZ83" s="802"/>
      <c r="CA83" s="802"/>
      <c r="CB83" s="802"/>
      <c r="CC83" s="802"/>
      <c r="CD83" s="802"/>
      <c r="CE83" s="802"/>
      <c r="CF83" s="802"/>
      <c r="CG83" s="807"/>
      <c r="CH83" s="798"/>
      <c r="CI83" s="799"/>
      <c r="CJ83" s="799"/>
      <c r="CK83" s="799"/>
      <c r="CL83" s="800"/>
      <c r="CM83" s="798"/>
      <c r="CN83" s="799"/>
      <c r="CO83" s="799"/>
      <c r="CP83" s="799"/>
      <c r="CQ83" s="800"/>
      <c r="CR83" s="798"/>
      <c r="CS83" s="799"/>
      <c r="CT83" s="799"/>
      <c r="CU83" s="799"/>
      <c r="CV83" s="800"/>
      <c r="CW83" s="798"/>
      <c r="CX83" s="799"/>
      <c r="CY83" s="799"/>
      <c r="CZ83" s="799"/>
      <c r="DA83" s="800"/>
      <c r="DB83" s="798"/>
      <c r="DC83" s="799"/>
      <c r="DD83" s="799"/>
      <c r="DE83" s="799"/>
      <c r="DF83" s="800"/>
      <c r="DG83" s="798"/>
      <c r="DH83" s="799"/>
      <c r="DI83" s="799"/>
      <c r="DJ83" s="799"/>
      <c r="DK83" s="800"/>
      <c r="DL83" s="798"/>
      <c r="DM83" s="799"/>
      <c r="DN83" s="799"/>
      <c r="DO83" s="799"/>
      <c r="DP83" s="800"/>
      <c r="DQ83" s="798"/>
      <c r="DR83" s="799"/>
      <c r="DS83" s="799"/>
      <c r="DT83" s="799"/>
      <c r="DU83" s="800"/>
      <c r="DV83" s="801"/>
      <c r="DW83" s="802"/>
      <c r="DX83" s="802"/>
      <c r="DY83" s="802"/>
      <c r="DZ83" s="803"/>
      <c r="EA83" s="48"/>
    </row>
    <row r="84" spans="1:131" ht="26.25" customHeight="1" x14ac:dyDescent="0.15">
      <c r="A84" s="52">
        <v>17</v>
      </c>
      <c r="B84" s="743"/>
      <c r="C84" s="744"/>
      <c r="D84" s="744"/>
      <c r="E84" s="744"/>
      <c r="F84" s="744"/>
      <c r="G84" s="744"/>
      <c r="H84" s="744"/>
      <c r="I84" s="744"/>
      <c r="J84" s="744"/>
      <c r="K84" s="744"/>
      <c r="L84" s="744"/>
      <c r="M84" s="744"/>
      <c r="N84" s="744"/>
      <c r="O84" s="744"/>
      <c r="P84" s="745"/>
      <c r="Q84" s="746"/>
      <c r="R84" s="747"/>
      <c r="S84" s="747"/>
      <c r="T84" s="747"/>
      <c r="U84" s="747"/>
      <c r="V84" s="747"/>
      <c r="W84" s="747"/>
      <c r="X84" s="747"/>
      <c r="Y84" s="747"/>
      <c r="Z84" s="747"/>
      <c r="AA84" s="747"/>
      <c r="AB84" s="747"/>
      <c r="AC84" s="747"/>
      <c r="AD84" s="747"/>
      <c r="AE84" s="747"/>
      <c r="AF84" s="747"/>
      <c r="AG84" s="747"/>
      <c r="AH84" s="747"/>
      <c r="AI84" s="747"/>
      <c r="AJ84" s="747"/>
      <c r="AK84" s="747"/>
      <c r="AL84" s="747"/>
      <c r="AM84" s="747"/>
      <c r="AN84" s="747"/>
      <c r="AO84" s="747"/>
      <c r="AP84" s="747"/>
      <c r="AQ84" s="747"/>
      <c r="AR84" s="747"/>
      <c r="AS84" s="747"/>
      <c r="AT84" s="747"/>
      <c r="AU84" s="747"/>
      <c r="AV84" s="747"/>
      <c r="AW84" s="747"/>
      <c r="AX84" s="747"/>
      <c r="AY84" s="747"/>
      <c r="AZ84" s="753"/>
      <c r="BA84" s="753"/>
      <c r="BB84" s="753"/>
      <c r="BC84" s="753"/>
      <c r="BD84" s="754"/>
      <c r="BE84" s="55"/>
      <c r="BF84" s="55"/>
      <c r="BG84" s="55"/>
      <c r="BH84" s="55"/>
      <c r="BI84" s="55"/>
      <c r="BJ84" s="55"/>
      <c r="BK84" s="55"/>
      <c r="BL84" s="55"/>
      <c r="BM84" s="55"/>
      <c r="BN84" s="55"/>
      <c r="BO84" s="55"/>
      <c r="BP84" s="55"/>
      <c r="BQ84" s="52">
        <v>78</v>
      </c>
      <c r="BR84" s="73"/>
      <c r="BS84" s="801"/>
      <c r="BT84" s="802"/>
      <c r="BU84" s="802"/>
      <c r="BV84" s="802"/>
      <c r="BW84" s="802"/>
      <c r="BX84" s="802"/>
      <c r="BY84" s="802"/>
      <c r="BZ84" s="802"/>
      <c r="CA84" s="802"/>
      <c r="CB84" s="802"/>
      <c r="CC84" s="802"/>
      <c r="CD84" s="802"/>
      <c r="CE84" s="802"/>
      <c r="CF84" s="802"/>
      <c r="CG84" s="807"/>
      <c r="CH84" s="798"/>
      <c r="CI84" s="799"/>
      <c r="CJ84" s="799"/>
      <c r="CK84" s="799"/>
      <c r="CL84" s="800"/>
      <c r="CM84" s="798"/>
      <c r="CN84" s="799"/>
      <c r="CO84" s="799"/>
      <c r="CP84" s="799"/>
      <c r="CQ84" s="800"/>
      <c r="CR84" s="798"/>
      <c r="CS84" s="799"/>
      <c r="CT84" s="799"/>
      <c r="CU84" s="799"/>
      <c r="CV84" s="800"/>
      <c r="CW84" s="798"/>
      <c r="CX84" s="799"/>
      <c r="CY84" s="799"/>
      <c r="CZ84" s="799"/>
      <c r="DA84" s="800"/>
      <c r="DB84" s="798"/>
      <c r="DC84" s="799"/>
      <c r="DD84" s="799"/>
      <c r="DE84" s="799"/>
      <c r="DF84" s="800"/>
      <c r="DG84" s="798"/>
      <c r="DH84" s="799"/>
      <c r="DI84" s="799"/>
      <c r="DJ84" s="799"/>
      <c r="DK84" s="800"/>
      <c r="DL84" s="798"/>
      <c r="DM84" s="799"/>
      <c r="DN84" s="799"/>
      <c r="DO84" s="799"/>
      <c r="DP84" s="800"/>
      <c r="DQ84" s="798"/>
      <c r="DR84" s="799"/>
      <c r="DS84" s="799"/>
      <c r="DT84" s="799"/>
      <c r="DU84" s="800"/>
      <c r="DV84" s="801"/>
      <c r="DW84" s="802"/>
      <c r="DX84" s="802"/>
      <c r="DY84" s="802"/>
      <c r="DZ84" s="803"/>
      <c r="EA84" s="48"/>
    </row>
    <row r="85" spans="1:131" ht="26.25" customHeight="1" x14ac:dyDescent="0.15">
      <c r="A85" s="52">
        <v>18</v>
      </c>
      <c r="B85" s="743"/>
      <c r="C85" s="744"/>
      <c r="D85" s="744"/>
      <c r="E85" s="744"/>
      <c r="F85" s="744"/>
      <c r="G85" s="744"/>
      <c r="H85" s="744"/>
      <c r="I85" s="744"/>
      <c r="J85" s="744"/>
      <c r="K85" s="744"/>
      <c r="L85" s="744"/>
      <c r="M85" s="744"/>
      <c r="N85" s="744"/>
      <c r="O85" s="744"/>
      <c r="P85" s="745"/>
      <c r="Q85" s="746"/>
      <c r="R85" s="747"/>
      <c r="S85" s="747"/>
      <c r="T85" s="747"/>
      <c r="U85" s="747"/>
      <c r="V85" s="747"/>
      <c r="W85" s="747"/>
      <c r="X85" s="747"/>
      <c r="Y85" s="747"/>
      <c r="Z85" s="747"/>
      <c r="AA85" s="747"/>
      <c r="AB85" s="747"/>
      <c r="AC85" s="747"/>
      <c r="AD85" s="747"/>
      <c r="AE85" s="747"/>
      <c r="AF85" s="747"/>
      <c r="AG85" s="747"/>
      <c r="AH85" s="747"/>
      <c r="AI85" s="747"/>
      <c r="AJ85" s="747"/>
      <c r="AK85" s="747"/>
      <c r="AL85" s="747"/>
      <c r="AM85" s="747"/>
      <c r="AN85" s="747"/>
      <c r="AO85" s="747"/>
      <c r="AP85" s="747"/>
      <c r="AQ85" s="747"/>
      <c r="AR85" s="747"/>
      <c r="AS85" s="747"/>
      <c r="AT85" s="747"/>
      <c r="AU85" s="747"/>
      <c r="AV85" s="747"/>
      <c r="AW85" s="747"/>
      <c r="AX85" s="747"/>
      <c r="AY85" s="747"/>
      <c r="AZ85" s="753"/>
      <c r="BA85" s="753"/>
      <c r="BB85" s="753"/>
      <c r="BC85" s="753"/>
      <c r="BD85" s="754"/>
      <c r="BE85" s="55"/>
      <c r="BF85" s="55"/>
      <c r="BG85" s="55"/>
      <c r="BH85" s="55"/>
      <c r="BI85" s="55"/>
      <c r="BJ85" s="55"/>
      <c r="BK85" s="55"/>
      <c r="BL85" s="55"/>
      <c r="BM85" s="55"/>
      <c r="BN85" s="55"/>
      <c r="BO85" s="55"/>
      <c r="BP85" s="55"/>
      <c r="BQ85" s="52">
        <v>79</v>
      </c>
      <c r="BR85" s="73"/>
      <c r="BS85" s="801"/>
      <c r="BT85" s="802"/>
      <c r="BU85" s="802"/>
      <c r="BV85" s="802"/>
      <c r="BW85" s="802"/>
      <c r="BX85" s="802"/>
      <c r="BY85" s="802"/>
      <c r="BZ85" s="802"/>
      <c r="CA85" s="802"/>
      <c r="CB85" s="802"/>
      <c r="CC85" s="802"/>
      <c r="CD85" s="802"/>
      <c r="CE85" s="802"/>
      <c r="CF85" s="802"/>
      <c r="CG85" s="807"/>
      <c r="CH85" s="798"/>
      <c r="CI85" s="799"/>
      <c r="CJ85" s="799"/>
      <c r="CK85" s="799"/>
      <c r="CL85" s="800"/>
      <c r="CM85" s="798"/>
      <c r="CN85" s="799"/>
      <c r="CO85" s="799"/>
      <c r="CP85" s="799"/>
      <c r="CQ85" s="800"/>
      <c r="CR85" s="798"/>
      <c r="CS85" s="799"/>
      <c r="CT85" s="799"/>
      <c r="CU85" s="799"/>
      <c r="CV85" s="800"/>
      <c r="CW85" s="798"/>
      <c r="CX85" s="799"/>
      <c r="CY85" s="799"/>
      <c r="CZ85" s="799"/>
      <c r="DA85" s="800"/>
      <c r="DB85" s="798"/>
      <c r="DC85" s="799"/>
      <c r="DD85" s="799"/>
      <c r="DE85" s="799"/>
      <c r="DF85" s="800"/>
      <c r="DG85" s="798"/>
      <c r="DH85" s="799"/>
      <c r="DI85" s="799"/>
      <c r="DJ85" s="799"/>
      <c r="DK85" s="800"/>
      <c r="DL85" s="798"/>
      <c r="DM85" s="799"/>
      <c r="DN85" s="799"/>
      <c r="DO85" s="799"/>
      <c r="DP85" s="800"/>
      <c r="DQ85" s="798"/>
      <c r="DR85" s="799"/>
      <c r="DS85" s="799"/>
      <c r="DT85" s="799"/>
      <c r="DU85" s="800"/>
      <c r="DV85" s="801"/>
      <c r="DW85" s="802"/>
      <c r="DX85" s="802"/>
      <c r="DY85" s="802"/>
      <c r="DZ85" s="803"/>
      <c r="EA85" s="48"/>
    </row>
    <row r="86" spans="1:131" ht="26.25" customHeight="1" x14ac:dyDescent="0.15">
      <c r="A86" s="52">
        <v>19</v>
      </c>
      <c r="B86" s="743"/>
      <c r="C86" s="744"/>
      <c r="D86" s="744"/>
      <c r="E86" s="744"/>
      <c r="F86" s="744"/>
      <c r="G86" s="744"/>
      <c r="H86" s="744"/>
      <c r="I86" s="744"/>
      <c r="J86" s="744"/>
      <c r="K86" s="744"/>
      <c r="L86" s="744"/>
      <c r="M86" s="744"/>
      <c r="N86" s="744"/>
      <c r="O86" s="744"/>
      <c r="P86" s="745"/>
      <c r="Q86" s="746"/>
      <c r="R86" s="747"/>
      <c r="S86" s="747"/>
      <c r="T86" s="747"/>
      <c r="U86" s="747"/>
      <c r="V86" s="747"/>
      <c r="W86" s="747"/>
      <c r="X86" s="747"/>
      <c r="Y86" s="747"/>
      <c r="Z86" s="747"/>
      <c r="AA86" s="747"/>
      <c r="AB86" s="747"/>
      <c r="AC86" s="747"/>
      <c r="AD86" s="747"/>
      <c r="AE86" s="747"/>
      <c r="AF86" s="747"/>
      <c r="AG86" s="747"/>
      <c r="AH86" s="747"/>
      <c r="AI86" s="747"/>
      <c r="AJ86" s="747"/>
      <c r="AK86" s="747"/>
      <c r="AL86" s="747"/>
      <c r="AM86" s="747"/>
      <c r="AN86" s="747"/>
      <c r="AO86" s="747"/>
      <c r="AP86" s="747"/>
      <c r="AQ86" s="747"/>
      <c r="AR86" s="747"/>
      <c r="AS86" s="747"/>
      <c r="AT86" s="747"/>
      <c r="AU86" s="747"/>
      <c r="AV86" s="747"/>
      <c r="AW86" s="747"/>
      <c r="AX86" s="747"/>
      <c r="AY86" s="747"/>
      <c r="AZ86" s="753"/>
      <c r="BA86" s="753"/>
      <c r="BB86" s="753"/>
      <c r="BC86" s="753"/>
      <c r="BD86" s="754"/>
      <c r="BE86" s="55"/>
      <c r="BF86" s="55"/>
      <c r="BG86" s="55"/>
      <c r="BH86" s="55"/>
      <c r="BI86" s="55"/>
      <c r="BJ86" s="55"/>
      <c r="BK86" s="55"/>
      <c r="BL86" s="55"/>
      <c r="BM86" s="55"/>
      <c r="BN86" s="55"/>
      <c r="BO86" s="55"/>
      <c r="BP86" s="55"/>
      <c r="BQ86" s="52">
        <v>80</v>
      </c>
      <c r="BR86" s="73"/>
      <c r="BS86" s="801"/>
      <c r="BT86" s="802"/>
      <c r="BU86" s="802"/>
      <c r="BV86" s="802"/>
      <c r="BW86" s="802"/>
      <c r="BX86" s="802"/>
      <c r="BY86" s="802"/>
      <c r="BZ86" s="802"/>
      <c r="CA86" s="802"/>
      <c r="CB86" s="802"/>
      <c r="CC86" s="802"/>
      <c r="CD86" s="802"/>
      <c r="CE86" s="802"/>
      <c r="CF86" s="802"/>
      <c r="CG86" s="807"/>
      <c r="CH86" s="798"/>
      <c r="CI86" s="799"/>
      <c r="CJ86" s="799"/>
      <c r="CK86" s="799"/>
      <c r="CL86" s="800"/>
      <c r="CM86" s="798"/>
      <c r="CN86" s="799"/>
      <c r="CO86" s="799"/>
      <c r="CP86" s="799"/>
      <c r="CQ86" s="800"/>
      <c r="CR86" s="798"/>
      <c r="CS86" s="799"/>
      <c r="CT86" s="799"/>
      <c r="CU86" s="799"/>
      <c r="CV86" s="800"/>
      <c r="CW86" s="798"/>
      <c r="CX86" s="799"/>
      <c r="CY86" s="799"/>
      <c r="CZ86" s="799"/>
      <c r="DA86" s="800"/>
      <c r="DB86" s="798"/>
      <c r="DC86" s="799"/>
      <c r="DD86" s="799"/>
      <c r="DE86" s="799"/>
      <c r="DF86" s="800"/>
      <c r="DG86" s="798"/>
      <c r="DH86" s="799"/>
      <c r="DI86" s="799"/>
      <c r="DJ86" s="799"/>
      <c r="DK86" s="800"/>
      <c r="DL86" s="798"/>
      <c r="DM86" s="799"/>
      <c r="DN86" s="799"/>
      <c r="DO86" s="799"/>
      <c r="DP86" s="800"/>
      <c r="DQ86" s="798"/>
      <c r="DR86" s="799"/>
      <c r="DS86" s="799"/>
      <c r="DT86" s="799"/>
      <c r="DU86" s="800"/>
      <c r="DV86" s="801"/>
      <c r="DW86" s="802"/>
      <c r="DX86" s="802"/>
      <c r="DY86" s="802"/>
      <c r="DZ86" s="803"/>
      <c r="EA86" s="48"/>
    </row>
    <row r="87" spans="1:131" ht="26.25" customHeight="1" x14ac:dyDescent="0.15">
      <c r="A87" s="57">
        <v>20</v>
      </c>
      <c r="B87" s="810"/>
      <c r="C87" s="811"/>
      <c r="D87" s="811"/>
      <c r="E87" s="811"/>
      <c r="F87" s="811"/>
      <c r="G87" s="811"/>
      <c r="H87" s="811"/>
      <c r="I87" s="811"/>
      <c r="J87" s="811"/>
      <c r="K87" s="811"/>
      <c r="L87" s="811"/>
      <c r="M87" s="811"/>
      <c r="N87" s="811"/>
      <c r="O87" s="811"/>
      <c r="P87" s="812"/>
      <c r="Q87" s="813"/>
      <c r="R87" s="814"/>
      <c r="S87" s="814"/>
      <c r="T87" s="814"/>
      <c r="U87" s="814"/>
      <c r="V87" s="814"/>
      <c r="W87" s="814"/>
      <c r="X87" s="814"/>
      <c r="Y87" s="814"/>
      <c r="Z87" s="814"/>
      <c r="AA87" s="814"/>
      <c r="AB87" s="814"/>
      <c r="AC87" s="814"/>
      <c r="AD87" s="814"/>
      <c r="AE87" s="814"/>
      <c r="AF87" s="814"/>
      <c r="AG87" s="814"/>
      <c r="AH87" s="814"/>
      <c r="AI87" s="814"/>
      <c r="AJ87" s="814"/>
      <c r="AK87" s="814"/>
      <c r="AL87" s="814"/>
      <c r="AM87" s="814"/>
      <c r="AN87" s="814"/>
      <c r="AO87" s="814"/>
      <c r="AP87" s="814"/>
      <c r="AQ87" s="814"/>
      <c r="AR87" s="814"/>
      <c r="AS87" s="814"/>
      <c r="AT87" s="814"/>
      <c r="AU87" s="814"/>
      <c r="AV87" s="814"/>
      <c r="AW87" s="814"/>
      <c r="AX87" s="814"/>
      <c r="AY87" s="814"/>
      <c r="AZ87" s="815"/>
      <c r="BA87" s="815"/>
      <c r="BB87" s="815"/>
      <c r="BC87" s="815"/>
      <c r="BD87" s="816"/>
      <c r="BE87" s="55"/>
      <c r="BF87" s="55"/>
      <c r="BG87" s="55"/>
      <c r="BH87" s="55"/>
      <c r="BI87" s="55"/>
      <c r="BJ87" s="55"/>
      <c r="BK87" s="55"/>
      <c r="BL87" s="55"/>
      <c r="BM87" s="55"/>
      <c r="BN87" s="55"/>
      <c r="BO87" s="55"/>
      <c r="BP87" s="55"/>
      <c r="BQ87" s="52">
        <v>81</v>
      </c>
      <c r="BR87" s="73"/>
      <c r="BS87" s="801"/>
      <c r="BT87" s="802"/>
      <c r="BU87" s="802"/>
      <c r="BV87" s="802"/>
      <c r="BW87" s="802"/>
      <c r="BX87" s="802"/>
      <c r="BY87" s="802"/>
      <c r="BZ87" s="802"/>
      <c r="CA87" s="802"/>
      <c r="CB87" s="802"/>
      <c r="CC87" s="802"/>
      <c r="CD87" s="802"/>
      <c r="CE87" s="802"/>
      <c r="CF87" s="802"/>
      <c r="CG87" s="807"/>
      <c r="CH87" s="798"/>
      <c r="CI87" s="799"/>
      <c r="CJ87" s="799"/>
      <c r="CK87" s="799"/>
      <c r="CL87" s="800"/>
      <c r="CM87" s="798"/>
      <c r="CN87" s="799"/>
      <c r="CO87" s="799"/>
      <c r="CP87" s="799"/>
      <c r="CQ87" s="800"/>
      <c r="CR87" s="798"/>
      <c r="CS87" s="799"/>
      <c r="CT87" s="799"/>
      <c r="CU87" s="799"/>
      <c r="CV87" s="800"/>
      <c r="CW87" s="798"/>
      <c r="CX87" s="799"/>
      <c r="CY87" s="799"/>
      <c r="CZ87" s="799"/>
      <c r="DA87" s="800"/>
      <c r="DB87" s="798"/>
      <c r="DC87" s="799"/>
      <c r="DD87" s="799"/>
      <c r="DE87" s="799"/>
      <c r="DF87" s="800"/>
      <c r="DG87" s="798"/>
      <c r="DH87" s="799"/>
      <c r="DI87" s="799"/>
      <c r="DJ87" s="799"/>
      <c r="DK87" s="800"/>
      <c r="DL87" s="798"/>
      <c r="DM87" s="799"/>
      <c r="DN87" s="799"/>
      <c r="DO87" s="799"/>
      <c r="DP87" s="800"/>
      <c r="DQ87" s="798"/>
      <c r="DR87" s="799"/>
      <c r="DS87" s="799"/>
      <c r="DT87" s="799"/>
      <c r="DU87" s="800"/>
      <c r="DV87" s="801"/>
      <c r="DW87" s="802"/>
      <c r="DX87" s="802"/>
      <c r="DY87" s="802"/>
      <c r="DZ87" s="803"/>
      <c r="EA87" s="48"/>
    </row>
    <row r="88" spans="1:131" ht="26.25" customHeight="1" thickBot="1" x14ac:dyDescent="0.2">
      <c r="A88" s="53" t="s">
        <v>243</v>
      </c>
      <c r="B88" s="760" t="s">
        <v>175</v>
      </c>
      <c r="C88" s="761"/>
      <c r="D88" s="761"/>
      <c r="E88" s="761"/>
      <c r="F88" s="761"/>
      <c r="G88" s="761"/>
      <c r="H88" s="761"/>
      <c r="I88" s="761"/>
      <c r="J88" s="761"/>
      <c r="K88" s="761"/>
      <c r="L88" s="761"/>
      <c r="M88" s="761"/>
      <c r="N88" s="761"/>
      <c r="O88" s="761"/>
      <c r="P88" s="762"/>
      <c r="Q88" s="804"/>
      <c r="R88" s="769"/>
      <c r="S88" s="769"/>
      <c r="T88" s="769"/>
      <c r="U88" s="769"/>
      <c r="V88" s="769"/>
      <c r="W88" s="769"/>
      <c r="X88" s="769"/>
      <c r="Y88" s="769"/>
      <c r="Z88" s="769"/>
      <c r="AA88" s="769"/>
      <c r="AB88" s="769"/>
      <c r="AC88" s="769"/>
      <c r="AD88" s="769"/>
      <c r="AE88" s="769"/>
      <c r="AF88" s="764">
        <v>3834</v>
      </c>
      <c r="AG88" s="764"/>
      <c r="AH88" s="764"/>
      <c r="AI88" s="764"/>
      <c r="AJ88" s="764"/>
      <c r="AK88" s="769"/>
      <c r="AL88" s="769"/>
      <c r="AM88" s="769"/>
      <c r="AN88" s="769"/>
      <c r="AO88" s="769"/>
      <c r="AP88" s="764"/>
      <c r="AQ88" s="764"/>
      <c r="AR88" s="764"/>
      <c r="AS88" s="764"/>
      <c r="AT88" s="764"/>
      <c r="AU88" s="764"/>
      <c r="AV88" s="764"/>
      <c r="AW88" s="764"/>
      <c r="AX88" s="764"/>
      <c r="AY88" s="764"/>
      <c r="AZ88" s="770"/>
      <c r="BA88" s="770"/>
      <c r="BB88" s="770"/>
      <c r="BC88" s="770"/>
      <c r="BD88" s="771"/>
      <c r="BE88" s="55"/>
      <c r="BF88" s="55"/>
      <c r="BG88" s="55"/>
      <c r="BH88" s="55"/>
      <c r="BI88" s="55"/>
      <c r="BJ88" s="55"/>
      <c r="BK88" s="55"/>
      <c r="BL88" s="55"/>
      <c r="BM88" s="55"/>
      <c r="BN88" s="55"/>
      <c r="BO88" s="55"/>
      <c r="BP88" s="55"/>
      <c r="BQ88" s="52">
        <v>82</v>
      </c>
      <c r="BR88" s="73"/>
      <c r="BS88" s="801"/>
      <c r="BT88" s="802"/>
      <c r="BU88" s="802"/>
      <c r="BV88" s="802"/>
      <c r="BW88" s="802"/>
      <c r="BX88" s="802"/>
      <c r="BY88" s="802"/>
      <c r="BZ88" s="802"/>
      <c r="CA88" s="802"/>
      <c r="CB88" s="802"/>
      <c r="CC88" s="802"/>
      <c r="CD88" s="802"/>
      <c r="CE88" s="802"/>
      <c r="CF88" s="802"/>
      <c r="CG88" s="807"/>
      <c r="CH88" s="798"/>
      <c r="CI88" s="799"/>
      <c r="CJ88" s="799"/>
      <c r="CK88" s="799"/>
      <c r="CL88" s="800"/>
      <c r="CM88" s="798"/>
      <c r="CN88" s="799"/>
      <c r="CO88" s="799"/>
      <c r="CP88" s="799"/>
      <c r="CQ88" s="800"/>
      <c r="CR88" s="798"/>
      <c r="CS88" s="799"/>
      <c r="CT88" s="799"/>
      <c r="CU88" s="799"/>
      <c r="CV88" s="800"/>
      <c r="CW88" s="798"/>
      <c r="CX88" s="799"/>
      <c r="CY88" s="799"/>
      <c r="CZ88" s="799"/>
      <c r="DA88" s="800"/>
      <c r="DB88" s="798"/>
      <c r="DC88" s="799"/>
      <c r="DD88" s="799"/>
      <c r="DE88" s="799"/>
      <c r="DF88" s="800"/>
      <c r="DG88" s="798"/>
      <c r="DH88" s="799"/>
      <c r="DI88" s="799"/>
      <c r="DJ88" s="799"/>
      <c r="DK88" s="800"/>
      <c r="DL88" s="798"/>
      <c r="DM88" s="799"/>
      <c r="DN88" s="799"/>
      <c r="DO88" s="799"/>
      <c r="DP88" s="800"/>
      <c r="DQ88" s="798"/>
      <c r="DR88" s="799"/>
      <c r="DS88" s="799"/>
      <c r="DT88" s="799"/>
      <c r="DU88" s="800"/>
      <c r="DV88" s="801"/>
      <c r="DW88" s="802"/>
      <c r="DX88" s="802"/>
      <c r="DY88" s="802"/>
      <c r="DZ88" s="803"/>
      <c r="EA88" s="48"/>
    </row>
    <row r="89" spans="1:131" ht="26.25" hidden="1" customHeight="1" x14ac:dyDescent="0.15">
      <c r="A89" s="58"/>
      <c r="B89" s="62"/>
      <c r="C89" s="62"/>
      <c r="D89" s="62"/>
      <c r="E89" s="62"/>
      <c r="F89" s="62"/>
      <c r="G89" s="62"/>
      <c r="H89" s="62"/>
      <c r="I89" s="62"/>
      <c r="J89" s="62"/>
      <c r="K89" s="62"/>
      <c r="L89" s="62"/>
      <c r="M89" s="62"/>
      <c r="N89" s="62"/>
      <c r="O89" s="62"/>
      <c r="P89" s="62"/>
      <c r="Q89" s="65"/>
      <c r="R89" s="65"/>
      <c r="S89" s="65"/>
      <c r="T89" s="65"/>
      <c r="U89" s="65"/>
      <c r="V89" s="65"/>
      <c r="W89" s="65"/>
      <c r="X89" s="65"/>
      <c r="Y89" s="65"/>
      <c r="Z89" s="65"/>
      <c r="AA89" s="65"/>
      <c r="AB89" s="65"/>
      <c r="AC89" s="65"/>
      <c r="AD89" s="65"/>
      <c r="AE89" s="65"/>
      <c r="AF89" s="65"/>
      <c r="AG89" s="65"/>
      <c r="AH89" s="65"/>
      <c r="AI89" s="65"/>
      <c r="AJ89" s="65"/>
      <c r="AK89" s="65"/>
      <c r="AL89" s="65"/>
      <c r="AM89" s="65"/>
      <c r="AN89" s="65"/>
      <c r="AO89" s="65"/>
      <c r="AP89" s="65"/>
      <c r="AQ89" s="65"/>
      <c r="AR89" s="65"/>
      <c r="AS89" s="65"/>
      <c r="AT89" s="65"/>
      <c r="AU89" s="65"/>
      <c r="AV89" s="65"/>
      <c r="AW89" s="65"/>
      <c r="AX89" s="65"/>
      <c r="AY89" s="65"/>
      <c r="AZ89" s="68"/>
      <c r="BA89" s="68"/>
      <c r="BB89" s="68"/>
      <c r="BC89" s="68"/>
      <c r="BD89" s="68"/>
      <c r="BE89" s="55"/>
      <c r="BF89" s="55"/>
      <c r="BG89" s="55"/>
      <c r="BH89" s="55"/>
      <c r="BI89" s="55"/>
      <c r="BJ89" s="55"/>
      <c r="BK89" s="55"/>
      <c r="BL89" s="55"/>
      <c r="BM89" s="55"/>
      <c r="BN89" s="55"/>
      <c r="BO89" s="55"/>
      <c r="BP89" s="55"/>
      <c r="BQ89" s="52">
        <v>83</v>
      </c>
      <c r="BR89" s="73"/>
      <c r="BS89" s="801"/>
      <c r="BT89" s="802"/>
      <c r="BU89" s="802"/>
      <c r="BV89" s="802"/>
      <c r="BW89" s="802"/>
      <c r="BX89" s="802"/>
      <c r="BY89" s="802"/>
      <c r="BZ89" s="802"/>
      <c r="CA89" s="802"/>
      <c r="CB89" s="802"/>
      <c r="CC89" s="802"/>
      <c r="CD89" s="802"/>
      <c r="CE89" s="802"/>
      <c r="CF89" s="802"/>
      <c r="CG89" s="807"/>
      <c r="CH89" s="798"/>
      <c r="CI89" s="799"/>
      <c r="CJ89" s="799"/>
      <c r="CK89" s="799"/>
      <c r="CL89" s="800"/>
      <c r="CM89" s="798"/>
      <c r="CN89" s="799"/>
      <c r="CO89" s="799"/>
      <c r="CP89" s="799"/>
      <c r="CQ89" s="800"/>
      <c r="CR89" s="798"/>
      <c r="CS89" s="799"/>
      <c r="CT89" s="799"/>
      <c r="CU89" s="799"/>
      <c r="CV89" s="800"/>
      <c r="CW89" s="798"/>
      <c r="CX89" s="799"/>
      <c r="CY89" s="799"/>
      <c r="CZ89" s="799"/>
      <c r="DA89" s="800"/>
      <c r="DB89" s="798"/>
      <c r="DC89" s="799"/>
      <c r="DD89" s="799"/>
      <c r="DE89" s="799"/>
      <c r="DF89" s="800"/>
      <c r="DG89" s="798"/>
      <c r="DH89" s="799"/>
      <c r="DI89" s="799"/>
      <c r="DJ89" s="799"/>
      <c r="DK89" s="800"/>
      <c r="DL89" s="798"/>
      <c r="DM89" s="799"/>
      <c r="DN89" s="799"/>
      <c r="DO89" s="799"/>
      <c r="DP89" s="800"/>
      <c r="DQ89" s="798"/>
      <c r="DR89" s="799"/>
      <c r="DS89" s="799"/>
      <c r="DT89" s="799"/>
      <c r="DU89" s="800"/>
      <c r="DV89" s="801"/>
      <c r="DW89" s="802"/>
      <c r="DX89" s="802"/>
      <c r="DY89" s="802"/>
      <c r="DZ89" s="803"/>
      <c r="EA89" s="48"/>
    </row>
    <row r="90" spans="1:131" ht="26.25" hidden="1" customHeight="1" x14ac:dyDescent="0.15">
      <c r="A90" s="58"/>
      <c r="B90" s="62"/>
      <c r="C90" s="62"/>
      <c r="D90" s="62"/>
      <c r="E90" s="62"/>
      <c r="F90" s="62"/>
      <c r="G90" s="62"/>
      <c r="H90" s="62"/>
      <c r="I90" s="62"/>
      <c r="J90" s="62"/>
      <c r="K90" s="62"/>
      <c r="L90" s="62"/>
      <c r="M90" s="62"/>
      <c r="N90" s="62"/>
      <c r="O90" s="62"/>
      <c r="P90" s="62"/>
      <c r="Q90" s="65"/>
      <c r="R90" s="65"/>
      <c r="S90" s="65"/>
      <c r="T90" s="65"/>
      <c r="U90" s="65"/>
      <c r="V90" s="65"/>
      <c r="W90" s="65"/>
      <c r="X90" s="65"/>
      <c r="Y90" s="65"/>
      <c r="Z90" s="65"/>
      <c r="AA90" s="65"/>
      <c r="AB90" s="65"/>
      <c r="AC90" s="65"/>
      <c r="AD90" s="65"/>
      <c r="AE90" s="65"/>
      <c r="AF90" s="65"/>
      <c r="AG90" s="65"/>
      <c r="AH90" s="65"/>
      <c r="AI90" s="65"/>
      <c r="AJ90" s="65"/>
      <c r="AK90" s="65"/>
      <c r="AL90" s="65"/>
      <c r="AM90" s="65"/>
      <c r="AN90" s="65"/>
      <c r="AO90" s="65"/>
      <c r="AP90" s="65"/>
      <c r="AQ90" s="65"/>
      <c r="AR90" s="65"/>
      <c r="AS90" s="65"/>
      <c r="AT90" s="65"/>
      <c r="AU90" s="65"/>
      <c r="AV90" s="65"/>
      <c r="AW90" s="65"/>
      <c r="AX90" s="65"/>
      <c r="AY90" s="65"/>
      <c r="AZ90" s="68"/>
      <c r="BA90" s="68"/>
      <c r="BB90" s="68"/>
      <c r="BC90" s="68"/>
      <c r="BD90" s="68"/>
      <c r="BE90" s="55"/>
      <c r="BF90" s="55"/>
      <c r="BG90" s="55"/>
      <c r="BH90" s="55"/>
      <c r="BI90" s="55"/>
      <c r="BJ90" s="55"/>
      <c r="BK90" s="55"/>
      <c r="BL90" s="55"/>
      <c r="BM90" s="55"/>
      <c r="BN90" s="55"/>
      <c r="BO90" s="55"/>
      <c r="BP90" s="55"/>
      <c r="BQ90" s="52">
        <v>84</v>
      </c>
      <c r="BR90" s="73"/>
      <c r="BS90" s="801"/>
      <c r="BT90" s="802"/>
      <c r="BU90" s="802"/>
      <c r="BV90" s="802"/>
      <c r="BW90" s="802"/>
      <c r="BX90" s="802"/>
      <c r="BY90" s="802"/>
      <c r="BZ90" s="802"/>
      <c r="CA90" s="802"/>
      <c r="CB90" s="802"/>
      <c r="CC90" s="802"/>
      <c r="CD90" s="802"/>
      <c r="CE90" s="802"/>
      <c r="CF90" s="802"/>
      <c r="CG90" s="807"/>
      <c r="CH90" s="798"/>
      <c r="CI90" s="799"/>
      <c r="CJ90" s="799"/>
      <c r="CK90" s="799"/>
      <c r="CL90" s="800"/>
      <c r="CM90" s="798"/>
      <c r="CN90" s="799"/>
      <c r="CO90" s="799"/>
      <c r="CP90" s="799"/>
      <c r="CQ90" s="800"/>
      <c r="CR90" s="798"/>
      <c r="CS90" s="799"/>
      <c r="CT90" s="799"/>
      <c r="CU90" s="799"/>
      <c r="CV90" s="800"/>
      <c r="CW90" s="798"/>
      <c r="CX90" s="799"/>
      <c r="CY90" s="799"/>
      <c r="CZ90" s="799"/>
      <c r="DA90" s="800"/>
      <c r="DB90" s="798"/>
      <c r="DC90" s="799"/>
      <c r="DD90" s="799"/>
      <c r="DE90" s="799"/>
      <c r="DF90" s="800"/>
      <c r="DG90" s="798"/>
      <c r="DH90" s="799"/>
      <c r="DI90" s="799"/>
      <c r="DJ90" s="799"/>
      <c r="DK90" s="800"/>
      <c r="DL90" s="798"/>
      <c r="DM90" s="799"/>
      <c r="DN90" s="799"/>
      <c r="DO90" s="799"/>
      <c r="DP90" s="800"/>
      <c r="DQ90" s="798"/>
      <c r="DR90" s="799"/>
      <c r="DS90" s="799"/>
      <c r="DT90" s="799"/>
      <c r="DU90" s="800"/>
      <c r="DV90" s="801"/>
      <c r="DW90" s="802"/>
      <c r="DX90" s="802"/>
      <c r="DY90" s="802"/>
      <c r="DZ90" s="803"/>
      <c r="EA90" s="48"/>
    </row>
    <row r="91" spans="1:131" ht="26.25" hidden="1" customHeight="1" x14ac:dyDescent="0.15">
      <c r="A91" s="58"/>
      <c r="B91" s="62"/>
      <c r="C91" s="62"/>
      <c r="D91" s="62"/>
      <c r="E91" s="62"/>
      <c r="F91" s="62"/>
      <c r="G91" s="62"/>
      <c r="H91" s="62"/>
      <c r="I91" s="62"/>
      <c r="J91" s="62"/>
      <c r="K91" s="62"/>
      <c r="L91" s="62"/>
      <c r="M91" s="62"/>
      <c r="N91" s="62"/>
      <c r="O91" s="62"/>
      <c r="P91" s="62"/>
      <c r="Q91" s="65"/>
      <c r="R91" s="65"/>
      <c r="S91" s="65"/>
      <c r="T91" s="65"/>
      <c r="U91" s="65"/>
      <c r="V91" s="65"/>
      <c r="W91" s="65"/>
      <c r="X91" s="65"/>
      <c r="Y91" s="65"/>
      <c r="Z91" s="65"/>
      <c r="AA91" s="65"/>
      <c r="AB91" s="65"/>
      <c r="AC91" s="65"/>
      <c r="AD91" s="65"/>
      <c r="AE91" s="65"/>
      <c r="AF91" s="65"/>
      <c r="AG91" s="65"/>
      <c r="AH91" s="65"/>
      <c r="AI91" s="65"/>
      <c r="AJ91" s="65"/>
      <c r="AK91" s="65"/>
      <c r="AL91" s="65"/>
      <c r="AM91" s="65"/>
      <c r="AN91" s="65"/>
      <c r="AO91" s="65"/>
      <c r="AP91" s="65"/>
      <c r="AQ91" s="65"/>
      <c r="AR91" s="65"/>
      <c r="AS91" s="65"/>
      <c r="AT91" s="65"/>
      <c r="AU91" s="65"/>
      <c r="AV91" s="65"/>
      <c r="AW91" s="65"/>
      <c r="AX91" s="65"/>
      <c r="AY91" s="65"/>
      <c r="AZ91" s="68"/>
      <c r="BA91" s="68"/>
      <c r="BB91" s="68"/>
      <c r="BC91" s="68"/>
      <c r="BD91" s="68"/>
      <c r="BE91" s="55"/>
      <c r="BF91" s="55"/>
      <c r="BG91" s="55"/>
      <c r="BH91" s="55"/>
      <c r="BI91" s="55"/>
      <c r="BJ91" s="55"/>
      <c r="BK91" s="55"/>
      <c r="BL91" s="55"/>
      <c r="BM91" s="55"/>
      <c r="BN91" s="55"/>
      <c r="BO91" s="55"/>
      <c r="BP91" s="55"/>
      <c r="BQ91" s="52">
        <v>85</v>
      </c>
      <c r="BR91" s="73"/>
      <c r="BS91" s="801"/>
      <c r="BT91" s="802"/>
      <c r="BU91" s="802"/>
      <c r="BV91" s="802"/>
      <c r="BW91" s="802"/>
      <c r="BX91" s="802"/>
      <c r="BY91" s="802"/>
      <c r="BZ91" s="802"/>
      <c r="CA91" s="802"/>
      <c r="CB91" s="802"/>
      <c r="CC91" s="802"/>
      <c r="CD91" s="802"/>
      <c r="CE91" s="802"/>
      <c r="CF91" s="802"/>
      <c r="CG91" s="807"/>
      <c r="CH91" s="798"/>
      <c r="CI91" s="799"/>
      <c r="CJ91" s="799"/>
      <c r="CK91" s="799"/>
      <c r="CL91" s="800"/>
      <c r="CM91" s="798"/>
      <c r="CN91" s="799"/>
      <c r="CO91" s="799"/>
      <c r="CP91" s="799"/>
      <c r="CQ91" s="800"/>
      <c r="CR91" s="798"/>
      <c r="CS91" s="799"/>
      <c r="CT91" s="799"/>
      <c r="CU91" s="799"/>
      <c r="CV91" s="800"/>
      <c r="CW91" s="798"/>
      <c r="CX91" s="799"/>
      <c r="CY91" s="799"/>
      <c r="CZ91" s="799"/>
      <c r="DA91" s="800"/>
      <c r="DB91" s="798"/>
      <c r="DC91" s="799"/>
      <c r="DD91" s="799"/>
      <c r="DE91" s="799"/>
      <c r="DF91" s="800"/>
      <c r="DG91" s="798"/>
      <c r="DH91" s="799"/>
      <c r="DI91" s="799"/>
      <c r="DJ91" s="799"/>
      <c r="DK91" s="800"/>
      <c r="DL91" s="798"/>
      <c r="DM91" s="799"/>
      <c r="DN91" s="799"/>
      <c r="DO91" s="799"/>
      <c r="DP91" s="800"/>
      <c r="DQ91" s="798"/>
      <c r="DR91" s="799"/>
      <c r="DS91" s="799"/>
      <c r="DT91" s="799"/>
      <c r="DU91" s="800"/>
      <c r="DV91" s="801"/>
      <c r="DW91" s="802"/>
      <c r="DX91" s="802"/>
      <c r="DY91" s="802"/>
      <c r="DZ91" s="803"/>
      <c r="EA91" s="48"/>
    </row>
    <row r="92" spans="1:131" ht="26.25" hidden="1" customHeight="1" x14ac:dyDescent="0.15">
      <c r="A92" s="58"/>
      <c r="B92" s="62"/>
      <c r="C92" s="62"/>
      <c r="D92" s="62"/>
      <c r="E92" s="62"/>
      <c r="F92" s="62"/>
      <c r="G92" s="62"/>
      <c r="H92" s="62"/>
      <c r="I92" s="62"/>
      <c r="J92" s="62"/>
      <c r="K92" s="62"/>
      <c r="L92" s="62"/>
      <c r="M92" s="62"/>
      <c r="N92" s="62"/>
      <c r="O92" s="62"/>
      <c r="P92" s="62"/>
      <c r="Q92" s="65"/>
      <c r="R92" s="65"/>
      <c r="S92" s="65"/>
      <c r="T92" s="65"/>
      <c r="U92" s="65"/>
      <c r="V92" s="65"/>
      <c r="W92" s="65"/>
      <c r="X92" s="65"/>
      <c r="Y92" s="65"/>
      <c r="Z92" s="65"/>
      <c r="AA92" s="65"/>
      <c r="AB92" s="65"/>
      <c r="AC92" s="65"/>
      <c r="AD92" s="65"/>
      <c r="AE92" s="65"/>
      <c r="AF92" s="65"/>
      <c r="AG92" s="65"/>
      <c r="AH92" s="65"/>
      <c r="AI92" s="65"/>
      <c r="AJ92" s="65"/>
      <c r="AK92" s="65"/>
      <c r="AL92" s="65"/>
      <c r="AM92" s="65"/>
      <c r="AN92" s="65"/>
      <c r="AO92" s="65"/>
      <c r="AP92" s="65"/>
      <c r="AQ92" s="65"/>
      <c r="AR92" s="65"/>
      <c r="AS92" s="65"/>
      <c r="AT92" s="65"/>
      <c r="AU92" s="65"/>
      <c r="AV92" s="65"/>
      <c r="AW92" s="65"/>
      <c r="AX92" s="65"/>
      <c r="AY92" s="65"/>
      <c r="AZ92" s="68"/>
      <c r="BA92" s="68"/>
      <c r="BB92" s="68"/>
      <c r="BC92" s="68"/>
      <c r="BD92" s="68"/>
      <c r="BE92" s="55"/>
      <c r="BF92" s="55"/>
      <c r="BG92" s="55"/>
      <c r="BH92" s="55"/>
      <c r="BI92" s="55"/>
      <c r="BJ92" s="55"/>
      <c r="BK92" s="55"/>
      <c r="BL92" s="55"/>
      <c r="BM92" s="55"/>
      <c r="BN92" s="55"/>
      <c r="BO92" s="55"/>
      <c r="BP92" s="55"/>
      <c r="BQ92" s="52">
        <v>86</v>
      </c>
      <c r="BR92" s="73"/>
      <c r="BS92" s="801"/>
      <c r="BT92" s="802"/>
      <c r="BU92" s="802"/>
      <c r="BV92" s="802"/>
      <c r="BW92" s="802"/>
      <c r="BX92" s="802"/>
      <c r="BY92" s="802"/>
      <c r="BZ92" s="802"/>
      <c r="CA92" s="802"/>
      <c r="CB92" s="802"/>
      <c r="CC92" s="802"/>
      <c r="CD92" s="802"/>
      <c r="CE92" s="802"/>
      <c r="CF92" s="802"/>
      <c r="CG92" s="807"/>
      <c r="CH92" s="798"/>
      <c r="CI92" s="799"/>
      <c r="CJ92" s="799"/>
      <c r="CK92" s="799"/>
      <c r="CL92" s="800"/>
      <c r="CM92" s="798"/>
      <c r="CN92" s="799"/>
      <c r="CO92" s="799"/>
      <c r="CP92" s="799"/>
      <c r="CQ92" s="800"/>
      <c r="CR92" s="798"/>
      <c r="CS92" s="799"/>
      <c r="CT92" s="799"/>
      <c r="CU92" s="799"/>
      <c r="CV92" s="800"/>
      <c r="CW92" s="798"/>
      <c r="CX92" s="799"/>
      <c r="CY92" s="799"/>
      <c r="CZ92" s="799"/>
      <c r="DA92" s="800"/>
      <c r="DB92" s="798"/>
      <c r="DC92" s="799"/>
      <c r="DD92" s="799"/>
      <c r="DE92" s="799"/>
      <c r="DF92" s="800"/>
      <c r="DG92" s="798"/>
      <c r="DH92" s="799"/>
      <c r="DI92" s="799"/>
      <c r="DJ92" s="799"/>
      <c r="DK92" s="800"/>
      <c r="DL92" s="798"/>
      <c r="DM92" s="799"/>
      <c r="DN92" s="799"/>
      <c r="DO92" s="799"/>
      <c r="DP92" s="800"/>
      <c r="DQ92" s="798"/>
      <c r="DR92" s="799"/>
      <c r="DS92" s="799"/>
      <c r="DT92" s="799"/>
      <c r="DU92" s="800"/>
      <c r="DV92" s="801"/>
      <c r="DW92" s="802"/>
      <c r="DX92" s="802"/>
      <c r="DY92" s="802"/>
      <c r="DZ92" s="803"/>
      <c r="EA92" s="48"/>
    </row>
    <row r="93" spans="1:131" ht="26.25" hidden="1" customHeight="1" x14ac:dyDescent="0.15">
      <c r="A93" s="58"/>
      <c r="B93" s="62"/>
      <c r="C93" s="62"/>
      <c r="D93" s="62"/>
      <c r="E93" s="62"/>
      <c r="F93" s="62"/>
      <c r="G93" s="62"/>
      <c r="H93" s="62"/>
      <c r="I93" s="62"/>
      <c r="J93" s="62"/>
      <c r="K93" s="62"/>
      <c r="L93" s="62"/>
      <c r="M93" s="62"/>
      <c r="N93" s="62"/>
      <c r="O93" s="62"/>
      <c r="P93" s="62"/>
      <c r="Q93" s="65"/>
      <c r="R93" s="65"/>
      <c r="S93" s="65"/>
      <c r="T93" s="65"/>
      <c r="U93" s="65"/>
      <c r="V93" s="65"/>
      <c r="W93" s="65"/>
      <c r="X93" s="65"/>
      <c r="Y93" s="65"/>
      <c r="Z93" s="65"/>
      <c r="AA93" s="65"/>
      <c r="AB93" s="65"/>
      <c r="AC93" s="65"/>
      <c r="AD93" s="65"/>
      <c r="AE93" s="65"/>
      <c r="AF93" s="65"/>
      <c r="AG93" s="65"/>
      <c r="AH93" s="65"/>
      <c r="AI93" s="65"/>
      <c r="AJ93" s="65"/>
      <c r="AK93" s="65"/>
      <c r="AL93" s="65"/>
      <c r="AM93" s="65"/>
      <c r="AN93" s="65"/>
      <c r="AO93" s="65"/>
      <c r="AP93" s="65"/>
      <c r="AQ93" s="65"/>
      <c r="AR93" s="65"/>
      <c r="AS93" s="65"/>
      <c r="AT93" s="65"/>
      <c r="AU93" s="65"/>
      <c r="AV93" s="65"/>
      <c r="AW93" s="65"/>
      <c r="AX93" s="65"/>
      <c r="AY93" s="65"/>
      <c r="AZ93" s="68"/>
      <c r="BA93" s="68"/>
      <c r="BB93" s="68"/>
      <c r="BC93" s="68"/>
      <c r="BD93" s="68"/>
      <c r="BE93" s="55"/>
      <c r="BF93" s="55"/>
      <c r="BG93" s="55"/>
      <c r="BH93" s="55"/>
      <c r="BI93" s="55"/>
      <c r="BJ93" s="55"/>
      <c r="BK93" s="55"/>
      <c r="BL93" s="55"/>
      <c r="BM93" s="55"/>
      <c r="BN93" s="55"/>
      <c r="BO93" s="55"/>
      <c r="BP93" s="55"/>
      <c r="BQ93" s="52">
        <v>87</v>
      </c>
      <c r="BR93" s="73"/>
      <c r="BS93" s="801"/>
      <c r="BT93" s="802"/>
      <c r="BU93" s="802"/>
      <c r="BV93" s="802"/>
      <c r="BW93" s="802"/>
      <c r="BX93" s="802"/>
      <c r="BY93" s="802"/>
      <c r="BZ93" s="802"/>
      <c r="CA93" s="802"/>
      <c r="CB93" s="802"/>
      <c r="CC93" s="802"/>
      <c r="CD93" s="802"/>
      <c r="CE93" s="802"/>
      <c r="CF93" s="802"/>
      <c r="CG93" s="807"/>
      <c r="CH93" s="798"/>
      <c r="CI93" s="799"/>
      <c r="CJ93" s="799"/>
      <c r="CK93" s="799"/>
      <c r="CL93" s="800"/>
      <c r="CM93" s="798"/>
      <c r="CN93" s="799"/>
      <c r="CO93" s="799"/>
      <c r="CP93" s="799"/>
      <c r="CQ93" s="800"/>
      <c r="CR93" s="798"/>
      <c r="CS93" s="799"/>
      <c r="CT93" s="799"/>
      <c r="CU93" s="799"/>
      <c r="CV93" s="800"/>
      <c r="CW93" s="798"/>
      <c r="CX93" s="799"/>
      <c r="CY93" s="799"/>
      <c r="CZ93" s="799"/>
      <c r="DA93" s="800"/>
      <c r="DB93" s="798"/>
      <c r="DC93" s="799"/>
      <c r="DD93" s="799"/>
      <c r="DE93" s="799"/>
      <c r="DF93" s="800"/>
      <c r="DG93" s="798"/>
      <c r="DH93" s="799"/>
      <c r="DI93" s="799"/>
      <c r="DJ93" s="799"/>
      <c r="DK93" s="800"/>
      <c r="DL93" s="798"/>
      <c r="DM93" s="799"/>
      <c r="DN93" s="799"/>
      <c r="DO93" s="799"/>
      <c r="DP93" s="800"/>
      <c r="DQ93" s="798"/>
      <c r="DR93" s="799"/>
      <c r="DS93" s="799"/>
      <c r="DT93" s="799"/>
      <c r="DU93" s="800"/>
      <c r="DV93" s="801"/>
      <c r="DW93" s="802"/>
      <c r="DX93" s="802"/>
      <c r="DY93" s="802"/>
      <c r="DZ93" s="803"/>
      <c r="EA93" s="48"/>
    </row>
    <row r="94" spans="1:131" ht="26.25" hidden="1" customHeight="1" x14ac:dyDescent="0.15">
      <c r="A94" s="58"/>
      <c r="B94" s="62"/>
      <c r="C94" s="62"/>
      <c r="D94" s="62"/>
      <c r="E94" s="62"/>
      <c r="F94" s="62"/>
      <c r="G94" s="62"/>
      <c r="H94" s="62"/>
      <c r="I94" s="62"/>
      <c r="J94" s="62"/>
      <c r="K94" s="62"/>
      <c r="L94" s="62"/>
      <c r="M94" s="62"/>
      <c r="N94" s="62"/>
      <c r="O94" s="62"/>
      <c r="P94" s="62"/>
      <c r="Q94" s="65"/>
      <c r="R94" s="65"/>
      <c r="S94" s="65"/>
      <c r="T94" s="65"/>
      <c r="U94" s="65"/>
      <c r="V94" s="65"/>
      <c r="W94" s="65"/>
      <c r="X94" s="65"/>
      <c r="Y94" s="65"/>
      <c r="Z94" s="65"/>
      <c r="AA94" s="65"/>
      <c r="AB94" s="65"/>
      <c r="AC94" s="65"/>
      <c r="AD94" s="65"/>
      <c r="AE94" s="65"/>
      <c r="AF94" s="65"/>
      <c r="AG94" s="65"/>
      <c r="AH94" s="65"/>
      <c r="AI94" s="65"/>
      <c r="AJ94" s="65"/>
      <c r="AK94" s="65"/>
      <c r="AL94" s="65"/>
      <c r="AM94" s="65"/>
      <c r="AN94" s="65"/>
      <c r="AO94" s="65"/>
      <c r="AP94" s="65"/>
      <c r="AQ94" s="65"/>
      <c r="AR94" s="65"/>
      <c r="AS94" s="65"/>
      <c r="AT94" s="65"/>
      <c r="AU94" s="65"/>
      <c r="AV94" s="65"/>
      <c r="AW94" s="65"/>
      <c r="AX94" s="65"/>
      <c r="AY94" s="65"/>
      <c r="AZ94" s="68"/>
      <c r="BA94" s="68"/>
      <c r="BB94" s="68"/>
      <c r="BC94" s="68"/>
      <c r="BD94" s="68"/>
      <c r="BE94" s="55"/>
      <c r="BF94" s="55"/>
      <c r="BG94" s="55"/>
      <c r="BH94" s="55"/>
      <c r="BI94" s="55"/>
      <c r="BJ94" s="55"/>
      <c r="BK94" s="55"/>
      <c r="BL94" s="55"/>
      <c r="BM94" s="55"/>
      <c r="BN94" s="55"/>
      <c r="BO94" s="55"/>
      <c r="BP94" s="55"/>
      <c r="BQ94" s="52">
        <v>88</v>
      </c>
      <c r="BR94" s="73"/>
      <c r="BS94" s="801"/>
      <c r="BT94" s="802"/>
      <c r="BU94" s="802"/>
      <c r="BV94" s="802"/>
      <c r="BW94" s="802"/>
      <c r="BX94" s="802"/>
      <c r="BY94" s="802"/>
      <c r="BZ94" s="802"/>
      <c r="CA94" s="802"/>
      <c r="CB94" s="802"/>
      <c r="CC94" s="802"/>
      <c r="CD94" s="802"/>
      <c r="CE94" s="802"/>
      <c r="CF94" s="802"/>
      <c r="CG94" s="807"/>
      <c r="CH94" s="798"/>
      <c r="CI94" s="799"/>
      <c r="CJ94" s="799"/>
      <c r="CK94" s="799"/>
      <c r="CL94" s="800"/>
      <c r="CM94" s="798"/>
      <c r="CN94" s="799"/>
      <c r="CO94" s="799"/>
      <c r="CP94" s="799"/>
      <c r="CQ94" s="800"/>
      <c r="CR94" s="798"/>
      <c r="CS94" s="799"/>
      <c r="CT94" s="799"/>
      <c r="CU94" s="799"/>
      <c r="CV94" s="800"/>
      <c r="CW94" s="798"/>
      <c r="CX94" s="799"/>
      <c r="CY94" s="799"/>
      <c r="CZ94" s="799"/>
      <c r="DA94" s="800"/>
      <c r="DB94" s="798"/>
      <c r="DC94" s="799"/>
      <c r="DD94" s="799"/>
      <c r="DE94" s="799"/>
      <c r="DF94" s="800"/>
      <c r="DG94" s="798"/>
      <c r="DH94" s="799"/>
      <c r="DI94" s="799"/>
      <c r="DJ94" s="799"/>
      <c r="DK94" s="800"/>
      <c r="DL94" s="798"/>
      <c r="DM94" s="799"/>
      <c r="DN94" s="799"/>
      <c r="DO94" s="799"/>
      <c r="DP94" s="800"/>
      <c r="DQ94" s="798"/>
      <c r="DR94" s="799"/>
      <c r="DS94" s="799"/>
      <c r="DT94" s="799"/>
      <c r="DU94" s="800"/>
      <c r="DV94" s="801"/>
      <c r="DW94" s="802"/>
      <c r="DX94" s="802"/>
      <c r="DY94" s="802"/>
      <c r="DZ94" s="803"/>
      <c r="EA94" s="48"/>
    </row>
    <row r="95" spans="1:131" ht="26.25" hidden="1" customHeight="1" x14ac:dyDescent="0.15">
      <c r="A95" s="58"/>
      <c r="B95" s="62"/>
      <c r="C95" s="62"/>
      <c r="D95" s="62"/>
      <c r="E95" s="62"/>
      <c r="F95" s="62"/>
      <c r="G95" s="62"/>
      <c r="H95" s="62"/>
      <c r="I95" s="62"/>
      <c r="J95" s="62"/>
      <c r="K95" s="62"/>
      <c r="L95" s="62"/>
      <c r="M95" s="62"/>
      <c r="N95" s="62"/>
      <c r="O95" s="62"/>
      <c r="P95" s="62"/>
      <c r="Q95" s="65"/>
      <c r="R95" s="65"/>
      <c r="S95" s="65"/>
      <c r="T95" s="65"/>
      <c r="U95" s="65"/>
      <c r="V95" s="65"/>
      <c r="W95" s="65"/>
      <c r="X95" s="65"/>
      <c r="Y95" s="65"/>
      <c r="Z95" s="65"/>
      <c r="AA95" s="65"/>
      <c r="AB95" s="65"/>
      <c r="AC95" s="65"/>
      <c r="AD95" s="65"/>
      <c r="AE95" s="65"/>
      <c r="AF95" s="65"/>
      <c r="AG95" s="65"/>
      <c r="AH95" s="65"/>
      <c r="AI95" s="65"/>
      <c r="AJ95" s="65"/>
      <c r="AK95" s="65"/>
      <c r="AL95" s="65"/>
      <c r="AM95" s="65"/>
      <c r="AN95" s="65"/>
      <c r="AO95" s="65"/>
      <c r="AP95" s="65"/>
      <c r="AQ95" s="65"/>
      <c r="AR95" s="65"/>
      <c r="AS95" s="65"/>
      <c r="AT95" s="65"/>
      <c r="AU95" s="65"/>
      <c r="AV95" s="65"/>
      <c r="AW95" s="65"/>
      <c r="AX95" s="65"/>
      <c r="AY95" s="65"/>
      <c r="AZ95" s="68"/>
      <c r="BA95" s="68"/>
      <c r="BB95" s="68"/>
      <c r="BC95" s="68"/>
      <c r="BD95" s="68"/>
      <c r="BE95" s="55"/>
      <c r="BF95" s="55"/>
      <c r="BG95" s="55"/>
      <c r="BH95" s="55"/>
      <c r="BI95" s="55"/>
      <c r="BJ95" s="55"/>
      <c r="BK95" s="55"/>
      <c r="BL95" s="55"/>
      <c r="BM95" s="55"/>
      <c r="BN95" s="55"/>
      <c r="BO95" s="55"/>
      <c r="BP95" s="55"/>
      <c r="BQ95" s="52">
        <v>89</v>
      </c>
      <c r="BR95" s="73"/>
      <c r="BS95" s="801"/>
      <c r="BT95" s="802"/>
      <c r="BU95" s="802"/>
      <c r="BV95" s="802"/>
      <c r="BW95" s="802"/>
      <c r="BX95" s="802"/>
      <c r="BY95" s="802"/>
      <c r="BZ95" s="802"/>
      <c r="CA95" s="802"/>
      <c r="CB95" s="802"/>
      <c r="CC95" s="802"/>
      <c r="CD95" s="802"/>
      <c r="CE95" s="802"/>
      <c r="CF95" s="802"/>
      <c r="CG95" s="807"/>
      <c r="CH95" s="798"/>
      <c r="CI95" s="799"/>
      <c r="CJ95" s="799"/>
      <c r="CK95" s="799"/>
      <c r="CL95" s="800"/>
      <c r="CM95" s="798"/>
      <c r="CN95" s="799"/>
      <c r="CO95" s="799"/>
      <c r="CP95" s="799"/>
      <c r="CQ95" s="800"/>
      <c r="CR95" s="798"/>
      <c r="CS95" s="799"/>
      <c r="CT95" s="799"/>
      <c r="CU95" s="799"/>
      <c r="CV95" s="800"/>
      <c r="CW95" s="798"/>
      <c r="CX95" s="799"/>
      <c r="CY95" s="799"/>
      <c r="CZ95" s="799"/>
      <c r="DA95" s="800"/>
      <c r="DB95" s="798"/>
      <c r="DC95" s="799"/>
      <c r="DD95" s="799"/>
      <c r="DE95" s="799"/>
      <c r="DF95" s="800"/>
      <c r="DG95" s="798"/>
      <c r="DH95" s="799"/>
      <c r="DI95" s="799"/>
      <c r="DJ95" s="799"/>
      <c r="DK95" s="800"/>
      <c r="DL95" s="798"/>
      <c r="DM95" s="799"/>
      <c r="DN95" s="799"/>
      <c r="DO95" s="799"/>
      <c r="DP95" s="800"/>
      <c r="DQ95" s="798"/>
      <c r="DR95" s="799"/>
      <c r="DS95" s="799"/>
      <c r="DT95" s="799"/>
      <c r="DU95" s="800"/>
      <c r="DV95" s="801"/>
      <c r="DW95" s="802"/>
      <c r="DX95" s="802"/>
      <c r="DY95" s="802"/>
      <c r="DZ95" s="803"/>
      <c r="EA95" s="48"/>
    </row>
    <row r="96" spans="1:131" ht="26.25" hidden="1" customHeight="1" x14ac:dyDescent="0.15">
      <c r="A96" s="58"/>
      <c r="B96" s="62"/>
      <c r="C96" s="62"/>
      <c r="D96" s="62"/>
      <c r="E96" s="62"/>
      <c r="F96" s="62"/>
      <c r="G96" s="62"/>
      <c r="H96" s="62"/>
      <c r="I96" s="62"/>
      <c r="J96" s="62"/>
      <c r="K96" s="62"/>
      <c r="L96" s="62"/>
      <c r="M96" s="62"/>
      <c r="N96" s="62"/>
      <c r="O96" s="62"/>
      <c r="P96" s="62"/>
      <c r="Q96" s="65"/>
      <c r="R96" s="65"/>
      <c r="S96" s="65"/>
      <c r="T96" s="65"/>
      <c r="U96" s="65"/>
      <c r="V96" s="65"/>
      <c r="W96" s="65"/>
      <c r="X96" s="65"/>
      <c r="Y96" s="65"/>
      <c r="Z96" s="65"/>
      <c r="AA96" s="65"/>
      <c r="AB96" s="65"/>
      <c r="AC96" s="65"/>
      <c r="AD96" s="65"/>
      <c r="AE96" s="65"/>
      <c r="AF96" s="65"/>
      <c r="AG96" s="65"/>
      <c r="AH96" s="65"/>
      <c r="AI96" s="65"/>
      <c r="AJ96" s="65"/>
      <c r="AK96" s="65"/>
      <c r="AL96" s="65"/>
      <c r="AM96" s="65"/>
      <c r="AN96" s="65"/>
      <c r="AO96" s="65"/>
      <c r="AP96" s="65"/>
      <c r="AQ96" s="65"/>
      <c r="AR96" s="65"/>
      <c r="AS96" s="65"/>
      <c r="AT96" s="65"/>
      <c r="AU96" s="65"/>
      <c r="AV96" s="65"/>
      <c r="AW96" s="65"/>
      <c r="AX96" s="65"/>
      <c r="AY96" s="65"/>
      <c r="AZ96" s="68"/>
      <c r="BA96" s="68"/>
      <c r="BB96" s="68"/>
      <c r="BC96" s="68"/>
      <c r="BD96" s="68"/>
      <c r="BE96" s="55"/>
      <c r="BF96" s="55"/>
      <c r="BG96" s="55"/>
      <c r="BH96" s="55"/>
      <c r="BI96" s="55"/>
      <c r="BJ96" s="55"/>
      <c r="BK96" s="55"/>
      <c r="BL96" s="55"/>
      <c r="BM96" s="55"/>
      <c r="BN96" s="55"/>
      <c r="BO96" s="55"/>
      <c r="BP96" s="55"/>
      <c r="BQ96" s="52">
        <v>90</v>
      </c>
      <c r="BR96" s="73"/>
      <c r="BS96" s="801"/>
      <c r="BT96" s="802"/>
      <c r="BU96" s="802"/>
      <c r="BV96" s="802"/>
      <c r="BW96" s="802"/>
      <c r="BX96" s="802"/>
      <c r="BY96" s="802"/>
      <c r="BZ96" s="802"/>
      <c r="CA96" s="802"/>
      <c r="CB96" s="802"/>
      <c r="CC96" s="802"/>
      <c r="CD96" s="802"/>
      <c r="CE96" s="802"/>
      <c r="CF96" s="802"/>
      <c r="CG96" s="807"/>
      <c r="CH96" s="798"/>
      <c r="CI96" s="799"/>
      <c r="CJ96" s="799"/>
      <c r="CK96" s="799"/>
      <c r="CL96" s="800"/>
      <c r="CM96" s="798"/>
      <c r="CN96" s="799"/>
      <c r="CO96" s="799"/>
      <c r="CP96" s="799"/>
      <c r="CQ96" s="800"/>
      <c r="CR96" s="798"/>
      <c r="CS96" s="799"/>
      <c r="CT96" s="799"/>
      <c r="CU96" s="799"/>
      <c r="CV96" s="800"/>
      <c r="CW96" s="798"/>
      <c r="CX96" s="799"/>
      <c r="CY96" s="799"/>
      <c r="CZ96" s="799"/>
      <c r="DA96" s="800"/>
      <c r="DB96" s="798"/>
      <c r="DC96" s="799"/>
      <c r="DD96" s="799"/>
      <c r="DE96" s="799"/>
      <c r="DF96" s="800"/>
      <c r="DG96" s="798"/>
      <c r="DH96" s="799"/>
      <c r="DI96" s="799"/>
      <c r="DJ96" s="799"/>
      <c r="DK96" s="800"/>
      <c r="DL96" s="798"/>
      <c r="DM96" s="799"/>
      <c r="DN96" s="799"/>
      <c r="DO96" s="799"/>
      <c r="DP96" s="800"/>
      <c r="DQ96" s="798"/>
      <c r="DR96" s="799"/>
      <c r="DS96" s="799"/>
      <c r="DT96" s="799"/>
      <c r="DU96" s="800"/>
      <c r="DV96" s="801"/>
      <c r="DW96" s="802"/>
      <c r="DX96" s="802"/>
      <c r="DY96" s="802"/>
      <c r="DZ96" s="803"/>
      <c r="EA96" s="48"/>
    </row>
    <row r="97" spans="1:131" ht="26.25" hidden="1" customHeight="1" x14ac:dyDescent="0.15">
      <c r="A97" s="58"/>
      <c r="B97" s="62"/>
      <c r="C97" s="62"/>
      <c r="D97" s="62"/>
      <c r="E97" s="62"/>
      <c r="F97" s="62"/>
      <c r="G97" s="62"/>
      <c r="H97" s="62"/>
      <c r="I97" s="62"/>
      <c r="J97" s="62"/>
      <c r="K97" s="62"/>
      <c r="L97" s="62"/>
      <c r="M97" s="62"/>
      <c r="N97" s="62"/>
      <c r="O97" s="62"/>
      <c r="P97" s="62"/>
      <c r="Q97" s="65"/>
      <c r="R97" s="65"/>
      <c r="S97" s="65"/>
      <c r="T97" s="65"/>
      <c r="U97" s="65"/>
      <c r="V97" s="65"/>
      <c r="W97" s="65"/>
      <c r="X97" s="65"/>
      <c r="Y97" s="65"/>
      <c r="Z97" s="65"/>
      <c r="AA97" s="65"/>
      <c r="AB97" s="65"/>
      <c r="AC97" s="65"/>
      <c r="AD97" s="65"/>
      <c r="AE97" s="65"/>
      <c r="AF97" s="65"/>
      <c r="AG97" s="65"/>
      <c r="AH97" s="65"/>
      <c r="AI97" s="65"/>
      <c r="AJ97" s="65"/>
      <c r="AK97" s="65"/>
      <c r="AL97" s="65"/>
      <c r="AM97" s="65"/>
      <c r="AN97" s="65"/>
      <c r="AO97" s="65"/>
      <c r="AP97" s="65"/>
      <c r="AQ97" s="65"/>
      <c r="AR97" s="65"/>
      <c r="AS97" s="65"/>
      <c r="AT97" s="65"/>
      <c r="AU97" s="65"/>
      <c r="AV97" s="65"/>
      <c r="AW97" s="65"/>
      <c r="AX97" s="65"/>
      <c r="AY97" s="65"/>
      <c r="AZ97" s="68"/>
      <c r="BA97" s="68"/>
      <c r="BB97" s="68"/>
      <c r="BC97" s="68"/>
      <c r="BD97" s="68"/>
      <c r="BE97" s="55"/>
      <c r="BF97" s="55"/>
      <c r="BG97" s="55"/>
      <c r="BH97" s="55"/>
      <c r="BI97" s="55"/>
      <c r="BJ97" s="55"/>
      <c r="BK97" s="55"/>
      <c r="BL97" s="55"/>
      <c r="BM97" s="55"/>
      <c r="BN97" s="55"/>
      <c r="BO97" s="55"/>
      <c r="BP97" s="55"/>
      <c r="BQ97" s="52">
        <v>91</v>
      </c>
      <c r="BR97" s="73"/>
      <c r="BS97" s="801"/>
      <c r="BT97" s="802"/>
      <c r="BU97" s="802"/>
      <c r="BV97" s="802"/>
      <c r="BW97" s="802"/>
      <c r="BX97" s="802"/>
      <c r="BY97" s="802"/>
      <c r="BZ97" s="802"/>
      <c r="CA97" s="802"/>
      <c r="CB97" s="802"/>
      <c r="CC97" s="802"/>
      <c r="CD97" s="802"/>
      <c r="CE97" s="802"/>
      <c r="CF97" s="802"/>
      <c r="CG97" s="807"/>
      <c r="CH97" s="798"/>
      <c r="CI97" s="799"/>
      <c r="CJ97" s="799"/>
      <c r="CK97" s="799"/>
      <c r="CL97" s="800"/>
      <c r="CM97" s="798"/>
      <c r="CN97" s="799"/>
      <c r="CO97" s="799"/>
      <c r="CP97" s="799"/>
      <c r="CQ97" s="800"/>
      <c r="CR97" s="798"/>
      <c r="CS97" s="799"/>
      <c r="CT97" s="799"/>
      <c r="CU97" s="799"/>
      <c r="CV97" s="800"/>
      <c r="CW97" s="798"/>
      <c r="CX97" s="799"/>
      <c r="CY97" s="799"/>
      <c r="CZ97" s="799"/>
      <c r="DA97" s="800"/>
      <c r="DB97" s="798"/>
      <c r="DC97" s="799"/>
      <c r="DD97" s="799"/>
      <c r="DE97" s="799"/>
      <c r="DF97" s="800"/>
      <c r="DG97" s="798"/>
      <c r="DH97" s="799"/>
      <c r="DI97" s="799"/>
      <c r="DJ97" s="799"/>
      <c r="DK97" s="800"/>
      <c r="DL97" s="798"/>
      <c r="DM97" s="799"/>
      <c r="DN97" s="799"/>
      <c r="DO97" s="799"/>
      <c r="DP97" s="800"/>
      <c r="DQ97" s="798"/>
      <c r="DR97" s="799"/>
      <c r="DS97" s="799"/>
      <c r="DT97" s="799"/>
      <c r="DU97" s="800"/>
      <c r="DV97" s="801"/>
      <c r="DW97" s="802"/>
      <c r="DX97" s="802"/>
      <c r="DY97" s="802"/>
      <c r="DZ97" s="803"/>
      <c r="EA97" s="48"/>
    </row>
    <row r="98" spans="1:131" ht="26.25" hidden="1" customHeight="1" x14ac:dyDescent="0.15">
      <c r="A98" s="58"/>
      <c r="B98" s="62"/>
      <c r="C98" s="62"/>
      <c r="D98" s="62"/>
      <c r="E98" s="62"/>
      <c r="F98" s="62"/>
      <c r="G98" s="62"/>
      <c r="H98" s="62"/>
      <c r="I98" s="62"/>
      <c r="J98" s="62"/>
      <c r="K98" s="62"/>
      <c r="L98" s="62"/>
      <c r="M98" s="62"/>
      <c r="N98" s="62"/>
      <c r="O98" s="62"/>
      <c r="P98" s="62"/>
      <c r="Q98" s="65"/>
      <c r="R98" s="65"/>
      <c r="S98" s="65"/>
      <c r="T98" s="65"/>
      <c r="U98" s="65"/>
      <c r="V98" s="65"/>
      <c r="W98" s="65"/>
      <c r="X98" s="65"/>
      <c r="Y98" s="65"/>
      <c r="Z98" s="65"/>
      <c r="AA98" s="65"/>
      <c r="AB98" s="65"/>
      <c r="AC98" s="65"/>
      <c r="AD98" s="65"/>
      <c r="AE98" s="65"/>
      <c r="AF98" s="65"/>
      <c r="AG98" s="65"/>
      <c r="AH98" s="65"/>
      <c r="AI98" s="65"/>
      <c r="AJ98" s="65"/>
      <c r="AK98" s="65"/>
      <c r="AL98" s="65"/>
      <c r="AM98" s="65"/>
      <c r="AN98" s="65"/>
      <c r="AO98" s="65"/>
      <c r="AP98" s="65"/>
      <c r="AQ98" s="65"/>
      <c r="AR98" s="65"/>
      <c r="AS98" s="65"/>
      <c r="AT98" s="65"/>
      <c r="AU98" s="65"/>
      <c r="AV98" s="65"/>
      <c r="AW98" s="65"/>
      <c r="AX98" s="65"/>
      <c r="AY98" s="65"/>
      <c r="AZ98" s="68"/>
      <c r="BA98" s="68"/>
      <c r="BB98" s="68"/>
      <c r="BC98" s="68"/>
      <c r="BD98" s="68"/>
      <c r="BE98" s="55"/>
      <c r="BF98" s="55"/>
      <c r="BG98" s="55"/>
      <c r="BH98" s="55"/>
      <c r="BI98" s="55"/>
      <c r="BJ98" s="55"/>
      <c r="BK98" s="55"/>
      <c r="BL98" s="55"/>
      <c r="BM98" s="55"/>
      <c r="BN98" s="55"/>
      <c r="BO98" s="55"/>
      <c r="BP98" s="55"/>
      <c r="BQ98" s="52">
        <v>92</v>
      </c>
      <c r="BR98" s="73"/>
      <c r="BS98" s="801"/>
      <c r="BT98" s="802"/>
      <c r="BU98" s="802"/>
      <c r="BV98" s="802"/>
      <c r="BW98" s="802"/>
      <c r="BX98" s="802"/>
      <c r="BY98" s="802"/>
      <c r="BZ98" s="802"/>
      <c r="CA98" s="802"/>
      <c r="CB98" s="802"/>
      <c r="CC98" s="802"/>
      <c r="CD98" s="802"/>
      <c r="CE98" s="802"/>
      <c r="CF98" s="802"/>
      <c r="CG98" s="807"/>
      <c r="CH98" s="798"/>
      <c r="CI98" s="799"/>
      <c r="CJ98" s="799"/>
      <c r="CK98" s="799"/>
      <c r="CL98" s="800"/>
      <c r="CM98" s="798"/>
      <c r="CN98" s="799"/>
      <c r="CO98" s="799"/>
      <c r="CP98" s="799"/>
      <c r="CQ98" s="800"/>
      <c r="CR98" s="798"/>
      <c r="CS98" s="799"/>
      <c r="CT98" s="799"/>
      <c r="CU98" s="799"/>
      <c r="CV98" s="800"/>
      <c r="CW98" s="798"/>
      <c r="CX98" s="799"/>
      <c r="CY98" s="799"/>
      <c r="CZ98" s="799"/>
      <c r="DA98" s="800"/>
      <c r="DB98" s="798"/>
      <c r="DC98" s="799"/>
      <c r="DD98" s="799"/>
      <c r="DE98" s="799"/>
      <c r="DF98" s="800"/>
      <c r="DG98" s="798"/>
      <c r="DH98" s="799"/>
      <c r="DI98" s="799"/>
      <c r="DJ98" s="799"/>
      <c r="DK98" s="800"/>
      <c r="DL98" s="798"/>
      <c r="DM98" s="799"/>
      <c r="DN98" s="799"/>
      <c r="DO98" s="799"/>
      <c r="DP98" s="800"/>
      <c r="DQ98" s="798"/>
      <c r="DR98" s="799"/>
      <c r="DS98" s="799"/>
      <c r="DT98" s="799"/>
      <c r="DU98" s="800"/>
      <c r="DV98" s="801"/>
      <c r="DW98" s="802"/>
      <c r="DX98" s="802"/>
      <c r="DY98" s="802"/>
      <c r="DZ98" s="803"/>
      <c r="EA98" s="48"/>
    </row>
    <row r="99" spans="1:131" ht="26.25" hidden="1" customHeight="1" x14ac:dyDescent="0.15">
      <c r="A99" s="58"/>
      <c r="B99" s="62"/>
      <c r="C99" s="62"/>
      <c r="D99" s="62"/>
      <c r="E99" s="62"/>
      <c r="F99" s="62"/>
      <c r="G99" s="62"/>
      <c r="H99" s="62"/>
      <c r="I99" s="62"/>
      <c r="J99" s="62"/>
      <c r="K99" s="62"/>
      <c r="L99" s="62"/>
      <c r="M99" s="62"/>
      <c r="N99" s="62"/>
      <c r="O99" s="62"/>
      <c r="P99" s="62"/>
      <c r="Q99" s="65"/>
      <c r="R99" s="65"/>
      <c r="S99" s="65"/>
      <c r="T99" s="65"/>
      <c r="U99" s="65"/>
      <c r="V99" s="65"/>
      <c r="W99" s="65"/>
      <c r="X99" s="65"/>
      <c r="Y99" s="65"/>
      <c r="Z99" s="65"/>
      <c r="AA99" s="65"/>
      <c r="AB99" s="65"/>
      <c r="AC99" s="65"/>
      <c r="AD99" s="65"/>
      <c r="AE99" s="65"/>
      <c r="AF99" s="65"/>
      <c r="AG99" s="65"/>
      <c r="AH99" s="65"/>
      <c r="AI99" s="65"/>
      <c r="AJ99" s="65"/>
      <c r="AK99" s="65"/>
      <c r="AL99" s="65"/>
      <c r="AM99" s="65"/>
      <c r="AN99" s="65"/>
      <c r="AO99" s="65"/>
      <c r="AP99" s="65"/>
      <c r="AQ99" s="65"/>
      <c r="AR99" s="65"/>
      <c r="AS99" s="65"/>
      <c r="AT99" s="65"/>
      <c r="AU99" s="65"/>
      <c r="AV99" s="65"/>
      <c r="AW99" s="65"/>
      <c r="AX99" s="65"/>
      <c r="AY99" s="65"/>
      <c r="AZ99" s="68"/>
      <c r="BA99" s="68"/>
      <c r="BB99" s="68"/>
      <c r="BC99" s="68"/>
      <c r="BD99" s="68"/>
      <c r="BE99" s="55"/>
      <c r="BF99" s="55"/>
      <c r="BG99" s="55"/>
      <c r="BH99" s="55"/>
      <c r="BI99" s="55"/>
      <c r="BJ99" s="55"/>
      <c r="BK99" s="55"/>
      <c r="BL99" s="55"/>
      <c r="BM99" s="55"/>
      <c r="BN99" s="55"/>
      <c r="BO99" s="55"/>
      <c r="BP99" s="55"/>
      <c r="BQ99" s="52">
        <v>93</v>
      </c>
      <c r="BR99" s="73"/>
      <c r="BS99" s="801"/>
      <c r="BT99" s="802"/>
      <c r="BU99" s="802"/>
      <c r="BV99" s="802"/>
      <c r="BW99" s="802"/>
      <c r="BX99" s="802"/>
      <c r="BY99" s="802"/>
      <c r="BZ99" s="802"/>
      <c r="CA99" s="802"/>
      <c r="CB99" s="802"/>
      <c r="CC99" s="802"/>
      <c r="CD99" s="802"/>
      <c r="CE99" s="802"/>
      <c r="CF99" s="802"/>
      <c r="CG99" s="807"/>
      <c r="CH99" s="798"/>
      <c r="CI99" s="799"/>
      <c r="CJ99" s="799"/>
      <c r="CK99" s="799"/>
      <c r="CL99" s="800"/>
      <c r="CM99" s="798"/>
      <c r="CN99" s="799"/>
      <c r="CO99" s="799"/>
      <c r="CP99" s="799"/>
      <c r="CQ99" s="800"/>
      <c r="CR99" s="798"/>
      <c r="CS99" s="799"/>
      <c r="CT99" s="799"/>
      <c r="CU99" s="799"/>
      <c r="CV99" s="800"/>
      <c r="CW99" s="798"/>
      <c r="CX99" s="799"/>
      <c r="CY99" s="799"/>
      <c r="CZ99" s="799"/>
      <c r="DA99" s="800"/>
      <c r="DB99" s="798"/>
      <c r="DC99" s="799"/>
      <c r="DD99" s="799"/>
      <c r="DE99" s="799"/>
      <c r="DF99" s="800"/>
      <c r="DG99" s="798"/>
      <c r="DH99" s="799"/>
      <c r="DI99" s="799"/>
      <c r="DJ99" s="799"/>
      <c r="DK99" s="800"/>
      <c r="DL99" s="798"/>
      <c r="DM99" s="799"/>
      <c r="DN99" s="799"/>
      <c r="DO99" s="799"/>
      <c r="DP99" s="800"/>
      <c r="DQ99" s="798"/>
      <c r="DR99" s="799"/>
      <c r="DS99" s="799"/>
      <c r="DT99" s="799"/>
      <c r="DU99" s="800"/>
      <c r="DV99" s="801"/>
      <c r="DW99" s="802"/>
      <c r="DX99" s="802"/>
      <c r="DY99" s="802"/>
      <c r="DZ99" s="803"/>
      <c r="EA99" s="48"/>
    </row>
    <row r="100" spans="1:131" ht="26.25" hidden="1" customHeight="1" x14ac:dyDescent="0.15">
      <c r="A100" s="58"/>
      <c r="B100" s="62"/>
      <c r="C100" s="62"/>
      <c r="D100" s="62"/>
      <c r="E100" s="62"/>
      <c r="F100" s="62"/>
      <c r="G100" s="62"/>
      <c r="H100" s="62"/>
      <c r="I100" s="62"/>
      <c r="J100" s="62"/>
      <c r="K100" s="62"/>
      <c r="L100" s="62"/>
      <c r="M100" s="62"/>
      <c r="N100" s="62"/>
      <c r="O100" s="62"/>
      <c r="P100" s="62"/>
      <c r="Q100" s="65"/>
      <c r="R100" s="65"/>
      <c r="S100" s="65"/>
      <c r="T100" s="65"/>
      <c r="U100" s="65"/>
      <c r="V100" s="65"/>
      <c r="W100" s="65"/>
      <c r="X100" s="65"/>
      <c r="Y100" s="65"/>
      <c r="Z100" s="65"/>
      <c r="AA100" s="65"/>
      <c r="AB100" s="65"/>
      <c r="AC100" s="65"/>
      <c r="AD100" s="65"/>
      <c r="AE100" s="65"/>
      <c r="AF100" s="65"/>
      <c r="AG100" s="65"/>
      <c r="AH100" s="65"/>
      <c r="AI100" s="65"/>
      <c r="AJ100" s="65"/>
      <c r="AK100" s="65"/>
      <c r="AL100" s="65"/>
      <c r="AM100" s="65"/>
      <c r="AN100" s="65"/>
      <c r="AO100" s="65"/>
      <c r="AP100" s="65"/>
      <c r="AQ100" s="65"/>
      <c r="AR100" s="65"/>
      <c r="AS100" s="65"/>
      <c r="AT100" s="65"/>
      <c r="AU100" s="65"/>
      <c r="AV100" s="65"/>
      <c r="AW100" s="65"/>
      <c r="AX100" s="65"/>
      <c r="AY100" s="65"/>
      <c r="AZ100" s="68"/>
      <c r="BA100" s="68"/>
      <c r="BB100" s="68"/>
      <c r="BC100" s="68"/>
      <c r="BD100" s="68"/>
      <c r="BE100" s="55"/>
      <c r="BF100" s="55"/>
      <c r="BG100" s="55"/>
      <c r="BH100" s="55"/>
      <c r="BI100" s="55"/>
      <c r="BJ100" s="55"/>
      <c r="BK100" s="55"/>
      <c r="BL100" s="55"/>
      <c r="BM100" s="55"/>
      <c r="BN100" s="55"/>
      <c r="BO100" s="55"/>
      <c r="BP100" s="55"/>
      <c r="BQ100" s="52">
        <v>94</v>
      </c>
      <c r="BR100" s="73"/>
      <c r="BS100" s="801"/>
      <c r="BT100" s="802"/>
      <c r="BU100" s="802"/>
      <c r="BV100" s="802"/>
      <c r="BW100" s="802"/>
      <c r="BX100" s="802"/>
      <c r="BY100" s="802"/>
      <c r="BZ100" s="802"/>
      <c r="CA100" s="802"/>
      <c r="CB100" s="802"/>
      <c r="CC100" s="802"/>
      <c r="CD100" s="802"/>
      <c r="CE100" s="802"/>
      <c r="CF100" s="802"/>
      <c r="CG100" s="807"/>
      <c r="CH100" s="798"/>
      <c r="CI100" s="799"/>
      <c r="CJ100" s="799"/>
      <c r="CK100" s="799"/>
      <c r="CL100" s="800"/>
      <c r="CM100" s="798"/>
      <c r="CN100" s="799"/>
      <c r="CO100" s="799"/>
      <c r="CP100" s="799"/>
      <c r="CQ100" s="800"/>
      <c r="CR100" s="798"/>
      <c r="CS100" s="799"/>
      <c r="CT100" s="799"/>
      <c r="CU100" s="799"/>
      <c r="CV100" s="800"/>
      <c r="CW100" s="798"/>
      <c r="CX100" s="799"/>
      <c r="CY100" s="799"/>
      <c r="CZ100" s="799"/>
      <c r="DA100" s="800"/>
      <c r="DB100" s="798"/>
      <c r="DC100" s="799"/>
      <c r="DD100" s="799"/>
      <c r="DE100" s="799"/>
      <c r="DF100" s="800"/>
      <c r="DG100" s="798"/>
      <c r="DH100" s="799"/>
      <c r="DI100" s="799"/>
      <c r="DJ100" s="799"/>
      <c r="DK100" s="800"/>
      <c r="DL100" s="798"/>
      <c r="DM100" s="799"/>
      <c r="DN100" s="799"/>
      <c r="DO100" s="799"/>
      <c r="DP100" s="800"/>
      <c r="DQ100" s="798"/>
      <c r="DR100" s="799"/>
      <c r="DS100" s="799"/>
      <c r="DT100" s="799"/>
      <c r="DU100" s="800"/>
      <c r="DV100" s="801"/>
      <c r="DW100" s="802"/>
      <c r="DX100" s="802"/>
      <c r="DY100" s="802"/>
      <c r="DZ100" s="803"/>
      <c r="EA100" s="48"/>
    </row>
    <row r="101" spans="1:131" ht="26.25" hidden="1" customHeight="1" x14ac:dyDescent="0.15">
      <c r="A101" s="58"/>
      <c r="B101" s="62"/>
      <c r="C101" s="62"/>
      <c r="D101" s="62"/>
      <c r="E101" s="62"/>
      <c r="F101" s="62"/>
      <c r="G101" s="62"/>
      <c r="H101" s="62"/>
      <c r="I101" s="62"/>
      <c r="J101" s="62"/>
      <c r="K101" s="62"/>
      <c r="L101" s="62"/>
      <c r="M101" s="62"/>
      <c r="N101" s="62"/>
      <c r="O101" s="62"/>
      <c r="P101" s="62"/>
      <c r="Q101" s="65"/>
      <c r="R101" s="65"/>
      <c r="S101" s="65"/>
      <c r="T101" s="65"/>
      <c r="U101" s="65"/>
      <c r="V101" s="65"/>
      <c r="W101" s="65"/>
      <c r="X101" s="65"/>
      <c r="Y101" s="65"/>
      <c r="Z101" s="65"/>
      <c r="AA101" s="65"/>
      <c r="AB101" s="65"/>
      <c r="AC101" s="65"/>
      <c r="AD101" s="65"/>
      <c r="AE101" s="65"/>
      <c r="AF101" s="65"/>
      <c r="AG101" s="65"/>
      <c r="AH101" s="65"/>
      <c r="AI101" s="65"/>
      <c r="AJ101" s="65"/>
      <c r="AK101" s="65"/>
      <c r="AL101" s="65"/>
      <c r="AM101" s="65"/>
      <c r="AN101" s="65"/>
      <c r="AO101" s="65"/>
      <c r="AP101" s="65"/>
      <c r="AQ101" s="65"/>
      <c r="AR101" s="65"/>
      <c r="AS101" s="65"/>
      <c r="AT101" s="65"/>
      <c r="AU101" s="65"/>
      <c r="AV101" s="65"/>
      <c r="AW101" s="65"/>
      <c r="AX101" s="65"/>
      <c r="AY101" s="65"/>
      <c r="AZ101" s="68"/>
      <c r="BA101" s="68"/>
      <c r="BB101" s="68"/>
      <c r="BC101" s="68"/>
      <c r="BD101" s="68"/>
      <c r="BE101" s="55"/>
      <c r="BF101" s="55"/>
      <c r="BG101" s="55"/>
      <c r="BH101" s="55"/>
      <c r="BI101" s="55"/>
      <c r="BJ101" s="55"/>
      <c r="BK101" s="55"/>
      <c r="BL101" s="55"/>
      <c r="BM101" s="55"/>
      <c r="BN101" s="55"/>
      <c r="BO101" s="55"/>
      <c r="BP101" s="55"/>
      <c r="BQ101" s="52">
        <v>95</v>
      </c>
      <c r="BR101" s="73"/>
      <c r="BS101" s="801"/>
      <c r="BT101" s="802"/>
      <c r="BU101" s="802"/>
      <c r="BV101" s="802"/>
      <c r="BW101" s="802"/>
      <c r="BX101" s="802"/>
      <c r="BY101" s="802"/>
      <c r="BZ101" s="802"/>
      <c r="CA101" s="802"/>
      <c r="CB101" s="802"/>
      <c r="CC101" s="802"/>
      <c r="CD101" s="802"/>
      <c r="CE101" s="802"/>
      <c r="CF101" s="802"/>
      <c r="CG101" s="807"/>
      <c r="CH101" s="798"/>
      <c r="CI101" s="799"/>
      <c r="CJ101" s="799"/>
      <c r="CK101" s="799"/>
      <c r="CL101" s="800"/>
      <c r="CM101" s="798"/>
      <c r="CN101" s="799"/>
      <c r="CO101" s="799"/>
      <c r="CP101" s="799"/>
      <c r="CQ101" s="800"/>
      <c r="CR101" s="798"/>
      <c r="CS101" s="799"/>
      <c r="CT101" s="799"/>
      <c r="CU101" s="799"/>
      <c r="CV101" s="800"/>
      <c r="CW101" s="798"/>
      <c r="CX101" s="799"/>
      <c r="CY101" s="799"/>
      <c r="CZ101" s="799"/>
      <c r="DA101" s="800"/>
      <c r="DB101" s="798"/>
      <c r="DC101" s="799"/>
      <c r="DD101" s="799"/>
      <c r="DE101" s="799"/>
      <c r="DF101" s="800"/>
      <c r="DG101" s="798"/>
      <c r="DH101" s="799"/>
      <c r="DI101" s="799"/>
      <c r="DJ101" s="799"/>
      <c r="DK101" s="800"/>
      <c r="DL101" s="798"/>
      <c r="DM101" s="799"/>
      <c r="DN101" s="799"/>
      <c r="DO101" s="799"/>
      <c r="DP101" s="800"/>
      <c r="DQ101" s="798"/>
      <c r="DR101" s="799"/>
      <c r="DS101" s="799"/>
      <c r="DT101" s="799"/>
      <c r="DU101" s="800"/>
      <c r="DV101" s="801"/>
      <c r="DW101" s="802"/>
      <c r="DX101" s="802"/>
      <c r="DY101" s="802"/>
      <c r="DZ101" s="803"/>
      <c r="EA101" s="48"/>
    </row>
    <row r="102" spans="1:131" ht="26.25" customHeight="1" thickBot="1" x14ac:dyDescent="0.2">
      <c r="A102" s="58"/>
      <c r="B102" s="62"/>
      <c r="C102" s="62"/>
      <c r="D102" s="62"/>
      <c r="E102" s="62"/>
      <c r="F102" s="62"/>
      <c r="G102" s="62"/>
      <c r="H102" s="62"/>
      <c r="I102" s="62"/>
      <c r="J102" s="62"/>
      <c r="K102" s="62"/>
      <c r="L102" s="62"/>
      <c r="M102" s="62"/>
      <c r="N102" s="62"/>
      <c r="O102" s="62"/>
      <c r="P102" s="62"/>
      <c r="Q102" s="65"/>
      <c r="R102" s="65"/>
      <c r="S102" s="65"/>
      <c r="T102" s="65"/>
      <c r="U102" s="65"/>
      <c r="V102" s="65"/>
      <c r="W102" s="65"/>
      <c r="X102" s="65"/>
      <c r="Y102" s="65"/>
      <c r="Z102" s="65"/>
      <c r="AA102" s="65"/>
      <c r="AB102" s="65"/>
      <c r="AC102" s="65"/>
      <c r="AD102" s="65"/>
      <c r="AE102" s="65"/>
      <c r="AF102" s="65"/>
      <c r="AG102" s="65"/>
      <c r="AH102" s="65"/>
      <c r="AI102" s="65"/>
      <c r="AJ102" s="65"/>
      <c r="AK102" s="65"/>
      <c r="AL102" s="65"/>
      <c r="AM102" s="65"/>
      <c r="AN102" s="65"/>
      <c r="AO102" s="65"/>
      <c r="AP102" s="65"/>
      <c r="AQ102" s="65"/>
      <c r="AR102" s="65"/>
      <c r="AS102" s="65"/>
      <c r="AT102" s="65"/>
      <c r="AU102" s="65"/>
      <c r="AV102" s="65"/>
      <c r="AW102" s="65"/>
      <c r="AX102" s="65"/>
      <c r="AY102" s="65"/>
      <c r="AZ102" s="68"/>
      <c r="BA102" s="68"/>
      <c r="BB102" s="68"/>
      <c r="BC102" s="68"/>
      <c r="BD102" s="68"/>
      <c r="BE102" s="55"/>
      <c r="BF102" s="55"/>
      <c r="BG102" s="55"/>
      <c r="BH102" s="55"/>
      <c r="BI102" s="55"/>
      <c r="BJ102" s="55"/>
      <c r="BK102" s="55"/>
      <c r="BL102" s="55"/>
      <c r="BM102" s="55"/>
      <c r="BN102" s="55"/>
      <c r="BO102" s="55"/>
      <c r="BP102" s="55"/>
      <c r="BQ102" s="53" t="s">
        <v>243</v>
      </c>
      <c r="BR102" s="760" t="s">
        <v>442</v>
      </c>
      <c r="BS102" s="761"/>
      <c r="BT102" s="761"/>
      <c r="BU102" s="761"/>
      <c r="BV102" s="761"/>
      <c r="BW102" s="761"/>
      <c r="BX102" s="761"/>
      <c r="BY102" s="761"/>
      <c r="BZ102" s="761"/>
      <c r="CA102" s="761"/>
      <c r="CB102" s="761"/>
      <c r="CC102" s="761"/>
      <c r="CD102" s="761"/>
      <c r="CE102" s="761"/>
      <c r="CF102" s="761"/>
      <c r="CG102" s="762"/>
      <c r="CH102" s="817"/>
      <c r="CI102" s="818"/>
      <c r="CJ102" s="818"/>
      <c r="CK102" s="818"/>
      <c r="CL102" s="819"/>
      <c r="CM102" s="817"/>
      <c r="CN102" s="818"/>
      <c r="CO102" s="818"/>
      <c r="CP102" s="818"/>
      <c r="CQ102" s="819"/>
      <c r="CR102" s="820">
        <v>169</v>
      </c>
      <c r="CS102" s="773"/>
      <c r="CT102" s="773"/>
      <c r="CU102" s="773"/>
      <c r="CV102" s="821"/>
      <c r="CW102" s="820">
        <v>31</v>
      </c>
      <c r="CX102" s="773"/>
      <c r="CY102" s="773"/>
      <c r="CZ102" s="773"/>
      <c r="DA102" s="821"/>
      <c r="DB102" s="820"/>
      <c r="DC102" s="773"/>
      <c r="DD102" s="773"/>
      <c r="DE102" s="773"/>
      <c r="DF102" s="821"/>
      <c r="DG102" s="820"/>
      <c r="DH102" s="773"/>
      <c r="DI102" s="773"/>
      <c r="DJ102" s="773"/>
      <c r="DK102" s="821"/>
      <c r="DL102" s="820"/>
      <c r="DM102" s="773"/>
      <c r="DN102" s="773"/>
      <c r="DO102" s="773"/>
      <c r="DP102" s="821"/>
      <c r="DQ102" s="820"/>
      <c r="DR102" s="773"/>
      <c r="DS102" s="773"/>
      <c r="DT102" s="773"/>
      <c r="DU102" s="821"/>
      <c r="DV102" s="760"/>
      <c r="DW102" s="761"/>
      <c r="DX102" s="761"/>
      <c r="DY102" s="761"/>
      <c r="DZ102" s="822"/>
      <c r="EA102" s="48"/>
    </row>
    <row r="103" spans="1:131" ht="26.25" customHeight="1" x14ac:dyDescent="0.15">
      <c r="A103" s="58"/>
      <c r="B103" s="62"/>
      <c r="C103" s="62"/>
      <c r="D103" s="62"/>
      <c r="E103" s="62"/>
      <c r="F103" s="62"/>
      <c r="G103" s="62"/>
      <c r="H103" s="62"/>
      <c r="I103" s="62"/>
      <c r="J103" s="62"/>
      <c r="K103" s="62"/>
      <c r="L103" s="62"/>
      <c r="M103" s="62"/>
      <c r="N103" s="62"/>
      <c r="O103" s="62"/>
      <c r="P103" s="62"/>
      <c r="Q103" s="65"/>
      <c r="R103" s="65"/>
      <c r="S103" s="65"/>
      <c r="T103" s="65"/>
      <c r="U103" s="65"/>
      <c r="V103" s="65"/>
      <c r="W103" s="65"/>
      <c r="X103" s="65"/>
      <c r="Y103" s="65"/>
      <c r="Z103" s="65"/>
      <c r="AA103" s="65"/>
      <c r="AB103" s="65"/>
      <c r="AC103" s="65"/>
      <c r="AD103" s="65"/>
      <c r="AE103" s="65"/>
      <c r="AF103" s="65"/>
      <c r="AG103" s="65"/>
      <c r="AH103" s="65"/>
      <c r="AI103" s="65"/>
      <c r="AJ103" s="65"/>
      <c r="AK103" s="65"/>
      <c r="AL103" s="65"/>
      <c r="AM103" s="65"/>
      <c r="AN103" s="65"/>
      <c r="AO103" s="65"/>
      <c r="AP103" s="65"/>
      <c r="AQ103" s="65"/>
      <c r="AR103" s="65"/>
      <c r="AS103" s="65"/>
      <c r="AT103" s="65"/>
      <c r="AU103" s="65"/>
      <c r="AV103" s="65"/>
      <c r="AW103" s="65"/>
      <c r="AX103" s="65"/>
      <c r="AY103" s="65"/>
      <c r="AZ103" s="68"/>
      <c r="BA103" s="68"/>
      <c r="BB103" s="68"/>
      <c r="BC103" s="68"/>
      <c r="BD103" s="68"/>
      <c r="BE103" s="55"/>
      <c r="BF103" s="55"/>
      <c r="BG103" s="55"/>
      <c r="BH103" s="55"/>
      <c r="BI103" s="55"/>
      <c r="BJ103" s="55"/>
      <c r="BK103" s="55"/>
      <c r="BL103" s="55"/>
      <c r="BM103" s="55"/>
      <c r="BN103" s="55"/>
      <c r="BO103" s="55"/>
      <c r="BP103" s="55"/>
      <c r="BQ103" s="823" t="s">
        <v>457</v>
      </c>
      <c r="BR103" s="823"/>
      <c r="BS103" s="823"/>
      <c r="BT103" s="823"/>
      <c r="BU103" s="823"/>
      <c r="BV103" s="823"/>
      <c r="BW103" s="823"/>
      <c r="BX103" s="823"/>
      <c r="BY103" s="823"/>
      <c r="BZ103" s="823"/>
      <c r="CA103" s="823"/>
      <c r="CB103" s="823"/>
      <c r="CC103" s="823"/>
      <c r="CD103" s="823"/>
      <c r="CE103" s="823"/>
      <c r="CF103" s="823"/>
      <c r="CG103" s="823"/>
      <c r="CH103" s="823"/>
      <c r="CI103" s="823"/>
      <c r="CJ103" s="823"/>
      <c r="CK103" s="823"/>
      <c r="CL103" s="823"/>
      <c r="CM103" s="823"/>
      <c r="CN103" s="823"/>
      <c r="CO103" s="823"/>
      <c r="CP103" s="823"/>
      <c r="CQ103" s="823"/>
      <c r="CR103" s="823"/>
      <c r="CS103" s="823"/>
      <c r="CT103" s="823"/>
      <c r="CU103" s="823"/>
      <c r="CV103" s="823"/>
      <c r="CW103" s="823"/>
      <c r="CX103" s="823"/>
      <c r="CY103" s="823"/>
      <c r="CZ103" s="823"/>
      <c r="DA103" s="823"/>
      <c r="DB103" s="823"/>
      <c r="DC103" s="823"/>
      <c r="DD103" s="823"/>
      <c r="DE103" s="823"/>
      <c r="DF103" s="823"/>
      <c r="DG103" s="823"/>
      <c r="DH103" s="823"/>
      <c r="DI103" s="823"/>
      <c r="DJ103" s="823"/>
      <c r="DK103" s="823"/>
      <c r="DL103" s="823"/>
      <c r="DM103" s="823"/>
      <c r="DN103" s="823"/>
      <c r="DO103" s="823"/>
      <c r="DP103" s="823"/>
      <c r="DQ103" s="823"/>
      <c r="DR103" s="823"/>
      <c r="DS103" s="823"/>
      <c r="DT103" s="823"/>
      <c r="DU103" s="823"/>
      <c r="DV103" s="823"/>
      <c r="DW103" s="823"/>
      <c r="DX103" s="823"/>
      <c r="DY103" s="823"/>
      <c r="DZ103" s="823"/>
      <c r="EA103" s="48"/>
    </row>
    <row r="104" spans="1:131" ht="26.25" customHeight="1" x14ac:dyDescent="0.15">
      <c r="A104" s="58"/>
      <c r="B104" s="62"/>
      <c r="C104" s="62"/>
      <c r="D104" s="62"/>
      <c r="E104" s="62"/>
      <c r="F104" s="62"/>
      <c r="G104" s="62"/>
      <c r="H104" s="62"/>
      <c r="I104" s="62"/>
      <c r="J104" s="62"/>
      <c r="K104" s="62"/>
      <c r="L104" s="62"/>
      <c r="M104" s="62"/>
      <c r="N104" s="62"/>
      <c r="O104" s="62"/>
      <c r="P104" s="62"/>
      <c r="Q104" s="65"/>
      <c r="R104" s="65"/>
      <c r="S104" s="65"/>
      <c r="T104" s="65"/>
      <c r="U104" s="65"/>
      <c r="V104" s="65"/>
      <c r="W104" s="65"/>
      <c r="X104" s="65"/>
      <c r="Y104" s="65"/>
      <c r="Z104" s="65"/>
      <c r="AA104" s="65"/>
      <c r="AB104" s="65"/>
      <c r="AC104" s="65"/>
      <c r="AD104" s="65"/>
      <c r="AE104" s="65"/>
      <c r="AF104" s="65"/>
      <c r="AG104" s="65"/>
      <c r="AH104" s="65"/>
      <c r="AI104" s="65"/>
      <c r="AJ104" s="65"/>
      <c r="AK104" s="65"/>
      <c r="AL104" s="65"/>
      <c r="AM104" s="65"/>
      <c r="AN104" s="65"/>
      <c r="AO104" s="65"/>
      <c r="AP104" s="65"/>
      <c r="AQ104" s="65"/>
      <c r="AR104" s="65"/>
      <c r="AS104" s="65"/>
      <c r="AT104" s="65"/>
      <c r="AU104" s="65"/>
      <c r="AV104" s="65"/>
      <c r="AW104" s="65"/>
      <c r="AX104" s="65"/>
      <c r="AY104" s="65"/>
      <c r="AZ104" s="68"/>
      <c r="BA104" s="68"/>
      <c r="BB104" s="68"/>
      <c r="BC104" s="68"/>
      <c r="BD104" s="68"/>
      <c r="BE104" s="55"/>
      <c r="BF104" s="55"/>
      <c r="BG104" s="55"/>
      <c r="BH104" s="55"/>
      <c r="BI104" s="55"/>
      <c r="BJ104" s="55"/>
      <c r="BK104" s="55"/>
      <c r="BL104" s="55"/>
      <c r="BM104" s="55"/>
      <c r="BN104" s="55"/>
      <c r="BO104" s="55"/>
      <c r="BP104" s="55"/>
      <c r="BQ104" s="824" t="s">
        <v>458</v>
      </c>
      <c r="BR104" s="824"/>
      <c r="BS104" s="824"/>
      <c r="BT104" s="824"/>
      <c r="BU104" s="824"/>
      <c r="BV104" s="824"/>
      <c r="BW104" s="824"/>
      <c r="BX104" s="824"/>
      <c r="BY104" s="824"/>
      <c r="BZ104" s="824"/>
      <c r="CA104" s="824"/>
      <c r="CB104" s="824"/>
      <c r="CC104" s="824"/>
      <c r="CD104" s="824"/>
      <c r="CE104" s="824"/>
      <c r="CF104" s="824"/>
      <c r="CG104" s="824"/>
      <c r="CH104" s="824"/>
      <c r="CI104" s="824"/>
      <c r="CJ104" s="824"/>
      <c r="CK104" s="824"/>
      <c r="CL104" s="824"/>
      <c r="CM104" s="824"/>
      <c r="CN104" s="824"/>
      <c r="CO104" s="824"/>
      <c r="CP104" s="824"/>
      <c r="CQ104" s="824"/>
      <c r="CR104" s="824"/>
      <c r="CS104" s="824"/>
      <c r="CT104" s="824"/>
      <c r="CU104" s="824"/>
      <c r="CV104" s="824"/>
      <c r="CW104" s="824"/>
      <c r="CX104" s="824"/>
      <c r="CY104" s="824"/>
      <c r="CZ104" s="824"/>
      <c r="DA104" s="824"/>
      <c r="DB104" s="824"/>
      <c r="DC104" s="824"/>
      <c r="DD104" s="824"/>
      <c r="DE104" s="824"/>
      <c r="DF104" s="824"/>
      <c r="DG104" s="824"/>
      <c r="DH104" s="824"/>
      <c r="DI104" s="824"/>
      <c r="DJ104" s="824"/>
      <c r="DK104" s="824"/>
      <c r="DL104" s="824"/>
      <c r="DM104" s="824"/>
      <c r="DN104" s="824"/>
      <c r="DO104" s="824"/>
      <c r="DP104" s="824"/>
      <c r="DQ104" s="824"/>
      <c r="DR104" s="824"/>
      <c r="DS104" s="824"/>
      <c r="DT104" s="824"/>
      <c r="DU104" s="824"/>
      <c r="DV104" s="824"/>
      <c r="DW104" s="824"/>
      <c r="DX104" s="824"/>
      <c r="DY104" s="824"/>
      <c r="DZ104" s="824"/>
      <c r="EA104" s="48"/>
    </row>
    <row r="105" spans="1:131" ht="11.25" customHeight="1" x14ac:dyDescent="0.15">
      <c r="A105" s="55"/>
      <c r="B105" s="55"/>
      <c r="C105" s="55"/>
      <c r="D105" s="55"/>
      <c r="E105" s="55"/>
      <c r="F105" s="55"/>
      <c r="G105" s="55"/>
      <c r="H105" s="55"/>
      <c r="I105" s="55"/>
      <c r="J105" s="55"/>
      <c r="K105" s="55"/>
      <c r="L105" s="55"/>
      <c r="M105" s="55"/>
      <c r="N105" s="55"/>
      <c r="O105" s="55"/>
      <c r="P105" s="55"/>
      <c r="Q105" s="55"/>
      <c r="R105" s="55"/>
      <c r="S105" s="55"/>
      <c r="T105" s="55"/>
      <c r="U105" s="55"/>
      <c r="V105" s="55"/>
      <c r="W105" s="55"/>
      <c r="X105" s="55"/>
      <c r="Y105" s="55"/>
      <c r="Z105" s="55"/>
      <c r="AA105" s="55"/>
      <c r="AB105" s="55"/>
      <c r="AC105" s="55"/>
      <c r="AD105" s="55"/>
      <c r="AE105" s="55"/>
      <c r="AF105" s="55"/>
      <c r="AG105" s="55"/>
      <c r="AH105" s="55"/>
      <c r="AI105" s="55"/>
      <c r="AJ105" s="55"/>
      <c r="AK105" s="55"/>
      <c r="AL105" s="55"/>
      <c r="AM105" s="55"/>
      <c r="AN105" s="55"/>
      <c r="AO105" s="55"/>
      <c r="AP105" s="55"/>
      <c r="AQ105" s="55"/>
      <c r="AR105" s="55"/>
      <c r="AS105" s="55"/>
      <c r="AT105" s="55"/>
      <c r="AU105" s="55"/>
      <c r="AV105" s="55"/>
      <c r="AW105" s="55"/>
      <c r="AX105" s="55"/>
      <c r="AY105" s="55"/>
      <c r="AZ105" s="55"/>
      <c r="BA105" s="55"/>
      <c r="BB105" s="55"/>
      <c r="BC105" s="55"/>
      <c r="BD105" s="55"/>
      <c r="BE105" s="55"/>
      <c r="BF105" s="55"/>
      <c r="BG105" s="55"/>
      <c r="BH105" s="55"/>
      <c r="BI105" s="55"/>
      <c r="BJ105" s="55"/>
      <c r="BK105" s="55"/>
      <c r="BL105" s="55"/>
      <c r="BM105" s="55"/>
      <c r="BN105" s="55"/>
      <c r="BO105" s="55"/>
      <c r="BP105" s="55"/>
      <c r="BQ105" s="48"/>
      <c r="BR105" s="48"/>
      <c r="BS105" s="48"/>
      <c r="BT105" s="48"/>
      <c r="BU105" s="48"/>
      <c r="BV105" s="48"/>
      <c r="BW105" s="48"/>
      <c r="BX105" s="48"/>
      <c r="BY105" s="48"/>
      <c r="BZ105" s="48"/>
      <c r="CA105" s="48"/>
      <c r="CB105" s="48"/>
      <c r="CC105" s="48"/>
      <c r="CD105" s="48"/>
      <c r="CE105" s="48"/>
      <c r="CF105" s="48"/>
      <c r="CG105" s="48"/>
      <c r="CH105" s="48"/>
      <c r="CI105" s="48"/>
      <c r="CJ105" s="48"/>
      <c r="CK105" s="48"/>
      <c r="CL105" s="48"/>
      <c r="CM105" s="48"/>
      <c r="CN105" s="48"/>
      <c r="CO105" s="48"/>
      <c r="CP105" s="48"/>
      <c r="CQ105" s="48"/>
      <c r="CR105" s="48"/>
      <c r="CS105" s="48"/>
      <c r="CT105" s="48"/>
      <c r="CU105" s="48"/>
      <c r="CV105" s="48"/>
      <c r="CW105" s="48"/>
      <c r="CX105" s="48"/>
      <c r="CY105" s="48"/>
      <c r="CZ105" s="48"/>
      <c r="DA105" s="48"/>
      <c r="DB105" s="48"/>
      <c r="DC105" s="48"/>
      <c r="DD105" s="48"/>
      <c r="DE105" s="48"/>
      <c r="DF105" s="48"/>
      <c r="DG105" s="48"/>
      <c r="DH105" s="48"/>
      <c r="DI105" s="48"/>
      <c r="DJ105" s="48"/>
      <c r="DK105" s="48"/>
      <c r="DL105" s="48"/>
      <c r="DM105" s="48"/>
      <c r="DN105" s="48"/>
      <c r="DO105" s="48"/>
      <c r="DP105" s="48"/>
      <c r="DQ105" s="48"/>
      <c r="DR105" s="48"/>
      <c r="DS105" s="48"/>
      <c r="DT105" s="48"/>
      <c r="DU105" s="48"/>
      <c r="DV105" s="48"/>
      <c r="DW105" s="48"/>
      <c r="DX105" s="48"/>
      <c r="DY105" s="48"/>
      <c r="DZ105" s="48"/>
      <c r="EA105" s="48"/>
    </row>
    <row r="106" spans="1:131" ht="11.25" customHeight="1" x14ac:dyDescent="0.15">
      <c r="A106" s="55"/>
      <c r="B106" s="55"/>
      <c r="C106" s="55"/>
      <c r="D106" s="55"/>
      <c r="E106" s="55"/>
      <c r="F106" s="55"/>
      <c r="G106" s="55"/>
      <c r="H106" s="55"/>
      <c r="I106" s="55"/>
      <c r="J106" s="55"/>
      <c r="K106" s="55"/>
      <c r="L106" s="55"/>
      <c r="M106" s="55"/>
      <c r="N106" s="55"/>
      <c r="O106" s="55"/>
      <c r="P106" s="55"/>
      <c r="Q106" s="55"/>
      <c r="R106" s="55"/>
      <c r="S106" s="55"/>
      <c r="T106" s="55"/>
      <c r="U106" s="55"/>
      <c r="V106" s="55"/>
      <c r="W106" s="55"/>
      <c r="X106" s="55"/>
      <c r="Y106" s="55"/>
      <c r="Z106" s="55"/>
      <c r="AA106" s="55"/>
      <c r="AB106" s="55"/>
      <c r="AC106" s="55"/>
      <c r="AD106" s="55"/>
      <c r="AE106" s="55"/>
      <c r="AF106" s="55"/>
      <c r="AG106" s="55"/>
      <c r="AH106" s="55"/>
      <c r="AI106" s="55"/>
      <c r="AJ106" s="55"/>
      <c r="AK106" s="55"/>
      <c r="AL106" s="55"/>
      <c r="AM106" s="55"/>
      <c r="AN106" s="55"/>
      <c r="AO106" s="55"/>
      <c r="AP106" s="55"/>
      <c r="AQ106" s="55"/>
      <c r="AR106" s="55"/>
      <c r="AS106" s="55"/>
      <c r="AT106" s="55"/>
      <c r="AU106" s="55"/>
      <c r="AV106" s="55"/>
      <c r="AW106" s="55"/>
      <c r="AX106" s="55"/>
      <c r="AY106" s="55"/>
      <c r="AZ106" s="55"/>
      <c r="BA106" s="55"/>
      <c r="BB106" s="55"/>
      <c r="BC106" s="55"/>
      <c r="BD106" s="55"/>
      <c r="BE106" s="55"/>
      <c r="BF106" s="55"/>
      <c r="BG106" s="55"/>
      <c r="BH106" s="55"/>
      <c r="BI106" s="55"/>
      <c r="BJ106" s="55"/>
      <c r="BK106" s="55"/>
      <c r="BL106" s="55"/>
      <c r="BM106" s="55"/>
      <c r="BN106" s="55"/>
      <c r="BO106" s="55"/>
      <c r="BP106" s="55"/>
      <c r="BQ106" s="48"/>
      <c r="BR106" s="48"/>
      <c r="BS106" s="48"/>
      <c r="BT106" s="48"/>
      <c r="BU106" s="48"/>
      <c r="BV106" s="48"/>
      <c r="BW106" s="48"/>
      <c r="BX106" s="48"/>
      <c r="BY106" s="48"/>
      <c r="BZ106" s="48"/>
      <c r="CA106" s="48"/>
      <c r="CB106" s="48"/>
      <c r="CC106" s="48"/>
      <c r="CD106" s="48"/>
      <c r="CE106" s="48"/>
      <c r="CF106" s="48"/>
      <c r="CG106" s="48"/>
      <c r="CH106" s="48"/>
      <c r="CI106" s="48"/>
      <c r="CJ106" s="48"/>
      <c r="CK106" s="48"/>
      <c r="CL106" s="48"/>
      <c r="CM106" s="48"/>
      <c r="CN106" s="48"/>
      <c r="CO106" s="48"/>
      <c r="CP106" s="48"/>
      <c r="CQ106" s="48"/>
      <c r="CR106" s="48"/>
      <c r="CS106" s="48"/>
      <c r="CT106" s="48"/>
      <c r="CU106" s="48"/>
      <c r="CV106" s="48"/>
      <c r="CW106" s="48"/>
      <c r="CX106" s="48"/>
      <c r="CY106" s="48"/>
      <c r="CZ106" s="48"/>
      <c r="DA106" s="48"/>
      <c r="DB106" s="48"/>
      <c r="DC106" s="48"/>
      <c r="DD106" s="48"/>
      <c r="DE106" s="48"/>
      <c r="DF106" s="48"/>
      <c r="DG106" s="48"/>
      <c r="DH106" s="48"/>
      <c r="DI106" s="48"/>
      <c r="DJ106" s="48"/>
      <c r="DK106" s="48"/>
      <c r="DL106" s="48"/>
      <c r="DM106" s="48"/>
      <c r="DN106" s="48"/>
      <c r="DO106" s="48"/>
      <c r="DP106" s="48"/>
      <c r="DQ106" s="48"/>
      <c r="DR106" s="48"/>
      <c r="DS106" s="48"/>
      <c r="DT106" s="48"/>
      <c r="DU106" s="48"/>
      <c r="DV106" s="48"/>
      <c r="DW106" s="48"/>
      <c r="DX106" s="48"/>
      <c r="DY106" s="48"/>
      <c r="DZ106" s="48"/>
      <c r="EA106" s="48"/>
    </row>
    <row r="107" spans="1:131" s="48" customFormat="1" ht="26.25" customHeight="1" x14ac:dyDescent="0.15">
      <c r="A107" s="59" t="s">
        <v>459</v>
      </c>
      <c r="B107" s="63"/>
      <c r="C107" s="63"/>
      <c r="D107" s="63"/>
      <c r="E107" s="63"/>
      <c r="F107" s="63"/>
      <c r="G107" s="63"/>
      <c r="H107" s="63"/>
      <c r="I107" s="63"/>
      <c r="J107" s="63"/>
      <c r="K107" s="63"/>
      <c r="L107" s="63"/>
      <c r="M107" s="63"/>
      <c r="N107" s="63"/>
      <c r="O107" s="63"/>
      <c r="P107" s="63"/>
      <c r="Q107" s="63"/>
      <c r="R107" s="63"/>
      <c r="S107" s="63"/>
      <c r="T107" s="63"/>
      <c r="U107" s="63"/>
      <c r="V107" s="63"/>
      <c r="W107" s="63"/>
      <c r="X107" s="63"/>
      <c r="Y107" s="63"/>
      <c r="Z107" s="63"/>
      <c r="AA107" s="63"/>
      <c r="AB107" s="63"/>
      <c r="AC107" s="63"/>
      <c r="AD107" s="63"/>
      <c r="AE107" s="63"/>
      <c r="AF107" s="63"/>
      <c r="AG107" s="63"/>
      <c r="AH107" s="63"/>
      <c r="AI107" s="63"/>
      <c r="AJ107" s="63"/>
      <c r="AK107" s="63"/>
      <c r="AL107" s="63"/>
      <c r="AM107" s="63"/>
      <c r="AN107" s="63"/>
      <c r="AO107" s="63"/>
      <c r="AP107" s="63"/>
      <c r="AQ107" s="63"/>
      <c r="AR107" s="63"/>
      <c r="AS107" s="63"/>
      <c r="AT107" s="63"/>
      <c r="AU107" s="59" t="s">
        <v>276</v>
      </c>
      <c r="AV107" s="63"/>
      <c r="AW107" s="63"/>
      <c r="AX107" s="63"/>
      <c r="AY107" s="63"/>
      <c r="AZ107" s="63"/>
      <c r="BA107" s="63"/>
      <c r="BB107" s="63"/>
      <c r="BC107" s="63"/>
      <c r="BD107" s="63"/>
      <c r="BE107" s="63"/>
      <c r="BF107" s="63"/>
      <c r="BG107" s="63"/>
      <c r="BH107" s="63"/>
      <c r="BI107" s="63"/>
      <c r="BJ107" s="63"/>
      <c r="BK107" s="63"/>
      <c r="BL107" s="63"/>
      <c r="BM107" s="63"/>
      <c r="BN107" s="63"/>
      <c r="BO107" s="63"/>
      <c r="BP107" s="63"/>
      <c r="BQ107" s="63"/>
      <c r="BR107" s="63"/>
      <c r="BS107" s="63"/>
      <c r="BT107" s="63"/>
      <c r="BU107" s="63"/>
      <c r="BV107" s="63"/>
      <c r="BW107" s="63"/>
      <c r="BX107" s="63"/>
      <c r="BY107" s="63"/>
      <c r="BZ107" s="63"/>
      <c r="CA107" s="63"/>
      <c r="CB107" s="63"/>
      <c r="CC107" s="63"/>
      <c r="CD107" s="63"/>
      <c r="CE107" s="63"/>
      <c r="CF107" s="63"/>
      <c r="CG107" s="63"/>
      <c r="CH107" s="63"/>
      <c r="CI107" s="63"/>
      <c r="CJ107" s="63"/>
      <c r="CK107" s="63"/>
      <c r="CL107" s="63"/>
      <c r="CM107" s="63"/>
      <c r="CN107" s="63"/>
      <c r="CO107" s="63"/>
      <c r="CP107" s="63"/>
      <c r="CQ107" s="63"/>
      <c r="CR107" s="63"/>
      <c r="CS107" s="63"/>
      <c r="CT107" s="63"/>
      <c r="CU107" s="63"/>
      <c r="CV107" s="63"/>
      <c r="CW107" s="63"/>
      <c r="CX107" s="63"/>
      <c r="CY107" s="63"/>
      <c r="CZ107" s="63"/>
      <c r="DA107" s="63"/>
      <c r="DB107" s="63"/>
      <c r="DC107" s="63"/>
      <c r="DD107" s="63"/>
      <c r="DE107" s="63"/>
      <c r="DF107" s="63"/>
      <c r="DG107" s="63"/>
      <c r="DH107" s="63"/>
      <c r="DI107" s="63"/>
      <c r="DJ107" s="63"/>
      <c r="DK107" s="63"/>
      <c r="DL107" s="63"/>
      <c r="DM107" s="63"/>
      <c r="DN107" s="63"/>
      <c r="DO107" s="63"/>
      <c r="DP107" s="63"/>
      <c r="DQ107" s="63"/>
      <c r="DR107" s="63"/>
      <c r="DS107" s="63"/>
      <c r="DT107" s="63"/>
      <c r="DU107" s="63"/>
      <c r="DV107" s="63"/>
      <c r="DW107" s="63"/>
      <c r="DX107" s="63"/>
      <c r="DY107" s="63"/>
      <c r="DZ107" s="63"/>
    </row>
    <row r="108" spans="1:131" s="48" customFormat="1" ht="26.25" customHeight="1" x14ac:dyDescent="0.15">
      <c r="A108" s="825" t="s">
        <v>460</v>
      </c>
      <c r="B108" s="826"/>
      <c r="C108" s="826"/>
      <c r="D108" s="826"/>
      <c r="E108" s="826"/>
      <c r="F108" s="826"/>
      <c r="G108" s="826"/>
      <c r="H108" s="826"/>
      <c r="I108" s="826"/>
      <c r="J108" s="826"/>
      <c r="K108" s="826"/>
      <c r="L108" s="826"/>
      <c r="M108" s="826"/>
      <c r="N108" s="826"/>
      <c r="O108" s="826"/>
      <c r="P108" s="826"/>
      <c r="Q108" s="826"/>
      <c r="R108" s="826"/>
      <c r="S108" s="826"/>
      <c r="T108" s="826"/>
      <c r="U108" s="826"/>
      <c r="V108" s="826"/>
      <c r="W108" s="826"/>
      <c r="X108" s="826"/>
      <c r="Y108" s="826"/>
      <c r="Z108" s="826"/>
      <c r="AA108" s="826"/>
      <c r="AB108" s="826"/>
      <c r="AC108" s="826"/>
      <c r="AD108" s="826"/>
      <c r="AE108" s="826"/>
      <c r="AF108" s="826"/>
      <c r="AG108" s="826"/>
      <c r="AH108" s="826"/>
      <c r="AI108" s="826"/>
      <c r="AJ108" s="826"/>
      <c r="AK108" s="826"/>
      <c r="AL108" s="826"/>
      <c r="AM108" s="826"/>
      <c r="AN108" s="826"/>
      <c r="AO108" s="826"/>
      <c r="AP108" s="826"/>
      <c r="AQ108" s="826"/>
      <c r="AR108" s="826"/>
      <c r="AS108" s="826"/>
      <c r="AT108" s="827"/>
      <c r="AU108" s="825" t="s">
        <v>195</v>
      </c>
      <c r="AV108" s="826"/>
      <c r="AW108" s="826"/>
      <c r="AX108" s="826"/>
      <c r="AY108" s="826"/>
      <c r="AZ108" s="826"/>
      <c r="BA108" s="826"/>
      <c r="BB108" s="826"/>
      <c r="BC108" s="826"/>
      <c r="BD108" s="826"/>
      <c r="BE108" s="826"/>
      <c r="BF108" s="826"/>
      <c r="BG108" s="826"/>
      <c r="BH108" s="826"/>
      <c r="BI108" s="826"/>
      <c r="BJ108" s="826"/>
      <c r="BK108" s="826"/>
      <c r="BL108" s="826"/>
      <c r="BM108" s="826"/>
      <c r="BN108" s="826"/>
      <c r="BO108" s="826"/>
      <c r="BP108" s="826"/>
      <c r="BQ108" s="826"/>
      <c r="BR108" s="826"/>
      <c r="BS108" s="826"/>
      <c r="BT108" s="826"/>
      <c r="BU108" s="826"/>
      <c r="BV108" s="826"/>
      <c r="BW108" s="826"/>
      <c r="BX108" s="826"/>
      <c r="BY108" s="826"/>
      <c r="BZ108" s="826"/>
      <c r="CA108" s="826"/>
      <c r="CB108" s="826"/>
      <c r="CC108" s="826"/>
      <c r="CD108" s="826"/>
      <c r="CE108" s="826"/>
      <c r="CF108" s="826"/>
      <c r="CG108" s="826"/>
      <c r="CH108" s="826"/>
      <c r="CI108" s="826"/>
      <c r="CJ108" s="826"/>
      <c r="CK108" s="826"/>
      <c r="CL108" s="826"/>
      <c r="CM108" s="826"/>
      <c r="CN108" s="826"/>
      <c r="CO108" s="826"/>
      <c r="CP108" s="826"/>
      <c r="CQ108" s="826"/>
      <c r="CR108" s="826"/>
      <c r="CS108" s="826"/>
      <c r="CT108" s="826"/>
      <c r="CU108" s="826"/>
      <c r="CV108" s="826"/>
      <c r="CW108" s="826"/>
      <c r="CX108" s="826"/>
      <c r="CY108" s="826"/>
      <c r="CZ108" s="826"/>
      <c r="DA108" s="826"/>
      <c r="DB108" s="826"/>
      <c r="DC108" s="826"/>
      <c r="DD108" s="826"/>
      <c r="DE108" s="826"/>
      <c r="DF108" s="826"/>
      <c r="DG108" s="826"/>
      <c r="DH108" s="826"/>
      <c r="DI108" s="826"/>
      <c r="DJ108" s="826"/>
      <c r="DK108" s="826"/>
      <c r="DL108" s="826"/>
      <c r="DM108" s="826"/>
      <c r="DN108" s="826"/>
      <c r="DO108" s="826"/>
      <c r="DP108" s="826"/>
      <c r="DQ108" s="826"/>
      <c r="DR108" s="826"/>
      <c r="DS108" s="826"/>
      <c r="DT108" s="826"/>
      <c r="DU108" s="826"/>
      <c r="DV108" s="826"/>
      <c r="DW108" s="826"/>
      <c r="DX108" s="826"/>
      <c r="DY108" s="826"/>
      <c r="DZ108" s="827"/>
    </row>
    <row r="109" spans="1:131" s="48" customFormat="1" ht="26.25" customHeight="1" x14ac:dyDescent="0.15">
      <c r="A109" s="828" t="s">
        <v>461</v>
      </c>
      <c r="B109" s="829"/>
      <c r="C109" s="829"/>
      <c r="D109" s="829"/>
      <c r="E109" s="829"/>
      <c r="F109" s="829"/>
      <c r="G109" s="829"/>
      <c r="H109" s="829"/>
      <c r="I109" s="829"/>
      <c r="J109" s="829"/>
      <c r="K109" s="829"/>
      <c r="L109" s="829"/>
      <c r="M109" s="829"/>
      <c r="N109" s="829"/>
      <c r="O109" s="829"/>
      <c r="P109" s="829"/>
      <c r="Q109" s="829"/>
      <c r="R109" s="829"/>
      <c r="S109" s="829"/>
      <c r="T109" s="829"/>
      <c r="U109" s="829"/>
      <c r="V109" s="829"/>
      <c r="W109" s="829"/>
      <c r="X109" s="829"/>
      <c r="Y109" s="829"/>
      <c r="Z109" s="830"/>
      <c r="AA109" s="831" t="s">
        <v>462</v>
      </c>
      <c r="AB109" s="829"/>
      <c r="AC109" s="829"/>
      <c r="AD109" s="829"/>
      <c r="AE109" s="830"/>
      <c r="AF109" s="831" t="s">
        <v>464</v>
      </c>
      <c r="AG109" s="829"/>
      <c r="AH109" s="829"/>
      <c r="AI109" s="829"/>
      <c r="AJ109" s="830"/>
      <c r="AK109" s="831" t="s">
        <v>182</v>
      </c>
      <c r="AL109" s="829"/>
      <c r="AM109" s="829"/>
      <c r="AN109" s="829"/>
      <c r="AO109" s="830"/>
      <c r="AP109" s="831" t="s">
        <v>465</v>
      </c>
      <c r="AQ109" s="829"/>
      <c r="AR109" s="829"/>
      <c r="AS109" s="829"/>
      <c r="AT109" s="832"/>
      <c r="AU109" s="828" t="s">
        <v>461</v>
      </c>
      <c r="AV109" s="829"/>
      <c r="AW109" s="829"/>
      <c r="AX109" s="829"/>
      <c r="AY109" s="829"/>
      <c r="AZ109" s="829"/>
      <c r="BA109" s="829"/>
      <c r="BB109" s="829"/>
      <c r="BC109" s="829"/>
      <c r="BD109" s="829"/>
      <c r="BE109" s="829"/>
      <c r="BF109" s="829"/>
      <c r="BG109" s="829"/>
      <c r="BH109" s="829"/>
      <c r="BI109" s="829"/>
      <c r="BJ109" s="829"/>
      <c r="BK109" s="829"/>
      <c r="BL109" s="829"/>
      <c r="BM109" s="829"/>
      <c r="BN109" s="829"/>
      <c r="BO109" s="829"/>
      <c r="BP109" s="830"/>
      <c r="BQ109" s="831" t="s">
        <v>462</v>
      </c>
      <c r="BR109" s="829"/>
      <c r="BS109" s="829"/>
      <c r="BT109" s="829"/>
      <c r="BU109" s="830"/>
      <c r="BV109" s="831" t="s">
        <v>464</v>
      </c>
      <c r="BW109" s="829"/>
      <c r="BX109" s="829"/>
      <c r="BY109" s="829"/>
      <c r="BZ109" s="830"/>
      <c r="CA109" s="831" t="s">
        <v>182</v>
      </c>
      <c r="CB109" s="829"/>
      <c r="CC109" s="829"/>
      <c r="CD109" s="829"/>
      <c r="CE109" s="830"/>
      <c r="CF109" s="833" t="s">
        <v>465</v>
      </c>
      <c r="CG109" s="833"/>
      <c r="CH109" s="833"/>
      <c r="CI109" s="833"/>
      <c r="CJ109" s="833"/>
      <c r="CK109" s="831" t="s">
        <v>91</v>
      </c>
      <c r="CL109" s="829"/>
      <c r="CM109" s="829"/>
      <c r="CN109" s="829"/>
      <c r="CO109" s="829"/>
      <c r="CP109" s="829"/>
      <c r="CQ109" s="829"/>
      <c r="CR109" s="829"/>
      <c r="CS109" s="829"/>
      <c r="CT109" s="829"/>
      <c r="CU109" s="829"/>
      <c r="CV109" s="829"/>
      <c r="CW109" s="829"/>
      <c r="CX109" s="829"/>
      <c r="CY109" s="829"/>
      <c r="CZ109" s="829"/>
      <c r="DA109" s="829"/>
      <c r="DB109" s="829"/>
      <c r="DC109" s="829"/>
      <c r="DD109" s="829"/>
      <c r="DE109" s="829"/>
      <c r="DF109" s="830"/>
      <c r="DG109" s="831" t="s">
        <v>462</v>
      </c>
      <c r="DH109" s="829"/>
      <c r="DI109" s="829"/>
      <c r="DJ109" s="829"/>
      <c r="DK109" s="830"/>
      <c r="DL109" s="831" t="s">
        <v>464</v>
      </c>
      <c r="DM109" s="829"/>
      <c r="DN109" s="829"/>
      <c r="DO109" s="829"/>
      <c r="DP109" s="830"/>
      <c r="DQ109" s="831" t="s">
        <v>182</v>
      </c>
      <c r="DR109" s="829"/>
      <c r="DS109" s="829"/>
      <c r="DT109" s="829"/>
      <c r="DU109" s="830"/>
      <c r="DV109" s="831" t="s">
        <v>465</v>
      </c>
      <c r="DW109" s="829"/>
      <c r="DX109" s="829"/>
      <c r="DY109" s="829"/>
      <c r="DZ109" s="832"/>
    </row>
    <row r="110" spans="1:131" s="48" customFormat="1" ht="26.25" customHeight="1" x14ac:dyDescent="0.15">
      <c r="A110" s="834" t="s">
        <v>325</v>
      </c>
      <c r="B110" s="835"/>
      <c r="C110" s="835"/>
      <c r="D110" s="835"/>
      <c r="E110" s="835"/>
      <c r="F110" s="835"/>
      <c r="G110" s="835"/>
      <c r="H110" s="835"/>
      <c r="I110" s="835"/>
      <c r="J110" s="835"/>
      <c r="K110" s="835"/>
      <c r="L110" s="835"/>
      <c r="M110" s="835"/>
      <c r="N110" s="835"/>
      <c r="O110" s="835"/>
      <c r="P110" s="835"/>
      <c r="Q110" s="835"/>
      <c r="R110" s="835"/>
      <c r="S110" s="835"/>
      <c r="T110" s="835"/>
      <c r="U110" s="835"/>
      <c r="V110" s="835"/>
      <c r="W110" s="835"/>
      <c r="X110" s="835"/>
      <c r="Y110" s="835"/>
      <c r="Z110" s="836"/>
      <c r="AA110" s="837">
        <v>308351</v>
      </c>
      <c r="AB110" s="838"/>
      <c r="AC110" s="838"/>
      <c r="AD110" s="838"/>
      <c r="AE110" s="839"/>
      <c r="AF110" s="840">
        <v>327940</v>
      </c>
      <c r="AG110" s="838"/>
      <c r="AH110" s="838"/>
      <c r="AI110" s="838"/>
      <c r="AJ110" s="839"/>
      <c r="AK110" s="840">
        <v>368784</v>
      </c>
      <c r="AL110" s="838"/>
      <c r="AM110" s="838"/>
      <c r="AN110" s="838"/>
      <c r="AO110" s="839"/>
      <c r="AP110" s="841">
        <v>23.9</v>
      </c>
      <c r="AQ110" s="842"/>
      <c r="AR110" s="842"/>
      <c r="AS110" s="842"/>
      <c r="AT110" s="843"/>
      <c r="AU110" s="899" t="s">
        <v>118</v>
      </c>
      <c r="AV110" s="900"/>
      <c r="AW110" s="900"/>
      <c r="AX110" s="900"/>
      <c r="AY110" s="900"/>
      <c r="AZ110" s="844" t="s">
        <v>466</v>
      </c>
      <c r="BA110" s="835"/>
      <c r="BB110" s="835"/>
      <c r="BC110" s="835"/>
      <c r="BD110" s="835"/>
      <c r="BE110" s="835"/>
      <c r="BF110" s="835"/>
      <c r="BG110" s="835"/>
      <c r="BH110" s="835"/>
      <c r="BI110" s="835"/>
      <c r="BJ110" s="835"/>
      <c r="BK110" s="835"/>
      <c r="BL110" s="835"/>
      <c r="BM110" s="835"/>
      <c r="BN110" s="835"/>
      <c r="BO110" s="835"/>
      <c r="BP110" s="836"/>
      <c r="BQ110" s="845">
        <v>3873012</v>
      </c>
      <c r="BR110" s="846"/>
      <c r="BS110" s="846"/>
      <c r="BT110" s="846"/>
      <c r="BU110" s="846"/>
      <c r="BV110" s="846">
        <v>3959166</v>
      </c>
      <c r="BW110" s="846"/>
      <c r="BX110" s="846"/>
      <c r="BY110" s="846"/>
      <c r="BZ110" s="846"/>
      <c r="CA110" s="846">
        <v>4231852</v>
      </c>
      <c r="CB110" s="846"/>
      <c r="CC110" s="846"/>
      <c r="CD110" s="846"/>
      <c r="CE110" s="846"/>
      <c r="CF110" s="847">
        <v>274</v>
      </c>
      <c r="CG110" s="848"/>
      <c r="CH110" s="848"/>
      <c r="CI110" s="848"/>
      <c r="CJ110" s="848"/>
      <c r="CK110" s="905" t="s">
        <v>381</v>
      </c>
      <c r="CL110" s="906"/>
      <c r="CM110" s="844" t="s">
        <v>58</v>
      </c>
      <c r="CN110" s="835"/>
      <c r="CO110" s="835"/>
      <c r="CP110" s="835"/>
      <c r="CQ110" s="835"/>
      <c r="CR110" s="835"/>
      <c r="CS110" s="835"/>
      <c r="CT110" s="835"/>
      <c r="CU110" s="835"/>
      <c r="CV110" s="835"/>
      <c r="CW110" s="835"/>
      <c r="CX110" s="835"/>
      <c r="CY110" s="835"/>
      <c r="CZ110" s="835"/>
      <c r="DA110" s="835"/>
      <c r="DB110" s="835"/>
      <c r="DC110" s="835"/>
      <c r="DD110" s="835"/>
      <c r="DE110" s="835"/>
      <c r="DF110" s="836"/>
      <c r="DG110" s="845" t="s">
        <v>194</v>
      </c>
      <c r="DH110" s="846"/>
      <c r="DI110" s="846"/>
      <c r="DJ110" s="846"/>
      <c r="DK110" s="846"/>
      <c r="DL110" s="846" t="s">
        <v>194</v>
      </c>
      <c r="DM110" s="846"/>
      <c r="DN110" s="846"/>
      <c r="DO110" s="846"/>
      <c r="DP110" s="846"/>
      <c r="DQ110" s="846" t="s">
        <v>194</v>
      </c>
      <c r="DR110" s="846"/>
      <c r="DS110" s="846"/>
      <c r="DT110" s="846"/>
      <c r="DU110" s="846"/>
      <c r="DV110" s="849" t="s">
        <v>194</v>
      </c>
      <c r="DW110" s="849"/>
      <c r="DX110" s="849"/>
      <c r="DY110" s="849"/>
      <c r="DZ110" s="850"/>
    </row>
    <row r="111" spans="1:131" s="48" customFormat="1" ht="26.25" customHeight="1" x14ac:dyDescent="0.15">
      <c r="A111" s="851" t="s">
        <v>445</v>
      </c>
      <c r="B111" s="824"/>
      <c r="C111" s="824"/>
      <c r="D111" s="824"/>
      <c r="E111" s="824"/>
      <c r="F111" s="824"/>
      <c r="G111" s="824"/>
      <c r="H111" s="824"/>
      <c r="I111" s="824"/>
      <c r="J111" s="824"/>
      <c r="K111" s="824"/>
      <c r="L111" s="824"/>
      <c r="M111" s="824"/>
      <c r="N111" s="824"/>
      <c r="O111" s="824"/>
      <c r="P111" s="824"/>
      <c r="Q111" s="824"/>
      <c r="R111" s="824"/>
      <c r="S111" s="824"/>
      <c r="T111" s="824"/>
      <c r="U111" s="824"/>
      <c r="V111" s="824"/>
      <c r="W111" s="824"/>
      <c r="X111" s="824"/>
      <c r="Y111" s="824"/>
      <c r="Z111" s="852"/>
      <c r="AA111" s="853" t="s">
        <v>194</v>
      </c>
      <c r="AB111" s="854"/>
      <c r="AC111" s="854"/>
      <c r="AD111" s="854"/>
      <c r="AE111" s="855"/>
      <c r="AF111" s="856" t="s">
        <v>194</v>
      </c>
      <c r="AG111" s="854"/>
      <c r="AH111" s="854"/>
      <c r="AI111" s="854"/>
      <c r="AJ111" s="855"/>
      <c r="AK111" s="856" t="s">
        <v>194</v>
      </c>
      <c r="AL111" s="854"/>
      <c r="AM111" s="854"/>
      <c r="AN111" s="854"/>
      <c r="AO111" s="855"/>
      <c r="AP111" s="857" t="s">
        <v>194</v>
      </c>
      <c r="AQ111" s="858"/>
      <c r="AR111" s="858"/>
      <c r="AS111" s="858"/>
      <c r="AT111" s="859"/>
      <c r="AU111" s="901"/>
      <c r="AV111" s="902"/>
      <c r="AW111" s="902"/>
      <c r="AX111" s="902"/>
      <c r="AY111" s="902"/>
      <c r="AZ111" s="860" t="s">
        <v>467</v>
      </c>
      <c r="BA111" s="861"/>
      <c r="BB111" s="861"/>
      <c r="BC111" s="861"/>
      <c r="BD111" s="861"/>
      <c r="BE111" s="861"/>
      <c r="BF111" s="861"/>
      <c r="BG111" s="861"/>
      <c r="BH111" s="861"/>
      <c r="BI111" s="861"/>
      <c r="BJ111" s="861"/>
      <c r="BK111" s="861"/>
      <c r="BL111" s="861"/>
      <c r="BM111" s="861"/>
      <c r="BN111" s="861"/>
      <c r="BO111" s="861"/>
      <c r="BP111" s="862"/>
      <c r="BQ111" s="863" t="s">
        <v>194</v>
      </c>
      <c r="BR111" s="864"/>
      <c r="BS111" s="864"/>
      <c r="BT111" s="864"/>
      <c r="BU111" s="864"/>
      <c r="BV111" s="864" t="s">
        <v>194</v>
      </c>
      <c r="BW111" s="864"/>
      <c r="BX111" s="864"/>
      <c r="BY111" s="864"/>
      <c r="BZ111" s="864"/>
      <c r="CA111" s="864" t="s">
        <v>194</v>
      </c>
      <c r="CB111" s="864"/>
      <c r="CC111" s="864"/>
      <c r="CD111" s="864"/>
      <c r="CE111" s="864"/>
      <c r="CF111" s="865" t="s">
        <v>194</v>
      </c>
      <c r="CG111" s="866"/>
      <c r="CH111" s="866"/>
      <c r="CI111" s="866"/>
      <c r="CJ111" s="866"/>
      <c r="CK111" s="907"/>
      <c r="CL111" s="908"/>
      <c r="CM111" s="860" t="s">
        <v>133</v>
      </c>
      <c r="CN111" s="861"/>
      <c r="CO111" s="861"/>
      <c r="CP111" s="861"/>
      <c r="CQ111" s="861"/>
      <c r="CR111" s="861"/>
      <c r="CS111" s="861"/>
      <c r="CT111" s="861"/>
      <c r="CU111" s="861"/>
      <c r="CV111" s="861"/>
      <c r="CW111" s="861"/>
      <c r="CX111" s="861"/>
      <c r="CY111" s="861"/>
      <c r="CZ111" s="861"/>
      <c r="DA111" s="861"/>
      <c r="DB111" s="861"/>
      <c r="DC111" s="861"/>
      <c r="DD111" s="861"/>
      <c r="DE111" s="861"/>
      <c r="DF111" s="862"/>
      <c r="DG111" s="863" t="s">
        <v>194</v>
      </c>
      <c r="DH111" s="864"/>
      <c r="DI111" s="864"/>
      <c r="DJ111" s="864"/>
      <c r="DK111" s="864"/>
      <c r="DL111" s="864" t="s">
        <v>194</v>
      </c>
      <c r="DM111" s="864"/>
      <c r="DN111" s="864"/>
      <c r="DO111" s="864"/>
      <c r="DP111" s="864"/>
      <c r="DQ111" s="864" t="s">
        <v>194</v>
      </c>
      <c r="DR111" s="864"/>
      <c r="DS111" s="864"/>
      <c r="DT111" s="864"/>
      <c r="DU111" s="864"/>
      <c r="DV111" s="867" t="s">
        <v>194</v>
      </c>
      <c r="DW111" s="867"/>
      <c r="DX111" s="867"/>
      <c r="DY111" s="867"/>
      <c r="DZ111" s="868"/>
    </row>
    <row r="112" spans="1:131" s="48" customFormat="1" ht="26.25" customHeight="1" x14ac:dyDescent="0.15">
      <c r="A112" s="1017" t="s">
        <v>148</v>
      </c>
      <c r="B112" s="1018"/>
      <c r="C112" s="861" t="s">
        <v>469</v>
      </c>
      <c r="D112" s="861"/>
      <c r="E112" s="861"/>
      <c r="F112" s="861"/>
      <c r="G112" s="861"/>
      <c r="H112" s="861"/>
      <c r="I112" s="861"/>
      <c r="J112" s="861"/>
      <c r="K112" s="861"/>
      <c r="L112" s="861"/>
      <c r="M112" s="861"/>
      <c r="N112" s="861"/>
      <c r="O112" s="861"/>
      <c r="P112" s="861"/>
      <c r="Q112" s="861"/>
      <c r="R112" s="861"/>
      <c r="S112" s="861"/>
      <c r="T112" s="861"/>
      <c r="U112" s="861"/>
      <c r="V112" s="861"/>
      <c r="W112" s="861"/>
      <c r="X112" s="861"/>
      <c r="Y112" s="861"/>
      <c r="Z112" s="862"/>
      <c r="AA112" s="853" t="s">
        <v>194</v>
      </c>
      <c r="AB112" s="854"/>
      <c r="AC112" s="854"/>
      <c r="AD112" s="854"/>
      <c r="AE112" s="855"/>
      <c r="AF112" s="856" t="s">
        <v>194</v>
      </c>
      <c r="AG112" s="854"/>
      <c r="AH112" s="854"/>
      <c r="AI112" s="854"/>
      <c r="AJ112" s="855"/>
      <c r="AK112" s="856" t="s">
        <v>194</v>
      </c>
      <c r="AL112" s="854"/>
      <c r="AM112" s="854"/>
      <c r="AN112" s="854"/>
      <c r="AO112" s="855"/>
      <c r="AP112" s="857" t="s">
        <v>194</v>
      </c>
      <c r="AQ112" s="858"/>
      <c r="AR112" s="858"/>
      <c r="AS112" s="858"/>
      <c r="AT112" s="859"/>
      <c r="AU112" s="901"/>
      <c r="AV112" s="902"/>
      <c r="AW112" s="902"/>
      <c r="AX112" s="902"/>
      <c r="AY112" s="902"/>
      <c r="AZ112" s="860" t="s">
        <v>264</v>
      </c>
      <c r="BA112" s="861"/>
      <c r="BB112" s="861"/>
      <c r="BC112" s="861"/>
      <c r="BD112" s="861"/>
      <c r="BE112" s="861"/>
      <c r="BF112" s="861"/>
      <c r="BG112" s="861"/>
      <c r="BH112" s="861"/>
      <c r="BI112" s="861"/>
      <c r="BJ112" s="861"/>
      <c r="BK112" s="861"/>
      <c r="BL112" s="861"/>
      <c r="BM112" s="861"/>
      <c r="BN112" s="861"/>
      <c r="BO112" s="861"/>
      <c r="BP112" s="862"/>
      <c r="BQ112" s="863">
        <v>758665</v>
      </c>
      <c r="BR112" s="864"/>
      <c r="BS112" s="864"/>
      <c r="BT112" s="864"/>
      <c r="BU112" s="864"/>
      <c r="BV112" s="864">
        <v>838618</v>
      </c>
      <c r="BW112" s="864"/>
      <c r="BX112" s="864"/>
      <c r="BY112" s="864"/>
      <c r="BZ112" s="864"/>
      <c r="CA112" s="864">
        <v>547771</v>
      </c>
      <c r="CB112" s="864"/>
      <c r="CC112" s="864"/>
      <c r="CD112" s="864"/>
      <c r="CE112" s="864"/>
      <c r="CF112" s="865">
        <v>35.5</v>
      </c>
      <c r="CG112" s="866"/>
      <c r="CH112" s="866"/>
      <c r="CI112" s="866"/>
      <c r="CJ112" s="866"/>
      <c r="CK112" s="907"/>
      <c r="CL112" s="908"/>
      <c r="CM112" s="860" t="s">
        <v>389</v>
      </c>
      <c r="CN112" s="861"/>
      <c r="CO112" s="861"/>
      <c r="CP112" s="861"/>
      <c r="CQ112" s="861"/>
      <c r="CR112" s="861"/>
      <c r="CS112" s="861"/>
      <c r="CT112" s="861"/>
      <c r="CU112" s="861"/>
      <c r="CV112" s="861"/>
      <c r="CW112" s="861"/>
      <c r="CX112" s="861"/>
      <c r="CY112" s="861"/>
      <c r="CZ112" s="861"/>
      <c r="DA112" s="861"/>
      <c r="DB112" s="861"/>
      <c r="DC112" s="861"/>
      <c r="DD112" s="861"/>
      <c r="DE112" s="861"/>
      <c r="DF112" s="862"/>
      <c r="DG112" s="863" t="s">
        <v>194</v>
      </c>
      <c r="DH112" s="864"/>
      <c r="DI112" s="864"/>
      <c r="DJ112" s="864"/>
      <c r="DK112" s="864"/>
      <c r="DL112" s="864" t="s">
        <v>194</v>
      </c>
      <c r="DM112" s="864"/>
      <c r="DN112" s="864"/>
      <c r="DO112" s="864"/>
      <c r="DP112" s="864"/>
      <c r="DQ112" s="864" t="s">
        <v>194</v>
      </c>
      <c r="DR112" s="864"/>
      <c r="DS112" s="864"/>
      <c r="DT112" s="864"/>
      <c r="DU112" s="864"/>
      <c r="DV112" s="867" t="s">
        <v>194</v>
      </c>
      <c r="DW112" s="867"/>
      <c r="DX112" s="867"/>
      <c r="DY112" s="867"/>
      <c r="DZ112" s="868"/>
    </row>
    <row r="113" spans="1:130" s="48" customFormat="1" ht="26.25" customHeight="1" x14ac:dyDescent="0.15">
      <c r="A113" s="1019"/>
      <c r="B113" s="1020"/>
      <c r="C113" s="861" t="s">
        <v>470</v>
      </c>
      <c r="D113" s="861"/>
      <c r="E113" s="861"/>
      <c r="F113" s="861"/>
      <c r="G113" s="861"/>
      <c r="H113" s="861"/>
      <c r="I113" s="861"/>
      <c r="J113" s="861"/>
      <c r="K113" s="861"/>
      <c r="L113" s="861"/>
      <c r="M113" s="861"/>
      <c r="N113" s="861"/>
      <c r="O113" s="861"/>
      <c r="P113" s="861"/>
      <c r="Q113" s="861"/>
      <c r="R113" s="861"/>
      <c r="S113" s="861"/>
      <c r="T113" s="861"/>
      <c r="U113" s="861"/>
      <c r="V113" s="861"/>
      <c r="W113" s="861"/>
      <c r="X113" s="861"/>
      <c r="Y113" s="861"/>
      <c r="Z113" s="862"/>
      <c r="AA113" s="853">
        <v>54602</v>
      </c>
      <c r="AB113" s="854"/>
      <c r="AC113" s="854"/>
      <c r="AD113" s="854"/>
      <c r="AE113" s="855"/>
      <c r="AF113" s="856">
        <v>61891</v>
      </c>
      <c r="AG113" s="854"/>
      <c r="AH113" s="854"/>
      <c r="AI113" s="854"/>
      <c r="AJ113" s="855"/>
      <c r="AK113" s="856">
        <v>37040</v>
      </c>
      <c r="AL113" s="854"/>
      <c r="AM113" s="854"/>
      <c r="AN113" s="854"/>
      <c r="AO113" s="855"/>
      <c r="AP113" s="857">
        <v>2.4</v>
      </c>
      <c r="AQ113" s="858"/>
      <c r="AR113" s="858"/>
      <c r="AS113" s="858"/>
      <c r="AT113" s="859"/>
      <c r="AU113" s="901"/>
      <c r="AV113" s="902"/>
      <c r="AW113" s="902"/>
      <c r="AX113" s="902"/>
      <c r="AY113" s="902"/>
      <c r="AZ113" s="860" t="s">
        <v>198</v>
      </c>
      <c r="BA113" s="861"/>
      <c r="BB113" s="861"/>
      <c r="BC113" s="861"/>
      <c r="BD113" s="861"/>
      <c r="BE113" s="861"/>
      <c r="BF113" s="861"/>
      <c r="BG113" s="861"/>
      <c r="BH113" s="861"/>
      <c r="BI113" s="861"/>
      <c r="BJ113" s="861"/>
      <c r="BK113" s="861"/>
      <c r="BL113" s="861"/>
      <c r="BM113" s="861"/>
      <c r="BN113" s="861"/>
      <c r="BO113" s="861"/>
      <c r="BP113" s="862"/>
      <c r="BQ113" s="863" t="s">
        <v>194</v>
      </c>
      <c r="BR113" s="864"/>
      <c r="BS113" s="864"/>
      <c r="BT113" s="864"/>
      <c r="BU113" s="864"/>
      <c r="BV113" s="864" t="s">
        <v>194</v>
      </c>
      <c r="BW113" s="864"/>
      <c r="BX113" s="864"/>
      <c r="BY113" s="864"/>
      <c r="BZ113" s="864"/>
      <c r="CA113" s="864" t="s">
        <v>194</v>
      </c>
      <c r="CB113" s="864"/>
      <c r="CC113" s="864"/>
      <c r="CD113" s="864"/>
      <c r="CE113" s="864"/>
      <c r="CF113" s="865" t="s">
        <v>194</v>
      </c>
      <c r="CG113" s="866"/>
      <c r="CH113" s="866"/>
      <c r="CI113" s="866"/>
      <c r="CJ113" s="866"/>
      <c r="CK113" s="907"/>
      <c r="CL113" s="908"/>
      <c r="CM113" s="860" t="s">
        <v>399</v>
      </c>
      <c r="CN113" s="861"/>
      <c r="CO113" s="861"/>
      <c r="CP113" s="861"/>
      <c r="CQ113" s="861"/>
      <c r="CR113" s="861"/>
      <c r="CS113" s="861"/>
      <c r="CT113" s="861"/>
      <c r="CU113" s="861"/>
      <c r="CV113" s="861"/>
      <c r="CW113" s="861"/>
      <c r="CX113" s="861"/>
      <c r="CY113" s="861"/>
      <c r="CZ113" s="861"/>
      <c r="DA113" s="861"/>
      <c r="DB113" s="861"/>
      <c r="DC113" s="861"/>
      <c r="DD113" s="861"/>
      <c r="DE113" s="861"/>
      <c r="DF113" s="862"/>
      <c r="DG113" s="853" t="s">
        <v>194</v>
      </c>
      <c r="DH113" s="854"/>
      <c r="DI113" s="854"/>
      <c r="DJ113" s="854"/>
      <c r="DK113" s="855"/>
      <c r="DL113" s="856" t="s">
        <v>194</v>
      </c>
      <c r="DM113" s="854"/>
      <c r="DN113" s="854"/>
      <c r="DO113" s="854"/>
      <c r="DP113" s="855"/>
      <c r="DQ113" s="856" t="s">
        <v>194</v>
      </c>
      <c r="DR113" s="854"/>
      <c r="DS113" s="854"/>
      <c r="DT113" s="854"/>
      <c r="DU113" s="855"/>
      <c r="DV113" s="857" t="s">
        <v>194</v>
      </c>
      <c r="DW113" s="858"/>
      <c r="DX113" s="858"/>
      <c r="DY113" s="858"/>
      <c r="DZ113" s="859"/>
    </row>
    <row r="114" spans="1:130" s="48" customFormat="1" ht="26.25" customHeight="1" x14ac:dyDescent="0.15">
      <c r="A114" s="1019"/>
      <c r="B114" s="1020"/>
      <c r="C114" s="861" t="s">
        <v>472</v>
      </c>
      <c r="D114" s="861"/>
      <c r="E114" s="861"/>
      <c r="F114" s="861"/>
      <c r="G114" s="861"/>
      <c r="H114" s="861"/>
      <c r="I114" s="861"/>
      <c r="J114" s="861"/>
      <c r="K114" s="861"/>
      <c r="L114" s="861"/>
      <c r="M114" s="861"/>
      <c r="N114" s="861"/>
      <c r="O114" s="861"/>
      <c r="P114" s="861"/>
      <c r="Q114" s="861"/>
      <c r="R114" s="861"/>
      <c r="S114" s="861"/>
      <c r="T114" s="861"/>
      <c r="U114" s="861"/>
      <c r="V114" s="861"/>
      <c r="W114" s="861"/>
      <c r="X114" s="861"/>
      <c r="Y114" s="861"/>
      <c r="Z114" s="862"/>
      <c r="AA114" s="853">
        <v>4614</v>
      </c>
      <c r="AB114" s="854"/>
      <c r="AC114" s="854"/>
      <c r="AD114" s="854"/>
      <c r="AE114" s="855"/>
      <c r="AF114" s="856" t="s">
        <v>194</v>
      </c>
      <c r="AG114" s="854"/>
      <c r="AH114" s="854"/>
      <c r="AI114" s="854"/>
      <c r="AJ114" s="855"/>
      <c r="AK114" s="856" t="s">
        <v>194</v>
      </c>
      <c r="AL114" s="854"/>
      <c r="AM114" s="854"/>
      <c r="AN114" s="854"/>
      <c r="AO114" s="855"/>
      <c r="AP114" s="857" t="s">
        <v>194</v>
      </c>
      <c r="AQ114" s="858"/>
      <c r="AR114" s="858"/>
      <c r="AS114" s="858"/>
      <c r="AT114" s="859"/>
      <c r="AU114" s="901"/>
      <c r="AV114" s="902"/>
      <c r="AW114" s="902"/>
      <c r="AX114" s="902"/>
      <c r="AY114" s="902"/>
      <c r="AZ114" s="860" t="s">
        <v>473</v>
      </c>
      <c r="BA114" s="861"/>
      <c r="BB114" s="861"/>
      <c r="BC114" s="861"/>
      <c r="BD114" s="861"/>
      <c r="BE114" s="861"/>
      <c r="BF114" s="861"/>
      <c r="BG114" s="861"/>
      <c r="BH114" s="861"/>
      <c r="BI114" s="861"/>
      <c r="BJ114" s="861"/>
      <c r="BK114" s="861"/>
      <c r="BL114" s="861"/>
      <c r="BM114" s="861"/>
      <c r="BN114" s="861"/>
      <c r="BO114" s="861"/>
      <c r="BP114" s="862"/>
      <c r="BQ114" s="863">
        <v>393699</v>
      </c>
      <c r="BR114" s="864"/>
      <c r="BS114" s="864"/>
      <c r="BT114" s="864"/>
      <c r="BU114" s="864"/>
      <c r="BV114" s="864">
        <v>392841</v>
      </c>
      <c r="BW114" s="864"/>
      <c r="BX114" s="864"/>
      <c r="BY114" s="864"/>
      <c r="BZ114" s="864"/>
      <c r="CA114" s="864">
        <v>721241</v>
      </c>
      <c r="CB114" s="864"/>
      <c r="CC114" s="864"/>
      <c r="CD114" s="864"/>
      <c r="CE114" s="864"/>
      <c r="CF114" s="865">
        <v>46.7</v>
      </c>
      <c r="CG114" s="866"/>
      <c r="CH114" s="866"/>
      <c r="CI114" s="866"/>
      <c r="CJ114" s="866"/>
      <c r="CK114" s="907"/>
      <c r="CL114" s="908"/>
      <c r="CM114" s="860" t="s">
        <v>474</v>
      </c>
      <c r="CN114" s="861"/>
      <c r="CO114" s="861"/>
      <c r="CP114" s="861"/>
      <c r="CQ114" s="861"/>
      <c r="CR114" s="861"/>
      <c r="CS114" s="861"/>
      <c r="CT114" s="861"/>
      <c r="CU114" s="861"/>
      <c r="CV114" s="861"/>
      <c r="CW114" s="861"/>
      <c r="CX114" s="861"/>
      <c r="CY114" s="861"/>
      <c r="CZ114" s="861"/>
      <c r="DA114" s="861"/>
      <c r="DB114" s="861"/>
      <c r="DC114" s="861"/>
      <c r="DD114" s="861"/>
      <c r="DE114" s="861"/>
      <c r="DF114" s="862"/>
      <c r="DG114" s="853" t="s">
        <v>194</v>
      </c>
      <c r="DH114" s="854"/>
      <c r="DI114" s="854"/>
      <c r="DJ114" s="854"/>
      <c r="DK114" s="855"/>
      <c r="DL114" s="856" t="s">
        <v>194</v>
      </c>
      <c r="DM114" s="854"/>
      <c r="DN114" s="854"/>
      <c r="DO114" s="854"/>
      <c r="DP114" s="855"/>
      <c r="DQ114" s="856" t="s">
        <v>194</v>
      </c>
      <c r="DR114" s="854"/>
      <c r="DS114" s="854"/>
      <c r="DT114" s="854"/>
      <c r="DU114" s="855"/>
      <c r="DV114" s="857" t="s">
        <v>194</v>
      </c>
      <c r="DW114" s="858"/>
      <c r="DX114" s="858"/>
      <c r="DY114" s="858"/>
      <c r="DZ114" s="859"/>
    </row>
    <row r="115" spans="1:130" s="48" customFormat="1" ht="26.25" customHeight="1" x14ac:dyDescent="0.15">
      <c r="A115" s="1019"/>
      <c r="B115" s="1020"/>
      <c r="C115" s="861" t="s">
        <v>369</v>
      </c>
      <c r="D115" s="861"/>
      <c r="E115" s="861"/>
      <c r="F115" s="861"/>
      <c r="G115" s="861"/>
      <c r="H115" s="861"/>
      <c r="I115" s="861"/>
      <c r="J115" s="861"/>
      <c r="K115" s="861"/>
      <c r="L115" s="861"/>
      <c r="M115" s="861"/>
      <c r="N115" s="861"/>
      <c r="O115" s="861"/>
      <c r="P115" s="861"/>
      <c r="Q115" s="861"/>
      <c r="R115" s="861"/>
      <c r="S115" s="861"/>
      <c r="T115" s="861"/>
      <c r="U115" s="861"/>
      <c r="V115" s="861"/>
      <c r="W115" s="861"/>
      <c r="X115" s="861"/>
      <c r="Y115" s="861"/>
      <c r="Z115" s="862"/>
      <c r="AA115" s="853" t="s">
        <v>194</v>
      </c>
      <c r="AB115" s="854"/>
      <c r="AC115" s="854"/>
      <c r="AD115" s="854"/>
      <c r="AE115" s="855"/>
      <c r="AF115" s="856" t="s">
        <v>194</v>
      </c>
      <c r="AG115" s="854"/>
      <c r="AH115" s="854"/>
      <c r="AI115" s="854"/>
      <c r="AJ115" s="855"/>
      <c r="AK115" s="856" t="s">
        <v>194</v>
      </c>
      <c r="AL115" s="854"/>
      <c r="AM115" s="854"/>
      <c r="AN115" s="854"/>
      <c r="AO115" s="855"/>
      <c r="AP115" s="857" t="s">
        <v>194</v>
      </c>
      <c r="AQ115" s="858"/>
      <c r="AR115" s="858"/>
      <c r="AS115" s="858"/>
      <c r="AT115" s="859"/>
      <c r="AU115" s="901"/>
      <c r="AV115" s="902"/>
      <c r="AW115" s="902"/>
      <c r="AX115" s="902"/>
      <c r="AY115" s="902"/>
      <c r="AZ115" s="860" t="s">
        <v>343</v>
      </c>
      <c r="BA115" s="861"/>
      <c r="BB115" s="861"/>
      <c r="BC115" s="861"/>
      <c r="BD115" s="861"/>
      <c r="BE115" s="861"/>
      <c r="BF115" s="861"/>
      <c r="BG115" s="861"/>
      <c r="BH115" s="861"/>
      <c r="BI115" s="861"/>
      <c r="BJ115" s="861"/>
      <c r="BK115" s="861"/>
      <c r="BL115" s="861"/>
      <c r="BM115" s="861"/>
      <c r="BN115" s="861"/>
      <c r="BO115" s="861"/>
      <c r="BP115" s="862"/>
      <c r="BQ115" s="863" t="s">
        <v>194</v>
      </c>
      <c r="BR115" s="864"/>
      <c r="BS115" s="864"/>
      <c r="BT115" s="864"/>
      <c r="BU115" s="864"/>
      <c r="BV115" s="864" t="s">
        <v>194</v>
      </c>
      <c r="BW115" s="864"/>
      <c r="BX115" s="864"/>
      <c r="BY115" s="864"/>
      <c r="BZ115" s="864"/>
      <c r="CA115" s="864" t="s">
        <v>194</v>
      </c>
      <c r="CB115" s="864"/>
      <c r="CC115" s="864"/>
      <c r="CD115" s="864"/>
      <c r="CE115" s="864"/>
      <c r="CF115" s="865" t="s">
        <v>194</v>
      </c>
      <c r="CG115" s="866"/>
      <c r="CH115" s="866"/>
      <c r="CI115" s="866"/>
      <c r="CJ115" s="866"/>
      <c r="CK115" s="907"/>
      <c r="CL115" s="908"/>
      <c r="CM115" s="860" t="s">
        <v>29</v>
      </c>
      <c r="CN115" s="861"/>
      <c r="CO115" s="861"/>
      <c r="CP115" s="861"/>
      <c r="CQ115" s="861"/>
      <c r="CR115" s="861"/>
      <c r="CS115" s="861"/>
      <c r="CT115" s="861"/>
      <c r="CU115" s="861"/>
      <c r="CV115" s="861"/>
      <c r="CW115" s="861"/>
      <c r="CX115" s="861"/>
      <c r="CY115" s="861"/>
      <c r="CZ115" s="861"/>
      <c r="DA115" s="861"/>
      <c r="DB115" s="861"/>
      <c r="DC115" s="861"/>
      <c r="DD115" s="861"/>
      <c r="DE115" s="861"/>
      <c r="DF115" s="862"/>
      <c r="DG115" s="853" t="s">
        <v>194</v>
      </c>
      <c r="DH115" s="854"/>
      <c r="DI115" s="854"/>
      <c r="DJ115" s="854"/>
      <c r="DK115" s="855"/>
      <c r="DL115" s="856" t="s">
        <v>194</v>
      </c>
      <c r="DM115" s="854"/>
      <c r="DN115" s="854"/>
      <c r="DO115" s="854"/>
      <c r="DP115" s="855"/>
      <c r="DQ115" s="856" t="s">
        <v>194</v>
      </c>
      <c r="DR115" s="854"/>
      <c r="DS115" s="854"/>
      <c r="DT115" s="854"/>
      <c r="DU115" s="855"/>
      <c r="DV115" s="857" t="s">
        <v>194</v>
      </c>
      <c r="DW115" s="858"/>
      <c r="DX115" s="858"/>
      <c r="DY115" s="858"/>
      <c r="DZ115" s="859"/>
    </row>
    <row r="116" spans="1:130" s="48" customFormat="1" ht="26.25" customHeight="1" x14ac:dyDescent="0.15">
      <c r="A116" s="1021"/>
      <c r="B116" s="1022"/>
      <c r="C116" s="884" t="s">
        <v>1</v>
      </c>
      <c r="D116" s="884"/>
      <c r="E116" s="884"/>
      <c r="F116" s="884"/>
      <c r="G116" s="884"/>
      <c r="H116" s="884"/>
      <c r="I116" s="884"/>
      <c r="J116" s="884"/>
      <c r="K116" s="884"/>
      <c r="L116" s="884"/>
      <c r="M116" s="884"/>
      <c r="N116" s="884"/>
      <c r="O116" s="884"/>
      <c r="P116" s="884"/>
      <c r="Q116" s="884"/>
      <c r="R116" s="884"/>
      <c r="S116" s="884"/>
      <c r="T116" s="884"/>
      <c r="U116" s="884"/>
      <c r="V116" s="884"/>
      <c r="W116" s="884"/>
      <c r="X116" s="884"/>
      <c r="Y116" s="884"/>
      <c r="Z116" s="885"/>
      <c r="AA116" s="853" t="s">
        <v>194</v>
      </c>
      <c r="AB116" s="854"/>
      <c r="AC116" s="854"/>
      <c r="AD116" s="854"/>
      <c r="AE116" s="855"/>
      <c r="AF116" s="856" t="s">
        <v>194</v>
      </c>
      <c r="AG116" s="854"/>
      <c r="AH116" s="854"/>
      <c r="AI116" s="854"/>
      <c r="AJ116" s="855"/>
      <c r="AK116" s="856" t="s">
        <v>194</v>
      </c>
      <c r="AL116" s="854"/>
      <c r="AM116" s="854"/>
      <c r="AN116" s="854"/>
      <c r="AO116" s="855"/>
      <c r="AP116" s="857" t="s">
        <v>194</v>
      </c>
      <c r="AQ116" s="858"/>
      <c r="AR116" s="858"/>
      <c r="AS116" s="858"/>
      <c r="AT116" s="859"/>
      <c r="AU116" s="901"/>
      <c r="AV116" s="902"/>
      <c r="AW116" s="902"/>
      <c r="AX116" s="902"/>
      <c r="AY116" s="902"/>
      <c r="AZ116" s="869" t="s">
        <v>216</v>
      </c>
      <c r="BA116" s="870"/>
      <c r="BB116" s="870"/>
      <c r="BC116" s="870"/>
      <c r="BD116" s="870"/>
      <c r="BE116" s="870"/>
      <c r="BF116" s="870"/>
      <c r="BG116" s="870"/>
      <c r="BH116" s="870"/>
      <c r="BI116" s="870"/>
      <c r="BJ116" s="870"/>
      <c r="BK116" s="870"/>
      <c r="BL116" s="870"/>
      <c r="BM116" s="870"/>
      <c r="BN116" s="870"/>
      <c r="BO116" s="870"/>
      <c r="BP116" s="871"/>
      <c r="BQ116" s="863" t="s">
        <v>194</v>
      </c>
      <c r="BR116" s="864"/>
      <c r="BS116" s="864"/>
      <c r="BT116" s="864"/>
      <c r="BU116" s="864"/>
      <c r="BV116" s="864" t="s">
        <v>194</v>
      </c>
      <c r="BW116" s="864"/>
      <c r="BX116" s="864"/>
      <c r="BY116" s="864"/>
      <c r="BZ116" s="864"/>
      <c r="CA116" s="864" t="s">
        <v>194</v>
      </c>
      <c r="CB116" s="864"/>
      <c r="CC116" s="864"/>
      <c r="CD116" s="864"/>
      <c r="CE116" s="864"/>
      <c r="CF116" s="865" t="s">
        <v>194</v>
      </c>
      <c r="CG116" s="866"/>
      <c r="CH116" s="866"/>
      <c r="CI116" s="866"/>
      <c r="CJ116" s="866"/>
      <c r="CK116" s="907"/>
      <c r="CL116" s="908"/>
      <c r="CM116" s="860" t="s">
        <v>11</v>
      </c>
      <c r="CN116" s="861"/>
      <c r="CO116" s="861"/>
      <c r="CP116" s="861"/>
      <c r="CQ116" s="861"/>
      <c r="CR116" s="861"/>
      <c r="CS116" s="861"/>
      <c r="CT116" s="861"/>
      <c r="CU116" s="861"/>
      <c r="CV116" s="861"/>
      <c r="CW116" s="861"/>
      <c r="CX116" s="861"/>
      <c r="CY116" s="861"/>
      <c r="CZ116" s="861"/>
      <c r="DA116" s="861"/>
      <c r="DB116" s="861"/>
      <c r="DC116" s="861"/>
      <c r="DD116" s="861"/>
      <c r="DE116" s="861"/>
      <c r="DF116" s="862"/>
      <c r="DG116" s="853" t="s">
        <v>194</v>
      </c>
      <c r="DH116" s="854"/>
      <c r="DI116" s="854"/>
      <c r="DJ116" s="854"/>
      <c r="DK116" s="855"/>
      <c r="DL116" s="856" t="s">
        <v>194</v>
      </c>
      <c r="DM116" s="854"/>
      <c r="DN116" s="854"/>
      <c r="DO116" s="854"/>
      <c r="DP116" s="855"/>
      <c r="DQ116" s="856" t="s">
        <v>194</v>
      </c>
      <c r="DR116" s="854"/>
      <c r="DS116" s="854"/>
      <c r="DT116" s="854"/>
      <c r="DU116" s="855"/>
      <c r="DV116" s="857" t="s">
        <v>194</v>
      </c>
      <c r="DW116" s="858"/>
      <c r="DX116" s="858"/>
      <c r="DY116" s="858"/>
      <c r="DZ116" s="859"/>
    </row>
    <row r="117" spans="1:130" s="48" customFormat="1" ht="26.25" customHeight="1" x14ac:dyDescent="0.15">
      <c r="A117" s="828" t="s">
        <v>269</v>
      </c>
      <c r="B117" s="829"/>
      <c r="C117" s="829"/>
      <c r="D117" s="829"/>
      <c r="E117" s="829"/>
      <c r="F117" s="829"/>
      <c r="G117" s="829"/>
      <c r="H117" s="829"/>
      <c r="I117" s="829"/>
      <c r="J117" s="829"/>
      <c r="K117" s="829"/>
      <c r="L117" s="829"/>
      <c r="M117" s="829"/>
      <c r="N117" s="829"/>
      <c r="O117" s="829"/>
      <c r="P117" s="829"/>
      <c r="Q117" s="829"/>
      <c r="R117" s="829"/>
      <c r="S117" s="829"/>
      <c r="T117" s="829"/>
      <c r="U117" s="829"/>
      <c r="V117" s="829"/>
      <c r="W117" s="829"/>
      <c r="X117" s="829"/>
      <c r="Y117" s="872" t="s">
        <v>320</v>
      </c>
      <c r="Z117" s="830"/>
      <c r="AA117" s="873">
        <v>367567</v>
      </c>
      <c r="AB117" s="874"/>
      <c r="AC117" s="874"/>
      <c r="AD117" s="874"/>
      <c r="AE117" s="875"/>
      <c r="AF117" s="876">
        <v>389831</v>
      </c>
      <c r="AG117" s="874"/>
      <c r="AH117" s="874"/>
      <c r="AI117" s="874"/>
      <c r="AJ117" s="875"/>
      <c r="AK117" s="876">
        <v>405824</v>
      </c>
      <c r="AL117" s="874"/>
      <c r="AM117" s="874"/>
      <c r="AN117" s="874"/>
      <c r="AO117" s="875"/>
      <c r="AP117" s="877"/>
      <c r="AQ117" s="878"/>
      <c r="AR117" s="878"/>
      <c r="AS117" s="878"/>
      <c r="AT117" s="879"/>
      <c r="AU117" s="901"/>
      <c r="AV117" s="902"/>
      <c r="AW117" s="902"/>
      <c r="AX117" s="902"/>
      <c r="AY117" s="902"/>
      <c r="AZ117" s="880" t="s">
        <v>475</v>
      </c>
      <c r="BA117" s="881"/>
      <c r="BB117" s="881"/>
      <c r="BC117" s="881"/>
      <c r="BD117" s="881"/>
      <c r="BE117" s="881"/>
      <c r="BF117" s="881"/>
      <c r="BG117" s="881"/>
      <c r="BH117" s="881"/>
      <c r="BI117" s="881"/>
      <c r="BJ117" s="881"/>
      <c r="BK117" s="881"/>
      <c r="BL117" s="881"/>
      <c r="BM117" s="881"/>
      <c r="BN117" s="881"/>
      <c r="BO117" s="881"/>
      <c r="BP117" s="882"/>
      <c r="BQ117" s="863" t="s">
        <v>194</v>
      </c>
      <c r="BR117" s="864"/>
      <c r="BS117" s="864"/>
      <c r="BT117" s="864"/>
      <c r="BU117" s="864"/>
      <c r="BV117" s="864" t="s">
        <v>194</v>
      </c>
      <c r="BW117" s="864"/>
      <c r="BX117" s="864"/>
      <c r="BY117" s="864"/>
      <c r="BZ117" s="864"/>
      <c r="CA117" s="864" t="s">
        <v>194</v>
      </c>
      <c r="CB117" s="864"/>
      <c r="CC117" s="864"/>
      <c r="CD117" s="864"/>
      <c r="CE117" s="864"/>
      <c r="CF117" s="865" t="s">
        <v>194</v>
      </c>
      <c r="CG117" s="866"/>
      <c r="CH117" s="866"/>
      <c r="CI117" s="866"/>
      <c r="CJ117" s="866"/>
      <c r="CK117" s="907"/>
      <c r="CL117" s="908"/>
      <c r="CM117" s="860" t="s">
        <v>335</v>
      </c>
      <c r="CN117" s="861"/>
      <c r="CO117" s="861"/>
      <c r="CP117" s="861"/>
      <c r="CQ117" s="861"/>
      <c r="CR117" s="861"/>
      <c r="CS117" s="861"/>
      <c r="CT117" s="861"/>
      <c r="CU117" s="861"/>
      <c r="CV117" s="861"/>
      <c r="CW117" s="861"/>
      <c r="CX117" s="861"/>
      <c r="CY117" s="861"/>
      <c r="CZ117" s="861"/>
      <c r="DA117" s="861"/>
      <c r="DB117" s="861"/>
      <c r="DC117" s="861"/>
      <c r="DD117" s="861"/>
      <c r="DE117" s="861"/>
      <c r="DF117" s="862"/>
      <c r="DG117" s="853" t="s">
        <v>194</v>
      </c>
      <c r="DH117" s="854"/>
      <c r="DI117" s="854"/>
      <c r="DJ117" s="854"/>
      <c r="DK117" s="855"/>
      <c r="DL117" s="856" t="s">
        <v>194</v>
      </c>
      <c r="DM117" s="854"/>
      <c r="DN117" s="854"/>
      <c r="DO117" s="854"/>
      <c r="DP117" s="855"/>
      <c r="DQ117" s="856" t="s">
        <v>194</v>
      </c>
      <c r="DR117" s="854"/>
      <c r="DS117" s="854"/>
      <c r="DT117" s="854"/>
      <c r="DU117" s="855"/>
      <c r="DV117" s="857" t="s">
        <v>194</v>
      </c>
      <c r="DW117" s="858"/>
      <c r="DX117" s="858"/>
      <c r="DY117" s="858"/>
      <c r="DZ117" s="859"/>
    </row>
    <row r="118" spans="1:130" s="48" customFormat="1" ht="26.25" customHeight="1" x14ac:dyDescent="0.15">
      <c r="A118" s="828" t="s">
        <v>91</v>
      </c>
      <c r="B118" s="829"/>
      <c r="C118" s="829"/>
      <c r="D118" s="829"/>
      <c r="E118" s="829"/>
      <c r="F118" s="829"/>
      <c r="G118" s="829"/>
      <c r="H118" s="829"/>
      <c r="I118" s="829"/>
      <c r="J118" s="829"/>
      <c r="K118" s="829"/>
      <c r="L118" s="829"/>
      <c r="M118" s="829"/>
      <c r="N118" s="829"/>
      <c r="O118" s="829"/>
      <c r="P118" s="829"/>
      <c r="Q118" s="829"/>
      <c r="R118" s="829"/>
      <c r="S118" s="829"/>
      <c r="T118" s="829"/>
      <c r="U118" s="829"/>
      <c r="V118" s="829"/>
      <c r="W118" s="829"/>
      <c r="X118" s="829"/>
      <c r="Y118" s="829"/>
      <c r="Z118" s="830"/>
      <c r="AA118" s="831" t="s">
        <v>462</v>
      </c>
      <c r="AB118" s="829"/>
      <c r="AC118" s="829"/>
      <c r="AD118" s="829"/>
      <c r="AE118" s="830"/>
      <c r="AF118" s="831" t="s">
        <v>464</v>
      </c>
      <c r="AG118" s="829"/>
      <c r="AH118" s="829"/>
      <c r="AI118" s="829"/>
      <c r="AJ118" s="830"/>
      <c r="AK118" s="831" t="s">
        <v>182</v>
      </c>
      <c r="AL118" s="829"/>
      <c r="AM118" s="829"/>
      <c r="AN118" s="829"/>
      <c r="AO118" s="830"/>
      <c r="AP118" s="831" t="s">
        <v>465</v>
      </c>
      <c r="AQ118" s="829"/>
      <c r="AR118" s="829"/>
      <c r="AS118" s="829"/>
      <c r="AT118" s="832"/>
      <c r="AU118" s="901"/>
      <c r="AV118" s="902"/>
      <c r="AW118" s="902"/>
      <c r="AX118" s="902"/>
      <c r="AY118" s="902"/>
      <c r="AZ118" s="883" t="s">
        <v>476</v>
      </c>
      <c r="BA118" s="884"/>
      <c r="BB118" s="884"/>
      <c r="BC118" s="884"/>
      <c r="BD118" s="884"/>
      <c r="BE118" s="884"/>
      <c r="BF118" s="884"/>
      <c r="BG118" s="884"/>
      <c r="BH118" s="884"/>
      <c r="BI118" s="884"/>
      <c r="BJ118" s="884"/>
      <c r="BK118" s="884"/>
      <c r="BL118" s="884"/>
      <c r="BM118" s="884"/>
      <c r="BN118" s="884"/>
      <c r="BO118" s="884"/>
      <c r="BP118" s="885"/>
      <c r="BQ118" s="886" t="s">
        <v>194</v>
      </c>
      <c r="BR118" s="887"/>
      <c r="BS118" s="887"/>
      <c r="BT118" s="887"/>
      <c r="BU118" s="887"/>
      <c r="BV118" s="887" t="s">
        <v>194</v>
      </c>
      <c r="BW118" s="887"/>
      <c r="BX118" s="887"/>
      <c r="BY118" s="887"/>
      <c r="BZ118" s="887"/>
      <c r="CA118" s="887" t="s">
        <v>194</v>
      </c>
      <c r="CB118" s="887"/>
      <c r="CC118" s="887"/>
      <c r="CD118" s="887"/>
      <c r="CE118" s="887"/>
      <c r="CF118" s="865" t="s">
        <v>194</v>
      </c>
      <c r="CG118" s="866"/>
      <c r="CH118" s="866"/>
      <c r="CI118" s="866"/>
      <c r="CJ118" s="866"/>
      <c r="CK118" s="907"/>
      <c r="CL118" s="908"/>
      <c r="CM118" s="860" t="s">
        <v>477</v>
      </c>
      <c r="CN118" s="861"/>
      <c r="CO118" s="861"/>
      <c r="CP118" s="861"/>
      <c r="CQ118" s="861"/>
      <c r="CR118" s="861"/>
      <c r="CS118" s="861"/>
      <c r="CT118" s="861"/>
      <c r="CU118" s="861"/>
      <c r="CV118" s="861"/>
      <c r="CW118" s="861"/>
      <c r="CX118" s="861"/>
      <c r="CY118" s="861"/>
      <c r="CZ118" s="861"/>
      <c r="DA118" s="861"/>
      <c r="DB118" s="861"/>
      <c r="DC118" s="861"/>
      <c r="DD118" s="861"/>
      <c r="DE118" s="861"/>
      <c r="DF118" s="862"/>
      <c r="DG118" s="853" t="s">
        <v>194</v>
      </c>
      <c r="DH118" s="854"/>
      <c r="DI118" s="854"/>
      <c r="DJ118" s="854"/>
      <c r="DK118" s="855"/>
      <c r="DL118" s="856" t="s">
        <v>194</v>
      </c>
      <c r="DM118" s="854"/>
      <c r="DN118" s="854"/>
      <c r="DO118" s="854"/>
      <c r="DP118" s="855"/>
      <c r="DQ118" s="856" t="s">
        <v>194</v>
      </c>
      <c r="DR118" s="854"/>
      <c r="DS118" s="854"/>
      <c r="DT118" s="854"/>
      <c r="DU118" s="855"/>
      <c r="DV118" s="857" t="s">
        <v>194</v>
      </c>
      <c r="DW118" s="858"/>
      <c r="DX118" s="858"/>
      <c r="DY118" s="858"/>
      <c r="DZ118" s="859"/>
    </row>
    <row r="119" spans="1:130" s="48" customFormat="1" ht="26.25" customHeight="1" x14ac:dyDescent="0.15">
      <c r="A119" s="1027" t="s">
        <v>381</v>
      </c>
      <c r="B119" s="906"/>
      <c r="C119" s="844" t="s">
        <v>58</v>
      </c>
      <c r="D119" s="835"/>
      <c r="E119" s="835"/>
      <c r="F119" s="835"/>
      <c r="G119" s="835"/>
      <c r="H119" s="835"/>
      <c r="I119" s="835"/>
      <c r="J119" s="835"/>
      <c r="K119" s="835"/>
      <c r="L119" s="835"/>
      <c r="M119" s="835"/>
      <c r="N119" s="835"/>
      <c r="O119" s="835"/>
      <c r="P119" s="835"/>
      <c r="Q119" s="835"/>
      <c r="R119" s="835"/>
      <c r="S119" s="835"/>
      <c r="T119" s="835"/>
      <c r="U119" s="835"/>
      <c r="V119" s="835"/>
      <c r="W119" s="835"/>
      <c r="X119" s="835"/>
      <c r="Y119" s="835"/>
      <c r="Z119" s="836"/>
      <c r="AA119" s="837" t="s">
        <v>194</v>
      </c>
      <c r="AB119" s="838"/>
      <c r="AC119" s="838"/>
      <c r="AD119" s="838"/>
      <c r="AE119" s="839"/>
      <c r="AF119" s="840" t="s">
        <v>194</v>
      </c>
      <c r="AG119" s="838"/>
      <c r="AH119" s="838"/>
      <c r="AI119" s="838"/>
      <c r="AJ119" s="839"/>
      <c r="AK119" s="840" t="s">
        <v>194</v>
      </c>
      <c r="AL119" s="838"/>
      <c r="AM119" s="838"/>
      <c r="AN119" s="838"/>
      <c r="AO119" s="839"/>
      <c r="AP119" s="841" t="s">
        <v>194</v>
      </c>
      <c r="AQ119" s="842"/>
      <c r="AR119" s="842"/>
      <c r="AS119" s="842"/>
      <c r="AT119" s="843"/>
      <c r="AU119" s="903"/>
      <c r="AV119" s="904"/>
      <c r="AW119" s="904"/>
      <c r="AX119" s="904"/>
      <c r="AY119" s="904"/>
      <c r="AZ119" s="69" t="s">
        <v>269</v>
      </c>
      <c r="BA119" s="69"/>
      <c r="BB119" s="69"/>
      <c r="BC119" s="69"/>
      <c r="BD119" s="69"/>
      <c r="BE119" s="69"/>
      <c r="BF119" s="69"/>
      <c r="BG119" s="69"/>
      <c r="BH119" s="69"/>
      <c r="BI119" s="69"/>
      <c r="BJ119" s="69"/>
      <c r="BK119" s="69"/>
      <c r="BL119" s="69"/>
      <c r="BM119" s="69"/>
      <c r="BN119" s="69"/>
      <c r="BO119" s="872" t="s">
        <v>161</v>
      </c>
      <c r="BP119" s="888"/>
      <c r="BQ119" s="886">
        <v>5025376</v>
      </c>
      <c r="BR119" s="887"/>
      <c r="BS119" s="887"/>
      <c r="BT119" s="887"/>
      <c r="BU119" s="887"/>
      <c r="BV119" s="887">
        <v>5190625</v>
      </c>
      <c r="BW119" s="887"/>
      <c r="BX119" s="887"/>
      <c r="BY119" s="887"/>
      <c r="BZ119" s="887"/>
      <c r="CA119" s="887">
        <v>5500864</v>
      </c>
      <c r="CB119" s="887"/>
      <c r="CC119" s="887"/>
      <c r="CD119" s="887"/>
      <c r="CE119" s="887"/>
      <c r="CF119" s="889"/>
      <c r="CG119" s="890"/>
      <c r="CH119" s="890"/>
      <c r="CI119" s="890"/>
      <c r="CJ119" s="891"/>
      <c r="CK119" s="909"/>
      <c r="CL119" s="910"/>
      <c r="CM119" s="883" t="s">
        <v>478</v>
      </c>
      <c r="CN119" s="884"/>
      <c r="CO119" s="884"/>
      <c r="CP119" s="884"/>
      <c r="CQ119" s="884"/>
      <c r="CR119" s="884"/>
      <c r="CS119" s="884"/>
      <c r="CT119" s="884"/>
      <c r="CU119" s="884"/>
      <c r="CV119" s="884"/>
      <c r="CW119" s="884"/>
      <c r="CX119" s="884"/>
      <c r="CY119" s="884"/>
      <c r="CZ119" s="884"/>
      <c r="DA119" s="884"/>
      <c r="DB119" s="884"/>
      <c r="DC119" s="884"/>
      <c r="DD119" s="884"/>
      <c r="DE119" s="884"/>
      <c r="DF119" s="885"/>
      <c r="DG119" s="892" t="s">
        <v>194</v>
      </c>
      <c r="DH119" s="893"/>
      <c r="DI119" s="893"/>
      <c r="DJ119" s="893"/>
      <c r="DK119" s="894"/>
      <c r="DL119" s="895" t="s">
        <v>194</v>
      </c>
      <c r="DM119" s="893"/>
      <c r="DN119" s="893"/>
      <c r="DO119" s="893"/>
      <c r="DP119" s="894"/>
      <c r="DQ119" s="895" t="s">
        <v>194</v>
      </c>
      <c r="DR119" s="893"/>
      <c r="DS119" s="893"/>
      <c r="DT119" s="893"/>
      <c r="DU119" s="894"/>
      <c r="DV119" s="896" t="s">
        <v>194</v>
      </c>
      <c r="DW119" s="897"/>
      <c r="DX119" s="897"/>
      <c r="DY119" s="897"/>
      <c r="DZ119" s="898"/>
    </row>
    <row r="120" spans="1:130" s="48" customFormat="1" ht="26.25" customHeight="1" x14ac:dyDescent="0.15">
      <c r="A120" s="1028"/>
      <c r="B120" s="908"/>
      <c r="C120" s="860" t="s">
        <v>133</v>
      </c>
      <c r="D120" s="861"/>
      <c r="E120" s="861"/>
      <c r="F120" s="861"/>
      <c r="G120" s="861"/>
      <c r="H120" s="861"/>
      <c r="I120" s="861"/>
      <c r="J120" s="861"/>
      <c r="K120" s="861"/>
      <c r="L120" s="861"/>
      <c r="M120" s="861"/>
      <c r="N120" s="861"/>
      <c r="O120" s="861"/>
      <c r="P120" s="861"/>
      <c r="Q120" s="861"/>
      <c r="R120" s="861"/>
      <c r="S120" s="861"/>
      <c r="T120" s="861"/>
      <c r="U120" s="861"/>
      <c r="V120" s="861"/>
      <c r="W120" s="861"/>
      <c r="X120" s="861"/>
      <c r="Y120" s="861"/>
      <c r="Z120" s="862"/>
      <c r="AA120" s="853" t="s">
        <v>194</v>
      </c>
      <c r="AB120" s="854"/>
      <c r="AC120" s="854"/>
      <c r="AD120" s="854"/>
      <c r="AE120" s="855"/>
      <c r="AF120" s="856" t="s">
        <v>194</v>
      </c>
      <c r="AG120" s="854"/>
      <c r="AH120" s="854"/>
      <c r="AI120" s="854"/>
      <c r="AJ120" s="855"/>
      <c r="AK120" s="856" t="s">
        <v>194</v>
      </c>
      <c r="AL120" s="854"/>
      <c r="AM120" s="854"/>
      <c r="AN120" s="854"/>
      <c r="AO120" s="855"/>
      <c r="AP120" s="857" t="s">
        <v>194</v>
      </c>
      <c r="AQ120" s="858"/>
      <c r="AR120" s="858"/>
      <c r="AS120" s="858"/>
      <c r="AT120" s="859"/>
      <c r="AU120" s="911" t="s">
        <v>468</v>
      </c>
      <c r="AV120" s="912"/>
      <c r="AW120" s="912"/>
      <c r="AX120" s="912"/>
      <c r="AY120" s="913"/>
      <c r="AZ120" s="844" t="s">
        <v>208</v>
      </c>
      <c r="BA120" s="835"/>
      <c r="BB120" s="835"/>
      <c r="BC120" s="835"/>
      <c r="BD120" s="835"/>
      <c r="BE120" s="835"/>
      <c r="BF120" s="835"/>
      <c r="BG120" s="835"/>
      <c r="BH120" s="835"/>
      <c r="BI120" s="835"/>
      <c r="BJ120" s="835"/>
      <c r="BK120" s="835"/>
      <c r="BL120" s="835"/>
      <c r="BM120" s="835"/>
      <c r="BN120" s="835"/>
      <c r="BO120" s="835"/>
      <c r="BP120" s="836"/>
      <c r="BQ120" s="845">
        <v>4768777</v>
      </c>
      <c r="BR120" s="846"/>
      <c r="BS120" s="846"/>
      <c r="BT120" s="846"/>
      <c r="BU120" s="846"/>
      <c r="BV120" s="846">
        <v>4455781</v>
      </c>
      <c r="BW120" s="846"/>
      <c r="BX120" s="846"/>
      <c r="BY120" s="846"/>
      <c r="BZ120" s="846"/>
      <c r="CA120" s="846">
        <v>4395214</v>
      </c>
      <c r="CB120" s="846"/>
      <c r="CC120" s="846"/>
      <c r="CD120" s="846"/>
      <c r="CE120" s="846"/>
      <c r="CF120" s="847">
        <v>284.5</v>
      </c>
      <c r="CG120" s="848"/>
      <c r="CH120" s="848"/>
      <c r="CI120" s="848"/>
      <c r="CJ120" s="848"/>
      <c r="CK120" s="925" t="s">
        <v>265</v>
      </c>
      <c r="CL120" s="926"/>
      <c r="CM120" s="926"/>
      <c r="CN120" s="926"/>
      <c r="CO120" s="927"/>
      <c r="CP120" s="919" t="s">
        <v>452</v>
      </c>
      <c r="CQ120" s="920"/>
      <c r="CR120" s="920"/>
      <c r="CS120" s="920"/>
      <c r="CT120" s="920"/>
      <c r="CU120" s="920"/>
      <c r="CV120" s="920"/>
      <c r="CW120" s="920"/>
      <c r="CX120" s="920"/>
      <c r="CY120" s="920"/>
      <c r="CZ120" s="920"/>
      <c r="DA120" s="920"/>
      <c r="DB120" s="920"/>
      <c r="DC120" s="920"/>
      <c r="DD120" s="920"/>
      <c r="DE120" s="920"/>
      <c r="DF120" s="921"/>
      <c r="DG120" s="845" t="s">
        <v>194</v>
      </c>
      <c r="DH120" s="846"/>
      <c r="DI120" s="846"/>
      <c r="DJ120" s="846"/>
      <c r="DK120" s="846"/>
      <c r="DL120" s="846" t="s">
        <v>194</v>
      </c>
      <c r="DM120" s="846"/>
      <c r="DN120" s="846"/>
      <c r="DO120" s="846"/>
      <c r="DP120" s="846"/>
      <c r="DQ120" s="846">
        <v>525114</v>
      </c>
      <c r="DR120" s="846"/>
      <c r="DS120" s="846"/>
      <c r="DT120" s="846"/>
      <c r="DU120" s="846"/>
      <c r="DV120" s="849">
        <v>34</v>
      </c>
      <c r="DW120" s="849"/>
      <c r="DX120" s="849"/>
      <c r="DY120" s="849"/>
      <c r="DZ120" s="850"/>
    </row>
    <row r="121" spans="1:130" s="48" customFormat="1" ht="26.25" customHeight="1" x14ac:dyDescent="0.15">
      <c r="A121" s="1028"/>
      <c r="B121" s="908"/>
      <c r="C121" s="880" t="s">
        <v>131</v>
      </c>
      <c r="D121" s="881"/>
      <c r="E121" s="881"/>
      <c r="F121" s="881"/>
      <c r="G121" s="881"/>
      <c r="H121" s="881"/>
      <c r="I121" s="881"/>
      <c r="J121" s="881"/>
      <c r="K121" s="881"/>
      <c r="L121" s="881"/>
      <c r="M121" s="881"/>
      <c r="N121" s="881"/>
      <c r="O121" s="881"/>
      <c r="P121" s="881"/>
      <c r="Q121" s="881"/>
      <c r="R121" s="881"/>
      <c r="S121" s="881"/>
      <c r="T121" s="881"/>
      <c r="U121" s="881"/>
      <c r="V121" s="881"/>
      <c r="W121" s="881"/>
      <c r="X121" s="881"/>
      <c r="Y121" s="881"/>
      <c r="Z121" s="882"/>
      <c r="AA121" s="853" t="s">
        <v>194</v>
      </c>
      <c r="AB121" s="854"/>
      <c r="AC121" s="854"/>
      <c r="AD121" s="854"/>
      <c r="AE121" s="855"/>
      <c r="AF121" s="856" t="s">
        <v>194</v>
      </c>
      <c r="AG121" s="854"/>
      <c r="AH121" s="854"/>
      <c r="AI121" s="854"/>
      <c r="AJ121" s="855"/>
      <c r="AK121" s="856" t="s">
        <v>194</v>
      </c>
      <c r="AL121" s="854"/>
      <c r="AM121" s="854"/>
      <c r="AN121" s="854"/>
      <c r="AO121" s="855"/>
      <c r="AP121" s="857" t="s">
        <v>194</v>
      </c>
      <c r="AQ121" s="858"/>
      <c r="AR121" s="858"/>
      <c r="AS121" s="858"/>
      <c r="AT121" s="859"/>
      <c r="AU121" s="914"/>
      <c r="AV121" s="915"/>
      <c r="AW121" s="915"/>
      <c r="AX121" s="915"/>
      <c r="AY121" s="916"/>
      <c r="AZ121" s="860" t="s">
        <v>463</v>
      </c>
      <c r="BA121" s="861"/>
      <c r="BB121" s="861"/>
      <c r="BC121" s="861"/>
      <c r="BD121" s="861"/>
      <c r="BE121" s="861"/>
      <c r="BF121" s="861"/>
      <c r="BG121" s="861"/>
      <c r="BH121" s="861"/>
      <c r="BI121" s="861"/>
      <c r="BJ121" s="861"/>
      <c r="BK121" s="861"/>
      <c r="BL121" s="861"/>
      <c r="BM121" s="861"/>
      <c r="BN121" s="861"/>
      <c r="BO121" s="861"/>
      <c r="BP121" s="862"/>
      <c r="BQ121" s="863" t="s">
        <v>194</v>
      </c>
      <c r="BR121" s="864"/>
      <c r="BS121" s="864"/>
      <c r="BT121" s="864"/>
      <c r="BU121" s="864"/>
      <c r="BV121" s="864" t="s">
        <v>194</v>
      </c>
      <c r="BW121" s="864"/>
      <c r="BX121" s="864"/>
      <c r="BY121" s="864"/>
      <c r="BZ121" s="864"/>
      <c r="CA121" s="864" t="s">
        <v>194</v>
      </c>
      <c r="CB121" s="864"/>
      <c r="CC121" s="864"/>
      <c r="CD121" s="864"/>
      <c r="CE121" s="864"/>
      <c r="CF121" s="865" t="s">
        <v>194</v>
      </c>
      <c r="CG121" s="866"/>
      <c r="CH121" s="866"/>
      <c r="CI121" s="866"/>
      <c r="CJ121" s="866"/>
      <c r="CK121" s="928"/>
      <c r="CL121" s="929"/>
      <c r="CM121" s="929"/>
      <c r="CN121" s="929"/>
      <c r="CO121" s="930"/>
      <c r="CP121" s="922" t="s">
        <v>454</v>
      </c>
      <c r="CQ121" s="923"/>
      <c r="CR121" s="923"/>
      <c r="CS121" s="923"/>
      <c r="CT121" s="923"/>
      <c r="CU121" s="923"/>
      <c r="CV121" s="923"/>
      <c r="CW121" s="923"/>
      <c r="CX121" s="923"/>
      <c r="CY121" s="923"/>
      <c r="CZ121" s="923"/>
      <c r="DA121" s="923"/>
      <c r="DB121" s="923"/>
      <c r="DC121" s="923"/>
      <c r="DD121" s="923"/>
      <c r="DE121" s="923"/>
      <c r="DF121" s="924"/>
      <c r="DG121" s="863" t="s">
        <v>194</v>
      </c>
      <c r="DH121" s="864"/>
      <c r="DI121" s="864"/>
      <c r="DJ121" s="864"/>
      <c r="DK121" s="864"/>
      <c r="DL121" s="864" t="s">
        <v>194</v>
      </c>
      <c r="DM121" s="864"/>
      <c r="DN121" s="864"/>
      <c r="DO121" s="864"/>
      <c r="DP121" s="864"/>
      <c r="DQ121" s="864">
        <v>22657</v>
      </c>
      <c r="DR121" s="864"/>
      <c r="DS121" s="864"/>
      <c r="DT121" s="864"/>
      <c r="DU121" s="864"/>
      <c r="DV121" s="867">
        <v>1.5</v>
      </c>
      <c r="DW121" s="867"/>
      <c r="DX121" s="867"/>
      <c r="DY121" s="867"/>
      <c r="DZ121" s="868"/>
    </row>
    <row r="122" spans="1:130" s="48" customFormat="1" ht="26.25" customHeight="1" x14ac:dyDescent="0.15">
      <c r="A122" s="1028"/>
      <c r="B122" s="908"/>
      <c r="C122" s="860" t="s">
        <v>474</v>
      </c>
      <c r="D122" s="861"/>
      <c r="E122" s="861"/>
      <c r="F122" s="861"/>
      <c r="G122" s="861"/>
      <c r="H122" s="861"/>
      <c r="I122" s="861"/>
      <c r="J122" s="861"/>
      <c r="K122" s="861"/>
      <c r="L122" s="861"/>
      <c r="M122" s="861"/>
      <c r="N122" s="861"/>
      <c r="O122" s="861"/>
      <c r="P122" s="861"/>
      <c r="Q122" s="861"/>
      <c r="R122" s="861"/>
      <c r="S122" s="861"/>
      <c r="T122" s="861"/>
      <c r="U122" s="861"/>
      <c r="V122" s="861"/>
      <c r="W122" s="861"/>
      <c r="X122" s="861"/>
      <c r="Y122" s="861"/>
      <c r="Z122" s="862"/>
      <c r="AA122" s="853" t="s">
        <v>194</v>
      </c>
      <c r="AB122" s="854"/>
      <c r="AC122" s="854"/>
      <c r="AD122" s="854"/>
      <c r="AE122" s="855"/>
      <c r="AF122" s="856" t="s">
        <v>194</v>
      </c>
      <c r="AG122" s="854"/>
      <c r="AH122" s="854"/>
      <c r="AI122" s="854"/>
      <c r="AJ122" s="855"/>
      <c r="AK122" s="856" t="s">
        <v>194</v>
      </c>
      <c r="AL122" s="854"/>
      <c r="AM122" s="854"/>
      <c r="AN122" s="854"/>
      <c r="AO122" s="855"/>
      <c r="AP122" s="857" t="s">
        <v>194</v>
      </c>
      <c r="AQ122" s="858"/>
      <c r="AR122" s="858"/>
      <c r="AS122" s="858"/>
      <c r="AT122" s="859"/>
      <c r="AU122" s="914"/>
      <c r="AV122" s="915"/>
      <c r="AW122" s="915"/>
      <c r="AX122" s="915"/>
      <c r="AY122" s="916"/>
      <c r="AZ122" s="883" t="s">
        <v>296</v>
      </c>
      <c r="BA122" s="884"/>
      <c r="BB122" s="884"/>
      <c r="BC122" s="884"/>
      <c r="BD122" s="884"/>
      <c r="BE122" s="884"/>
      <c r="BF122" s="884"/>
      <c r="BG122" s="884"/>
      <c r="BH122" s="884"/>
      <c r="BI122" s="884"/>
      <c r="BJ122" s="884"/>
      <c r="BK122" s="884"/>
      <c r="BL122" s="884"/>
      <c r="BM122" s="884"/>
      <c r="BN122" s="884"/>
      <c r="BO122" s="884"/>
      <c r="BP122" s="885"/>
      <c r="BQ122" s="886">
        <v>2730602</v>
      </c>
      <c r="BR122" s="887"/>
      <c r="BS122" s="887"/>
      <c r="BT122" s="887"/>
      <c r="BU122" s="887"/>
      <c r="BV122" s="887">
        <v>2239857</v>
      </c>
      <c r="BW122" s="887"/>
      <c r="BX122" s="887"/>
      <c r="BY122" s="887"/>
      <c r="BZ122" s="887"/>
      <c r="CA122" s="887">
        <v>1807659</v>
      </c>
      <c r="CB122" s="887"/>
      <c r="CC122" s="887"/>
      <c r="CD122" s="887"/>
      <c r="CE122" s="887"/>
      <c r="CF122" s="933">
        <v>117</v>
      </c>
      <c r="CG122" s="934"/>
      <c r="CH122" s="934"/>
      <c r="CI122" s="934"/>
      <c r="CJ122" s="934"/>
      <c r="CK122" s="928"/>
      <c r="CL122" s="929"/>
      <c r="CM122" s="929"/>
      <c r="CN122" s="929"/>
      <c r="CO122" s="930"/>
      <c r="CP122" s="922"/>
      <c r="CQ122" s="923"/>
      <c r="CR122" s="923"/>
      <c r="CS122" s="923"/>
      <c r="CT122" s="923"/>
      <c r="CU122" s="923"/>
      <c r="CV122" s="923"/>
      <c r="CW122" s="923"/>
      <c r="CX122" s="923"/>
      <c r="CY122" s="923"/>
      <c r="CZ122" s="923"/>
      <c r="DA122" s="923"/>
      <c r="DB122" s="923"/>
      <c r="DC122" s="923"/>
      <c r="DD122" s="923"/>
      <c r="DE122" s="923"/>
      <c r="DF122" s="924"/>
      <c r="DG122" s="863"/>
      <c r="DH122" s="864"/>
      <c r="DI122" s="864"/>
      <c r="DJ122" s="864"/>
      <c r="DK122" s="864"/>
      <c r="DL122" s="864"/>
      <c r="DM122" s="864"/>
      <c r="DN122" s="864"/>
      <c r="DO122" s="864"/>
      <c r="DP122" s="864"/>
      <c r="DQ122" s="864"/>
      <c r="DR122" s="864"/>
      <c r="DS122" s="864"/>
      <c r="DT122" s="864"/>
      <c r="DU122" s="864"/>
      <c r="DV122" s="867"/>
      <c r="DW122" s="867"/>
      <c r="DX122" s="867"/>
      <c r="DY122" s="867"/>
      <c r="DZ122" s="868"/>
    </row>
    <row r="123" spans="1:130" s="48" customFormat="1" ht="26.25" customHeight="1" x14ac:dyDescent="0.15">
      <c r="A123" s="1028"/>
      <c r="B123" s="908"/>
      <c r="C123" s="860" t="s">
        <v>11</v>
      </c>
      <c r="D123" s="861"/>
      <c r="E123" s="861"/>
      <c r="F123" s="861"/>
      <c r="G123" s="861"/>
      <c r="H123" s="861"/>
      <c r="I123" s="861"/>
      <c r="J123" s="861"/>
      <c r="K123" s="861"/>
      <c r="L123" s="861"/>
      <c r="M123" s="861"/>
      <c r="N123" s="861"/>
      <c r="O123" s="861"/>
      <c r="P123" s="861"/>
      <c r="Q123" s="861"/>
      <c r="R123" s="861"/>
      <c r="S123" s="861"/>
      <c r="T123" s="861"/>
      <c r="U123" s="861"/>
      <c r="V123" s="861"/>
      <c r="W123" s="861"/>
      <c r="X123" s="861"/>
      <c r="Y123" s="861"/>
      <c r="Z123" s="862"/>
      <c r="AA123" s="853" t="s">
        <v>194</v>
      </c>
      <c r="AB123" s="854"/>
      <c r="AC123" s="854"/>
      <c r="AD123" s="854"/>
      <c r="AE123" s="855"/>
      <c r="AF123" s="856" t="s">
        <v>194</v>
      </c>
      <c r="AG123" s="854"/>
      <c r="AH123" s="854"/>
      <c r="AI123" s="854"/>
      <c r="AJ123" s="855"/>
      <c r="AK123" s="856" t="s">
        <v>194</v>
      </c>
      <c r="AL123" s="854"/>
      <c r="AM123" s="854"/>
      <c r="AN123" s="854"/>
      <c r="AO123" s="855"/>
      <c r="AP123" s="857" t="s">
        <v>194</v>
      </c>
      <c r="AQ123" s="858"/>
      <c r="AR123" s="858"/>
      <c r="AS123" s="858"/>
      <c r="AT123" s="859"/>
      <c r="AU123" s="917"/>
      <c r="AV123" s="918"/>
      <c r="AW123" s="918"/>
      <c r="AX123" s="918"/>
      <c r="AY123" s="918"/>
      <c r="AZ123" s="69" t="s">
        <v>269</v>
      </c>
      <c r="BA123" s="69"/>
      <c r="BB123" s="69"/>
      <c r="BC123" s="69"/>
      <c r="BD123" s="69"/>
      <c r="BE123" s="69"/>
      <c r="BF123" s="69"/>
      <c r="BG123" s="69"/>
      <c r="BH123" s="69"/>
      <c r="BI123" s="69"/>
      <c r="BJ123" s="69"/>
      <c r="BK123" s="69"/>
      <c r="BL123" s="69"/>
      <c r="BM123" s="69"/>
      <c r="BN123" s="69"/>
      <c r="BO123" s="872" t="s">
        <v>479</v>
      </c>
      <c r="BP123" s="888"/>
      <c r="BQ123" s="935">
        <v>7499379</v>
      </c>
      <c r="BR123" s="936"/>
      <c r="BS123" s="936"/>
      <c r="BT123" s="936"/>
      <c r="BU123" s="936"/>
      <c r="BV123" s="936">
        <v>6695638</v>
      </c>
      <c r="BW123" s="936"/>
      <c r="BX123" s="936"/>
      <c r="BY123" s="936"/>
      <c r="BZ123" s="936"/>
      <c r="CA123" s="936">
        <v>6202873</v>
      </c>
      <c r="CB123" s="936"/>
      <c r="CC123" s="936"/>
      <c r="CD123" s="936"/>
      <c r="CE123" s="936"/>
      <c r="CF123" s="889"/>
      <c r="CG123" s="890"/>
      <c r="CH123" s="890"/>
      <c r="CI123" s="890"/>
      <c r="CJ123" s="891"/>
      <c r="CK123" s="928"/>
      <c r="CL123" s="929"/>
      <c r="CM123" s="929"/>
      <c r="CN123" s="929"/>
      <c r="CO123" s="930"/>
      <c r="CP123" s="922"/>
      <c r="CQ123" s="923"/>
      <c r="CR123" s="923"/>
      <c r="CS123" s="923"/>
      <c r="CT123" s="923"/>
      <c r="CU123" s="923"/>
      <c r="CV123" s="923"/>
      <c r="CW123" s="923"/>
      <c r="CX123" s="923"/>
      <c r="CY123" s="923"/>
      <c r="CZ123" s="923"/>
      <c r="DA123" s="923"/>
      <c r="DB123" s="923"/>
      <c r="DC123" s="923"/>
      <c r="DD123" s="923"/>
      <c r="DE123" s="923"/>
      <c r="DF123" s="924"/>
      <c r="DG123" s="853"/>
      <c r="DH123" s="854"/>
      <c r="DI123" s="854"/>
      <c r="DJ123" s="854"/>
      <c r="DK123" s="855"/>
      <c r="DL123" s="856"/>
      <c r="DM123" s="854"/>
      <c r="DN123" s="854"/>
      <c r="DO123" s="854"/>
      <c r="DP123" s="855"/>
      <c r="DQ123" s="856"/>
      <c r="DR123" s="854"/>
      <c r="DS123" s="854"/>
      <c r="DT123" s="854"/>
      <c r="DU123" s="855"/>
      <c r="DV123" s="857"/>
      <c r="DW123" s="858"/>
      <c r="DX123" s="858"/>
      <c r="DY123" s="858"/>
      <c r="DZ123" s="859"/>
    </row>
    <row r="124" spans="1:130" s="48" customFormat="1" ht="26.25" customHeight="1" x14ac:dyDescent="0.15">
      <c r="A124" s="1028"/>
      <c r="B124" s="908"/>
      <c r="C124" s="860" t="s">
        <v>335</v>
      </c>
      <c r="D124" s="861"/>
      <c r="E124" s="861"/>
      <c r="F124" s="861"/>
      <c r="G124" s="861"/>
      <c r="H124" s="861"/>
      <c r="I124" s="861"/>
      <c r="J124" s="861"/>
      <c r="K124" s="861"/>
      <c r="L124" s="861"/>
      <c r="M124" s="861"/>
      <c r="N124" s="861"/>
      <c r="O124" s="861"/>
      <c r="P124" s="861"/>
      <c r="Q124" s="861"/>
      <c r="R124" s="861"/>
      <c r="S124" s="861"/>
      <c r="T124" s="861"/>
      <c r="U124" s="861"/>
      <c r="V124" s="861"/>
      <c r="W124" s="861"/>
      <c r="X124" s="861"/>
      <c r="Y124" s="861"/>
      <c r="Z124" s="862"/>
      <c r="AA124" s="853" t="s">
        <v>194</v>
      </c>
      <c r="AB124" s="854"/>
      <c r="AC124" s="854"/>
      <c r="AD124" s="854"/>
      <c r="AE124" s="855"/>
      <c r="AF124" s="856" t="s">
        <v>194</v>
      </c>
      <c r="AG124" s="854"/>
      <c r="AH124" s="854"/>
      <c r="AI124" s="854"/>
      <c r="AJ124" s="855"/>
      <c r="AK124" s="856" t="s">
        <v>194</v>
      </c>
      <c r="AL124" s="854"/>
      <c r="AM124" s="854"/>
      <c r="AN124" s="854"/>
      <c r="AO124" s="855"/>
      <c r="AP124" s="857" t="s">
        <v>194</v>
      </c>
      <c r="AQ124" s="858"/>
      <c r="AR124" s="858"/>
      <c r="AS124" s="858"/>
      <c r="AT124" s="859"/>
      <c r="AU124" s="941" t="s">
        <v>480</v>
      </c>
      <c r="AV124" s="942"/>
      <c r="AW124" s="942"/>
      <c r="AX124" s="942"/>
      <c r="AY124" s="942"/>
      <c r="AZ124" s="942"/>
      <c r="BA124" s="942"/>
      <c r="BB124" s="942"/>
      <c r="BC124" s="942"/>
      <c r="BD124" s="942"/>
      <c r="BE124" s="942"/>
      <c r="BF124" s="942"/>
      <c r="BG124" s="942"/>
      <c r="BH124" s="942"/>
      <c r="BI124" s="942"/>
      <c r="BJ124" s="942"/>
      <c r="BK124" s="942"/>
      <c r="BL124" s="942"/>
      <c r="BM124" s="942"/>
      <c r="BN124" s="942"/>
      <c r="BO124" s="942"/>
      <c r="BP124" s="943"/>
      <c r="BQ124" s="944" t="s">
        <v>194</v>
      </c>
      <c r="BR124" s="945"/>
      <c r="BS124" s="945"/>
      <c r="BT124" s="945"/>
      <c r="BU124" s="945"/>
      <c r="BV124" s="945" t="s">
        <v>194</v>
      </c>
      <c r="BW124" s="945"/>
      <c r="BX124" s="945"/>
      <c r="BY124" s="945"/>
      <c r="BZ124" s="945"/>
      <c r="CA124" s="945" t="s">
        <v>194</v>
      </c>
      <c r="CB124" s="945"/>
      <c r="CC124" s="945"/>
      <c r="CD124" s="945"/>
      <c r="CE124" s="945"/>
      <c r="CF124" s="946"/>
      <c r="CG124" s="947"/>
      <c r="CH124" s="947"/>
      <c r="CI124" s="947"/>
      <c r="CJ124" s="948"/>
      <c r="CK124" s="931"/>
      <c r="CL124" s="931"/>
      <c r="CM124" s="931"/>
      <c r="CN124" s="931"/>
      <c r="CO124" s="932"/>
      <c r="CP124" s="922" t="s">
        <v>481</v>
      </c>
      <c r="CQ124" s="923"/>
      <c r="CR124" s="923"/>
      <c r="CS124" s="923"/>
      <c r="CT124" s="923"/>
      <c r="CU124" s="923"/>
      <c r="CV124" s="923"/>
      <c r="CW124" s="923"/>
      <c r="CX124" s="923"/>
      <c r="CY124" s="923"/>
      <c r="CZ124" s="923"/>
      <c r="DA124" s="923"/>
      <c r="DB124" s="923"/>
      <c r="DC124" s="923"/>
      <c r="DD124" s="923"/>
      <c r="DE124" s="923"/>
      <c r="DF124" s="924"/>
      <c r="DG124" s="892">
        <v>758665</v>
      </c>
      <c r="DH124" s="893"/>
      <c r="DI124" s="893"/>
      <c r="DJ124" s="893"/>
      <c r="DK124" s="894"/>
      <c r="DL124" s="895">
        <v>838618</v>
      </c>
      <c r="DM124" s="893"/>
      <c r="DN124" s="893"/>
      <c r="DO124" s="893"/>
      <c r="DP124" s="894"/>
      <c r="DQ124" s="895" t="s">
        <v>194</v>
      </c>
      <c r="DR124" s="893"/>
      <c r="DS124" s="893"/>
      <c r="DT124" s="893"/>
      <c r="DU124" s="894"/>
      <c r="DV124" s="896" t="s">
        <v>194</v>
      </c>
      <c r="DW124" s="897"/>
      <c r="DX124" s="897"/>
      <c r="DY124" s="897"/>
      <c r="DZ124" s="898"/>
    </row>
    <row r="125" spans="1:130" s="48" customFormat="1" ht="26.25" customHeight="1" x14ac:dyDescent="0.15">
      <c r="A125" s="1028"/>
      <c r="B125" s="908"/>
      <c r="C125" s="860" t="s">
        <v>477</v>
      </c>
      <c r="D125" s="861"/>
      <c r="E125" s="861"/>
      <c r="F125" s="861"/>
      <c r="G125" s="861"/>
      <c r="H125" s="861"/>
      <c r="I125" s="861"/>
      <c r="J125" s="861"/>
      <c r="K125" s="861"/>
      <c r="L125" s="861"/>
      <c r="M125" s="861"/>
      <c r="N125" s="861"/>
      <c r="O125" s="861"/>
      <c r="P125" s="861"/>
      <c r="Q125" s="861"/>
      <c r="R125" s="861"/>
      <c r="S125" s="861"/>
      <c r="T125" s="861"/>
      <c r="U125" s="861"/>
      <c r="V125" s="861"/>
      <c r="W125" s="861"/>
      <c r="X125" s="861"/>
      <c r="Y125" s="861"/>
      <c r="Z125" s="862"/>
      <c r="AA125" s="853" t="s">
        <v>194</v>
      </c>
      <c r="AB125" s="854"/>
      <c r="AC125" s="854"/>
      <c r="AD125" s="854"/>
      <c r="AE125" s="855"/>
      <c r="AF125" s="856" t="s">
        <v>194</v>
      </c>
      <c r="AG125" s="854"/>
      <c r="AH125" s="854"/>
      <c r="AI125" s="854"/>
      <c r="AJ125" s="855"/>
      <c r="AK125" s="856" t="s">
        <v>194</v>
      </c>
      <c r="AL125" s="854"/>
      <c r="AM125" s="854"/>
      <c r="AN125" s="854"/>
      <c r="AO125" s="855"/>
      <c r="AP125" s="857" t="s">
        <v>194</v>
      </c>
      <c r="AQ125" s="858"/>
      <c r="AR125" s="858"/>
      <c r="AS125" s="858"/>
      <c r="AT125" s="859"/>
      <c r="AU125" s="60"/>
      <c r="AV125" s="64"/>
      <c r="AW125" s="64"/>
      <c r="AX125" s="64"/>
      <c r="AY125" s="64"/>
      <c r="AZ125" s="64"/>
      <c r="BA125" s="64"/>
      <c r="BB125" s="64"/>
      <c r="BC125" s="64"/>
      <c r="BD125" s="64"/>
      <c r="BE125" s="64"/>
      <c r="BF125" s="64"/>
      <c r="BG125" s="64"/>
      <c r="BH125" s="64"/>
      <c r="BI125" s="64"/>
      <c r="BJ125" s="64"/>
      <c r="BK125" s="64"/>
      <c r="BL125" s="64"/>
      <c r="BM125" s="64"/>
      <c r="BN125" s="64"/>
      <c r="BO125" s="64"/>
      <c r="BP125" s="64"/>
      <c r="BQ125" s="56"/>
      <c r="BR125" s="56"/>
      <c r="BS125" s="56"/>
      <c r="BT125" s="56"/>
      <c r="BU125" s="56"/>
      <c r="BV125" s="56"/>
      <c r="BW125" s="56"/>
      <c r="BX125" s="56"/>
      <c r="BY125" s="56"/>
      <c r="BZ125" s="56"/>
      <c r="CA125" s="56"/>
      <c r="CB125" s="56"/>
      <c r="CC125" s="56"/>
      <c r="CD125" s="56"/>
      <c r="CE125" s="56"/>
      <c r="CF125" s="56"/>
      <c r="CG125" s="56"/>
      <c r="CH125" s="56"/>
      <c r="CI125" s="56"/>
      <c r="CJ125" s="75"/>
      <c r="CK125" s="966" t="s">
        <v>484</v>
      </c>
      <c r="CL125" s="926"/>
      <c r="CM125" s="926"/>
      <c r="CN125" s="926"/>
      <c r="CO125" s="927"/>
      <c r="CP125" s="844" t="s">
        <v>136</v>
      </c>
      <c r="CQ125" s="835"/>
      <c r="CR125" s="835"/>
      <c r="CS125" s="835"/>
      <c r="CT125" s="835"/>
      <c r="CU125" s="835"/>
      <c r="CV125" s="835"/>
      <c r="CW125" s="835"/>
      <c r="CX125" s="835"/>
      <c r="CY125" s="835"/>
      <c r="CZ125" s="835"/>
      <c r="DA125" s="835"/>
      <c r="DB125" s="835"/>
      <c r="DC125" s="835"/>
      <c r="DD125" s="835"/>
      <c r="DE125" s="835"/>
      <c r="DF125" s="836"/>
      <c r="DG125" s="845" t="s">
        <v>194</v>
      </c>
      <c r="DH125" s="846"/>
      <c r="DI125" s="846"/>
      <c r="DJ125" s="846"/>
      <c r="DK125" s="846"/>
      <c r="DL125" s="846" t="s">
        <v>194</v>
      </c>
      <c r="DM125" s="846"/>
      <c r="DN125" s="846"/>
      <c r="DO125" s="846"/>
      <c r="DP125" s="846"/>
      <c r="DQ125" s="846" t="s">
        <v>194</v>
      </c>
      <c r="DR125" s="846"/>
      <c r="DS125" s="846"/>
      <c r="DT125" s="846"/>
      <c r="DU125" s="846"/>
      <c r="DV125" s="849" t="s">
        <v>194</v>
      </c>
      <c r="DW125" s="849"/>
      <c r="DX125" s="849"/>
      <c r="DY125" s="849"/>
      <c r="DZ125" s="850"/>
    </row>
    <row r="126" spans="1:130" s="48" customFormat="1" ht="26.25" customHeight="1" x14ac:dyDescent="0.15">
      <c r="A126" s="1028"/>
      <c r="B126" s="908"/>
      <c r="C126" s="860" t="s">
        <v>478</v>
      </c>
      <c r="D126" s="861"/>
      <c r="E126" s="861"/>
      <c r="F126" s="861"/>
      <c r="G126" s="861"/>
      <c r="H126" s="861"/>
      <c r="I126" s="861"/>
      <c r="J126" s="861"/>
      <c r="K126" s="861"/>
      <c r="L126" s="861"/>
      <c r="M126" s="861"/>
      <c r="N126" s="861"/>
      <c r="O126" s="861"/>
      <c r="P126" s="861"/>
      <c r="Q126" s="861"/>
      <c r="R126" s="861"/>
      <c r="S126" s="861"/>
      <c r="T126" s="861"/>
      <c r="U126" s="861"/>
      <c r="V126" s="861"/>
      <c r="W126" s="861"/>
      <c r="X126" s="861"/>
      <c r="Y126" s="861"/>
      <c r="Z126" s="862"/>
      <c r="AA126" s="853" t="s">
        <v>194</v>
      </c>
      <c r="AB126" s="854"/>
      <c r="AC126" s="854"/>
      <c r="AD126" s="854"/>
      <c r="AE126" s="855"/>
      <c r="AF126" s="856" t="s">
        <v>194</v>
      </c>
      <c r="AG126" s="854"/>
      <c r="AH126" s="854"/>
      <c r="AI126" s="854"/>
      <c r="AJ126" s="855"/>
      <c r="AK126" s="856" t="s">
        <v>194</v>
      </c>
      <c r="AL126" s="854"/>
      <c r="AM126" s="854"/>
      <c r="AN126" s="854"/>
      <c r="AO126" s="855"/>
      <c r="AP126" s="857" t="s">
        <v>194</v>
      </c>
      <c r="AQ126" s="858"/>
      <c r="AR126" s="858"/>
      <c r="AS126" s="858"/>
      <c r="AT126" s="859"/>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74"/>
      <c r="CE126" s="74"/>
      <c r="CF126" s="74"/>
      <c r="CG126" s="56"/>
      <c r="CH126" s="56"/>
      <c r="CI126" s="56"/>
      <c r="CJ126" s="75"/>
      <c r="CK126" s="967"/>
      <c r="CL126" s="929"/>
      <c r="CM126" s="929"/>
      <c r="CN126" s="929"/>
      <c r="CO126" s="930"/>
      <c r="CP126" s="860" t="s">
        <v>413</v>
      </c>
      <c r="CQ126" s="861"/>
      <c r="CR126" s="861"/>
      <c r="CS126" s="861"/>
      <c r="CT126" s="861"/>
      <c r="CU126" s="861"/>
      <c r="CV126" s="861"/>
      <c r="CW126" s="861"/>
      <c r="CX126" s="861"/>
      <c r="CY126" s="861"/>
      <c r="CZ126" s="861"/>
      <c r="DA126" s="861"/>
      <c r="DB126" s="861"/>
      <c r="DC126" s="861"/>
      <c r="DD126" s="861"/>
      <c r="DE126" s="861"/>
      <c r="DF126" s="862"/>
      <c r="DG126" s="863" t="s">
        <v>194</v>
      </c>
      <c r="DH126" s="864"/>
      <c r="DI126" s="864"/>
      <c r="DJ126" s="864"/>
      <c r="DK126" s="864"/>
      <c r="DL126" s="864" t="s">
        <v>194</v>
      </c>
      <c r="DM126" s="864"/>
      <c r="DN126" s="864"/>
      <c r="DO126" s="864"/>
      <c r="DP126" s="864"/>
      <c r="DQ126" s="864" t="s">
        <v>194</v>
      </c>
      <c r="DR126" s="864"/>
      <c r="DS126" s="864"/>
      <c r="DT126" s="864"/>
      <c r="DU126" s="864"/>
      <c r="DV126" s="867" t="s">
        <v>194</v>
      </c>
      <c r="DW126" s="867"/>
      <c r="DX126" s="867"/>
      <c r="DY126" s="867"/>
      <c r="DZ126" s="868"/>
    </row>
    <row r="127" spans="1:130" s="48" customFormat="1" ht="26.25" customHeight="1" x14ac:dyDescent="0.15">
      <c r="A127" s="1029"/>
      <c r="B127" s="910"/>
      <c r="C127" s="883" t="s">
        <v>74</v>
      </c>
      <c r="D127" s="884"/>
      <c r="E127" s="884"/>
      <c r="F127" s="884"/>
      <c r="G127" s="884"/>
      <c r="H127" s="884"/>
      <c r="I127" s="884"/>
      <c r="J127" s="884"/>
      <c r="K127" s="884"/>
      <c r="L127" s="884"/>
      <c r="M127" s="884"/>
      <c r="N127" s="884"/>
      <c r="O127" s="884"/>
      <c r="P127" s="884"/>
      <c r="Q127" s="884"/>
      <c r="R127" s="884"/>
      <c r="S127" s="884"/>
      <c r="T127" s="884"/>
      <c r="U127" s="884"/>
      <c r="V127" s="884"/>
      <c r="W127" s="884"/>
      <c r="X127" s="884"/>
      <c r="Y127" s="884"/>
      <c r="Z127" s="885"/>
      <c r="AA127" s="853" t="s">
        <v>194</v>
      </c>
      <c r="AB127" s="854"/>
      <c r="AC127" s="854"/>
      <c r="AD127" s="854"/>
      <c r="AE127" s="855"/>
      <c r="AF127" s="856" t="s">
        <v>194</v>
      </c>
      <c r="AG127" s="854"/>
      <c r="AH127" s="854"/>
      <c r="AI127" s="854"/>
      <c r="AJ127" s="855"/>
      <c r="AK127" s="856" t="s">
        <v>194</v>
      </c>
      <c r="AL127" s="854"/>
      <c r="AM127" s="854"/>
      <c r="AN127" s="854"/>
      <c r="AO127" s="855"/>
      <c r="AP127" s="857" t="s">
        <v>194</v>
      </c>
      <c r="AQ127" s="858"/>
      <c r="AR127" s="858"/>
      <c r="AS127" s="858"/>
      <c r="AT127" s="859"/>
      <c r="AU127" s="56"/>
      <c r="AV127" s="56"/>
      <c r="AW127" s="56"/>
      <c r="AX127" s="971" t="s">
        <v>485</v>
      </c>
      <c r="AY127" s="938"/>
      <c r="AZ127" s="938"/>
      <c r="BA127" s="938"/>
      <c r="BB127" s="938"/>
      <c r="BC127" s="938"/>
      <c r="BD127" s="938"/>
      <c r="BE127" s="939"/>
      <c r="BF127" s="937" t="s">
        <v>231</v>
      </c>
      <c r="BG127" s="938"/>
      <c r="BH127" s="938"/>
      <c r="BI127" s="938"/>
      <c r="BJ127" s="938"/>
      <c r="BK127" s="938"/>
      <c r="BL127" s="939"/>
      <c r="BM127" s="937" t="s">
        <v>414</v>
      </c>
      <c r="BN127" s="938"/>
      <c r="BO127" s="938"/>
      <c r="BP127" s="938"/>
      <c r="BQ127" s="938"/>
      <c r="BR127" s="938"/>
      <c r="BS127" s="939"/>
      <c r="BT127" s="937" t="s">
        <v>404</v>
      </c>
      <c r="BU127" s="938"/>
      <c r="BV127" s="938"/>
      <c r="BW127" s="938"/>
      <c r="BX127" s="938"/>
      <c r="BY127" s="938"/>
      <c r="BZ127" s="940"/>
      <c r="CA127" s="56"/>
      <c r="CB127" s="56"/>
      <c r="CC127" s="56"/>
      <c r="CD127" s="74"/>
      <c r="CE127" s="74"/>
      <c r="CF127" s="74"/>
      <c r="CG127" s="56"/>
      <c r="CH127" s="56"/>
      <c r="CI127" s="56"/>
      <c r="CJ127" s="75"/>
      <c r="CK127" s="967"/>
      <c r="CL127" s="929"/>
      <c r="CM127" s="929"/>
      <c r="CN127" s="929"/>
      <c r="CO127" s="930"/>
      <c r="CP127" s="860" t="s">
        <v>438</v>
      </c>
      <c r="CQ127" s="861"/>
      <c r="CR127" s="861"/>
      <c r="CS127" s="861"/>
      <c r="CT127" s="861"/>
      <c r="CU127" s="861"/>
      <c r="CV127" s="861"/>
      <c r="CW127" s="861"/>
      <c r="CX127" s="861"/>
      <c r="CY127" s="861"/>
      <c r="CZ127" s="861"/>
      <c r="DA127" s="861"/>
      <c r="DB127" s="861"/>
      <c r="DC127" s="861"/>
      <c r="DD127" s="861"/>
      <c r="DE127" s="861"/>
      <c r="DF127" s="862"/>
      <c r="DG127" s="863" t="s">
        <v>194</v>
      </c>
      <c r="DH127" s="864"/>
      <c r="DI127" s="864"/>
      <c r="DJ127" s="864"/>
      <c r="DK127" s="864"/>
      <c r="DL127" s="864" t="s">
        <v>194</v>
      </c>
      <c r="DM127" s="864"/>
      <c r="DN127" s="864"/>
      <c r="DO127" s="864"/>
      <c r="DP127" s="864"/>
      <c r="DQ127" s="864" t="s">
        <v>194</v>
      </c>
      <c r="DR127" s="864"/>
      <c r="DS127" s="864"/>
      <c r="DT127" s="864"/>
      <c r="DU127" s="864"/>
      <c r="DV127" s="867" t="s">
        <v>194</v>
      </c>
      <c r="DW127" s="867"/>
      <c r="DX127" s="867"/>
      <c r="DY127" s="867"/>
      <c r="DZ127" s="868"/>
    </row>
    <row r="128" spans="1:130" s="48" customFormat="1" ht="26.25" customHeight="1" x14ac:dyDescent="0.15">
      <c r="A128" s="991" t="s">
        <v>486</v>
      </c>
      <c r="B128" s="992"/>
      <c r="C128" s="992"/>
      <c r="D128" s="992"/>
      <c r="E128" s="992"/>
      <c r="F128" s="992"/>
      <c r="G128" s="992"/>
      <c r="H128" s="992"/>
      <c r="I128" s="992"/>
      <c r="J128" s="992"/>
      <c r="K128" s="992"/>
      <c r="L128" s="992"/>
      <c r="M128" s="992"/>
      <c r="N128" s="992"/>
      <c r="O128" s="992"/>
      <c r="P128" s="992"/>
      <c r="Q128" s="992"/>
      <c r="R128" s="992"/>
      <c r="S128" s="992"/>
      <c r="T128" s="992"/>
      <c r="U128" s="992"/>
      <c r="V128" s="992"/>
      <c r="W128" s="993" t="s">
        <v>4</v>
      </c>
      <c r="X128" s="993"/>
      <c r="Y128" s="993"/>
      <c r="Z128" s="994"/>
      <c r="AA128" s="837" t="s">
        <v>194</v>
      </c>
      <c r="AB128" s="838"/>
      <c r="AC128" s="838"/>
      <c r="AD128" s="838"/>
      <c r="AE128" s="839"/>
      <c r="AF128" s="840" t="s">
        <v>194</v>
      </c>
      <c r="AG128" s="838"/>
      <c r="AH128" s="838"/>
      <c r="AI128" s="838"/>
      <c r="AJ128" s="839"/>
      <c r="AK128" s="840" t="s">
        <v>194</v>
      </c>
      <c r="AL128" s="838"/>
      <c r="AM128" s="838"/>
      <c r="AN128" s="838"/>
      <c r="AO128" s="839"/>
      <c r="AP128" s="995"/>
      <c r="AQ128" s="996"/>
      <c r="AR128" s="996"/>
      <c r="AS128" s="996"/>
      <c r="AT128" s="997"/>
      <c r="AU128" s="56"/>
      <c r="AV128" s="56"/>
      <c r="AW128" s="56"/>
      <c r="AX128" s="834" t="s">
        <v>304</v>
      </c>
      <c r="AY128" s="835"/>
      <c r="AZ128" s="835"/>
      <c r="BA128" s="835"/>
      <c r="BB128" s="835"/>
      <c r="BC128" s="835"/>
      <c r="BD128" s="835"/>
      <c r="BE128" s="836"/>
      <c r="BF128" s="998" t="s">
        <v>194</v>
      </c>
      <c r="BG128" s="999"/>
      <c r="BH128" s="999"/>
      <c r="BI128" s="999"/>
      <c r="BJ128" s="999"/>
      <c r="BK128" s="999"/>
      <c r="BL128" s="1000"/>
      <c r="BM128" s="998">
        <v>15</v>
      </c>
      <c r="BN128" s="999"/>
      <c r="BO128" s="999"/>
      <c r="BP128" s="999"/>
      <c r="BQ128" s="999"/>
      <c r="BR128" s="999"/>
      <c r="BS128" s="1000"/>
      <c r="BT128" s="998">
        <v>20</v>
      </c>
      <c r="BU128" s="999"/>
      <c r="BV128" s="999"/>
      <c r="BW128" s="999"/>
      <c r="BX128" s="999"/>
      <c r="BY128" s="999"/>
      <c r="BZ128" s="1001"/>
      <c r="CA128" s="74"/>
      <c r="CB128" s="74"/>
      <c r="CC128" s="74"/>
      <c r="CD128" s="74"/>
      <c r="CE128" s="74"/>
      <c r="CF128" s="74"/>
      <c r="CG128" s="56"/>
      <c r="CH128" s="56"/>
      <c r="CI128" s="56"/>
      <c r="CJ128" s="75"/>
      <c r="CK128" s="968"/>
      <c r="CL128" s="969"/>
      <c r="CM128" s="969"/>
      <c r="CN128" s="969"/>
      <c r="CO128" s="970"/>
      <c r="CP128" s="949" t="s">
        <v>395</v>
      </c>
      <c r="CQ128" s="706"/>
      <c r="CR128" s="706"/>
      <c r="CS128" s="706"/>
      <c r="CT128" s="706"/>
      <c r="CU128" s="706"/>
      <c r="CV128" s="706"/>
      <c r="CW128" s="706"/>
      <c r="CX128" s="706"/>
      <c r="CY128" s="706"/>
      <c r="CZ128" s="706"/>
      <c r="DA128" s="706"/>
      <c r="DB128" s="706"/>
      <c r="DC128" s="706"/>
      <c r="DD128" s="706"/>
      <c r="DE128" s="706"/>
      <c r="DF128" s="950"/>
      <c r="DG128" s="951" t="s">
        <v>194</v>
      </c>
      <c r="DH128" s="952"/>
      <c r="DI128" s="952"/>
      <c r="DJ128" s="952"/>
      <c r="DK128" s="952"/>
      <c r="DL128" s="952" t="s">
        <v>194</v>
      </c>
      <c r="DM128" s="952"/>
      <c r="DN128" s="952"/>
      <c r="DO128" s="952"/>
      <c r="DP128" s="952"/>
      <c r="DQ128" s="952" t="s">
        <v>194</v>
      </c>
      <c r="DR128" s="952"/>
      <c r="DS128" s="952"/>
      <c r="DT128" s="952"/>
      <c r="DU128" s="952"/>
      <c r="DV128" s="953" t="s">
        <v>194</v>
      </c>
      <c r="DW128" s="953"/>
      <c r="DX128" s="953"/>
      <c r="DY128" s="953"/>
      <c r="DZ128" s="954"/>
    </row>
    <row r="129" spans="1:131" s="48" customFormat="1" ht="26.25" customHeight="1" x14ac:dyDescent="0.15">
      <c r="A129" s="851" t="s">
        <v>165</v>
      </c>
      <c r="B129" s="824"/>
      <c r="C129" s="824"/>
      <c r="D129" s="824"/>
      <c r="E129" s="824"/>
      <c r="F129" s="824"/>
      <c r="G129" s="824"/>
      <c r="H129" s="824"/>
      <c r="I129" s="824"/>
      <c r="J129" s="824"/>
      <c r="K129" s="824"/>
      <c r="L129" s="824"/>
      <c r="M129" s="824"/>
      <c r="N129" s="824"/>
      <c r="O129" s="824"/>
      <c r="P129" s="824"/>
      <c r="Q129" s="824"/>
      <c r="R129" s="824"/>
      <c r="S129" s="824"/>
      <c r="T129" s="824"/>
      <c r="U129" s="824"/>
      <c r="V129" s="824"/>
      <c r="W129" s="955" t="s">
        <v>229</v>
      </c>
      <c r="X129" s="956"/>
      <c r="Y129" s="956"/>
      <c r="Z129" s="957"/>
      <c r="AA129" s="853">
        <v>1863341</v>
      </c>
      <c r="AB129" s="854"/>
      <c r="AC129" s="854"/>
      <c r="AD129" s="854"/>
      <c r="AE129" s="855"/>
      <c r="AF129" s="856">
        <v>1837194</v>
      </c>
      <c r="AG129" s="854"/>
      <c r="AH129" s="854"/>
      <c r="AI129" s="854"/>
      <c r="AJ129" s="855"/>
      <c r="AK129" s="856">
        <v>1858269</v>
      </c>
      <c r="AL129" s="854"/>
      <c r="AM129" s="854"/>
      <c r="AN129" s="854"/>
      <c r="AO129" s="855"/>
      <c r="AP129" s="958"/>
      <c r="AQ129" s="959"/>
      <c r="AR129" s="959"/>
      <c r="AS129" s="959"/>
      <c r="AT129" s="960"/>
      <c r="AU129" s="67"/>
      <c r="AV129" s="67"/>
      <c r="AW129" s="67"/>
      <c r="AX129" s="961" t="s">
        <v>112</v>
      </c>
      <c r="AY129" s="861"/>
      <c r="AZ129" s="861"/>
      <c r="BA129" s="861"/>
      <c r="BB129" s="861"/>
      <c r="BC129" s="861"/>
      <c r="BD129" s="861"/>
      <c r="BE129" s="862"/>
      <c r="BF129" s="962" t="s">
        <v>194</v>
      </c>
      <c r="BG129" s="963"/>
      <c r="BH129" s="963"/>
      <c r="BI129" s="963"/>
      <c r="BJ129" s="963"/>
      <c r="BK129" s="963"/>
      <c r="BL129" s="964"/>
      <c r="BM129" s="962">
        <v>20</v>
      </c>
      <c r="BN129" s="963"/>
      <c r="BO129" s="963"/>
      <c r="BP129" s="963"/>
      <c r="BQ129" s="963"/>
      <c r="BR129" s="963"/>
      <c r="BS129" s="964"/>
      <c r="BT129" s="962">
        <v>30</v>
      </c>
      <c r="BU129" s="963"/>
      <c r="BV129" s="963"/>
      <c r="BW129" s="963"/>
      <c r="BX129" s="963"/>
      <c r="BY129" s="963"/>
      <c r="BZ129" s="965"/>
      <c r="CA129" s="70"/>
      <c r="CB129" s="70"/>
      <c r="CC129" s="70"/>
      <c r="CD129" s="70"/>
      <c r="CE129" s="70"/>
      <c r="CF129" s="70"/>
      <c r="CG129" s="70"/>
      <c r="CH129" s="70"/>
      <c r="CI129" s="70"/>
      <c r="CJ129" s="70"/>
      <c r="CK129" s="70"/>
      <c r="CL129" s="70"/>
      <c r="CM129" s="70"/>
      <c r="CN129" s="70"/>
      <c r="CO129" s="70"/>
      <c r="CP129" s="70"/>
      <c r="CQ129" s="70"/>
      <c r="CR129" s="70"/>
      <c r="CS129" s="70"/>
      <c r="CT129" s="70"/>
      <c r="CU129" s="70"/>
      <c r="CV129" s="70"/>
      <c r="CW129" s="70"/>
      <c r="CX129" s="70"/>
      <c r="CY129" s="70"/>
      <c r="CZ129" s="70"/>
      <c r="DA129" s="70"/>
      <c r="DB129" s="70"/>
      <c r="DC129" s="70"/>
      <c r="DD129" s="70"/>
      <c r="DE129" s="70"/>
      <c r="DF129" s="70"/>
      <c r="DG129" s="70"/>
      <c r="DH129" s="70"/>
      <c r="DI129" s="70"/>
      <c r="DJ129" s="70"/>
      <c r="DK129" s="70"/>
      <c r="DL129" s="70"/>
      <c r="DM129" s="70"/>
      <c r="DN129" s="70"/>
      <c r="DO129" s="70"/>
      <c r="DP129" s="67"/>
      <c r="DQ129" s="67"/>
      <c r="DR129" s="67"/>
      <c r="DS129" s="67"/>
      <c r="DT129" s="67"/>
      <c r="DU129" s="67"/>
      <c r="DV129" s="67"/>
      <c r="DW129" s="67"/>
      <c r="DX129" s="67"/>
      <c r="DY129" s="67"/>
      <c r="DZ129" s="67"/>
    </row>
    <row r="130" spans="1:131" s="48" customFormat="1" ht="26.25" customHeight="1" x14ac:dyDescent="0.15">
      <c r="A130" s="851" t="s">
        <v>146</v>
      </c>
      <c r="B130" s="824"/>
      <c r="C130" s="824"/>
      <c r="D130" s="824"/>
      <c r="E130" s="824"/>
      <c r="F130" s="824"/>
      <c r="G130" s="824"/>
      <c r="H130" s="824"/>
      <c r="I130" s="824"/>
      <c r="J130" s="824"/>
      <c r="K130" s="824"/>
      <c r="L130" s="824"/>
      <c r="M130" s="824"/>
      <c r="N130" s="824"/>
      <c r="O130" s="824"/>
      <c r="P130" s="824"/>
      <c r="Q130" s="824"/>
      <c r="R130" s="824"/>
      <c r="S130" s="824"/>
      <c r="T130" s="824"/>
      <c r="U130" s="824"/>
      <c r="V130" s="824"/>
      <c r="W130" s="955" t="s">
        <v>487</v>
      </c>
      <c r="X130" s="956"/>
      <c r="Y130" s="956"/>
      <c r="Z130" s="957"/>
      <c r="AA130" s="853">
        <v>321308</v>
      </c>
      <c r="AB130" s="854"/>
      <c r="AC130" s="854"/>
      <c r="AD130" s="854"/>
      <c r="AE130" s="855"/>
      <c r="AF130" s="856">
        <v>283988</v>
      </c>
      <c r="AG130" s="854"/>
      <c r="AH130" s="854"/>
      <c r="AI130" s="854"/>
      <c r="AJ130" s="855"/>
      <c r="AK130" s="856">
        <v>313643</v>
      </c>
      <c r="AL130" s="854"/>
      <c r="AM130" s="854"/>
      <c r="AN130" s="854"/>
      <c r="AO130" s="855"/>
      <c r="AP130" s="958"/>
      <c r="AQ130" s="959"/>
      <c r="AR130" s="959"/>
      <c r="AS130" s="959"/>
      <c r="AT130" s="960"/>
      <c r="AU130" s="67"/>
      <c r="AV130" s="67"/>
      <c r="AW130" s="67"/>
      <c r="AX130" s="961" t="s">
        <v>426</v>
      </c>
      <c r="AY130" s="861"/>
      <c r="AZ130" s="861"/>
      <c r="BA130" s="861"/>
      <c r="BB130" s="861"/>
      <c r="BC130" s="861"/>
      <c r="BD130" s="861"/>
      <c r="BE130" s="862"/>
      <c r="BF130" s="972">
        <v>5.2</v>
      </c>
      <c r="BG130" s="973"/>
      <c r="BH130" s="973"/>
      <c r="BI130" s="973"/>
      <c r="BJ130" s="973"/>
      <c r="BK130" s="973"/>
      <c r="BL130" s="974"/>
      <c r="BM130" s="972">
        <v>25</v>
      </c>
      <c r="BN130" s="973"/>
      <c r="BO130" s="973"/>
      <c r="BP130" s="973"/>
      <c r="BQ130" s="973"/>
      <c r="BR130" s="973"/>
      <c r="BS130" s="974"/>
      <c r="BT130" s="972">
        <v>35</v>
      </c>
      <c r="BU130" s="973"/>
      <c r="BV130" s="973"/>
      <c r="BW130" s="973"/>
      <c r="BX130" s="973"/>
      <c r="BY130" s="973"/>
      <c r="BZ130" s="975"/>
      <c r="CA130" s="70"/>
      <c r="CB130" s="70"/>
      <c r="CC130" s="70"/>
      <c r="CD130" s="70"/>
      <c r="CE130" s="70"/>
      <c r="CF130" s="70"/>
      <c r="CG130" s="70"/>
      <c r="CH130" s="70"/>
      <c r="CI130" s="70"/>
      <c r="CJ130" s="70"/>
      <c r="CK130" s="70"/>
      <c r="CL130" s="70"/>
      <c r="CM130" s="70"/>
      <c r="CN130" s="70"/>
      <c r="CO130" s="70"/>
      <c r="CP130" s="70"/>
      <c r="CQ130" s="70"/>
      <c r="CR130" s="70"/>
      <c r="CS130" s="70"/>
      <c r="CT130" s="70"/>
      <c r="CU130" s="70"/>
      <c r="CV130" s="70"/>
      <c r="CW130" s="70"/>
      <c r="CX130" s="70"/>
      <c r="CY130" s="70"/>
      <c r="CZ130" s="70"/>
      <c r="DA130" s="70"/>
      <c r="DB130" s="70"/>
      <c r="DC130" s="70"/>
      <c r="DD130" s="70"/>
      <c r="DE130" s="70"/>
      <c r="DF130" s="70"/>
      <c r="DG130" s="70"/>
      <c r="DH130" s="70"/>
      <c r="DI130" s="70"/>
      <c r="DJ130" s="70"/>
      <c r="DK130" s="70"/>
      <c r="DL130" s="70"/>
      <c r="DM130" s="70"/>
      <c r="DN130" s="70"/>
      <c r="DO130" s="70"/>
      <c r="DP130" s="67"/>
      <c r="DQ130" s="67"/>
      <c r="DR130" s="67"/>
      <c r="DS130" s="67"/>
      <c r="DT130" s="67"/>
      <c r="DU130" s="67"/>
      <c r="DV130" s="67"/>
      <c r="DW130" s="67"/>
      <c r="DX130" s="67"/>
      <c r="DY130" s="67"/>
      <c r="DZ130" s="67"/>
    </row>
    <row r="131" spans="1:131" s="48" customFormat="1" ht="26.25" customHeight="1" x14ac:dyDescent="0.15">
      <c r="A131" s="976"/>
      <c r="B131" s="977"/>
      <c r="C131" s="977"/>
      <c r="D131" s="977"/>
      <c r="E131" s="977"/>
      <c r="F131" s="977"/>
      <c r="G131" s="977"/>
      <c r="H131" s="977"/>
      <c r="I131" s="977"/>
      <c r="J131" s="977"/>
      <c r="K131" s="977"/>
      <c r="L131" s="977"/>
      <c r="M131" s="977"/>
      <c r="N131" s="977"/>
      <c r="O131" s="977"/>
      <c r="P131" s="977"/>
      <c r="Q131" s="977"/>
      <c r="R131" s="977"/>
      <c r="S131" s="977"/>
      <c r="T131" s="977"/>
      <c r="U131" s="977"/>
      <c r="V131" s="977"/>
      <c r="W131" s="978" t="s">
        <v>167</v>
      </c>
      <c r="X131" s="979"/>
      <c r="Y131" s="979"/>
      <c r="Z131" s="980"/>
      <c r="AA131" s="892">
        <v>1542033</v>
      </c>
      <c r="AB131" s="893"/>
      <c r="AC131" s="893"/>
      <c r="AD131" s="893"/>
      <c r="AE131" s="894"/>
      <c r="AF131" s="895">
        <v>1553206</v>
      </c>
      <c r="AG131" s="893"/>
      <c r="AH131" s="893"/>
      <c r="AI131" s="893"/>
      <c r="AJ131" s="894"/>
      <c r="AK131" s="895">
        <v>1544626</v>
      </c>
      <c r="AL131" s="893"/>
      <c r="AM131" s="893"/>
      <c r="AN131" s="893"/>
      <c r="AO131" s="894"/>
      <c r="AP131" s="981"/>
      <c r="AQ131" s="982"/>
      <c r="AR131" s="982"/>
      <c r="AS131" s="982"/>
      <c r="AT131" s="983"/>
      <c r="AU131" s="67"/>
      <c r="AV131" s="67"/>
      <c r="AW131" s="67"/>
      <c r="AX131" s="984" t="s">
        <v>57</v>
      </c>
      <c r="AY131" s="706"/>
      <c r="AZ131" s="706"/>
      <c r="BA131" s="706"/>
      <c r="BB131" s="706"/>
      <c r="BC131" s="706"/>
      <c r="BD131" s="706"/>
      <c r="BE131" s="950"/>
      <c r="BF131" s="985" t="s">
        <v>194</v>
      </c>
      <c r="BG131" s="986"/>
      <c r="BH131" s="986"/>
      <c r="BI131" s="986"/>
      <c r="BJ131" s="986"/>
      <c r="BK131" s="986"/>
      <c r="BL131" s="987"/>
      <c r="BM131" s="985">
        <v>350</v>
      </c>
      <c r="BN131" s="986"/>
      <c r="BO131" s="986"/>
      <c r="BP131" s="986"/>
      <c r="BQ131" s="986"/>
      <c r="BR131" s="986"/>
      <c r="BS131" s="987"/>
      <c r="BT131" s="988"/>
      <c r="BU131" s="989"/>
      <c r="BV131" s="989"/>
      <c r="BW131" s="989"/>
      <c r="BX131" s="989"/>
      <c r="BY131" s="989"/>
      <c r="BZ131" s="990"/>
      <c r="CA131" s="70"/>
      <c r="CB131" s="70"/>
      <c r="CC131" s="70"/>
      <c r="CD131" s="70"/>
      <c r="CE131" s="70"/>
      <c r="CF131" s="70"/>
      <c r="CG131" s="70"/>
      <c r="CH131" s="70"/>
      <c r="CI131" s="70"/>
      <c r="CJ131" s="70"/>
      <c r="CK131" s="70"/>
      <c r="CL131" s="70"/>
      <c r="CM131" s="70"/>
      <c r="CN131" s="70"/>
      <c r="CO131" s="70"/>
      <c r="CP131" s="70"/>
      <c r="CQ131" s="70"/>
      <c r="CR131" s="70"/>
      <c r="CS131" s="70"/>
      <c r="CT131" s="70"/>
      <c r="CU131" s="70"/>
      <c r="CV131" s="70"/>
      <c r="CW131" s="70"/>
      <c r="CX131" s="70"/>
      <c r="CY131" s="70"/>
      <c r="CZ131" s="70"/>
      <c r="DA131" s="70"/>
      <c r="DB131" s="70"/>
      <c r="DC131" s="70"/>
      <c r="DD131" s="70"/>
      <c r="DE131" s="70"/>
      <c r="DF131" s="70"/>
      <c r="DG131" s="70"/>
      <c r="DH131" s="70"/>
      <c r="DI131" s="70"/>
      <c r="DJ131" s="70"/>
      <c r="DK131" s="70"/>
      <c r="DL131" s="70"/>
      <c r="DM131" s="70"/>
      <c r="DN131" s="70"/>
      <c r="DO131" s="70"/>
      <c r="DP131" s="67"/>
      <c r="DQ131" s="67"/>
      <c r="DR131" s="67"/>
      <c r="DS131" s="67"/>
      <c r="DT131" s="67"/>
      <c r="DU131" s="67"/>
      <c r="DV131" s="67"/>
      <c r="DW131" s="67"/>
      <c r="DX131" s="67"/>
      <c r="DY131" s="67"/>
      <c r="DZ131" s="67"/>
    </row>
    <row r="132" spans="1:131" s="48" customFormat="1" ht="26.25" customHeight="1" x14ac:dyDescent="0.15">
      <c r="A132" s="1023" t="s">
        <v>26</v>
      </c>
      <c r="B132" s="1024"/>
      <c r="C132" s="1024"/>
      <c r="D132" s="1024"/>
      <c r="E132" s="1024"/>
      <c r="F132" s="1024"/>
      <c r="G132" s="1024"/>
      <c r="H132" s="1024"/>
      <c r="I132" s="1024"/>
      <c r="J132" s="1024"/>
      <c r="K132" s="1024"/>
      <c r="L132" s="1024"/>
      <c r="M132" s="1024"/>
      <c r="N132" s="1024"/>
      <c r="O132" s="1024"/>
      <c r="P132" s="1024"/>
      <c r="Q132" s="1024"/>
      <c r="R132" s="1024"/>
      <c r="S132" s="1024"/>
      <c r="T132" s="1024"/>
      <c r="U132" s="1024"/>
      <c r="V132" s="1002" t="s">
        <v>488</v>
      </c>
      <c r="W132" s="1002"/>
      <c r="X132" s="1002"/>
      <c r="Y132" s="1002"/>
      <c r="Z132" s="1003"/>
      <c r="AA132" s="1004">
        <v>2.99987095</v>
      </c>
      <c r="AB132" s="1005"/>
      <c r="AC132" s="1005"/>
      <c r="AD132" s="1005"/>
      <c r="AE132" s="1006"/>
      <c r="AF132" s="1007">
        <v>6.814485651</v>
      </c>
      <c r="AG132" s="1005"/>
      <c r="AH132" s="1005"/>
      <c r="AI132" s="1005"/>
      <c r="AJ132" s="1006"/>
      <c r="AK132" s="1007">
        <v>5.9678524120000001</v>
      </c>
      <c r="AL132" s="1005"/>
      <c r="AM132" s="1005"/>
      <c r="AN132" s="1005"/>
      <c r="AO132" s="1006"/>
      <c r="AP132" s="889"/>
      <c r="AQ132" s="890"/>
      <c r="AR132" s="890"/>
      <c r="AS132" s="890"/>
      <c r="AT132" s="1008"/>
      <c r="AU132" s="66"/>
      <c r="AV132" s="67"/>
      <c r="AW132" s="67"/>
      <c r="AX132" s="67"/>
      <c r="AY132" s="67"/>
      <c r="AZ132" s="67"/>
      <c r="BA132" s="67"/>
      <c r="BB132" s="67"/>
      <c r="BC132" s="67"/>
      <c r="BD132" s="67"/>
      <c r="BE132" s="67"/>
      <c r="BF132" s="67"/>
      <c r="BG132" s="67"/>
      <c r="BH132" s="67"/>
      <c r="BI132" s="67"/>
      <c r="BJ132" s="67"/>
      <c r="BK132" s="67"/>
      <c r="BL132" s="67"/>
      <c r="BM132" s="67"/>
      <c r="BN132" s="67"/>
      <c r="BO132" s="67"/>
      <c r="BP132" s="67"/>
      <c r="BQ132" s="67"/>
      <c r="BR132" s="67"/>
      <c r="BS132" s="67"/>
      <c r="BT132" s="67"/>
      <c r="BU132" s="67"/>
      <c r="BV132" s="67"/>
      <c r="BW132" s="67"/>
      <c r="BX132" s="67"/>
      <c r="BY132" s="67"/>
      <c r="BZ132" s="67"/>
      <c r="CA132" s="70"/>
      <c r="CB132" s="70"/>
      <c r="CC132" s="70"/>
      <c r="CD132" s="70"/>
      <c r="CE132" s="70"/>
      <c r="CF132" s="70"/>
      <c r="CG132" s="70"/>
      <c r="CH132" s="70"/>
      <c r="CI132" s="70"/>
      <c r="CJ132" s="70"/>
      <c r="CK132" s="70"/>
      <c r="CL132" s="70"/>
      <c r="CM132" s="70"/>
      <c r="CN132" s="70"/>
      <c r="CO132" s="70"/>
      <c r="CP132" s="70"/>
      <c r="CQ132" s="70"/>
      <c r="CR132" s="70"/>
      <c r="CS132" s="70"/>
      <c r="CT132" s="70"/>
      <c r="CU132" s="70"/>
      <c r="CV132" s="70"/>
      <c r="CW132" s="70"/>
      <c r="CX132" s="70"/>
      <c r="CY132" s="70"/>
      <c r="CZ132" s="70"/>
      <c r="DA132" s="70"/>
      <c r="DB132" s="70"/>
      <c r="DC132" s="70"/>
      <c r="DD132" s="70"/>
      <c r="DE132" s="70"/>
      <c r="DF132" s="70"/>
      <c r="DG132" s="70"/>
      <c r="DH132" s="70"/>
      <c r="DI132" s="70"/>
      <c r="DJ132" s="70"/>
      <c r="DK132" s="70"/>
      <c r="DL132" s="70"/>
      <c r="DM132" s="70"/>
      <c r="DN132" s="70"/>
      <c r="DO132" s="70"/>
      <c r="DP132" s="67"/>
      <c r="DQ132" s="67"/>
      <c r="DR132" s="67"/>
      <c r="DS132" s="67"/>
      <c r="DT132" s="67"/>
      <c r="DU132" s="67"/>
      <c r="DV132" s="67"/>
      <c r="DW132" s="67"/>
      <c r="DX132" s="67"/>
      <c r="DY132" s="67"/>
      <c r="DZ132" s="67"/>
    </row>
    <row r="133" spans="1:131" s="48" customFormat="1" ht="26.25" customHeight="1" x14ac:dyDescent="0.15">
      <c r="A133" s="1025"/>
      <c r="B133" s="1026"/>
      <c r="C133" s="1026"/>
      <c r="D133" s="1026"/>
      <c r="E133" s="1026"/>
      <c r="F133" s="1026"/>
      <c r="G133" s="1026"/>
      <c r="H133" s="1026"/>
      <c r="I133" s="1026"/>
      <c r="J133" s="1026"/>
      <c r="K133" s="1026"/>
      <c r="L133" s="1026"/>
      <c r="M133" s="1026"/>
      <c r="N133" s="1026"/>
      <c r="O133" s="1026"/>
      <c r="P133" s="1026"/>
      <c r="Q133" s="1026"/>
      <c r="R133" s="1026"/>
      <c r="S133" s="1026"/>
      <c r="T133" s="1026"/>
      <c r="U133" s="1026"/>
      <c r="V133" s="1009" t="s">
        <v>82</v>
      </c>
      <c r="W133" s="1009"/>
      <c r="X133" s="1009"/>
      <c r="Y133" s="1009"/>
      <c r="Z133" s="1010"/>
      <c r="AA133" s="1011">
        <v>1.7</v>
      </c>
      <c r="AB133" s="1012"/>
      <c r="AC133" s="1012"/>
      <c r="AD133" s="1012"/>
      <c r="AE133" s="1013"/>
      <c r="AF133" s="1011">
        <v>3.5</v>
      </c>
      <c r="AG133" s="1012"/>
      <c r="AH133" s="1012"/>
      <c r="AI133" s="1012"/>
      <c r="AJ133" s="1013"/>
      <c r="AK133" s="1011">
        <v>5.2</v>
      </c>
      <c r="AL133" s="1012"/>
      <c r="AM133" s="1012"/>
      <c r="AN133" s="1012"/>
      <c r="AO133" s="1013"/>
      <c r="AP133" s="946"/>
      <c r="AQ133" s="947"/>
      <c r="AR133" s="947"/>
      <c r="AS133" s="947"/>
      <c r="AT133" s="1014"/>
      <c r="AU133" s="67"/>
      <c r="AV133" s="67"/>
      <c r="AW133" s="67"/>
      <c r="AX133" s="67"/>
      <c r="AY133" s="67"/>
      <c r="AZ133" s="67"/>
      <c r="BA133" s="67"/>
      <c r="BB133" s="67"/>
      <c r="BC133" s="67"/>
      <c r="BD133" s="67"/>
      <c r="BE133" s="67"/>
      <c r="BF133" s="67"/>
      <c r="BG133" s="67"/>
      <c r="BH133" s="67"/>
      <c r="BI133" s="67"/>
      <c r="BJ133" s="67"/>
      <c r="BK133" s="67"/>
      <c r="BL133" s="67"/>
      <c r="BM133" s="67"/>
      <c r="BN133" s="70"/>
      <c r="BO133" s="70"/>
      <c r="BP133" s="70"/>
      <c r="BQ133" s="70"/>
      <c r="BR133" s="70"/>
      <c r="BS133" s="70"/>
      <c r="BT133" s="70"/>
      <c r="BU133" s="70"/>
      <c r="BV133" s="70"/>
      <c r="BW133" s="70"/>
      <c r="BX133" s="70"/>
      <c r="BY133" s="70"/>
      <c r="BZ133" s="70"/>
      <c r="CA133" s="70"/>
      <c r="CB133" s="70"/>
      <c r="CC133" s="70"/>
      <c r="CD133" s="70"/>
      <c r="CE133" s="70"/>
      <c r="CF133" s="70"/>
      <c r="CG133" s="70"/>
      <c r="CH133" s="70"/>
      <c r="CI133" s="70"/>
      <c r="CJ133" s="70"/>
      <c r="CK133" s="70"/>
      <c r="CL133" s="70"/>
      <c r="CM133" s="70"/>
      <c r="CN133" s="70"/>
      <c r="CO133" s="70"/>
      <c r="CP133" s="70"/>
      <c r="CQ133" s="70"/>
      <c r="CR133" s="70"/>
      <c r="CS133" s="70"/>
      <c r="CT133" s="70"/>
      <c r="CU133" s="70"/>
      <c r="CV133" s="70"/>
      <c r="CW133" s="70"/>
      <c r="CX133" s="70"/>
      <c r="CY133" s="70"/>
      <c r="CZ133" s="70"/>
      <c r="DA133" s="70"/>
      <c r="DB133" s="70"/>
      <c r="DC133" s="70"/>
      <c r="DD133" s="70"/>
      <c r="DE133" s="70"/>
      <c r="DF133" s="70"/>
      <c r="DG133" s="70"/>
      <c r="DH133" s="70"/>
      <c r="DI133" s="70"/>
      <c r="DJ133" s="70"/>
      <c r="DK133" s="70"/>
      <c r="DL133" s="70"/>
      <c r="DM133" s="70"/>
      <c r="DN133" s="70"/>
      <c r="DO133" s="70"/>
      <c r="DP133" s="67"/>
      <c r="DQ133" s="67"/>
      <c r="DR133" s="67"/>
      <c r="DS133" s="67"/>
      <c r="DT133" s="67"/>
      <c r="DU133" s="67"/>
      <c r="DV133" s="67"/>
      <c r="DW133" s="67"/>
      <c r="DX133" s="67"/>
      <c r="DY133" s="67"/>
      <c r="DZ133" s="67"/>
    </row>
    <row r="134" spans="1:131" ht="11.25" customHeight="1" x14ac:dyDescent="0.15">
      <c r="A134" s="61"/>
      <c r="B134" s="61"/>
      <c r="C134" s="61"/>
      <c r="D134" s="61"/>
      <c r="E134" s="61"/>
      <c r="F134" s="61"/>
      <c r="G134" s="61"/>
      <c r="H134" s="61"/>
      <c r="I134" s="61"/>
      <c r="J134" s="61"/>
      <c r="K134" s="61"/>
      <c r="L134" s="61"/>
      <c r="M134" s="61"/>
      <c r="N134" s="61"/>
      <c r="O134" s="61"/>
      <c r="P134" s="61"/>
      <c r="Q134" s="61"/>
      <c r="R134" s="61"/>
      <c r="S134" s="61"/>
      <c r="T134" s="61"/>
      <c r="U134" s="61"/>
      <c r="V134" s="61"/>
      <c r="W134" s="61"/>
      <c r="X134" s="61"/>
      <c r="Y134" s="61"/>
      <c r="Z134" s="61"/>
      <c r="AA134" s="61"/>
      <c r="AB134" s="61"/>
      <c r="AC134" s="61"/>
      <c r="AD134" s="61"/>
      <c r="AE134" s="61"/>
      <c r="AF134" s="61"/>
      <c r="AG134" s="61"/>
      <c r="AH134" s="61"/>
      <c r="AI134" s="61"/>
      <c r="AJ134" s="61"/>
      <c r="AK134" s="61"/>
      <c r="AL134" s="61"/>
      <c r="AM134" s="61"/>
      <c r="AN134" s="61"/>
      <c r="AO134" s="61"/>
      <c r="AP134" s="61"/>
      <c r="AQ134" s="61"/>
      <c r="AR134" s="61"/>
      <c r="AS134" s="61"/>
      <c r="AT134" s="61"/>
      <c r="AU134" s="67"/>
      <c r="AV134" s="67"/>
      <c r="AW134" s="67"/>
      <c r="AX134" s="67"/>
      <c r="AY134" s="67"/>
      <c r="AZ134" s="67"/>
      <c r="BA134" s="67"/>
      <c r="BB134" s="67"/>
      <c r="BC134" s="67"/>
      <c r="BD134" s="67"/>
      <c r="BE134" s="67"/>
      <c r="BF134" s="67"/>
      <c r="BG134" s="67"/>
      <c r="BH134" s="67"/>
      <c r="BI134" s="67"/>
      <c r="BJ134" s="67"/>
      <c r="BK134" s="67"/>
      <c r="BL134" s="67"/>
      <c r="BM134" s="67"/>
      <c r="BN134" s="70"/>
      <c r="BO134" s="70"/>
      <c r="BP134" s="70"/>
      <c r="BQ134" s="70"/>
      <c r="BR134" s="70"/>
      <c r="BS134" s="70"/>
      <c r="BT134" s="70"/>
      <c r="BU134" s="70"/>
      <c r="BV134" s="70"/>
      <c r="BW134" s="70"/>
      <c r="BX134" s="70"/>
      <c r="BY134" s="70"/>
      <c r="BZ134" s="70"/>
      <c r="CA134" s="70"/>
      <c r="CB134" s="70"/>
      <c r="CC134" s="70"/>
      <c r="CD134" s="70"/>
      <c r="CE134" s="70"/>
      <c r="CF134" s="70"/>
      <c r="CG134" s="70"/>
      <c r="CH134" s="70"/>
      <c r="CI134" s="70"/>
      <c r="CJ134" s="70"/>
      <c r="CK134" s="70"/>
      <c r="CL134" s="70"/>
      <c r="CM134" s="70"/>
      <c r="CN134" s="70"/>
      <c r="CO134" s="70"/>
      <c r="CP134" s="70"/>
      <c r="CQ134" s="70"/>
      <c r="CR134" s="70"/>
      <c r="CS134" s="70"/>
      <c r="CT134" s="70"/>
      <c r="CU134" s="70"/>
      <c r="CV134" s="70"/>
      <c r="CW134" s="70"/>
      <c r="CX134" s="70"/>
      <c r="CY134" s="70"/>
      <c r="CZ134" s="70"/>
      <c r="DA134" s="70"/>
      <c r="DB134" s="70"/>
      <c r="DC134" s="70"/>
      <c r="DD134" s="70"/>
      <c r="DE134" s="70"/>
      <c r="DF134" s="70"/>
      <c r="DG134" s="70"/>
      <c r="DH134" s="70"/>
      <c r="DI134" s="70"/>
      <c r="DJ134" s="70"/>
      <c r="DK134" s="70"/>
      <c r="DL134" s="70"/>
      <c r="DM134" s="70"/>
      <c r="DN134" s="70"/>
      <c r="DO134" s="70"/>
      <c r="DP134" s="67"/>
      <c r="DQ134" s="67"/>
      <c r="DR134" s="67"/>
      <c r="DS134" s="67"/>
      <c r="DT134" s="67"/>
      <c r="DU134" s="67"/>
      <c r="DV134" s="67"/>
      <c r="DW134" s="67"/>
      <c r="DX134" s="67"/>
      <c r="DY134" s="67"/>
      <c r="DZ134" s="67"/>
      <c r="EA134" s="48"/>
    </row>
    <row r="135" spans="1:131" ht="14.25" hidden="1" x14ac:dyDescent="0.15">
      <c r="AU135" s="61"/>
      <c r="AV135" s="61"/>
      <c r="AW135" s="61"/>
      <c r="AX135" s="61"/>
      <c r="AY135" s="61"/>
      <c r="AZ135" s="61"/>
      <c r="BA135" s="61"/>
      <c r="BB135" s="61"/>
      <c r="BC135" s="61"/>
      <c r="BD135" s="61"/>
      <c r="BE135" s="61"/>
      <c r="BF135" s="61"/>
      <c r="BG135" s="61"/>
      <c r="BH135" s="61"/>
      <c r="BI135" s="61"/>
      <c r="BJ135" s="61"/>
      <c r="BK135" s="61"/>
      <c r="BL135" s="61"/>
      <c r="BM135" s="61"/>
      <c r="BN135" s="61"/>
      <c r="BO135" s="61"/>
      <c r="BP135" s="61"/>
      <c r="BQ135" s="61"/>
      <c r="BR135" s="61"/>
      <c r="BS135" s="61"/>
      <c r="BT135" s="61"/>
      <c r="BU135" s="61"/>
      <c r="BV135" s="61"/>
      <c r="BW135" s="61"/>
      <c r="BX135" s="61"/>
      <c r="BY135" s="61"/>
      <c r="BZ135" s="61"/>
      <c r="CA135" s="61"/>
      <c r="CB135" s="61"/>
      <c r="CC135" s="61"/>
      <c r="CD135" s="61"/>
      <c r="CE135" s="61"/>
      <c r="CF135" s="61"/>
      <c r="CG135" s="61"/>
      <c r="CH135" s="61"/>
      <c r="CI135" s="61"/>
      <c r="CJ135" s="61"/>
      <c r="CK135" s="61"/>
      <c r="CL135" s="61"/>
      <c r="CM135" s="61"/>
      <c r="CN135" s="61"/>
      <c r="CO135" s="61"/>
      <c r="CP135" s="61"/>
      <c r="CQ135" s="61"/>
      <c r="CR135" s="61"/>
      <c r="CS135" s="61"/>
      <c r="CT135" s="61"/>
      <c r="CU135" s="61"/>
      <c r="CV135" s="61"/>
      <c r="CW135" s="61"/>
      <c r="CX135" s="61"/>
      <c r="CY135" s="61"/>
      <c r="CZ135" s="61"/>
      <c r="DA135" s="61"/>
      <c r="DB135" s="61"/>
      <c r="DC135" s="61"/>
      <c r="DD135" s="61"/>
      <c r="DE135" s="61"/>
      <c r="DF135" s="61"/>
      <c r="DG135" s="61"/>
      <c r="DH135" s="61"/>
      <c r="DI135" s="61"/>
      <c r="DJ135" s="61"/>
      <c r="DK135" s="61"/>
      <c r="DL135" s="61"/>
      <c r="DM135" s="61"/>
      <c r="DN135" s="61"/>
      <c r="DO135" s="61"/>
      <c r="DP135" s="61"/>
      <c r="DQ135" s="61"/>
      <c r="DR135" s="61"/>
      <c r="DS135" s="61"/>
      <c r="DT135" s="61"/>
      <c r="DU135" s="61"/>
      <c r="DV135" s="61"/>
      <c r="DW135" s="61"/>
      <c r="DX135" s="61"/>
      <c r="DY135" s="61"/>
      <c r="DZ135" s="61"/>
    </row>
  </sheetData>
  <sheetProtection algorithmName="SHA-512" hashValue="iA0GFJ3VpXOjJVLZBK2McIKLFxeyJYJUy67h5zTTMtVKByaiho2Z2DB3KEQZ0ewQtxkJDNMMjpfT2sKYS7g5MA==" saltValue="nL5T2ApbRka6LxNDZTwD3A==" spinCount="100000" sheet="1" objects="1" scenarios="1" formatRows="0"/>
  <mergeCells count="2035">
    <mergeCell ref="DQ5:DU6"/>
    <mergeCell ref="DV5:DZ6"/>
    <mergeCell ref="A26:P27"/>
    <mergeCell ref="Q26:U27"/>
    <mergeCell ref="V26:Z27"/>
    <mergeCell ref="AA26:AE27"/>
    <mergeCell ref="AF26:AJ27"/>
    <mergeCell ref="AK26:AO27"/>
    <mergeCell ref="AP26:AT27"/>
    <mergeCell ref="AU26:AY27"/>
    <mergeCell ref="AZ26:BD27"/>
    <mergeCell ref="BE26:BI27"/>
    <mergeCell ref="A66:P67"/>
    <mergeCell ref="Q66:U67"/>
    <mergeCell ref="V66:Z67"/>
    <mergeCell ref="AA66:AE67"/>
    <mergeCell ref="AF66:AJ67"/>
    <mergeCell ref="AK66:AO67"/>
    <mergeCell ref="AP66:AT67"/>
    <mergeCell ref="AU66:AY67"/>
    <mergeCell ref="AZ66:BD67"/>
    <mergeCell ref="BS64:CG64"/>
    <mergeCell ref="CH64:CL64"/>
    <mergeCell ref="CM64:CQ64"/>
    <mergeCell ref="CR64:CV64"/>
    <mergeCell ref="CW64:DA64"/>
    <mergeCell ref="DB64:DF64"/>
    <mergeCell ref="DG64:DK64"/>
    <mergeCell ref="DL64:DP64"/>
    <mergeCell ref="DQ64:DU64"/>
    <mergeCell ref="DV64:DZ64"/>
    <mergeCell ref="BS65:CG65"/>
    <mergeCell ref="V132:Z132"/>
    <mergeCell ref="AA132:AE132"/>
    <mergeCell ref="AF132:AJ132"/>
    <mergeCell ref="AK132:AO132"/>
    <mergeCell ref="AP132:AT132"/>
    <mergeCell ref="V133:Z133"/>
    <mergeCell ref="AA133:AE133"/>
    <mergeCell ref="AF133:AJ133"/>
    <mergeCell ref="AK133:AO133"/>
    <mergeCell ref="AP133:AT133"/>
    <mergeCell ref="A5:P6"/>
    <mergeCell ref="Q5:U6"/>
    <mergeCell ref="V5:Z6"/>
    <mergeCell ref="AA5:AE6"/>
    <mergeCell ref="AF5:AJ6"/>
    <mergeCell ref="AK5:AO6"/>
    <mergeCell ref="AP5:AT6"/>
    <mergeCell ref="A112:B116"/>
    <mergeCell ref="A132:U133"/>
    <mergeCell ref="A119:B127"/>
    <mergeCell ref="A130:V130"/>
    <mergeCell ref="W130:Z130"/>
    <mergeCell ref="AA130:AE130"/>
    <mergeCell ref="AF130:AJ130"/>
    <mergeCell ref="AK130:AO130"/>
    <mergeCell ref="AP130:AT130"/>
    <mergeCell ref="A118:Z118"/>
    <mergeCell ref="AA118:AE118"/>
    <mergeCell ref="AF118:AJ118"/>
    <mergeCell ref="AK118:AO118"/>
    <mergeCell ref="AP118:AT118"/>
    <mergeCell ref="C114:Z114"/>
    <mergeCell ref="AX130:BE130"/>
    <mergeCell ref="BF130:BL130"/>
    <mergeCell ref="BM130:BS130"/>
    <mergeCell ref="BT130:BZ130"/>
    <mergeCell ref="A131:V131"/>
    <mergeCell ref="W131:Z131"/>
    <mergeCell ref="AA131:AE131"/>
    <mergeCell ref="AF131:AJ131"/>
    <mergeCell ref="AK131:AO131"/>
    <mergeCell ref="AP131:AT131"/>
    <mergeCell ref="AX131:BE131"/>
    <mergeCell ref="BF131:BL131"/>
    <mergeCell ref="BM131:BS131"/>
    <mergeCell ref="BT131:BZ131"/>
    <mergeCell ref="A128:V128"/>
    <mergeCell ref="W128:Z128"/>
    <mergeCell ref="AA128:AE128"/>
    <mergeCell ref="AF128:AJ128"/>
    <mergeCell ref="AK128:AO128"/>
    <mergeCell ref="AP128:AT128"/>
    <mergeCell ref="AX128:BE128"/>
    <mergeCell ref="BF128:BL128"/>
    <mergeCell ref="BM128:BS128"/>
    <mergeCell ref="BT128:BZ128"/>
    <mergeCell ref="CP128:DF128"/>
    <mergeCell ref="DG128:DK128"/>
    <mergeCell ref="DL128:DP128"/>
    <mergeCell ref="DQ128:DU128"/>
    <mergeCell ref="DV128:DZ128"/>
    <mergeCell ref="A129:V129"/>
    <mergeCell ref="W129:Z129"/>
    <mergeCell ref="AA129:AE129"/>
    <mergeCell ref="AF129:AJ129"/>
    <mergeCell ref="AK129:AO129"/>
    <mergeCell ref="AP129:AT129"/>
    <mergeCell ref="AX129:BE129"/>
    <mergeCell ref="BF129:BL129"/>
    <mergeCell ref="BM129:BS129"/>
    <mergeCell ref="BT129:BZ129"/>
    <mergeCell ref="CK125:CO128"/>
    <mergeCell ref="C126:Z126"/>
    <mergeCell ref="AA126:AE126"/>
    <mergeCell ref="AF126:AJ126"/>
    <mergeCell ref="AK126:AO126"/>
    <mergeCell ref="AP126:AT126"/>
    <mergeCell ref="CP126:DF126"/>
    <mergeCell ref="DG126:DK126"/>
    <mergeCell ref="DL126:DP126"/>
    <mergeCell ref="DQ126:DU126"/>
    <mergeCell ref="DV126:DZ126"/>
    <mergeCell ref="C127:Z127"/>
    <mergeCell ref="AA127:AE127"/>
    <mergeCell ref="AF127:AJ127"/>
    <mergeCell ref="AK127:AO127"/>
    <mergeCell ref="AP127:AT127"/>
    <mergeCell ref="AX127:BE127"/>
    <mergeCell ref="BF127:BL127"/>
    <mergeCell ref="BM127:BS127"/>
    <mergeCell ref="BT127:BZ127"/>
    <mergeCell ref="CP127:DF127"/>
    <mergeCell ref="DG127:DK127"/>
    <mergeCell ref="DL127:DP127"/>
    <mergeCell ref="DQ127:DU127"/>
    <mergeCell ref="DV127:DZ127"/>
    <mergeCell ref="C124:Z124"/>
    <mergeCell ref="AA124:AE124"/>
    <mergeCell ref="AF124:AJ124"/>
    <mergeCell ref="AK124:AO124"/>
    <mergeCell ref="AP124:AT124"/>
    <mergeCell ref="AU124:BP124"/>
    <mergeCell ref="BQ124:BU124"/>
    <mergeCell ref="BV124:BZ124"/>
    <mergeCell ref="CA124:CE124"/>
    <mergeCell ref="CF124:CJ124"/>
    <mergeCell ref="CP124:DF124"/>
    <mergeCell ref="DG124:DK124"/>
    <mergeCell ref="DL124:DP124"/>
    <mergeCell ref="DQ124:DU124"/>
    <mergeCell ref="DV124:DZ124"/>
    <mergeCell ref="C125:Z125"/>
    <mergeCell ref="AA125:AE125"/>
    <mergeCell ref="AF125:AJ125"/>
    <mergeCell ref="AK125:AO125"/>
    <mergeCell ref="AP125:AT125"/>
    <mergeCell ref="CP125:DF125"/>
    <mergeCell ref="DG125:DK125"/>
    <mergeCell ref="DL125:DP125"/>
    <mergeCell ref="DQ125:DU125"/>
    <mergeCell ref="DV125:DZ125"/>
    <mergeCell ref="CK120:CO124"/>
    <mergeCell ref="C122:Z122"/>
    <mergeCell ref="AA122:AE122"/>
    <mergeCell ref="AF122:AJ122"/>
    <mergeCell ref="AK122:AO122"/>
    <mergeCell ref="AP122:AT122"/>
    <mergeCell ref="AZ122:BP122"/>
    <mergeCell ref="BQ122:BU122"/>
    <mergeCell ref="BV122:BZ122"/>
    <mergeCell ref="CA122:CE122"/>
    <mergeCell ref="CF122:CJ122"/>
    <mergeCell ref="CP122:DF122"/>
    <mergeCell ref="DG122:DK122"/>
    <mergeCell ref="DL122:DP122"/>
    <mergeCell ref="DQ122:DU122"/>
    <mergeCell ref="DV122:DZ122"/>
    <mergeCell ref="C123:Z123"/>
    <mergeCell ref="AA123:AE123"/>
    <mergeCell ref="AF123:AJ123"/>
    <mergeCell ref="AK123:AO123"/>
    <mergeCell ref="AP123:AT123"/>
    <mergeCell ref="BO123:BP123"/>
    <mergeCell ref="BQ123:BU123"/>
    <mergeCell ref="BV123:BZ123"/>
    <mergeCell ref="CA123:CE123"/>
    <mergeCell ref="CF123:CJ123"/>
    <mergeCell ref="CP123:DF123"/>
    <mergeCell ref="DG123:DK123"/>
    <mergeCell ref="DL123:DP123"/>
    <mergeCell ref="DQ123:DU123"/>
    <mergeCell ref="DV123:DZ123"/>
    <mergeCell ref="AU120:AY123"/>
    <mergeCell ref="C120:Z120"/>
    <mergeCell ref="AA120:AE120"/>
    <mergeCell ref="AF120:AJ120"/>
    <mergeCell ref="AK120:AO120"/>
    <mergeCell ref="AP120:AT120"/>
    <mergeCell ref="AZ120:BP120"/>
    <mergeCell ref="BQ120:BU120"/>
    <mergeCell ref="BV120:BZ120"/>
    <mergeCell ref="CA120:CE120"/>
    <mergeCell ref="CF120:CJ120"/>
    <mergeCell ref="CP120:DF120"/>
    <mergeCell ref="DG120:DK120"/>
    <mergeCell ref="DL120:DP120"/>
    <mergeCell ref="DQ120:DU120"/>
    <mergeCell ref="DV120:DZ120"/>
    <mergeCell ref="C121:Z121"/>
    <mergeCell ref="AA121:AE121"/>
    <mergeCell ref="AF121:AJ121"/>
    <mergeCell ref="AK121:AO121"/>
    <mergeCell ref="AP121:AT121"/>
    <mergeCell ref="AZ121:BP121"/>
    <mergeCell ref="BQ121:BU121"/>
    <mergeCell ref="BV121:BZ121"/>
    <mergeCell ref="CA121:CE121"/>
    <mergeCell ref="CF121:CJ121"/>
    <mergeCell ref="CP121:DF121"/>
    <mergeCell ref="DG121:DK121"/>
    <mergeCell ref="DL121:DP121"/>
    <mergeCell ref="DQ121:DU121"/>
    <mergeCell ref="DV121:DZ121"/>
    <mergeCell ref="AZ118:BP118"/>
    <mergeCell ref="BQ118:BU118"/>
    <mergeCell ref="BV118:BZ118"/>
    <mergeCell ref="CA118:CE118"/>
    <mergeCell ref="CF118:CJ118"/>
    <mergeCell ref="CM118:DF118"/>
    <mergeCell ref="DG118:DK118"/>
    <mergeCell ref="DL118:DP118"/>
    <mergeCell ref="DQ118:DU118"/>
    <mergeCell ref="DV118:DZ118"/>
    <mergeCell ref="C119:Z119"/>
    <mergeCell ref="AA119:AE119"/>
    <mergeCell ref="AF119:AJ119"/>
    <mergeCell ref="AK119:AO119"/>
    <mergeCell ref="AP119:AT119"/>
    <mergeCell ref="BO119:BP119"/>
    <mergeCell ref="BQ119:BU119"/>
    <mergeCell ref="BV119:BZ119"/>
    <mergeCell ref="CA119:CE119"/>
    <mergeCell ref="CF119:CJ119"/>
    <mergeCell ref="CM119:DF119"/>
    <mergeCell ref="DG119:DK119"/>
    <mergeCell ref="DL119:DP119"/>
    <mergeCell ref="DQ119:DU119"/>
    <mergeCell ref="DV119:DZ119"/>
    <mergeCell ref="AU110:AY119"/>
    <mergeCell ref="CK110:CL119"/>
    <mergeCell ref="C116:Z116"/>
    <mergeCell ref="AA116:AE116"/>
    <mergeCell ref="AF116:AJ116"/>
    <mergeCell ref="AK116:AO116"/>
    <mergeCell ref="AP116:AT116"/>
    <mergeCell ref="AZ116:BP116"/>
    <mergeCell ref="BQ116:BU116"/>
    <mergeCell ref="BV116:BZ116"/>
    <mergeCell ref="CA116:CE116"/>
    <mergeCell ref="CF116:CJ116"/>
    <mergeCell ref="CM116:DF116"/>
    <mergeCell ref="DG116:DK116"/>
    <mergeCell ref="DL116:DP116"/>
    <mergeCell ref="DQ116:DU116"/>
    <mergeCell ref="DV116:DZ116"/>
    <mergeCell ref="A117:X117"/>
    <mergeCell ref="Y117:Z117"/>
    <mergeCell ref="AA117:AE117"/>
    <mergeCell ref="AF117:AJ117"/>
    <mergeCell ref="AK117:AO117"/>
    <mergeCell ref="AP117:AT117"/>
    <mergeCell ref="AZ117:BP117"/>
    <mergeCell ref="BQ117:BU117"/>
    <mergeCell ref="BV117:BZ117"/>
    <mergeCell ref="CA117:CE117"/>
    <mergeCell ref="CF117:CJ117"/>
    <mergeCell ref="CM117:DF117"/>
    <mergeCell ref="DG117:DK117"/>
    <mergeCell ref="DL117:DP117"/>
    <mergeCell ref="DQ117:DU117"/>
    <mergeCell ref="DV117:DZ117"/>
    <mergeCell ref="AA114:AE114"/>
    <mergeCell ref="AF114:AJ114"/>
    <mergeCell ref="AK114:AO114"/>
    <mergeCell ref="AP114:AT114"/>
    <mergeCell ref="AZ114:BP114"/>
    <mergeCell ref="BQ114:BU114"/>
    <mergeCell ref="BV114:BZ114"/>
    <mergeCell ref="CA114:CE114"/>
    <mergeCell ref="CF114:CJ114"/>
    <mergeCell ref="CM114:DF114"/>
    <mergeCell ref="DG114:DK114"/>
    <mergeCell ref="DL114:DP114"/>
    <mergeCell ref="DQ114:DU114"/>
    <mergeCell ref="DV114:DZ114"/>
    <mergeCell ref="C115:Z115"/>
    <mergeCell ref="AA115:AE115"/>
    <mergeCell ref="AF115:AJ115"/>
    <mergeCell ref="AK115:AO115"/>
    <mergeCell ref="AP115:AT115"/>
    <mergeCell ref="AZ115:BP115"/>
    <mergeCell ref="BQ115:BU115"/>
    <mergeCell ref="BV115:BZ115"/>
    <mergeCell ref="CA115:CE115"/>
    <mergeCell ref="CF115:CJ115"/>
    <mergeCell ref="CM115:DF115"/>
    <mergeCell ref="DG115:DK115"/>
    <mergeCell ref="DL115:DP115"/>
    <mergeCell ref="DQ115:DU115"/>
    <mergeCell ref="DV115:DZ115"/>
    <mergeCell ref="C112:Z112"/>
    <mergeCell ref="AA112:AE112"/>
    <mergeCell ref="AF112:AJ112"/>
    <mergeCell ref="AK112:AO112"/>
    <mergeCell ref="AP112:AT112"/>
    <mergeCell ref="AZ112:BP112"/>
    <mergeCell ref="BQ112:BU112"/>
    <mergeCell ref="BV112:BZ112"/>
    <mergeCell ref="CA112:CE112"/>
    <mergeCell ref="CF112:CJ112"/>
    <mergeCell ref="CM112:DF112"/>
    <mergeCell ref="DG112:DK112"/>
    <mergeCell ref="DL112:DP112"/>
    <mergeCell ref="DQ112:DU112"/>
    <mergeCell ref="DV112:DZ112"/>
    <mergeCell ref="C113:Z113"/>
    <mergeCell ref="AA113:AE113"/>
    <mergeCell ref="AF113:AJ113"/>
    <mergeCell ref="AK113:AO113"/>
    <mergeCell ref="AP113:AT113"/>
    <mergeCell ref="AZ113:BP113"/>
    <mergeCell ref="BQ113:BU113"/>
    <mergeCell ref="BV113:BZ113"/>
    <mergeCell ref="CA113:CE113"/>
    <mergeCell ref="CF113:CJ113"/>
    <mergeCell ref="CM113:DF113"/>
    <mergeCell ref="DG113:DK113"/>
    <mergeCell ref="DL113:DP113"/>
    <mergeCell ref="DQ113:DU113"/>
    <mergeCell ref="DV113:DZ113"/>
    <mergeCell ref="A110:Z110"/>
    <mergeCell ref="AA110:AE110"/>
    <mergeCell ref="AF110:AJ110"/>
    <mergeCell ref="AK110:AO110"/>
    <mergeCell ref="AP110:AT110"/>
    <mergeCell ref="AZ110:BP110"/>
    <mergeCell ref="BQ110:BU110"/>
    <mergeCell ref="BV110:BZ110"/>
    <mergeCell ref="CA110:CE110"/>
    <mergeCell ref="CF110:CJ110"/>
    <mergeCell ref="CM110:DF110"/>
    <mergeCell ref="DG110:DK110"/>
    <mergeCell ref="DL110:DP110"/>
    <mergeCell ref="DQ110:DU110"/>
    <mergeCell ref="DV110:DZ110"/>
    <mergeCell ref="A111:Z111"/>
    <mergeCell ref="AA111:AE111"/>
    <mergeCell ref="AF111:AJ111"/>
    <mergeCell ref="AK111:AO111"/>
    <mergeCell ref="AP111:AT111"/>
    <mergeCell ref="AZ111:BP111"/>
    <mergeCell ref="BQ111:BU111"/>
    <mergeCell ref="BV111:BZ111"/>
    <mergeCell ref="CA111:CE111"/>
    <mergeCell ref="CF111:CJ111"/>
    <mergeCell ref="CM111:DF111"/>
    <mergeCell ref="DG111:DK111"/>
    <mergeCell ref="DL111:DP111"/>
    <mergeCell ref="DQ111:DU111"/>
    <mergeCell ref="DV111:DZ111"/>
    <mergeCell ref="BQ103:DZ103"/>
    <mergeCell ref="BQ104:DZ104"/>
    <mergeCell ref="A108:AT108"/>
    <mergeCell ref="AU108:DZ108"/>
    <mergeCell ref="A109:Z109"/>
    <mergeCell ref="AA109:AE109"/>
    <mergeCell ref="AF109:AJ109"/>
    <mergeCell ref="AK109:AO109"/>
    <mergeCell ref="AP109:AT109"/>
    <mergeCell ref="AU109:BP109"/>
    <mergeCell ref="BQ109:BU109"/>
    <mergeCell ref="BV109:BZ109"/>
    <mergeCell ref="CA109:CE109"/>
    <mergeCell ref="CF109:CJ109"/>
    <mergeCell ref="CK109:DF109"/>
    <mergeCell ref="DG109:DK109"/>
    <mergeCell ref="DL109:DP109"/>
    <mergeCell ref="DQ109:DU109"/>
    <mergeCell ref="DV109:DZ109"/>
    <mergeCell ref="BS101:CG101"/>
    <mergeCell ref="CH101:CL101"/>
    <mergeCell ref="CM101:CQ101"/>
    <mergeCell ref="CR101:CV101"/>
    <mergeCell ref="CW101:DA101"/>
    <mergeCell ref="DB101:DF101"/>
    <mergeCell ref="DG101:DK101"/>
    <mergeCell ref="DL101:DP101"/>
    <mergeCell ref="DQ101:DU101"/>
    <mergeCell ref="DV101:DZ101"/>
    <mergeCell ref="BR102:CG102"/>
    <mergeCell ref="CH102:CL102"/>
    <mergeCell ref="CM102:CQ102"/>
    <mergeCell ref="CR102:CV102"/>
    <mergeCell ref="CW102:DA102"/>
    <mergeCell ref="DB102:DF102"/>
    <mergeCell ref="DG102:DK102"/>
    <mergeCell ref="DL102:DP102"/>
    <mergeCell ref="DQ102:DU102"/>
    <mergeCell ref="DV102:DZ102"/>
    <mergeCell ref="BS99:CG99"/>
    <mergeCell ref="CH99:CL99"/>
    <mergeCell ref="CM99:CQ99"/>
    <mergeCell ref="CR99:CV99"/>
    <mergeCell ref="CW99:DA99"/>
    <mergeCell ref="DB99:DF99"/>
    <mergeCell ref="DG99:DK99"/>
    <mergeCell ref="DL99:DP99"/>
    <mergeCell ref="DQ99:DU99"/>
    <mergeCell ref="DV99:DZ99"/>
    <mergeCell ref="BS100:CG100"/>
    <mergeCell ref="CH100:CL100"/>
    <mergeCell ref="CM100:CQ100"/>
    <mergeCell ref="CR100:CV100"/>
    <mergeCell ref="CW100:DA100"/>
    <mergeCell ref="DB100:DF100"/>
    <mergeCell ref="DG100:DK100"/>
    <mergeCell ref="DL100:DP100"/>
    <mergeCell ref="DQ100:DU100"/>
    <mergeCell ref="DV100:DZ100"/>
    <mergeCell ref="BS97:CG97"/>
    <mergeCell ref="CH97:CL97"/>
    <mergeCell ref="CM97:CQ97"/>
    <mergeCell ref="CR97:CV97"/>
    <mergeCell ref="CW97:DA97"/>
    <mergeCell ref="DB97:DF97"/>
    <mergeCell ref="DG97:DK97"/>
    <mergeCell ref="DL97:DP97"/>
    <mergeCell ref="DQ97:DU97"/>
    <mergeCell ref="DV97:DZ97"/>
    <mergeCell ref="BS98:CG98"/>
    <mergeCell ref="CH98:CL98"/>
    <mergeCell ref="CM98:CQ98"/>
    <mergeCell ref="CR98:CV98"/>
    <mergeCell ref="CW98:DA98"/>
    <mergeCell ref="DB98:DF98"/>
    <mergeCell ref="DG98:DK98"/>
    <mergeCell ref="DL98:DP98"/>
    <mergeCell ref="DQ98:DU98"/>
    <mergeCell ref="DV98:DZ98"/>
    <mergeCell ref="BS95:CG95"/>
    <mergeCell ref="CH95:CL95"/>
    <mergeCell ref="CM95:CQ95"/>
    <mergeCell ref="CR95:CV95"/>
    <mergeCell ref="CW95:DA95"/>
    <mergeCell ref="DB95:DF95"/>
    <mergeCell ref="DG95:DK95"/>
    <mergeCell ref="DL95:DP95"/>
    <mergeCell ref="DQ95:DU95"/>
    <mergeCell ref="DV95:DZ95"/>
    <mergeCell ref="BS96:CG96"/>
    <mergeCell ref="CH96:CL96"/>
    <mergeCell ref="CM96:CQ96"/>
    <mergeCell ref="CR96:CV96"/>
    <mergeCell ref="CW96:DA96"/>
    <mergeCell ref="DB96:DF96"/>
    <mergeCell ref="DG96:DK96"/>
    <mergeCell ref="DL96:DP96"/>
    <mergeCell ref="DQ96:DU96"/>
    <mergeCell ref="DV96:DZ96"/>
    <mergeCell ref="BS93:CG93"/>
    <mergeCell ref="CH93:CL93"/>
    <mergeCell ref="CM93:CQ93"/>
    <mergeCell ref="CR93:CV93"/>
    <mergeCell ref="CW93:DA93"/>
    <mergeCell ref="DB93:DF93"/>
    <mergeCell ref="DG93:DK93"/>
    <mergeCell ref="DL93:DP93"/>
    <mergeCell ref="DQ93:DU93"/>
    <mergeCell ref="DV93:DZ93"/>
    <mergeCell ref="BS94:CG94"/>
    <mergeCell ref="CH94:CL94"/>
    <mergeCell ref="CM94:CQ94"/>
    <mergeCell ref="CR94:CV94"/>
    <mergeCell ref="CW94:DA94"/>
    <mergeCell ref="DB94:DF94"/>
    <mergeCell ref="DG94:DK94"/>
    <mergeCell ref="DL94:DP94"/>
    <mergeCell ref="DQ94:DU94"/>
    <mergeCell ref="DV94:DZ94"/>
    <mergeCell ref="BS91:CG91"/>
    <mergeCell ref="CH91:CL91"/>
    <mergeCell ref="CM91:CQ91"/>
    <mergeCell ref="CR91:CV91"/>
    <mergeCell ref="CW91:DA91"/>
    <mergeCell ref="DB91:DF91"/>
    <mergeCell ref="DG91:DK91"/>
    <mergeCell ref="DL91:DP91"/>
    <mergeCell ref="DQ91:DU91"/>
    <mergeCell ref="DV91:DZ91"/>
    <mergeCell ref="BS92:CG92"/>
    <mergeCell ref="CH92:CL92"/>
    <mergeCell ref="CM92:CQ92"/>
    <mergeCell ref="CR92:CV92"/>
    <mergeCell ref="CW92:DA92"/>
    <mergeCell ref="DB92:DF92"/>
    <mergeCell ref="DG92:DK92"/>
    <mergeCell ref="DL92:DP92"/>
    <mergeCell ref="DQ92:DU92"/>
    <mergeCell ref="DV92:DZ92"/>
    <mergeCell ref="DQ88:DU88"/>
    <mergeCell ref="DV88:DZ88"/>
    <mergeCell ref="BS89:CG89"/>
    <mergeCell ref="CH89:CL89"/>
    <mergeCell ref="CM89:CQ89"/>
    <mergeCell ref="CR89:CV89"/>
    <mergeCell ref="CW89:DA89"/>
    <mergeCell ref="DB89:DF89"/>
    <mergeCell ref="DG89:DK89"/>
    <mergeCell ref="DL89:DP89"/>
    <mergeCell ref="DQ89:DU89"/>
    <mergeCell ref="DV89:DZ89"/>
    <mergeCell ref="BS90:CG90"/>
    <mergeCell ref="CH90:CL90"/>
    <mergeCell ref="CM90:CQ90"/>
    <mergeCell ref="CR90:CV90"/>
    <mergeCell ref="CW90:DA90"/>
    <mergeCell ref="DB90:DF90"/>
    <mergeCell ref="DG90:DK90"/>
    <mergeCell ref="DL90:DP90"/>
    <mergeCell ref="DQ90:DU90"/>
    <mergeCell ref="DV90:DZ90"/>
    <mergeCell ref="B88:P88"/>
    <mergeCell ref="Q88:U88"/>
    <mergeCell ref="V88:Z88"/>
    <mergeCell ref="AA88:AE88"/>
    <mergeCell ref="AF88:AJ88"/>
    <mergeCell ref="AK88:AO88"/>
    <mergeCell ref="AP88:AT88"/>
    <mergeCell ref="AU88:AY88"/>
    <mergeCell ref="AZ88:BD88"/>
    <mergeCell ref="BS88:CG88"/>
    <mergeCell ref="CH88:CL88"/>
    <mergeCell ref="CM88:CQ88"/>
    <mergeCell ref="CR88:CV88"/>
    <mergeCell ref="CW88:DA88"/>
    <mergeCell ref="DB88:DF88"/>
    <mergeCell ref="DG88:DK88"/>
    <mergeCell ref="DL88:DP88"/>
    <mergeCell ref="DQ86:DU86"/>
    <mergeCell ref="DV86:DZ86"/>
    <mergeCell ref="B87:P87"/>
    <mergeCell ref="Q87:U87"/>
    <mergeCell ref="V87:Z87"/>
    <mergeCell ref="AA87:AE87"/>
    <mergeCell ref="AF87:AJ87"/>
    <mergeCell ref="AK87:AO87"/>
    <mergeCell ref="AP87:AT87"/>
    <mergeCell ref="AU87:AY87"/>
    <mergeCell ref="AZ87:BD87"/>
    <mergeCell ref="BS87:CG87"/>
    <mergeCell ref="CH87:CL87"/>
    <mergeCell ref="CM87:CQ87"/>
    <mergeCell ref="CR87:CV87"/>
    <mergeCell ref="CW87:DA87"/>
    <mergeCell ref="DB87:DF87"/>
    <mergeCell ref="DG87:DK87"/>
    <mergeCell ref="DL87:DP87"/>
    <mergeCell ref="DQ87:DU87"/>
    <mergeCell ref="DV87:DZ87"/>
    <mergeCell ref="B86:P86"/>
    <mergeCell ref="Q86:U86"/>
    <mergeCell ref="V86:Z86"/>
    <mergeCell ref="AA86:AE86"/>
    <mergeCell ref="AF86:AJ86"/>
    <mergeCell ref="AK86:AO86"/>
    <mergeCell ref="AP86:AT86"/>
    <mergeCell ref="AU86:AY86"/>
    <mergeCell ref="AZ86:BD86"/>
    <mergeCell ref="BS86:CG86"/>
    <mergeCell ref="CH86:CL86"/>
    <mergeCell ref="CM86:CQ86"/>
    <mergeCell ref="CR86:CV86"/>
    <mergeCell ref="CW86:DA86"/>
    <mergeCell ref="DB86:DF86"/>
    <mergeCell ref="DG86:DK86"/>
    <mergeCell ref="DL86:DP86"/>
    <mergeCell ref="DQ84:DU84"/>
    <mergeCell ref="DV84:DZ84"/>
    <mergeCell ref="B85:P85"/>
    <mergeCell ref="Q85:U85"/>
    <mergeCell ref="V85:Z85"/>
    <mergeCell ref="AA85:AE85"/>
    <mergeCell ref="AF85:AJ85"/>
    <mergeCell ref="AK85:AO85"/>
    <mergeCell ref="AP85:AT85"/>
    <mergeCell ref="AU85:AY85"/>
    <mergeCell ref="AZ85:BD85"/>
    <mergeCell ref="BS85:CG85"/>
    <mergeCell ref="CH85:CL85"/>
    <mergeCell ref="CM85:CQ85"/>
    <mergeCell ref="CR85:CV85"/>
    <mergeCell ref="CW85:DA85"/>
    <mergeCell ref="DB85:DF85"/>
    <mergeCell ref="DG85:DK85"/>
    <mergeCell ref="DL85:DP85"/>
    <mergeCell ref="DQ85:DU85"/>
    <mergeCell ref="DV85:DZ85"/>
    <mergeCell ref="B84:P84"/>
    <mergeCell ref="Q84:U84"/>
    <mergeCell ref="V84:Z84"/>
    <mergeCell ref="AA84:AE84"/>
    <mergeCell ref="AF84:AJ84"/>
    <mergeCell ref="AK84:AO84"/>
    <mergeCell ref="AP84:AT84"/>
    <mergeCell ref="AU84:AY84"/>
    <mergeCell ref="AZ84:BD84"/>
    <mergeCell ref="BS84:CG84"/>
    <mergeCell ref="CH84:CL84"/>
    <mergeCell ref="CM84:CQ84"/>
    <mergeCell ref="CR84:CV84"/>
    <mergeCell ref="CW84:DA84"/>
    <mergeCell ref="DB84:DF84"/>
    <mergeCell ref="DG84:DK84"/>
    <mergeCell ref="DL84:DP84"/>
    <mergeCell ref="DQ82:DU82"/>
    <mergeCell ref="DV82:DZ82"/>
    <mergeCell ref="B83:P83"/>
    <mergeCell ref="Q83:U83"/>
    <mergeCell ref="V83:Z83"/>
    <mergeCell ref="AA83:AE83"/>
    <mergeCell ref="AF83:AJ83"/>
    <mergeCell ref="AK83:AO83"/>
    <mergeCell ref="AP83:AT83"/>
    <mergeCell ref="AU83:AY83"/>
    <mergeCell ref="AZ83:BD83"/>
    <mergeCell ref="BS83:CG83"/>
    <mergeCell ref="CH83:CL83"/>
    <mergeCell ref="CM83:CQ83"/>
    <mergeCell ref="CR83:CV83"/>
    <mergeCell ref="CW83:DA83"/>
    <mergeCell ref="DB83:DF83"/>
    <mergeCell ref="DG83:DK83"/>
    <mergeCell ref="DL83:DP83"/>
    <mergeCell ref="DQ83:DU83"/>
    <mergeCell ref="DV83:DZ83"/>
    <mergeCell ref="B82:P82"/>
    <mergeCell ref="Q82:U82"/>
    <mergeCell ref="V82:Z82"/>
    <mergeCell ref="AA82:AE82"/>
    <mergeCell ref="AF82:AJ82"/>
    <mergeCell ref="AK82:AO82"/>
    <mergeCell ref="AP82:AT82"/>
    <mergeCell ref="AU82:AY82"/>
    <mergeCell ref="AZ82:BD82"/>
    <mergeCell ref="BS82:CG82"/>
    <mergeCell ref="CH82:CL82"/>
    <mergeCell ref="CM82:CQ82"/>
    <mergeCell ref="CR82:CV82"/>
    <mergeCell ref="CW82:DA82"/>
    <mergeCell ref="DB82:DF82"/>
    <mergeCell ref="DG82:DK82"/>
    <mergeCell ref="DL82:DP82"/>
    <mergeCell ref="DQ80:DU80"/>
    <mergeCell ref="DV80:DZ80"/>
    <mergeCell ref="B81:P81"/>
    <mergeCell ref="Q81:U81"/>
    <mergeCell ref="V81:Z81"/>
    <mergeCell ref="AA81:AE81"/>
    <mergeCell ref="AF81:AJ81"/>
    <mergeCell ref="AK81:AO81"/>
    <mergeCell ref="AP81:AT81"/>
    <mergeCell ref="AU81:AY81"/>
    <mergeCell ref="AZ81:BD81"/>
    <mergeCell ref="BS81:CG81"/>
    <mergeCell ref="CH81:CL81"/>
    <mergeCell ref="CM81:CQ81"/>
    <mergeCell ref="CR81:CV81"/>
    <mergeCell ref="CW81:DA81"/>
    <mergeCell ref="DB81:DF81"/>
    <mergeCell ref="DG81:DK81"/>
    <mergeCell ref="DL81:DP81"/>
    <mergeCell ref="DQ81:DU81"/>
    <mergeCell ref="DV81:DZ81"/>
    <mergeCell ref="B80:P80"/>
    <mergeCell ref="Q80:U80"/>
    <mergeCell ref="V80:Z80"/>
    <mergeCell ref="AA80:AE80"/>
    <mergeCell ref="AF80:AJ80"/>
    <mergeCell ref="AK80:AO80"/>
    <mergeCell ref="AP80:AT80"/>
    <mergeCell ref="AU80:AY80"/>
    <mergeCell ref="AZ80:BD80"/>
    <mergeCell ref="BS80:CG80"/>
    <mergeCell ref="CH80:CL80"/>
    <mergeCell ref="CM80:CQ80"/>
    <mergeCell ref="CR80:CV80"/>
    <mergeCell ref="CW80:DA80"/>
    <mergeCell ref="DB80:DF80"/>
    <mergeCell ref="DG80:DK80"/>
    <mergeCell ref="DL80:DP80"/>
    <mergeCell ref="DQ78:DU78"/>
    <mergeCell ref="DV78:DZ78"/>
    <mergeCell ref="B79:P79"/>
    <mergeCell ref="Q79:U79"/>
    <mergeCell ref="V79:Z79"/>
    <mergeCell ref="AA79:AE79"/>
    <mergeCell ref="AF79:AJ79"/>
    <mergeCell ref="AK79:AO79"/>
    <mergeCell ref="AP79:AT79"/>
    <mergeCell ref="AU79:AY79"/>
    <mergeCell ref="AZ79:BD79"/>
    <mergeCell ref="BS79:CG79"/>
    <mergeCell ref="CH79:CL79"/>
    <mergeCell ref="CM79:CQ79"/>
    <mergeCell ref="CR79:CV79"/>
    <mergeCell ref="CW79:DA79"/>
    <mergeCell ref="DB79:DF79"/>
    <mergeCell ref="DG79:DK79"/>
    <mergeCell ref="DL79:DP79"/>
    <mergeCell ref="DQ79:DU79"/>
    <mergeCell ref="DV79:DZ79"/>
    <mergeCell ref="B78:P78"/>
    <mergeCell ref="Q78:U78"/>
    <mergeCell ref="V78:Z78"/>
    <mergeCell ref="AA78:AE78"/>
    <mergeCell ref="AF78:AJ78"/>
    <mergeCell ref="B77:P77"/>
    <mergeCell ref="B76:P76"/>
    <mergeCell ref="AK78:AO78"/>
    <mergeCell ref="AP78:AT78"/>
    <mergeCell ref="AU78:AY78"/>
    <mergeCell ref="AZ78:BD78"/>
    <mergeCell ref="BS78:CG78"/>
    <mergeCell ref="CH78:CL78"/>
    <mergeCell ref="CM78:CQ78"/>
    <mergeCell ref="CR78:CV78"/>
    <mergeCell ref="CW78:DA78"/>
    <mergeCell ref="DB78:DF78"/>
    <mergeCell ref="DG78:DK78"/>
    <mergeCell ref="DL78:DP78"/>
    <mergeCell ref="DQ76:DU76"/>
    <mergeCell ref="DV76:DZ76"/>
    <mergeCell ref="AZ77:BD77"/>
    <mergeCell ref="BS77:CG77"/>
    <mergeCell ref="CH77:CL77"/>
    <mergeCell ref="CM77:CQ77"/>
    <mergeCell ref="CR77:CV77"/>
    <mergeCell ref="CW77:DA77"/>
    <mergeCell ref="DB77:DF77"/>
    <mergeCell ref="DG77:DK77"/>
    <mergeCell ref="DL77:DP77"/>
    <mergeCell ref="DQ77:DU77"/>
    <mergeCell ref="AZ75:BD75"/>
    <mergeCell ref="BS75:CG75"/>
    <mergeCell ref="CH75:CL75"/>
    <mergeCell ref="CM75:CQ75"/>
    <mergeCell ref="CR75:CV75"/>
    <mergeCell ref="CW75:DA75"/>
    <mergeCell ref="DB75:DF75"/>
    <mergeCell ref="DG75:DK75"/>
    <mergeCell ref="DL75:DP75"/>
    <mergeCell ref="DQ75:DU75"/>
    <mergeCell ref="DV75:DZ75"/>
    <mergeCell ref="AZ74:BD74"/>
    <mergeCell ref="BS74:CG74"/>
    <mergeCell ref="CH74:CL74"/>
    <mergeCell ref="DV77:DZ77"/>
    <mergeCell ref="AZ76:BD76"/>
    <mergeCell ref="BS76:CG76"/>
    <mergeCell ref="CH76:CL76"/>
    <mergeCell ref="CM76:CQ76"/>
    <mergeCell ref="CR76:CV76"/>
    <mergeCell ref="CW76:DA76"/>
    <mergeCell ref="DB76:DF76"/>
    <mergeCell ref="DG76:DK76"/>
    <mergeCell ref="DL76:DP76"/>
    <mergeCell ref="CM74:CQ74"/>
    <mergeCell ref="CR74:CV74"/>
    <mergeCell ref="CW74:DA74"/>
    <mergeCell ref="DB74:DF74"/>
    <mergeCell ref="DG74:DK74"/>
    <mergeCell ref="DL74:DP74"/>
    <mergeCell ref="DQ72:DU72"/>
    <mergeCell ref="DV72:DZ72"/>
    <mergeCell ref="AZ73:BD73"/>
    <mergeCell ref="BS73:CG73"/>
    <mergeCell ref="CH73:CL73"/>
    <mergeCell ref="CM73:CQ73"/>
    <mergeCell ref="CR73:CV73"/>
    <mergeCell ref="CW73:DA73"/>
    <mergeCell ref="DB73:DF73"/>
    <mergeCell ref="DG73:DK73"/>
    <mergeCell ref="DL73:DP73"/>
    <mergeCell ref="DQ73:DU73"/>
    <mergeCell ref="DV73:DZ73"/>
    <mergeCell ref="DQ74:DU74"/>
    <mergeCell ref="DV74:DZ74"/>
    <mergeCell ref="AZ72:BD72"/>
    <mergeCell ref="BS72:CG72"/>
    <mergeCell ref="CH72:CL72"/>
    <mergeCell ref="CM72:CQ72"/>
    <mergeCell ref="CR72:CV72"/>
    <mergeCell ref="CW72:DA72"/>
    <mergeCell ref="DB72:DF72"/>
    <mergeCell ref="DG72:DK72"/>
    <mergeCell ref="DL72:DP72"/>
    <mergeCell ref="DQ70:DU70"/>
    <mergeCell ref="DV70:DZ70"/>
    <mergeCell ref="AZ71:BD71"/>
    <mergeCell ref="BS71:CG71"/>
    <mergeCell ref="CH71:CL71"/>
    <mergeCell ref="CM71:CQ71"/>
    <mergeCell ref="CR71:CV71"/>
    <mergeCell ref="CW71:DA71"/>
    <mergeCell ref="DB71:DF71"/>
    <mergeCell ref="DG71:DK71"/>
    <mergeCell ref="DL71:DP71"/>
    <mergeCell ref="DQ71:DU71"/>
    <mergeCell ref="Q68:U68"/>
    <mergeCell ref="V68:Z68"/>
    <mergeCell ref="AA68:AE68"/>
    <mergeCell ref="AF68:AJ68"/>
    <mergeCell ref="AK68:AO68"/>
    <mergeCell ref="DQ69:DU69"/>
    <mergeCell ref="DV69:DZ69"/>
    <mergeCell ref="AZ68:BD68"/>
    <mergeCell ref="BS68:CG68"/>
    <mergeCell ref="CH68:CL68"/>
    <mergeCell ref="DV71:DZ71"/>
    <mergeCell ref="AZ70:BD70"/>
    <mergeCell ref="BS70:CG70"/>
    <mergeCell ref="CH70:CL70"/>
    <mergeCell ref="CM70:CQ70"/>
    <mergeCell ref="CR70:CV70"/>
    <mergeCell ref="CW70:DA70"/>
    <mergeCell ref="DB70:DF70"/>
    <mergeCell ref="DG70:DK70"/>
    <mergeCell ref="DL70:DP70"/>
    <mergeCell ref="AZ69:BD69"/>
    <mergeCell ref="BS69:CG69"/>
    <mergeCell ref="CH69:CL69"/>
    <mergeCell ref="CM69:CQ69"/>
    <mergeCell ref="CR69:CV69"/>
    <mergeCell ref="CW69:DA69"/>
    <mergeCell ref="DB69:DF69"/>
    <mergeCell ref="DG69:DK69"/>
    <mergeCell ref="DL69:DP69"/>
    <mergeCell ref="CM68:CQ68"/>
    <mergeCell ref="CR68:CV68"/>
    <mergeCell ref="CW68:DA68"/>
    <mergeCell ref="DB68:DF68"/>
    <mergeCell ref="DG68:DK68"/>
    <mergeCell ref="DL68:DP68"/>
    <mergeCell ref="AP68:AT68"/>
    <mergeCell ref="AU68:AY68"/>
    <mergeCell ref="BS66:CG66"/>
    <mergeCell ref="CH66:CL66"/>
    <mergeCell ref="CM66:CQ66"/>
    <mergeCell ref="CR66:CV66"/>
    <mergeCell ref="CW66:DA66"/>
    <mergeCell ref="DB66:DF66"/>
    <mergeCell ref="DG66:DK66"/>
    <mergeCell ref="DL66:DP66"/>
    <mergeCell ref="DQ66:DU66"/>
    <mergeCell ref="DV66:DZ66"/>
    <mergeCell ref="BS67:CG67"/>
    <mergeCell ref="CH67:CL67"/>
    <mergeCell ref="CM67:CQ67"/>
    <mergeCell ref="CR67:CV67"/>
    <mergeCell ref="CW67:DA67"/>
    <mergeCell ref="DB67:DF67"/>
    <mergeCell ref="DG67:DK67"/>
    <mergeCell ref="DL67:DP67"/>
    <mergeCell ref="DQ67:DU67"/>
    <mergeCell ref="DV67:DZ67"/>
    <mergeCell ref="DQ68:DU68"/>
    <mergeCell ref="DV68:DZ68"/>
    <mergeCell ref="CH65:CL65"/>
    <mergeCell ref="CM65:CQ65"/>
    <mergeCell ref="CR65:CV65"/>
    <mergeCell ref="CW65:DA65"/>
    <mergeCell ref="DB65:DF65"/>
    <mergeCell ref="DG65:DK65"/>
    <mergeCell ref="DL65:DP65"/>
    <mergeCell ref="DQ65:DU65"/>
    <mergeCell ref="DV65:DZ65"/>
    <mergeCell ref="DG62:DK62"/>
    <mergeCell ref="DL62:DP62"/>
    <mergeCell ref="DQ62:DU62"/>
    <mergeCell ref="DV62:DZ62"/>
    <mergeCell ref="B63:P63"/>
    <mergeCell ref="Q63:U63"/>
    <mergeCell ref="V63:Z63"/>
    <mergeCell ref="AA63:AE63"/>
    <mergeCell ref="AF63:AJ63"/>
    <mergeCell ref="AK63:AO63"/>
    <mergeCell ref="AP63:AT63"/>
    <mergeCell ref="AU63:AY63"/>
    <mergeCell ref="AZ63:BD63"/>
    <mergeCell ref="BE63:BI63"/>
    <mergeCell ref="BJ63:BN63"/>
    <mergeCell ref="BS63:CG63"/>
    <mergeCell ref="CH63:CL63"/>
    <mergeCell ref="CM63:CQ63"/>
    <mergeCell ref="CR63:CV63"/>
    <mergeCell ref="CW63:DA63"/>
    <mergeCell ref="DB63:DF63"/>
    <mergeCell ref="DG63:DK63"/>
    <mergeCell ref="DL63:DP63"/>
    <mergeCell ref="DQ63:DU63"/>
    <mergeCell ref="DV63:DZ63"/>
    <mergeCell ref="B62:P62"/>
    <mergeCell ref="Q62:U62"/>
    <mergeCell ref="V62:Z62"/>
    <mergeCell ref="AA62:AE62"/>
    <mergeCell ref="AF62:AJ62"/>
    <mergeCell ref="AK62:AO62"/>
    <mergeCell ref="AP62:AT62"/>
    <mergeCell ref="AU62:AY62"/>
    <mergeCell ref="AZ62:BD62"/>
    <mergeCell ref="BE62:BI62"/>
    <mergeCell ref="BJ62:BN62"/>
    <mergeCell ref="BS62:CG62"/>
    <mergeCell ref="CH62:CL62"/>
    <mergeCell ref="CM62:CQ62"/>
    <mergeCell ref="CR62:CV62"/>
    <mergeCell ref="CW62:DA62"/>
    <mergeCell ref="DB62:DF62"/>
    <mergeCell ref="DL60:DP60"/>
    <mergeCell ref="DQ60:DU60"/>
    <mergeCell ref="DV60:DZ60"/>
    <mergeCell ref="B61:P61"/>
    <mergeCell ref="Q61:U61"/>
    <mergeCell ref="V61:Z61"/>
    <mergeCell ref="AA61:AE61"/>
    <mergeCell ref="AF61:AJ61"/>
    <mergeCell ref="AK61:AO61"/>
    <mergeCell ref="AP61:AT61"/>
    <mergeCell ref="AU61:AY61"/>
    <mergeCell ref="AZ61:BD61"/>
    <mergeCell ref="BE61:BI61"/>
    <mergeCell ref="BS61:CG61"/>
    <mergeCell ref="CH61:CL61"/>
    <mergeCell ref="CM61:CQ61"/>
    <mergeCell ref="CR61:CV61"/>
    <mergeCell ref="CW61:DA61"/>
    <mergeCell ref="DB61:DF61"/>
    <mergeCell ref="DG61:DK61"/>
    <mergeCell ref="DL61:DP61"/>
    <mergeCell ref="DQ61:DU61"/>
    <mergeCell ref="DV61:DZ61"/>
    <mergeCell ref="B60:P60"/>
    <mergeCell ref="Q60:U60"/>
    <mergeCell ref="V60:Z60"/>
    <mergeCell ref="AA60:AE60"/>
    <mergeCell ref="AF60:AJ60"/>
    <mergeCell ref="AK60:AO60"/>
    <mergeCell ref="AP60:AT60"/>
    <mergeCell ref="AU60:AY60"/>
    <mergeCell ref="AZ60:BD60"/>
    <mergeCell ref="BE60:BI60"/>
    <mergeCell ref="BS60:CG60"/>
    <mergeCell ref="CH60:CL60"/>
    <mergeCell ref="CM60:CQ60"/>
    <mergeCell ref="CR60:CV60"/>
    <mergeCell ref="CW60:DA60"/>
    <mergeCell ref="DB60:DF60"/>
    <mergeCell ref="DG60:DK60"/>
    <mergeCell ref="DL58:DP58"/>
    <mergeCell ref="DQ58:DU58"/>
    <mergeCell ref="DV58:DZ58"/>
    <mergeCell ref="B59:P59"/>
    <mergeCell ref="Q59:U59"/>
    <mergeCell ref="V59:Z59"/>
    <mergeCell ref="AA59:AE59"/>
    <mergeCell ref="AF59:AJ59"/>
    <mergeCell ref="AK59:AO59"/>
    <mergeCell ref="AP59:AT59"/>
    <mergeCell ref="AU59:AY59"/>
    <mergeCell ref="AZ59:BD59"/>
    <mergeCell ref="BE59:BI59"/>
    <mergeCell ref="BS59:CG59"/>
    <mergeCell ref="CH59:CL59"/>
    <mergeCell ref="CM59:CQ59"/>
    <mergeCell ref="CR59:CV59"/>
    <mergeCell ref="CW59:DA59"/>
    <mergeCell ref="DB59:DF59"/>
    <mergeCell ref="DG59:DK59"/>
    <mergeCell ref="DL59:DP59"/>
    <mergeCell ref="DQ59:DU59"/>
    <mergeCell ref="DV59:DZ59"/>
    <mergeCell ref="B58:P58"/>
    <mergeCell ref="Q58:U58"/>
    <mergeCell ref="V58:Z58"/>
    <mergeCell ref="AA58:AE58"/>
    <mergeCell ref="AF58:AJ58"/>
    <mergeCell ref="AK58:AO58"/>
    <mergeCell ref="AP58:AT58"/>
    <mergeCell ref="AU58:AY58"/>
    <mergeCell ref="AZ58:BD58"/>
    <mergeCell ref="BE58:BI58"/>
    <mergeCell ref="BS58:CG58"/>
    <mergeCell ref="CH58:CL58"/>
    <mergeCell ref="CM58:CQ58"/>
    <mergeCell ref="CR58:CV58"/>
    <mergeCell ref="CW58:DA58"/>
    <mergeCell ref="DB58:DF58"/>
    <mergeCell ref="DG58:DK58"/>
    <mergeCell ref="DL56:DP56"/>
    <mergeCell ref="BS56:CG56"/>
    <mergeCell ref="CH56:CL56"/>
    <mergeCell ref="CM56:CQ56"/>
    <mergeCell ref="CR56:CV56"/>
    <mergeCell ref="CW56:DA56"/>
    <mergeCell ref="DB56:DF56"/>
    <mergeCell ref="DG56:DK56"/>
    <mergeCell ref="DQ56:DU56"/>
    <mergeCell ref="DV56:DZ56"/>
    <mergeCell ref="B57:P57"/>
    <mergeCell ref="Q57:U57"/>
    <mergeCell ref="V57:Z57"/>
    <mergeCell ref="AA57:AE57"/>
    <mergeCell ref="AF57:AJ57"/>
    <mergeCell ref="AK57:AO57"/>
    <mergeCell ref="AP57:AT57"/>
    <mergeCell ref="AU57:AY57"/>
    <mergeCell ref="AZ57:BD57"/>
    <mergeCell ref="BE57:BI57"/>
    <mergeCell ref="BS57:CG57"/>
    <mergeCell ref="CH57:CL57"/>
    <mergeCell ref="CM57:CQ57"/>
    <mergeCell ref="CR57:CV57"/>
    <mergeCell ref="CW57:DA57"/>
    <mergeCell ref="DB57:DF57"/>
    <mergeCell ref="DG57:DK57"/>
    <mergeCell ref="DL57:DP57"/>
    <mergeCell ref="DQ57:DU57"/>
    <mergeCell ref="DV57:DZ57"/>
    <mergeCell ref="B56:P56"/>
    <mergeCell ref="Q56:U56"/>
    <mergeCell ref="V56:Z56"/>
    <mergeCell ref="AA56:AE56"/>
    <mergeCell ref="AF56:AJ56"/>
    <mergeCell ref="AK56:AO56"/>
    <mergeCell ref="AP56:AT56"/>
    <mergeCell ref="AU56:AY56"/>
    <mergeCell ref="AZ56:BD56"/>
    <mergeCell ref="BE56:BI56"/>
    <mergeCell ref="DL54:DP54"/>
    <mergeCell ref="DQ54:DU54"/>
    <mergeCell ref="DV54:DZ54"/>
    <mergeCell ref="B55:P55"/>
    <mergeCell ref="Q55:U55"/>
    <mergeCell ref="V55:Z55"/>
    <mergeCell ref="AA55:AE55"/>
    <mergeCell ref="AF55:AJ55"/>
    <mergeCell ref="AK55:AO55"/>
    <mergeCell ref="AP55:AT55"/>
    <mergeCell ref="AU55:AY55"/>
    <mergeCell ref="AZ55:BD55"/>
    <mergeCell ref="BE55:BI55"/>
    <mergeCell ref="BS55:CG55"/>
    <mergeCell ref="CH55:CL55"/>
    <mergeCell ref="CM55:CQ55"/>
    <mergeCell ref="CR55:CV55"/>
    <mergeCell ref="CW55:DA55"/>
    <mergeCell ref="DB55:DF55"/>
    <mergeCell ref="DG55:DK55"/>
    <mergeCell ref="DL55:DP55"/>
    <mergeCell ref="DQ55:DU55"/>
    <mergeCell ref="DV55:DZ55"/>
    <mergeCell ref="B54:P54"/>
    <mergeCell ref="Q54:U54"/>
    <mergeCell ref="V54:Z54"/>
    <mergeCell ref="AA54:AE54"/>
    <mergeCell ref="AF54:AJ54"/>
    <mergeCell ref="AK54:AO54"/>
    <mergeCell ref="AP54:AT54"/>
    <mergeCell ref="AU54:AY54"/>
    <mergeCell ref="AZ54:BD54"/>
    <mergeCell ref="BE54:BI54"/>
    <mergeCell ref="BS54:CG54"/>
    <mergeCell ref="CH54:CL54"/>
    <mergeCell ref="CM54:CQ54"/>
    <mergeCell ref="CR54:CV54"/>
    <mergeCell ref="CW54:DA54"/>
    <mergeCell ref="DB54:DF54"/>
    <mergeCell ref="DG54:DK54"/>
    <mergeCell ref="DL52:DP52"/>
    <mergeCell ref="DQ52:DU52"/>
    <mergeCell ref="DV52:DZ52"/>
    <mergeCell ref="B53:P53"/>
    <mergeCell ref="Q53:U53"/>
    <mergeCell ref="V53:Z53"/>
    <mergeCell ref="AA53:AE53"/>
    <mergeCell ref="AF53:AJ53"/>
    <mergeCell ref="AK53:AO53"/>
    <mergeCell ref="AP53:AT53"/>
    <mergeCell ref="AU53:AY53"/>
    <mergeCell ref="AZ53:BD53"/>
    <mergeCell ref="BE53:BI53"/>
    <mergeCell ref="BS53:CG53"/>
    <mergeCell ref="CH53:CL53"/>
    <mergeCell ref="CM53:CQ53"/>
    <mergeCell ref="CR53:CV53"/>
    <mergeCell ref="CW53:DA53"/>
    <mergeCell ref="DB53:DF53"/>
    <mergeCell ref="DG53:DK53"/>
    <mergeCell ref="DL53:DP53"/>
    <mergeCell ref="DQ53:DU53"/>
    <mergeCell ref="DV53:DZ53"/>
    <mergeCell ref="B52:P52"/>
    <mergeCell ref="Q52:U52"/>
    <mergeCell ref="V52:Z52"/>
    <mergeCell ref="AA52:AE52"/>
    <mergeCell ref="AF52:AJ52"/>
    <mergeCell ref="AK52:AO52"/>
    <mergeCell ref="AP52:AT52"/>
    <mergeCell ref="AU52:AY52"/>
    <mergeCell ref="AZ52:BD52"/>
    <mergeCell ref="BE52:BI52"/>
    <mergeCell ref="BS52:CG52"/>
    <mergeCell ref="CH52:CL52"/>
    <mergeCell ref="CM52:CQ52"/>
    <mergeCell ref="CR52:CV52"/>
    <mergeCell ref="CW52:DA52"/>
    <mergeCell ref="DB52:DF52"/>
    <mergeCell ref="DG52:DK52"/>
    <mergeCell ref="DL50:DP50"/>
    <mergeCell ref="BS50:CG50"/>
    <mergeCell ref="CH50:CL50"/>
    <mergeCell ref="CM50:CQ50"/>
    <mergeCell ref="CR50:CV50"/>
    <mergeCell ref="CW50:DA50"/>
    <mergeCell ref="DB50:DF50"/>
    <mergeCell ref="DG50:DK50"/>
    <mergeCell ref="DQ50:DU50"/>
    <mergeCell ref="DV50:DZ50"/>
    <mergeCell ref="B51:P51"/>
    <mergeCell ref="Q51:U51"/>
    <mergeCell ref="V51:Z51"/>
    <mergeCell ref="AA51:AE51"/>
    <mergeCell ref="AF51:AJ51"/>
    <mergeCell ref="AK51:AO51"/>
    <mergeCell ref="AP51:AT51"/>
    <mergeCell ref="AU51:AY51"/>
    <mergeCell ref="AZ51:BD51"/>
    <mergeCell ref="BE51:BI51"/>
    <mergeCell ref="BS51:CG51"/>
    <mergeCell ref="CH51:CL51"/>
    <mergeCell ref="CM51:CQ51"/>
    <mergeCell ref="CR51:CV51"/>
    <mergeCell ref="CW51:DA51"/>
    <mergeCell ref="DB51:DF51"/>
    <mergeCell ref="DG51:DK51"/>
    <mergeCell ref="DL51:DP51"/>
    <mergeCell ref="DQ51:DU51"/>
    <mergeCell ref="DV51:DZ51"/>
    <mergeCell ref="B50:P50"/>
    <mergeCell ref="Q50:U50"/>
    <mergeCell ref="V50:Z50"/>
    <mergeCell ref="AA50:AE50"/>
    <mergeCell ref="AF50:AJ50"/>
    <mergeCell ref="AK50:AO50"/>
    <mergeCell ref="AP50:AT50"/>
    <mergeCell ref="AU50:AY50"/>
    <mergeCell ref="AZ50:BD50"/>
    <mergeCell ref="BE50:BI50"/>
    <mergeCell ref="DL48:DP48"/>
    <mergeCell ref="DQ48:DU48"/>
    <mergeCell ref="DV48:DZ48"/>
    <mergeCell ref="B49:P49"/>
    <mergeCell ref="Q49:U49"/>
    <mergeCell ref="V49:Z49"/>
    <mergeCell ref="AA49:AE49"/>
    <mergeCell ref="AF49:AJ49"/>
    <mergeCell ref="AK49:AO49"/>
    <mergeCell ref="AP49:AT49"/>
    <mergeCell ref="AU49:AY49"/>
    <mergeCell ref="AZ49:BD49"/>
    <mergeCell ref="BE49:BI49"/>
    <mergeCell ref="BS49:CG49"/>
    <mergeCell ref="CH49:CL49"/>
    <mergeCell ref="CM49:CQ49"/>
    <mergeCell ref="CR49:CV49"/>
    <mergeCell ref="CW49:DA49"/>
    <mergeCell ref="DB49:DF49"/>
    <mergeCell ref="DG49:DK49"/>
    <mergeCell ref="DL49:DP49"/>
    <mergeCell ref="DQ49:DU49"/>
    <mergeCell ref="DV49:DZ49"/>
    <mergeCell ref="B48:P48"/>
    <mergeCell ref="Q48:U48"/>
    <mergeCell ref="V48:Z48"/>
    <mergeCell ref="AA48:AE48"/>
    <mergeCell ref="AF48:AJ48"/>
    <mergeCell ref="AK48:AO48"/>
    <mergeCell ref="AP48:AT48"/>
    <mergeCell ref="AU48:AY48"/>
    <mergeCell ref="AZ48:BD48"/>
    <mergeCell ref="BE48:BI48"/>
    <mergeCell ref="BS48:CG48"/>
    <mergeCell ref="CH48:CL48"/>
    <mergeCell ref="CM48:CQ48"/>
    <mergeCell ref="CR48:CV48"/>
    <mergeCell ref="CW48:DA48"/>
    <mergeCell ref="DB48:DF48"/>
    <mergeCell ref="DG48:DK48"/>
    <mergeCell ref="DL46:DP46"/>
    <mergeCell ref="DQ46:DU46"/>
    <mergeCell ref="DV46:DZ46"/>
    <mergeCell ref="B47:P47"/>
    <mergeCell ref="Q47:U47"/>
    <mergeCell ref="V47:Z47"/>
    <mergeCell ref="AA47:AE47"/>
    <mergeCell ref="AF47:AJ47"/>
    <mergeCell ref="AK47:AO47"/>
    <mergeCell ref="AP47:AT47"/>
    <mergeCell ref="AU47:AY47"/>
    <mergeCell ref="AZ47:BD47"/>
    <mergeCell ref="BE47:BI47"/>
    <mergeCell ref="BS47:CG47"/>
    <mergeCell ref="CH47:CL47"/>
    <mergeCell ref="CM47:CQ47"/>
    <mergeCell ref="CR47:CV47"/>
    <mergeCell ref="CW47:DA47"/>
    <mergeCell ref="DB47:DF47"/>
    <mergeCell ref="DG47:DK47"/>
    <mergeCell ref="DL47:DP47"/>
    <mergeCell ref="DQ47:DU47"/>
    <mergeCell ref="DV47:DZ47"/>
    <mergeCell ref="B46:P46"/>
    <mergeCell ref="Q46:U46"/>
    <mergeCell ref="V46:Z46"/>
    <mergeCell ref="AA46:AE46"/>
    <mergeCell ref="AF46:AJ46"/>
    <mergeCell ref="AK46:AO46"/>
    <mergeCell ref="AP46:AT46"/>
    <mergeCell ref="AU46:AY46"/>
    <mergeCell ref="AZ46:BD46"/>
    <mergeCell ref="BE46:BI46"/>
    <mergeCell ref="BS46:CG46"/>
    <mergeCell ref="CH46:CL46"/>
    <mergeCell ref="CM46:CQ46"/>
    <mergeCell ref="CR46:CV46"/>
    <mergeCell ref="CW46:DA46"/>
    <mergeCell ref="DB46:DF46"/>
    <mergeCell ref="DG46:DK46"/>
    <mergeCell ref="DL44:DP44"/>
    <mergeCell ref="BS44:CG44"/>
    <mergeCell ref="CH44:CL44"/>
    <mergeCell ref="CM44:CQ44"/>
    <mergeCell ref="CR44:CV44"/>
    <mergeCell ref="CW44:DA44"/>
    <mergeCell ref="DB44:DF44"/>
    <mergeCell ref="DG44:DK44"/>
    <mergeCell ref="DQ44:DU44"/>
    <mergeCell ref="DV44:DZ44"/>
    <mergeCell ref="B45:P45"/>
    <mergeCell ref="Q45:U45"/>
    <mergeCell ref="V45:Z45"/>
    <mergeCell ref="AA45:AE45"/>
    <mergeCell ref="AF45:AJ45"/>
    <mergeCell ref="AK45:AO45"/>
    <mergeCell ref="AP45:AT45"/>
    <mergeCell ref="AU45:AY45"/>
    <mergeCell ref="AZ45:BD45"/>
    <mergeCell ref="BE45:BI45"/>
    <mergeCell ref="BS45:CG45"/>
    <mergeCell ref="CH45:CL45"/>
    <mergeCell ref="CM45:CQ45"/>
    <mergeCell ref="CR45:CV45"/>
    <mergeCell ref="CW45:DA45"/>
    <mergeCell ref="DB45:DF45"/>
    <mergeCell ref="DG45:DK45"/>
    <mergeCell ref="DL45:DP45"/>
    <mergeCell ref="DQ45:DU45"/>
    <mergeCell ref="DV45:DZ45"/>
    <mergeCell ref="B44:P44"/>
    <mergeCell ref="Q44:U44"/>
    <mergeCell ref="V44:Z44"/>
    <mergeCell ref="AA44:AE44"/>
    <mergeCell ref="AF44:AJ44"/>
    <mergeCell ref="AK44:AO44"/>
    <mergeCell ref="AP44:AT44"/>
    <mergeCell ref="AU44:AY44"/>
    <mergeCell ref="AZ44:BD44"/>
    <mergeCell ref="BE44:BI44"/>
    <mergeCell ref="DL42:DP42"/>
    <mergeCell ref="DQ42:DU42"/>
    <mergeCell ref="DV42:DZ42"/>
    <mergeCell ref="B43:P43"/>
    <mergeCell ref="Q43:U43"/>
    <mergeCell ref="V43:Z43"/>
    <mergeCell ref="AA43:AE43"/>
    <mergeCell ref="AF43:AJ43"/>
    <mergeCell ref="AK43:AO43"/>
    <mergeCell ref="AP43:AT43"/>
    <mergeCell ref="AU43:AY43"/>
    <mergeCell ref="AZ43:BD43"/>
    <mergeCell ref="BE43:BI43"/>
    <mergeCell ref="BS43:CG43"/>
    <mergeCell ref="CH43:CL43"/>
    <mergeCell ref="CM43:CQ43"/>
    <mergeCell ref="CR43:CV43"/>
    <mergeCell ref="CW43:DA43"/>
    <mergeCell ref="DB43:DF43"/>
    <mergeCell ref="DG43:DK43"/>
    <mergeCell ref="DL43:DP43"/>
    <mergeCell ref="DQ43:DU43"/>
    <mergeCell ref="DV43:DZ43"/>
    <mergeCell ref="B42:P42"/>
    <mergeCell ref="Q42:U42"/>
    <mergeCell ref="V42:Z42"/>
    <mergeCell ref="AA42:AE42"/>
    <mergeCell ref="AF42:AJ42"/>
    <mergeCell ref="AK42:AO42"/>
    <mergeCell ref="AP42:AT42"/>
    <mergeCell ref="AU42:AY42"/>
    <mergeCell ref="AZ42:BD42"/>
    <mergeCell ref="BE42:BI42"/>
    <mergeCell ref="BS42:CG42"/>
    <mergeCell ref="CH42:CL42"/>
    <mergeCell ref="CM42:CQ42"/>
    <mergeCell ref="CR42:CV42"/>
    <mergeCell ref="CW42:DA42"/>
    <mergeCell ref="DB42:DF42"/>
    <mergeCell ref="DG42:DK42"/>
    <mergeCell ref="DL40:DP40"/>
    <mergeCell ref="DQ40:DU40"/>
    <mergeCell ref="DV40:DZ40"/>
    <mergeCell ref="B41:P41"/>
    <mergeCell ref="Q41:U41"/>
    <mergeCell ref="V41:Z41"/>
    <mergeCell ref="AA41:AE41"/>
    <mergeCell ref="AF41:AJ41"/>
    <mergeCell ref="AK41:AO41"/>
    <mergeCell ref="AP41:AT41"/>
    <mergeCell ref="AU41:AY41"/>
    <mergeCell ref="AZ41:BD41"/>
    <mergeCell ref="BE41:BI41"/>
    <mergeCell ref="BS41:CG41"/>
    <mergeCell ref="CH41:CL41"/>
    <mergeCell ref="CM41:CQ41"/>
    <mergeCell ref="CR41:CV41"/>
    <mergeCell ref="CW41:DA41"/>
    <mergeCell ref="DB41:DF41"/>
    <mergeCell ref="DG41:DK41"/>
    <mergeCell ref="DL41:DP41"/>
    <mergeCell ref="DQ41:DU41"/>
    <mergeCell ref="DV41:DZ41"/>
    <mergeCell ref="B40:P40"/>
    <mergeCell ref="Q40:U40"/>
    <mergeCell ref="V40:Z40"/>
    <mergeCell ref="AA40:AE40"/>
    <mergeCell ref="AF40:AJ40"/>
    <mergeCell ref="AK40:AO40"/>
    <mergeCell ref="AP40:AT40"/>
    <mergeCell ref="AU40:AY40"/>
    <mergeCell ref="AZ40:BD40"/>
    <mergeCell ref="BE40:BI40"/>
    <mergeCell ref="BS40:CG40"/>
    <mergeCell ref="CH40:CL40"/>
    <mergeCell ref="CM40:CQ40"/>
    <mergeCell ref="CR40:CV40"/>
    <mergeCell ref="CW40:DA40"/>
    <mergeCell ref="DB40:DF40"/>
    <mergeCell ref="DG40:DK40"/>
    <mergeCell ref="DL38:DP38"/>
    <mergeCell ref="BS38:CG38"/>
    <mergeCell ref="CH38:CL38"/>
    <mergeCell ref="CM38:CQ38"/>
    <mergeCell ref="CR38:CV38"/>
    <mergeCell ref="CW38:DA38"/>
    <mergeCell ref="DB38:DF38"/>
    <mergeCell ref="DG38:DK38"/>
    <mergeCell ref="DQ38:DU38"/>
    <mergeCell ref="DV38:DZ38"/>
    <mergeCell ref="B39:P39"/>
    <mergeCell ref="Q39:U39"/>
    <mergeCell ref="V39:Z39"/>
    <mergeCell ref="AA39:AE39"/>
    <mergeCell ref="AF39:AJ39"/>
    <mergeCell ref="AK39:AO39"/>
    <mergeCell ref="AP39:AT39"/>
    <mergeCell ref="AU39:AY39"/>
    <mergeCell ref="AZ39:BD39"/>
    <mergeCell ref="BE39:BI39"/>
    <mergeCell ref="BS39:CG39"/>
    <mergeCell ref="CH39:CL39"/>
    <mergeCell ref="CM39:CQ39"/>
    <mergeCell ref="CR39:CV39"/>
    <mergeCell ref="CW39:DA39"/>
    <mergeCell ref="DB39:DF39"/>
    <mergeCell ref="DG39:DK39"/>
    <mergeCell ref="DL39:DP39"/>
    <mergeCell ref="DQ39:DU39"/>
    <mergeCell ref="DV39:DZ39"/>
    <mergeCell ref="B38:P38"/>
    <mergeCell ref="Q38:U38"/>
    <mergeCell ref="V38:Z38"/>
    <mergeCell ref="AA38:AE38"/>
    <mergeCell ref="AF38:AJ38"/>
    <mergeCell ref="AK38:AO38"/>
    <mergeCell ref="AP38:AT38"/>
    <mergeCell ref="AU38:AY38"/>
    <mergeCell ref="AZ38:BD38"/>
    <mergeCell ref="BE38:BI38"/>
    <mergeCell ref="DL36:DP36"/>
    <mergeCell ref="DQ36:DU36"/>
    <mergeCell ref="DV36:DZ36"/>
    <mergeCell ref="B37:P37"/>
    <mergeCell ref="Q37:U37"/>
    <mergeCell ref="V37:Z37"/>
    <mergeCell ref="AA37:AE37"/>
    <mergeCell ref="AF37:AJ37"/>
    <mergeCell ref="AK37:AO37"/>
    <mergeCell ref="AP37:AT37"/>
    <mergeCell ref="AU37:AY37"/>
    <mergeCell ref="AZ37:BD37"/>
    <mergeCell ref="BE37:BI37"/>
    <mergeCell ref="BS37:CG37"/>
    <mergeCell ref="CH37:CL37"/>
    <mergeCell ref="CM37:CQ37"/>
    <mergeCell ref="CR37:CV37"/>
    <mergeCell ref="CW37:DA37"/>
    <mergeCell ref="DB37:DF37"/>
    <mergeCell ref="DG37:DK37"/>
    <mergeCell ref="DL37:DP37"/>
    <mergeCell ref="DQ37:DU37"/>
    <mergeCell ref="DV37:DZ37"/>
    <mergeCell ref="B36:P36"/>
    <mergeCell ref="Q36:U36"/>
    <mergeCell ref="V36:Z36"/>
    <mergeCell ref="AA36:AE36"/>
    <mergeCell ref="AF36:AJ36"/>
    <mergeCell ref="AK36:AO36"/>
    <mergeCell ref="AP36:AT36"/>
    <mergeCell ref="AU36:AY36"/>
    <mergeCell ref="AZ36:BD36"/>
    <mergeCell ref="BE36:BI36"/>
    <mergeCell ref="BS36:CG36"/>
    <mergeCell ref="CH36:CL36"/>
    <mergeCell ref="CM36:CQ36"/>
    <mergeCell ref="CR36:CV36"/>
    <mergeCell ref="CW36:DA36"/>
    <mergeCell ref="DB36:DF36"/>
    <mergeCell ref="DG36:DK36"/>
    <mergeCell ref="DL34:DP34"/>
    <mergeCell ref="DQ34:DU34"/>
    <mergeCell ref="DV34:DZ34"/>
    <mergeCell ref="B35:P35"/>
    <mergeCell ref="Q35:U35"/>
    <mergeCell ref="V35:Z35"/>
    <mergeCell ref="AA35:AE35"/>
    <mergeCell ref="AF35:AJ35"/>
    <mergeCell ref="AK35:AO35"/>
    <mergeCell ref="AP35:AT35"/>
    <mergeCell ref="AU35:AY35"/>
    <mergeCell ref="AZ35:BD35"/>
    <mergeCell ref="BE35:BI35"/>
    <mergeCell ref="BS35:CG35"/>
    <mergeCell ref="CH35:CL35"/>
    <mergeCell ref="CM35:CQ35"/>
    <mergeCell ref="CR35:CV35"/>
    <mergeCell ref="CW35:DA35"/>
    <mergeCell ref="DB35:DF35"/>
    <mergeCell ref="DG35:DK35"/>
    <mergeCell ref="DL35:DP35"/>
    <mergeCell ref="DQ35:DU35"/>
    <mergeCell ref="DV35:DZ35"/>
    <mergeCell ref="B34:P34"/>
    <mergeCell ref="Q34:U34"/>
    <mergeCell ref="V34:Z34"/>
    <mergeCell ref="AA34:AE34"/>
    <mergeCell ref="AF34:AJ34"/>
    <mergeCell ref="AK34:AO34"/>
    <mergeCell ref="AP34:AT34"/>
    <mergeCell ref="AU34:AY34"/>
    <mergeCell ref="AZ34:BD34"/>
    <mergeCell ref="BE34:BI34"/>
    <mergeCell ref="BS34:CG34"/>
    <mergeCell ref="CH34:CL34"/>
    <mergeCell ref="CM34:CQ34"/>
    <mergeCell ref="CR34:CV34"/>
    <mergeCell ref="CW34:DA34"/>
    <mergeCell ref="DB34:DF34"/>
    <mergeCell ref="DG34:DK34"/>
    <mergeCell ref="DL32:DP32"/>
    <mergeCell ref="BS32:CG32"/>
    <mergeCell ref="CH32:CL32"/>
    <mergeCell ref="CM32:CQ32"/>
    <mergeCell ref="CR32:CV32"/>
    <mergeCell ref="CW32:DA32"/>
    <mergeCell ref="DB32:DF32"/>
    <mergeCell ref="DG32:DK32"/>
    <mergeCell ref="DQ32:DU32"/>
    <mergeCell ref="DV32:DZ32"/>
    <mergeCell ref="B33:P33"/>
    <mergeCell ref="Q33:U33"/>
    <mergeCell ref="V33:Z33"/>
    <mergeCell ref="AA33:AE33"/>
    <mergeCell ref="AF33:AJ33"/>
    <mergeCell ref="AK33:AO33"/>
    <mergeCell ref="AP33:AT33"/>
    <mergeCell ref="AU33:AY33"/>
    <mergeCell ref="AZ33:BD33"/>
    <mergeCell ref="BE33:BI33"/>
    <mergeCell ref="BS33:CG33"/>
    <mergeCell ref="CH33:CL33"/>
    <mergeCell ref="CM33:CQ33"/>
    <mergeCell ref="CR33:CV33"/>
    <mergeCell ref="CW33:DA33"/>
    <mergeCell ref="DB33:DF33"/>
    <mergeCell ref="DG33:DK33"/>
    <mergeCell ref="DL33:DP33"/>
    <mergeCell ref="DQ33:DU33"/>
    <mergeCell ref="DV33:DZ33"/>
    <mergeCell ref="B32:P32"/>
    <mergeCell ref="Q32:U32"/>
    <mergeCell ref="V32:Z32"/>
    <mergeCell ref="AA32:AE32"/>
    <mergeCell ref="AF32:AJ32"/>
    <mergeCell ref="AK32:AO32"/>
    <mergeCell ref="AP32:AT32"/>
    <mergeCell ref="AU32:AY32"/>
    <mergeCell ref="AZ32:BD32"/>
    <mergeCell ref="BE32:BI32"/>
    <mergeCell ref="DL30:DP30"/>
    <mergeCell ref="DQ30:DU30"/>
    <mergeCell ref="DV30:DZ30"/>
    <mergeCell ref="B31:P31"/>
    <mergeCell ref="Q31:U31"/>
    <mergeCell ref="V31:Z31"/>
    <mergeCell ref="AA31:AE31"/>
    <mergeCell ref="AF31:AJ31"/>
    <mergeCell ref="AK31:AO31"/>
    <mergeCell ref="AP31:AT31"/>
    <mergeCell ref="AU31:AY31"/>
    <mergeCell ref="AZ31:BD31"/>
    <mergeCell ref="BE31:BI31"/>
    <mergeCell ref="BS31:CG31"/>
    <mergeCell ref="CH31:CL31"/>
    <mergeCell ref="CM31:CQ31"/>
    <mergeCell ref="CR31:CV31"/>
    <mergeCell ref="CW31:DA31"/>
    <mergeCell ref="DB31:DF31"/>
    <mergeCell ref="DG31:DK31"/>
    <mergeCell ref="DL31:DP31"/>
    <mergeCell ref="DQ31:DU31"/>
    <mergeCell ref="DV31:DZ31"/>
    <mergeCell ref="B30:P30"/>
    <mergeCell ref="Q30:U30"/>
    <mergeCell ref="V30:Z30"/>
    <mergeCell ref="AA30:AE30"/>
    <mergeCell ref="AF30:AJ30"/>
    <mergeCell ref="AK30:AO30"/>
    <mergeCell ref="AP30:AT30"/>
    <mergeCell ref="AU30:AY30"/>
    <mergeCell ref="AZ30:BD30"/>
    <mergeCell ref="BE30:BI30"/>
    <mergeCell ref="BS30:CG30"/>
    <mergeCell ref="CH30:CL30"/>
    <mergeCell ref="CM30:CQ30"/>
    <mergeCell ref="CR30:CV30"/>
    <mergeCell ref="CW30:DA30"/>
    <mergeCell ref="DB30:DF30"/>
    <mergeCell ref="DG30:DK30"/>
    <mergeCell ref="DL28:DP28"/>
    <mergeCell ref="DQ28:DU28"/>
    <mergeCell ref="DV28:DZ28"/>
    <mergeCell ref="B29:P29"/>
    <mergeCell ref="Q29:U29"/>
    <mergeCell ref="V29:Z29"/>
    <mergeCell ref="AA29:AE29"/>
    <mergeCell ref="AF29:AJ29"/>
    <mergeCell ref="AK29:AO29"/>
    <mergeCell ref="AP29:AT29"/>
    <mergeCell ref="AU29:AY29"/>
    <mergeCell ref="AZ29:BD29"/>
    <mergeCell ref="BE29:BI29"/>
    <mergeCell ref="BS29:CG29"/>
    <mergeCell ref="CH29:CL29"/>
    <mergeCell ref="CM29:CQ29"/>
    <mergeCell ref="CR29:CV29"/>
    <mergeCell ref="CW29:DA29"/>
    <mergeCell ref="DB29:DF29"/>
    <mergeCell ref="DG29:DK29"/>
    <mergeCell ref="DL29:DP29"/>
    <mergeCell ref="DQ29:DU29"/>
    <mergeCell ref="DV29:DZ29"/>
    <mergeCell ref="B28:P28"/>
    <mergeCell ref="Q28:U28"/>
    <mergeCell ref="V28:Z28"/>
    <mergeCell ref="AA28:AE28"/>
    <mergeCell ref="AF28:AJ28"/>
    <mergeCell ref="AK28:AO28"/>
    <mergeCell ref="AP28:AT28"/>
    <mergeCell ref="AU28:AY28"/>
    <mergeCell ref="AZ28:BD28"/>
    <mergeCell ref="BE28:BI28"/>
    <mergeCell ref="BS28:CG28"/>
    <mergeCell ref="CH28:CL28"/>
    <mergeCell ref="CM28:CQ28"/>
    <mergeCell ref="CR28:CV28"/>
    <mergeCell ref="CW28:DA28"/>
    <mergeCell ref="DB28:DF28"/>
    <mergeCell ref="DG28:DK28"/>
    <mergeCell ref="BS26:CG26"/>
    <mergeCell ref="CH26:CL26"/>
    <mergeCell ref="CM26:CQ26"/>
    <mergeCell ref="CR26:CV26"/>
    <mergeCell ref="CW26:DA26"/>
    <mergeCell ref="DB26:DF26"/>
    <mergeCell ref="DG26:DK26"/>
    <mergeCell ref="DL26:DP26"/>
    <mergeCell ref="DQ26:DU26"/>
    <mergeCell ref="DV26:DZ26"/>
    <mergeCell ref="BS27:CG27"/>
    <mergeCell ref="CH27:CL27"/>
    <mergeCell ref="CM27:CQ27"/>
    <mergeCell ref="CR27:CV27"/>
    <mergeCell ref="CW27:DA27"/>
    <mergeCell ref="DB27:DF27"/>
    <mergeCell ref="DG27:DK27"/>
    <mergeCell ref="DL27:DP27"/>
    <mergeCell ref="DQ27:DU27"/>
    <mergeCell ref="DV27:DZ27"/>
    <mergeCell ref="A24:AY24"/>
    <mergeCell ref="BS24:CG24"/>
    <mergeCell ref="CH24:CL24"/>
    <mergeCell ref="CM24:CQ24"/>
    <mergeCell ref="CR24:CV24"/>
    <mergeCell ref="CW24:DA24"/>
    <mergeCell ref="DB24:DF24"/>
    <mergeCell ref="DG24:DK24"/>
    <mergeCell ref="DL24:DP24"/>
    <mergeCell ref="DQ24:DU24"/>
    <mergeCell ref="DV24:DZ24"/>
    <mergeCell ref="A25:BI25"/>
    <mergeCell ref="BS25:CG25"/>
    <mergeCell ref="CH25:CL25"/>
    <mergeCell ref="CM25:CQ25"/>
    <mergeCell ref="CR25:CV25"/>
    <mergeCell ref="CW25:DA25"/>
    <mergeCell ref="DB25:DF25"/>
    <mergeCell ref="DG25:DK25"/>
    <mergeCell ref="DL25:DP25"/>
    <mergeCell ref="DQ25:DU25"/>
    <mergeCell ref="DV25:DZ25"/>
    <mergeCell ref="DQ22:DU22"/>
    <mergeCell ref="DV22:DZ22"/>
    <mergeCell ref="B23:P23"/>
    <mergeCell ref="Q23:U23"/>
    <mergeCell ref="V23:Z23"/>
    <mergeCell ref="AA23:AE23"/>
    <mergeCell ref="AF23:AJ23"/>
    <mergeCell ref="AK23:AO23"/>
    <mergeCell ref="AP23:AT23"/>
    <mergeCell ref="AU23:AY23"/>
    <mergeCell ref="AZ23:BD23"/>
    <mergeCell ref="BS23:CG23"/>
    <mergeCell ref="CH23:CL23"/>
    <mergeCell ref="CM23:CQ23"/>
    <mergeCell ref="CR23:CV23"/>
    <mergeCell ref="CW23:DA23"/>
    <mergeCell ref="DB23:DF23"/>
    <mergeCell ref="DG23:DK23"/>
    <mergeCell ref="DL23:DP23"/>
    <mergeCell ref="DQ23:DU23"/>
    <mergeCell ref="DV23:DZ23"/>
    <mergeCell ref="B22:P22"/>
    <mergeCell ref="Q22:U22"/>
    <mergeCell ref="V22:Z22"/>
    <mergeCell ref="AA22:AE22"/>
    <mergeCell ref="AF22:AJ22"/>
    <mergeCell ref="AK22:AO22"/>
    <mergeCell ref="AP22:AT22"/>
    <mergeCell ref="AU22:AY22"/>
    <mergeCell ref="AZ22:BD22"/>
    <mergeCell ref="BS22:CG22"/>
    <mergeCell ref="CH22:CL22"/>
    <mergeCell ref="CM22:CQ22"/>
    <mergeCell ref="CR22:CV22"/>
    <mergeCell ref="CW22:DA22"/>
    <mergeCell ref="DB22:DF22"/>
    <mergeCell ref="DG22:DK22"/>
    <mergeCell ref="DL22:DP22"/>
    <mergeCell ref="DV20:DZ20"/>
    <mergeCell ref="B21:P21"/>
    <mergeCell ref="Q21:U21"/>
    <mergeCell ref="V21:Z21"/>
    <mergeCell ref="AA21:AE21"/>
    <mergeCell ref="AF21:AJ21"/>
    <mergeCell ref="AK21:AO21"/>
    <mergeCell ref="AP21:AT21"/>
    <mergeCell ref="AU21:AY21"/>
    <mergeCell ref="BS21:CG21"/>
    <mergeCell ref="CH21:CL21"/>
    <mergeCell ref="CM21:CQ21"/>
    <mergeCell ref="CR21:CV21"/>
    <mergeCell ref="CW21:DA21"/>
    <mergeCell ref="DB21:DF21"/>
    <mergeCell ref="DG21:DK21"/>
    <mergeCell ref="DL21:DP21"/>
    <mergeCell ref="DQ21:DU21"/>
    <mergeCell ref="DV21:DZ21"/>
    <mergeCell ref="B20:P20"/>
    <mergeCell ref="Q20:U20"/>
    <mergeCell ref="V20:Z20"/>
    <mergeCell ref="AA20:AE20"/>
    <mergeCell ref="AF20:AJ20"/>
    <mergeCell ref="AK20:AO20"/>
    <mergeCell ref="AP20:AT20"/>
    <mergeCell ref="AU20:AY20"/>
    <mergeCell ref="BS20:CG20"/>
    <mergeCell ref="CH20:CL20"/>
    <mergeCell ref="CM20:CQ20"/>
    <mergeCell ref="CR20:CV20"/>
    <mergeCell ref="CW20:DA20"/>
    <mergeCell ref="DB20:DF20"/>
    <mergeCell ref="DG20:DK20"/>
    <mergeCell ref="DL20:DP20"/>
    <mergeCell ref="DQ20:DU20"/>
    <mergeCell ref="DV18:DZ18"/>
    <mergeCell ref="B19:P19"/>
    <mergeCell ref="Q19:U19"/>
    <mergeCell ref="V19:Z19"/>
    <mergeCell ref="AA19:AE19"/>
    <mergeCell ref="AF19:AJ19"/>
    <mergeCell ref="AK19:AO19"/>
    <mergeCell ref="AP19:AT19"/>
    <mergeCell ref="AU19:AY19"/>
    <mergeCell ref="BS19:CG19"/>
    <mergeCell ref="CH19:CL19"/>
    <mergeCell ref="CM19:CQ19"/>
    <mergeCell ref="CR19:CV19"/>
    <mergeCell ref="CW19:DA19"/>
    <mergeCell ref="DB19:DF19"/>
    <mergeCell ref="DG19:DK19"/>
    <mergeCell ref="DL19:DP19"/>
    <mergeCell ref="DQ19:DU19"/>
    <mergeCell ref="DV19:DZ19"/>
    <mergeCell ref="B18:P18"/>
    <mergeCell ref="Q18:U18"/>
    <mergeCell ref="V18:Z18"/>
    <mergeCell ref="AA18:AE18"/>
    <mergeCell ref="AF18:AJ18"/>
    <mergeCell ref="AK18:AO18"/>
    <mergeCell ref="AP18:AT18"/>
    <mergeCell ref="AU18:AY18"/>
    <mergeCell ref="BS18:CG18"/>
    <mergeCell ref="CH18:CL18"/>
    <mergeCell ref="CM18:CQ18"/>
    <mergeCell ref="CR18:CV18"/>
    <mergeCell ref="CW18:DA18"/>
    <mergeCell ref="DB18:DF18"/>
    <mergeCell ref="DG18:DK18"/>
    <mergeCell ref="DL18:DP18"/>
    <mergeCell ref="DQ18:DU18"/>
    <mergeCell ref="DV16:DZ16"/>
    <mergeCell ref="B17:P17"/>
    <mergeCell ref="Q17:U17"/>
    <mergeCell ref="V17:Z17"/>
    <mergeCell ref="AA17:AE17"/>
    <mergeCell ref="AF17:AJ17"/>
    <mergeCell ref="AK17:AO17"/>
    <mergeCell ref="AP17:AT17"/>
    <mergeCell ref="AU17:AY17"/>
    <mergeCell ref="BS17:CG17"/>
    <mergeCell ref="CH17:CL17"/>
    <mergeCell ref="CM17:CQ17"/>
    <mergeCell ref="CR17:CV17"/>
    <mergeCell ref="CW17:DA17"/>
    <mergeCell ref="DB17:DF17"/>
    <mergeCell ref="DG17:DK17"/>
    <mergeCell ref="DL17:DP17"/>
    <mergeCell ref="DQ17:DU17"/>
    <mergeCell ref="DV17:DZ17"/>
    <mergeCell ref="B16:P16"/>
    <mergeCell ref="Q16:U16"/>
    <mergeCell ref="V16:Z16"/>
    <mergeCell ref="AA16:AE16"/>
    <mergeCell ref="AF16:AJ16"/>
    <mergeCell ref="AK16:AO16"/>
    <mergeCell ref="AP16:AT16"/>
    <mergeCell ref="AU16:AY16"/>
    <mergeCell ref="BS16:CG16"/>
    <mergeCell ref="CH16:CL16"/>
    <mergeCell ref="CM16:CQ16"/>
    <mergeCell ref="CR16:CV16"/>
    <mergeCell ref="CW16:DA16"/>
    <mergeCell ref="DB16:DF16"/>
    <mergeCell ref="DG16:DK16"/>
    <mergeCell ref="DL16:DP16"/>
    <mergeCell ref="DQ16:DU16"/>
    <mergeCell ref="DV14:DZ14"/>
    <mergeCell ref="B15:P15"/>
    <mergeCell ref="Q15:U15"/>
    <mergeCell ref="V15:Z15"/>
    <mergeCell ref="AA15:AE15"/>
    <mergeCell ref="AF15:AJ15"/>
    <mergeCell ref="AK15:AO15"/>
    <mergeCell ref="AP15:AT15"/>
    <mergeCell ref="AU15:AY15"/>
    <mergeCell ref="BS15:CG15"/>
    <mergeCell ref="CH15:CL15"/>
    <mergeCell ref="CM15:CQ15"/>
    <mergeCell ref="CR15:CV15"/>
    <mergeCell ref="CW15:DA15"/>
    <mergeCell ref="DB15:DF15"/>
    <mergeCell ref="DG15:DK15"/>
    <mergeCell ref="DL15:DP15"/>
    <mergeCell ref="DQ15:DU15"/>
    <mergeCell ref="DV15:DZ15"/>
    <mergeCell ref="B14:P14"/>
    <mergeCell ref="Q14:U14"/>
    <mergeCell ref="V14:Z14"/>
    <mergeCell ref="AA14:AE14"/>
    <mergeCell ref="AF14:AJ14"/>
    <mergeCell ref="AK14:AO14"/>
    <mergeCell ref="AP14:AT14"/>
    <mergeCell ref="AU14:AY14"/>
    <mergeCell ref="BS14:CG14"/>
    <mergeCell ref="CH14:CL14"/>
    <mergeCell ref="CM14:CQ14"/>
    <mergeCell ref="CR14:CV14"/>
    <mergeCell ref="CW14:DA14"/>
    <mergeCell ref="DB14:DF14"/>
    <mergeCell ref="DG14:DK14"/>
    <mergeCell ref="DL14:DP14"/>
    <mergeCell ref="DQ14:DU14"/>
    <mergeCell ref="DV12:DZ12"/>
    <mergeCell ref="B13:P13"/>
    <mergeCell ref="Q13:U13"/>
    <mergeCell ref="V13:Z13"/>
    <mergeCell ref="AA13:AE13"/>
    <mergeCell ref="AF13:AJ13"/>
    <mergeCell ref="AK13:AO13"/>
    <mergeCell ref="AP13:AT13"/>
    <mergeCell ref="AU13:AY13"/>
    <mergeCell ref="BS13:CG13"/>
    <mergeCell ref="CH13:CL13"/>
    <mergeCell ref="CM13:CQ13"/>
    <mergeCell ref="CR13:CV13"/>
    <mergeCell ref="CW13:DA13"/>
    <mergeCell ref="DB13:DF13"/>
    <mergeCell ref="DG13:DK13"/>
    <mergeCell ref="DL13:DP13"/>
    <mergeCell ref="DQ13:DU13"/>
    <mergeCell ref="DV13:DZ13"/>
    <mergeCell ref="B12:P12"/>
    <mergeCell ref="Q12:U12"/>
    <mergeCell ref="V12:Z12"/>
    <mergeCell ref="AA12:AE12"/>
    <mergeCell ref="AF12:AJ12"/>
    <mergeCell ref="AK12:AO12"/>
    <mergeCell ref="AP12:AT12"/>
    <mergeCell ref="AU12:AY12"/>
    <mergeCell ref="BS12:CG12"/>
    <mergeCell ref="CH12:CL12"/>
    <mergeCell ref="CM12:CQ12"/>
    <mergeCell ref="CR12:CV12"/>
    <mergeCell ref="CW12:DA12"/>
    <mergeCell ref="DB12:DF12"/>
    <mergeCell ref="DG12:DK12"/>
    <mergeCell ref="DL12:DP12"/>
    <mergeCell ref="DQ12:DU12"/>
    <mergeCell ref="DV10:DZ10"/>
    <mergeCell ref="B11:P11"/>
    <mergeCell ref="Q11:U11"/>
    <mergeCell ref="V11:Z11"/>
    <mergeCell ref="AA11:AE11"/>
    <mergeCell ref="AF11:AJ11"/>
    <mergeCell ref="AK11:AO11"/>
    <mergeCell ref="AP11:AT11"/>
    <mergeCell ref="AU11:AY11"/>
    <mergeCell ref="BS11:CG11"/>
    <mergeCell ref="CH11:CL11"/>
    <mergeCell ref="CM11:CQ11"/>
    <mergeCell ref="CR11:CV11"/>
    <mergeCell ref="CW11:DA11"/>
    <mergeCell ref="DB11:DF11"/>
    <mergeCell ref="DG11:DK11"/>
    <mergeCell ref="DL11:DP11"/>
    <mergeCell ref="DQ11:DU11"/>
    <mergeCell ref="DV11:DZ11"/>
    <mergeCell ref="B10:P10"/>
    <mergeCell ref="Q10:U10"/>
    <mergeCell ref="V10:Z10"/>
    <mergeCell ref="AA10:AE10"/>
    <mergeCell ref="AF10:AJ10"/>
    <mergeCell ref="AK10:AO10"/>
    <mergeCell ref="AP10:AT10"/>
    <mergeCell ref="AU10:AY10"/>
    <mergeCell ref="BS10:CG10"/>
    <mergeCell ref="CH10:CL10"/>
    <mergeCell ref="CM10:CQ10"/>
    <mergeCell ref="CR10:CV10"/>
    <mergeCell ref="CW10:DA10"/>
    <mergeCell ref="DB10:DF10"/>
    <mergeCell ref="DG10:DK10"/>
    <mergeCell ref="DL10:DP10"/>
    <mergeCell ref="DQ10:DU10"/>
    <mergeCell ref="DV8:DZ8"/>
    <mergeCell ref="DV9:DZ9"/>
    <mergeCell ref="B9:P9"/>
    <mergeCell ref="Q9:U9"/>
    <mergeCell ref="V9:Z9"/>
    <mergeCell ref="AA9:AE9"/>
    <mergeCell ref="AF9:AJ9"/>
    <mergeCell ref="AK9:AO9"/>
    <mergeCell ref="AP9:AT9"/>
    <mergeCell ref="AU9:AY9"/>
    <mergeCell ref="BS9:CG9"/>
    <mergeCell ref="CH9:CL9"/>
    <mergeCell ref="CM9:CQ9"/>
    <mergeCell ref="CR9:CV9"/>
    <mergeCell ref="CW9:DA9"/>
    <mergeCell ref="DB9:DF9"/>
    <mergeCell ref="DG9:DK9"/>
    <mergeCell ref="DL9:DP9"/>
    <mergeCell ref="DQ9:DU9"/>
    <mergeCell ref="B8:P8"/>
    <mergeCell ref="Q8:U8"/>
    <mergeCell ref="V8:Z8"/>
    <mergeCell ref="AA8:AE8"/>
    <mergeCell ref="AF8:AJ8"/>
    <mergeCell ref="AK8:AO8"/>
    <mergeCell ref="AP8:AT8"/>
    <mergeCell ref="AU8:AY8"/>
    <mergeCell ref="BS8:CG8"/>
    <mergeCell ref="CH8:CL8"/>
    <mergeCell ref="CM8:CQ8"/>
    <mergeCell ref="CR8:CV8"/>
    <mergeCell ref="CW8:DA8"/>
    <mergeCell ref="DB8:DF8"/>
    <mergeCell ref="DG8:DK8"/>
    <mergeCell ref="DL8:DP8"/>
    <mergeCell ref="DQ8:DU8"/>
    <mergeCell ref="A2:BI2"/>
    <mergeCell ref="DJ2:DO2"/>
    <mergeCell ref="DQ2:DZ2"/>
    <mergeCell ref="A4:AY4"/>
    <mergeCell ref="BQ4:DZ4"/>
    <mergeCell ref="B7:P7"/>
    <mergeCell ref="Q7:U7"/>
    <mergeCell ref="V7:Z7"/>
    <mergeCell ref="AA7:AE7"/>
    <mergeCell ref="AF7:AJ7"/>
    <mergeCell ref="AK7:AO7"/>
    <mergeCell ref="AP7:AT7"/>
    <mergeCell ref="AU7:AY7"/>
    <mergeCell ref="BS7:CG7"/>
    <mergeCell ref="CH7:CL7"/>
    <mergeCell ref="CM7:CQ7"/>
    <mergeCell ref="CR7:CV7"/>
    <mergeCell ref="CW7:DA7"/>
    <mergeCell ref="DB7:DF7"/>
    <mergeCell ref="DG7:DK7"/>
    <mergeCell ref="DL7:DP7"/>
    <mergeCell ref="DQ7:DU7"/>
    <mergeCell ref="DV7:DZ7"/>
    <mergeCell ref="AU5:AY6"/>
    <mergeCell ref="BQ5:CG6"/>
    <mergeCell ref="CH5:CL6"/>
    <mergeCell ref="CM5:CQ6"/>
    <mergeCell ref="CR5:CV6"/>
    <mergeCell ref="CW5:DA6"/>
    <mergeCell ref="DB5:DF6"/>
    <mergeCell ref="DG5:DK6"/>
    <mergeCell ref="DL5:DP6"/>
    <mergeCell ref="B75:P75"/>
    <mergeCell ref="B74:P74"/>
    <mergeCell ref="B73:P73"/>
    <mergeCell ref="B72:P72"/>
    <mergeCell ref="B71:P71"/>
    <mergeCell ref="B70:P70"/>
    <mergeCell ref="B69:P69"/>
    <mergeCell ref="B68:P68"/>
    <mergeCell ref="Q77:U77"/>
    <mergeCell ref="V77:Z77"/>
    <mergeCell ref="AA77:AE77"/>
    <mergeCell ref="AF77:AJ77"/>
    <mergeCell ref="AK77:AO77"/>
    <mergeCell ref="AP77:AT77"/>
    <mergeCell ref="AU77:AY77"/>
    <mergeCell ref="AP76:AT76"/>
    <mergeCell ref="AU76:AY76"/>
    <mergeCell ref="Q76:U76"/>
    <mergeCell ref="V76:Z76"/>
    <mergeCell ref="AA76:AE76"/>
    <mergeCell ref="AF76:AJ76"/>
    <mergeCell ref="AK76:AO76"/>
    <mergeCell ref="Q75:U75"/>
    <mergeCell ref="V75:Z75"/>
    <mergeCell ref="AA75:AE75"/>
    <mergeCell ref="AF75:AJ75"/>
    <mergeCell ref="AK75:AO75"/>
    <mergeCell ref="AP75:AT75"/>
    <mergeCell ref="AU75:AY75"/>
    <mergeCell ref="AP74:AT74"/>
    <mergeCell ref="AU74:AY74"/>
    <mergeCell ref="Q74:U74"/>
    <mergeCell ref="V74:Z74"/>
    <mergeCell ref="AA74:AE74"/>
    <mergeCell ref="AF74:AJ74"/>
    <mergeCell ref="AK74:AO74"/>
    <mergeCell ref="Q73:U73"/>
    <mergeCell ref="V73:Z73"/>
    <mergeCell ref="AA73:AE73"/>
    <mergeCell ref="AF73:AJ73"/>
    <mergeCell ref="AK73:AO73"/>
    <mergeCell ref="AP73:AT73"/>
    <mergeCell ref="AU73:AY73"/>
    <mergeCell ref="AP72:AT72"/>
    <mergeCell ref="AU72:AY72"/>
    <mergeCell ref="Q72:U72"/>
    <mergeCell ref="V72:Z72"/>
    <mergeCell ref="AA72:AE72"/>
    <mergeCell ref="AF72:AJ72"/>
    <mergeCell ref="AK72:AO72"/>
    <mergeCell ref="Q71:U71"/>
    <mergeCell ref="V71:Z71"/>
    <mergeCell ref="AA71:AE71"/>
    <mergeCell ref="AF71:AJ71"/>
    <mergeCell ref="AK71:AO71"/>
    <mergeCell ref="AP71:AT71"/>
    <mergeCell ref="AU71:AY71"/>
    <mergeCell ref="AP70:AT70"/>
    <mergeCell ref="AU70:AY70"/>
    <mergeCell ref="Q70:U70"/>
    <mergeCell ref="V70:Z70"/>
    <mergeCell ref="AA70:AE70"/>
    <mergeCell ref="AF70:AJ70"/>
    <mergeCell ref="AK70:AO70"/>
    <mergeCell ref="Q69:U69"/>
    <mergeCell ref="V69:Z69"/>
    <mergeCell ref="AA69:AE69"/>
    <mergeCell ref="AF69:AJ69"/>
    <mergeCell ref="AK69:AO69"/>
    <mergeCell ref="AP69:AT69"/>
    <mergeCell ref="AU69:AY69"/>
  </mergeCells>
  <phoneticPr fontId="5"/>
  <pageMargins left="0.59055118110236227" right="0" top="0.59055118110236227" bottom="0.59055118110236227" header="0.39370078740157483" footer="0.39370078740157483"/>
  <pageSetup paperSize="8" scale="39" orientation="portrait" horizontalDpi="1200" verticalDpi="1200"/>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70" zoomScaleNormal="85" zoomScaleSheetLayoutView="70" workbookViewId="0"/>
  </sheetViews>
  <sheetFormatPr defaultColWidth="0" defaultRowHeight="13.5" customHeight="1" zeroHeight="1" x14ac:dyDescent="0.15"/>
  <cols>
    <col min="1" max="120" width="2.75" style="77" customWidth="1"/>
    <col min="121" max="121" width="0" style="78" hidden="1" customWidth="1"/>
    <col min="122" max="122" width="9" style="78" hidden="1" customWidth="1"/>
    <col min="123" max="16384" width="9" style="78" hidden="1"/>
  </cols>
  <sheetData>
    <row r="1" spans="1:120" x14ac:dyDescent="0.15">
      <c r="A1" s="78"/>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c r="AW1" s="78"/>
      <c r="AX1" s="78"/>
      <c r="AY1" s="78"/>
      <c r="AZ1" s="78"/>
      <c r="BA1" s="78"/>
      <c r="BB1" s="78"/>
      <c r="BC1" s="78"/>
      <c r="BD1" s="78"/>
      <c r="BE1" s="78"/>
      <c r="BF1" s="78"/>
      <c r="BG1" s="78"/>
      <c r="BH1" s="78"/>
      <c r="BI1" s="78"/>
      <c r="BJ1" s="78"/>
      <c r="BK1" s="78"/>
      <c r="BL1" s="78"/>
      <c r="BM1" s="78"/>
      <c r="BN1" s="78"/>
      <c r="BO1" s="78"/>
      <c r="BP1" s="78"/>
      <c r="BQ1" s="78"/>
      <c r="BR1" s="78"/>
      <c r="BS1" s="78"/>
      <c r="BT1" s="78"/>
      <c r="BU1" s="78"/>
      <c r="BV1" s="78"/>
      <c r="BW1" s="78"/>
      <c r="BX1" s="78"/>
      <c r="BY1" s="78"/>
      <c r="BZ1" s="78"/>
      <c r="CA1" s="78"/>
      <c r="CB1" s="78"/>
      <c r="CC1" s="78"/>
      <c r="CD1" s="78"/>
      <c r="CE1" s="78"/>
      <c r="CF1" s="78"/>
      <c r="CG1" s="78"/>
      <c r="CH1" s="78"/>
      <c r="CI1" s="78"/>
      <c r="CJ1" s="78"/>
      <c r="CK1" s="78"/>
      <c r="CL1" s="78"/>
      <c r="CM1" s="78"/>
      <c r="CN1" s="78"/>
      <c r="CO1" s="78"/>
      <c r="CP1" s="78"/>
      <c r="CQ1" s="78"/>
      <c r="CR1" s="78"/>
      <c r="CS1" s="78"/>
      <c r="CT1" s="78"/>
      <c r="CU1" s="78"/>
      <c r="CV1" s="78"/>
      <c r="CW1" s="78"/>
      <c r="CX1" s="78"/>
      <c r="CY1" s="78"/>
      <c r="CZ1" s="78"/>
      <c r="DA1" s="78"/>
      <c r="DB1" s="78"/>
      <c r="DC1" s="78"/>
      <c r="DD1" s="78"/>
      <c r="DE1" s="78"/>
      <c r="DF1" s="78"/>
      <c r="DG1" s="78"/>
      <c r="DH1" s="78"/>
      <c r="DI1" s="78"/>
      <c r="DJ1" s="78"/>
      <c r="DK1" s="78"/>
      <c r="DL1" s="78"/>
      <c r="DM1" s="78"/>
      <c r="DN1" s="78"/>
      <c r="DO1" s="78"/>
      <c r="DP1" s="78"/>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78"/>
    </row>
    <row r="17" spans="119:120" x14ac:dyDescent="0.15">
      <c r="DP17" s="78"/>
    </row>
    <row r="18" spans="119:120" x14ac:dyDescent="0.15"/>
    <row r="19" spans="119:120" x14ac:dyDescent="0.15"/>
    <row r="20" spans="119:120" x14ac:dyDescent="0.15">
      <c r="DO20" s="78"/>
      <c r="DP20" s="78"/>
    </row>
    <row r="21" spans="119:120" x14ac:dyDescent="0.15">
      <c r="DP21" s="78"/>
    </row>
    <row r="22" spans="119:120" x14ac:dyDescent="0.15"/>
    <row r="23" spans="119:120" x14ac:dyDescent="0.15">
      <c r="DO23" s="78"/>
      <c r="DP23" s="78"/>
    </row>
    <row r="24" spans="119:120" x14ac:dyDescent="0.15">
      <c r="DP24" s="78"/>
    </row>
    <row r="25" spans="119:120" x14ac:dyDescent="0.15">
      <c r="DP25" s="78"/>
    </row>
    <row r="26" spans="119:120" x14ac:dyDescent="0.15">
      <c r="DO26" s="78"/>
      <c r="DP26" s="78"/>
    </row>
    <row r="27" spans="119:120" x14ac:dyDescent="0.15"/>
    <row r="28" spans="119:120" x14ac:dyDescent="0.15">
      <c r="DO28" s="78"/>
      <c r="DP28" s="78"/>
    </row>
    <row r="29" spans="119:120" x14ac:dyDescent="0.15">
      <c r="DP29" s="78"/>
    </row>
    <row r="30" spans="119:120" x14ac:dyDescent="0.15"/>
    <row r="31" spans="119:120" x14ac:dyDescent="0.15">
      <c r="DO31" s="78"/>
      <c r="DP31" s="78"/>
    </row>
    <row r="32" spans="119:120" x14ac:dyDescent="0.15"/>
    <row r="33" spans="98:120" x14ac:dyDescent="0.15">
      <c r="DO33" s="78"/>
      <c r="DP33" s="78"/>
    </row>
    <row r="34" spans="98:120" x14ac:dyDescent="0.15">
      <c r="DM34" s="78"/>
    </row>
    <row r="35" spans="98:120" x14ac:dyDescent="0.15">
      <c r="CT35" s="78"/>
      <c r="CU35" s="78"/>
      <c r="CV35" s="78"/>
      <c r="CY35" s="78"/>
      <c r="CZ35" s="78"/>
      <c r="DA35" s="78"/>
      <c r="DD35" s="78"/>
      <c r="DE35" s="78"/>
      <c r="DF35" s="78"/>
      <c r="DI35" s="78"/>
      <c r="DJ35" s="78"/>
      <c r="DK35" s="78"/>
      <c r="DM35" s="78"/>
      <c r="DN35" s="78"/>
      <c r="DO35" s="78"/>
      <c r="DP35" s="78"/>
    </row>
    <row r="36" spans="98:120" x14ac:dyDescent="0.15"/>
    <row r="37" spans="98:120" x14ac:dyDescent="0.15">
      <c r="CW37" s="78"/>
      <c r="DB37" s="78"/>
      <c r="DG37" s="78"/>
      <c r="DL37" s="78"/>
      <c r="DP37" s="78"/>
    </row>
    <row r="38" spans="98:120" x14ac:dyDescent="0.15">
      <c r="CT38" s="78"/>
      <c r="CU38" s="78"/>
      <c r="CV38" s="78"/>
      <c r="CW38" s="78"/>
      <c r="CY38" s="78"/>
      <c r="CZ38" s="78"/>
      <c r="DA38" s="78"/>
      <c r="DB38" s="78"/>
      <c r="DD38" s="78"/>
      <c r="DE38" s="78"/>
      <c r="DF38" s="78"/>
      <c r="DG38" s="78"/>
      <c r="DI38" s="78"/>
      <c r="DJ38" s="78"/>
      <c r="DK38" s="78"/>
      <c r="DL38" s="78"/>
      <c r="DN38" s="78"/>
      <c r="DO38" s="78"/>
      <c r="DP38" s="78"/>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78"/>
      <c r="DO49" s="78"/>
      <c r="DP49" s="78"/>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78"/>
      <c r="CS63" s="78"/>
      <c r="CX63" s="78"/>
      <c r="DC63" s="78"/>
      <c r="DH63" s="78"/>
    </row>
    <row r="64" spans="22:120" x14ac:dyDescent="0.15">
      <c r="V64" s="78"/>
    </row>
    <row r="65" spans="15:120" x14ac:dyDescent="0.15">
      <c r="X65" s="78"/>
      <c r="Z65" s="78"/>
      <c r="AA65" s="78"/>
      <c r="AB65" s="78"/>
      <c r="AC65" s="78"/>
      <c r="AD65" s="78"/>
      <c r="AE65" s="78"/>
      <c r="AF65" s="78"/>
      <c r="AG65" s="78"/>
      <c r="AH65" s="78"/>
      <c r="AI65" s="78"/>
      <c r="AJ65" s="78"/>
      <c r="AK65" s="78"/>
      <c r="AL65" s="78"/>
      <c r="AM65" s="78"/>
      <c r="AN65" s="78"/>
      <c r="AO65" s="78"/>
      <c r="AP65" s="78"/>
      <c r="AQ65" s="78"/>
      <c r="AR65" s="78"/>
      <c r="AS65" s="78"/>
      <c r="AT65" s="78"/>
      <c r="AU65" s="78"/>
      <c r="AV65" s="78"/>
      <c r="AW65" s="78"/>
      <c r="AX65" s="78"/>
      <c r="AY65" s="78"/>
      <c r="AZ65" s="78"/>
      <c r="BA65" s="78"/>
      <c r="BB65" s="78"/>
      <c r="BC65" s="78"/>
      <c r="BD65" s="78"/>
      <c r="BE65" s="78"/>
      <c r="BF65" s="78"/>
      <c r="BG65" s="78"/>
      <c r="BH65" s="78"/>
      <c r="BI65" s="78"/>
      <c r="BJ65" s="78"/>
      <c r="BK65" s="78"/>
      <c r="BL65" s="78"/>
      <c r="BM65" s="78"/>
      <c r="BN65" s="78"/>
      <c r="BO65" s="78"/>
      <c r="BP65" s="78"/>
      <c r="BQ65" s="78"/>
      <c r="BR65" s="78"/>
      <c r="BS65" s="78"/>
      <c r="BT65" s="78"/>
      <c r="BU65" s="78"/>
      <c r="BV65" s="78"/>
      <c r="BW65" s="78"/>
      <c r="BX65" s="78"/>
      <c r="BY65" s="78"/>
      <c r="BZ65" s="78"/>
      <c r="CA65" s="78"/>
      <c r="CB65" s="78"/>
      <c r="CC65" s="78"/>
      <c r="CD65" s="78"/>
      <c r="CE65" s="78"/>
      <c r="CF65" s="78"/>
      <c r="CG65" s="78"/>
      <c r="CH65" s="78"/>
      <c r="CI65" s="78"/>
      <c r="CJ65" s="78"/>
      <c r="CK65" s="78"/>
      <c r="CL65" s="78"/>
      <c r="CM65" s="78"/>
      <c r="CN65" s="78"/>
      <c r="CO65" s="78"/>
      <c r="CP65" s="78"/>
      <c r="CQ65" s="78"/>
      <c r="CR65" s="78"/>
      <c r="CU65" s="78"/>
      <c r="CZ65" s="78"/>
      <c r="DE65" s="78"/>
      <c r="DJ65" s="78"/>
    </row>
    <row r="66" spans="15:120" x14ac:dyDescent="0.15">
      <c r="Q66" s="78"/>
      <c r="S66" s="78"/>
      <c r="U66" s="78"/>
      <c r="DM66" s="78"/>
    </row>
    <row r="67" spans="15:120" x14ac:dyDescent="0.15">
      <c r="O67" s="78"/>
      <c r="P67" s="78"/>
      <c r="R67" s="78"/>
      <c r="T67" s="78"/>
      <c r="Y67" s="78"/>
      <c r="CT67" s="78"/>
      <c r="CV67" s="78"/>
      <c r="CW67" s="78"/>
      <c r="CY67" s="78"/>
      <c r="DA67" s="78"/>
      <c r="DB67" s="78"/>
      <c r="DD67" s="78"/>
      <c r="DF67" s="78"/>
      <c r="DG67" s="78"/>
      <c r="DI67" s="78"/>
      <c r="DK67" s="78"/>
      <c r="DL67" s="78"/>
      <c r="DN67" s="78"/>
      <c r="DO67" s="78"/>
      <c r="DP67" s="78"/>
    </row>
    <row r="68" spans="15:120" x14ac:dyDescent="0.15"/>
    <row r="69" spans="15:120" x14ac:dyDescent="0.15"/>
    <row r="70" spans="15:120" x14ac:dyDescent="0.15"/>
    <row r="71" spans="15:120" x14ac:dyDescent="0.15"/>
    <row r="72" spans="15:120" x14ac:dyDescent="0.15">
      <c r="DP72" s="78"/>
    </row>
    <row r="73" spans="15:120" x14ac:dyDescent="0.15">
      <c r="DP73" s="78"/>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78"/>
      <c r="CX96" s="78"/>
      <c r="DC96" s="78"/>
      <c r="DH96" s="78"/>
    </row>
    <row r="97" spans="24:120" x14ac:dyDescent="0.15">
      <c r="CS97" s="78"/>
      <c r="CX97" s="78"/>
      <c r="DC97" s="78"/>
      <c r="DH97" s="78"/>
      <c r="DP97" s="77" t="s">
        <v>95</v>
      </c>
    </row>
    <row r="98" spans="24:120" hidden="1" x14ac:dyDescent="0.15">
      <c r="CS98" s="78"/>
      <c r="CX98" s="78"/>
      <c r="DC98" s="78"/>
      <c r="DH98" s="78"/>
    </row>
    <row r="99" spans="24:120" hidden="1" x14ac:dyDescent="0.15">
      <c r="CS99" s="78"/>
      <c r="CX99" s="78"/>
      <c r="DC99" s="78"/>
      <c r="DH99" s="78"/>
    </row>
    <row r="101" spans="24:120" ht="12" hidden="1" customHeight="1" x14ac:dyDescent="0.15">
      <c r="X101" s="78"/>
      <c r="Y101" s="78"/>
      <c r="Z101" s="78"/>
      <c r="AA101" s="78"/>
      <c r="AB101" s="78"/>
      <c r="AC101" s="78"/>
      <c r="AD101" s="78"/>
      <c r="AE101" s="78"/>
      <c r="AF101" s="78"/>
      <c r="AG101" s="78"/>
      <c r="AH101" s="78"/>
      <c r="AI101" s="78"/>
      <c r="AJ101" s="78"/>
      <c r="AK101" s="78"/>
      <c r="AL101" s="78"/>
      <c r="AM101" s="78"/>
      <c r="AN101" s="78"/>
      <c r="AO101" s="78"/>
      <c r="AP101" s="78"/>
      <c r="AQ101" s="78"/>
      <c r="AR101" s="78"/>
      <c r="AS101" s="78"/>
      <c r="AT101" s="78"/>
      <c r="AU101" s="78"/>
      <c r="AV101" s="78"/>
      <c r="AW101" s="78"/>
      <c r="AX101" s="78"/>
      <c r="AY101" s="78"/>
      <c r="AZ101" s="78"/>
      <c r="BA101" s="78"/>
      <c r="BB101" s="78"/>
      <c r="BC101" s="78"/>
      <c r="BD101" s="78"/>
      <c r="BE101" s="78"/>
      <c r="BF101" s="78"/>
      <c r="BG101" s="78"/>
      <c r="BH101" s="78"/>
      <c r="BI101" s="78"/>
      <c r="BJ101" s="78"/>
      <c r="BK101" s="78"/>
      <c r="BL101" s="78"/>
      <c r="BM101" s="78"/>
      <c r="BN101" s="78"/>
      <c r="BO101" s="78"/>
      <c r="BP101" s="78"/>
      <c r="BQ101" s="78"/>
      <c r="BR101" s="78"/>
      <c r="BS101" s="78"/>
      <c r="BT101" s="78"/>
      <c r="BU101" s="78"/>
      <c r="BV101" s="78"/>
      <c r="BW101" s="78"/>
      <c r="BX101" s="78"/>
      <c r="BY101" s="78"/>
      <c r="BZ101" s="78"/>
      <c r="CA101" s="78"/>
      <c r="CB101" s="78"/>
      <c r="CC101" s="78"/>
      <c r="CD101" s="78"/>
      <c r="CE101" s="78"/>
      <c r="CF101" s="78"/>
      <c r="CG101" s="78"/>
      <c r="CH101" s="78"/>
      <c r="CI101" s="78"/>
      <c r="CJ101" s="78"/>
      <c r="CK101" s="78"/>
      <c r="CL101" s="78"/>
      <c r="CM101" s="78"/>
      <c r="CN101" s="78"/>
      <c r="CO101" s="78"/>
      <c r="CP101" s="78"/>
      <c r="CQ101" s="78"/>
      <c r="CR101" s="78"/>
      <c r="CU101" s="78"/>
      <c r="CZ101" s="78"/>
      <c r="DE101" s="78"/>
      <c r="DJ101" s="78"/>
    </row>
    <row r="102" spans="24:120" ht="1.5" hidden="1" customHeight="1" x14ac:dyDescent="0.15">
      <c r="CU102" s="78"/>
      <c r="CZ102" s="78"/>
      <c r="DE102" s="78"/>
      <c r="DJ102" s="78"/>
      <c r="DM102" s="78"/>
    </row>
    <row r="103" spans="24:120" hidden="1" x14ac:dyDescent="0.15">
      <c r="CT103" s="78"/>
      <c r="CV103" s="78"/>
      <c r="CW103" s="78"/>
      <c r="CY103" s="78"/>
      <c r="DA103" s="78"/>
      <c r="DB103" s="78"/>
      <c r="DD103" s="78"/>
      <c r="DF103" s="78"/>
      <c r="DG103" s="78"/>
      <c r="DI103" s="78"/>
      <c r="DK103" s="78"/>
      <c r="DL103" s="78"/>
      <c r="DM103" s="78"/>
      <c r="DN103" s="78"/>
      <c r="DO103" s="78"/>
      <c r="DP103" s="78"/>
    </row>
    <row r="104" spans="24:120" hidden="1" x14ac:dyDescent="0.15">
      <c r="CV104" s="78"/>
      <c r="CW104" s="78"/>
      <c r="DA104" s="78"/>
      <c r="DB104" s="78"/>
      <c r="DF104" s="78"/>
      <c r="DG104" s="78"/>
      <c r="DK104" s="78"/>
      <c r="DL104" s="78"/>
      <c r="DN104" s="78"/>
      <c r="DO104" s="78"/>
      <c r="DP104" s="78"/>
    </row>
    <row r="105" spans="24:120" ht="12.75" hidden="1" customHeight="1" x14ac:dyDescent="0.15"/>
  </sheetData>
  <sheetProtection algorithmName="SHA-512" hashValue="sJQMwvGK9qFt9ESzP5ckrFDt6LkglXMLhjT7Eq/1P9CdpLdDn48HJ/Xj+ErvBgm6Cu2r/MnL5xSMrS4GNyK99A==" saltValue="qw2HpN7INAADJqvztY8LYQ==" spinCount="100000" sheet="1" objects="1" scenarios="1"/>
  <phoneticPr fontId="5"/>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85" zoomScaleNormal="85" zoomScaleSheetLayoutView="55" workbookViewId="0"/>
  </sheetViews>
  <sheetFormatPr defaultColWidth="0" defaultRowHeight="13.5" customHeight="1" zeroHeight="1" x14ac:dyDescent="0.15"/>
  <cols>
    <col min="1" max="116" width="2.625" style="77" customWidth="1"/>
    <col min="117" max="117" width="9" style="78" hidden="1" customWidth="1"/>
    <col min="118" max="16384" width="9" style="78" hidden="1"/>
  </cols>
  <sheetData>
    <row r="1" spans="2:116" ht="13.5" customHeight="1" x14ac:dyDescent="0.15">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c r="AW1" s="78"/>
      <c r="AX1" s="78"/>
      <c r="AY1" s="78"/>
      <c r="AZ1" s="78"/>
      <c r="BA1" s="78"/>
      <c r="BB1" s="78"/>
      <c r="BC1" s="78"/>
      <c r="BD1" s="78"/>
      <c r="BE1" s="78"/>
      <c r="BF1" s="78"/>
      <c r="BG1" s="78"/>
      <c r="BH1" s="78"/>
      <c r="BI1" s="78"/>
      <c r="BJ1" s="78"/>
      <c r="BK1" s="78"/>
      <c r="BL1" s="78"/>
      <c r="BM1" s="78"/>
      <c r="BN1" s="78"/>
      <c r="BO1" s="78"/>
      <c r="BP1" s="78"/>
      <c r="BQ1" s="78"/>
      <c r="BR1" s="78"/>
      <c r="BS1" s="78"/>
      <c r="BT1" s="78"/>
      <c r="BU1" s="78"/>
      <c r="BV1" s="78"/>
      <c r="BW1" s="78"/>
      <c r="BX1" s="78"/>
      <c r="BY1" s="78"/>
      <c r="BZ1" s="78"/>
      <c r="CA1" s="78"/>
      <c r="CB1" s="78"/>
      <c r="CC1" s="78"/>
      <c r="CD1" s="78"/>
      <c r="CE1" s="78"/>
      <c r="CF1" s="78"/>
      <c r="CG1" s="78"/>
      <c r="CH1" s="78"/>
      <c r="CI1" s="78"/>
      <c r="CJ1" s="78"/>
      <c r="CK1" s="78"/>
      <c r="CL1" s="78"/>
      <c r="CM1" s="78"/>
      <c r="CN1" s="78"/>
      <c r="CO1" s="78"/>
      <c r="CP1" s="78"/>
      <c r="CQ1" s="78"/>
      <c r="CR1" s="78"/>
      <c r="CS1" s="78"/>
      <c r="CT1" s="78"/>
      <c r="CU1" s="78"/>
      <c r="CV1" s="78"/>
      <c r="CW1" s="78"/>
      <c r="CX1" s="78"/>
      <c r="CY1" s="78"/>
      <c r="CZ1" s="78"/>
      <c r="DA1" s="78"/>
      <c r="DB1" s="78"/>
      <c r="DC1" s="78"/>
      <c r="DD1" s="78"/>
      <c r="DE1" s="78"/>
      <c r="DF1" s="78"/>
      <c r="DG1" s="78"/>
      <c r="DH1" s="78"/>
      <c r="DI1" s="78"/>
      <c r="DJ1" s="78"/>
      <c r="DK1" s="78"/>
      <c r="DL1" s="78"/>
    </row>
    <row r="2" spans="2:116" ht="13.5" customHeight="1" x14ac:dyDescent="0.15"/>
    <row r="3" spans="2:116" ht="13.5" customHeight="1" x14ac:dyDescent="0.15"/>
    <row r="4" spans="2:116" ht="13.5" customHeight="1" x14ac:dyDescent="0.15">
      <c r="R4" s="78"/>
      <c r="S4" s="78"/>
      <c r="T4" s="78"/>
      <c r="U4" s="78"/>
      <c r="V4" s="78"/>
      <c r="W4" s="78"/>
      <c r="X4" s="78"/>
      <c r="Y4" s="78"/>
      <c r="Z4" s="78"/>
      <c r="AA4" s="78"/>
      <c r="AB4" s="78"/>
      <c r="AC4" s="78"/>
      <c r="AD4" s="78"/>
      <c r="AE4" s="78"/>
      <c r="AF4" s="78"/>
      <c r="AG4" s="78"/>
      <c r="AH4" s="78"/>
      <c r="AI4" s="78"/>
      <c r="AJ4" s="78"/>
      <c r="AK4" s="78"/>
      <c r="AL4" s="78"/>
      <c r="AM4" s="78"/>
      <c r="AN4" s="78"/>
      <c r="AO4" s="78"/>
      <c r="AP4" s="78"/>
      <c r="AQ4" s="78"/>
      <c r="AR4" s="78"/>
      <c r="AS4" s="78"/>
      <c r="AT4" s="78"/>
      <c r="AU4" s="78"/>
      <c r="AV4" s="78"/>
      <c r="AW4" s="78"/>
      <c r="AX4" s="78"/>
      <c r="AY4" s="78"/>
      <c r="AZ4" s="78"/>
      <c r="BA4" s="78"/>
      <c r="BB4" s="78"/>
      <c r="BC4" s="78"/>
      <c r="BD4" s="78"/>
      <c r="BE4" s="78"/>
      <c r="BF4" s="78"/>
      <c r="BG4" s="78"/>
      <c r="BH4" s="78"/>
      <c r="BI4" s="78"/>
      <c r="BJ4" s="78"/>
      <c r="BK4" s="78"/>
      <c r="BL4" s="78"/>
      <c r="BM4" s="78"/>
      <c r="BN4" s="78"/>
      <c r="BO4" s="78"/>
      <c r="BP4" s="78"/>
      <c r="BQ4" s="78"/>
      <c r="BR4" s="78"/>
      <c r="BS4" s="78"/>
      <c r="BT4" s="78"/>
      <c r="BU4" s="78"/>
      <c r="BV4" s="78"/>
      <c r="BW4" s="78"/>
      <c r="BX4" s="78"/>
      <c r="BY4" s="78"/>
      <c r="BZ4" s="78"/>
      <c r="CA4" s="78"/>
      <c r="CB4" s="78"/>
      <c r="CC4" s="78"/>
      <c r="CD4" s="78"/>
      <c r="CE4" s="78"/>
      <c r="CF4" s="78"/>
      <c r="CG4" s="78"/>
      <c r="CH4" s="78"/>
      <c r="CI4" s="78"/>
      <c r="CJ4" s="78"/>
      <c r="CK4" s="78"/>
      <c r="CL4" s="78"/>
      <c r="CM4" s="78"/>
      <c r="CN4" s="78"/>
      <c r="CO4" s="78"/>
      <c r="CP4" s="78"/>
      <c r="CQ4" s="78"/>
      <c r="CR4" s="78"/>
      <c r="CS4" s="78"/>
      <c r="CT4" s="78"/>
      <c r="CU4" s="78"/>
      <c r="CV4" s="78"/>
      <c r="CW4" s="78"/>
      <c r="CX4" s="78"/>
      <c r="CY4" s="78"/>
      <c r="CZ4" s="78"/>
      <c r="DA4" s="78"/>
      <c r="DB4" s="78"/>
      <c r="DC4" s="78"/>
      <c r="DD4" s="78"/>
      <c r="DE4" s="78"/>
      <c r="DF4" s="78"/>
      <c r="DG4" s="78"/>
      <c r="DH4" s="78"/>
      <c r="DI4" s="78"/>
      <c r="DJ4" s="78"/>
      <c r="DK4" s="78"/>
      <c r="DL4" s="78"/>
    </row>
    <row r="5" spans="2:116" ht="13.5" customHeight="1" x14ac:dyDescent="0.15">
      <c r="R5" s="78"/>
      <c r="S5" s="78"/>
      <c r="T5" s="78"/>
      <c r="U5" s="78"/>
      <c r="V5" s="78"/>
      <c r="W5" s="78"/>
      <c r="X5" s="78"/>
      <c r="Y5" s="78"/>
      <c r="Z5" s="78"/>
      <c r="AA5" s="78"/>
      <c r="AB5" s="78"/>
      <c r="AC5" s="78"/>
      <c r="AD5" s="78"/>
      <c r="AE5" s="78"/>
      <c r="AF5" s="78"/>
      <c r="AG5" s="78"/>
      <c r="AH5" s="78"/>
      <c r="AI5" s="78"/>
      <c r="AJ5" s="78"/>
      <c r="AK5" s="78"/>
      <c r="AL5" s="78"/>
      <c r="AM5" s="78"/>
      <c r="AN5" s="78"/>
      <c r="AO5" s="78"/>
      <c r="AP5" s="78"/>
      <c r="AQ5" s="78"/>
      <c r="AR5" s="78"/>
      <c r="AS5" s="78"/>
      <c r="AT5" s="78"/>
      <c r="AU5" s="78"/>
      <c r="AV5" s="78"/>
      <c r="AW5" s="78"/>
      <c r="AX5" s="78"/>
      <c r="AY5" s="78"/>
      <c r="AZ5" s="78"/>
      <c r="BA5" s="78"/>
      <c r="BB5" s="78"/>
      <c r="BC5" s="78"/>
      <c r="BD5" s="78"/>
      <c r="BE5" s="78"/>
      <c r="BF5" s="78"/>
      <c r="BG5" s="78"/>
      <c r="BH5" s="78"/>
      <c r="BI5" s="78"/>
      <c r="BJ5" s="78"/>
      <c r="BK5" s="78"/>
      <c r="BL5" s="78"/>
      <c r="BM5" s="78"/>
      <c r="BN5" s="78"/>
      <c r="BO5" s="78"/>
      <c r="BP5" s="78"/>
      <c r="BQ5" s="78"/>
      <c r="BR5" s="78"/>
      <c r="BS5" s="78"/>
      <c r="BT5" s="78"/>
      <c r="BU5" s="78"/>
      <c r="BV5" s="78"/>
      <c r="BW5" s="78"/>
      <c r="BX5" s="78"/>
      <c r="BY5" s="78"/>
      <c r="BZ5" s="78"/>
      <c r="CA5" s="78"/>
      <c r="CB5" s="78"/>
      <c r="CC5" s="78"/>
      <c r="CD5" s="78"/>
      <c r="CE5" s="78"/>
      <c r="CF5" s="78"/>
      <c r="CG5" s="78"/>
      <c r="CH5" s="78"/>
      <c r="CI5" s="78"/>
      <c r="CJ5" s="78"/>
      <c r="CK5" s="78"/>
      <c r="CL5" s="78"/>
      <c r="CM5" s="78"/>
      <c r="CN5" s="78"/>
      <c r="CO5" s="78"/>
      <c r="CP5" s="78"/>
      <c r="CQ5" s="78"/>
      <c r="CR5" s="78"/>
      <c r="CS5" s="78"/>
      <c r="CT5" s="78"/>
      <c r="CU5" s="78"/>
      <c r="CV5" s="78"/>
      <c r="CW5" s="78"/>
      <c r="CX5" s="78"/>
      <c r="CY5" s="78"/>
      <c r="CZ5" s="78"/>
      <c r="DA5" s="78"/>
      <c r="DB5" s="78"/>
      <c r="DC5" s="78"/>
      <c r="DD5" s="78"/>
      <c r="DE5" s="78"/>
      <c r="DF5" s="78"/>
      <c r="DG5" s="78"/>
      <c r="DH5" s="78"/>
      <c r="DI5" s="78"/>
      <c r="DJ5" s="78"/>
      <c r="DK5" s="78"/>
      <c r="DL5" s="78"/>
    </row>
    <row r="6" spans="2:116" ht="13.5" customHeight="1" x14ac:dyDescent="0.15"/>
    <row r="7" spans="2:116" ht="13.5" customHeight="1" x14ac:dyDescent="0.15"/>
    <row r="8" spans="2:116" ht="13.5" customHeight="1" x14ac:dyDescent="0.15"/>
    <row r="9" spans="2:116" ht="13.5" customHeight="1" x14ac:dyDescent="0.15"/>
    <row r="10" spans="2:116" ht="13.5" customHeight="1" x14ac:dyDescent="0.15"/>
    <row r="11" spans="2:116" ht="13.5" customHeight="1" x14ac:dyDescent="0.15"/>
    <row r="12" spans="2:116" ht="13.5" customHeight="1" x14ac:dyDescent="0.15"/>
    <row r="13" spans="2:116" ht="13.5" customHeight="1" x14ac:dyDescent="0.15"/>
    <row r="14" spans="2:116" ht="13.5" customHeight="1" x14ac:dyDescent="0.15"/>
    <row r="15" spans="2:116" ht="13.5" customHeight="1" x14ac:dyDescent="0.15"/>
    <row r="16" spans="2:116" ht="13.5" customHeight="1" x14ac:dyDescent="0.15"/>
    <row r="17" spans="9:116" ht="13.5" customHeight="1" x14ac:dyDescent="0.15"/>
    <row r="18" spans="9:116" ht="13.5" customHeight="1" x14ac:dyDescent="0.15">
      <c r="I18" s="78"/>
      <c r="J18" s="78"/>
      <c r="K18" s="78"/>
      <c r="L18" s="78"/>
      <c r="M18" s="78"/>
      <c r="N18" s="78"/>
      <c r="O18" s="78"/>
      <c r="P18" s="78"/>
      <c r="Q18" s="78"/>
      <c r="R18" s="78"/>
      <c r="S18" s="78"/>
      <c r="T18" s="78"/>
      <c r="U18" s="78"/>
      <c r="V18" s="78"/>
      <c r="W18" s="78"/>
      <c r="X18" s="78"/>
      <c r="Y18" s="78"/>
      <c r="Z18" s="78"/>
      <c r="AA18" s="78"/>
      <c r="AB18" s="78"/>
      <c r="AC18" s="78"/>
      <c r="AD18" s="78"/>
      <c r="AE18" s="78"/>
      <c r="AF18" s="78"/>
      <c r="AG18" s="78"/>
      <c r="AH18" s="78"/>
      <c r="AI18" s="78"/>
      <c r="AJ18" s="78"/>
      <c r="AK18" s="78"/>
      <c r="AL18" s="78"/>
      <c r="AM18" s="78"/>
      <c r="AN18" s="78"/>
      <c r="AO18" s="78"/>
      <c r="AP18" s="78"/>
      <c r="AQ18" s="78"/>
      <c r="AR18" s="78"/>
      <c r="AS18" s="78"/>
      <c r="AT18" s="78"/>
      <c r="AU18" s="78"/>
      <c r="AV18" s="78"/>
      <c r="AW18" s="78"/>
      <c r="AX18" s="78"/>
      <c r="AY18" s="78"/>
      <c r="AZ18" s="78"/>
      <c r="BA18" s="78"/>
      <c r="BB18" s="78"/>
      <c r="BC18" s="78"/>
      <c r="BD18" s="78"/>
      <c r="BE18" s="78"/>
      <c r="BF18" s="78"/>
      <c r="BG18" s="78"/>
      <c r="BH18" s="78"/>
      <c r="BI18" s="78"/>
      <c r="BJ18" s="78"/>
      <c r="BK18" s="78"/>
      <c r="BL18" s="78"/>
      <c r="BM18" s="78"/>
      <c r="BN18" s="78"/>
      <c r="BO18" s="78"/>
      <c r="BP18" s="78"/>
      <c r="BQ18" s="78"/>
      <c r="BR18" s="78"/>
      <c r="BS18" s="78"/>
      <c r="BT18" s="78"/>
      <c r="BU18" s="78"/>
      <c r="BV18" s="78"/>
      <c r="BW18" s="78"/>
      <c r="BX18" s="78"/>
      <c r="BY18" s="78"/>
      <c r="BZ18" s="78"/>
      <c r="CA18" s="78"/>
      <c r="CB18" s="78"/>
      <c r="CC18" s="78"/>
      <c r="CD18" s="78"/>
      <c r="CE18" s="78"/>
      <c r="CF18" s="78"/>
      <c r="CG18" s="78"/>
      <c r="CH18" s="78"/>
      <c r="CI18" s="78"/>
      <c r="CJ18" s="78"/>
      <c r="CK18" s="78"/>
      <c r="CL18" s="78"/>
      <c r="CM18" s="78"/>
      <c r="CN18" s="78"/>
      <c r="CO18" s="78"/>
      <c r="CP18" s="78"/>
      <c r="CQ18" s="78"/>
      <c r="CR18" s="78"/>
      <c r="CS18" s="78"/>
      <c r="CT18" s="78"/>
      <c r="CU18" s="78"/>
      <c r="CV18" s="78"/>
      <c r="CW18" s="78"/>
      <c r="CX18" s="78"/>
      <c r="CY18" s="78"/>
      <c r="CZ18" s="78"/>
      <c r="DA18" s="78"/>
      <c r="DB18" s="78"/>
      <c r="DC18" s="78"/>
      <c r="DD18" s="78"/>
      <c r="DE18" s="78"/>
      <c r="DF18" s="78"/>
      <c r="DG18" s="78"/>
      <c r="DH18" s="78"/>
      <c r="DI18" s="78"/>
      <c r="DJ18" s="78"/>
      <c r="DK18" s="78"/>
      <c r="DL18" s="78"/>
    </row>
    <row r="19" spans="9:116" ht="13.5" customHeight="1" x14ac:dyDescent="0.15"/>
    <row r="20" spans="9:116" ht="13.5" customHeight="1" x14ac:dyDescent="0.15"/>
    <row r="21" spans="9:116" ht="13.5" customHeight="1" x14ac:dyDescent="0.15">
      <c r="DL21" s="78"/>
    </row>
    <row r="22" spans="9:116" ht="13.5" customHeight="1" x14ac:dyDescent="0.15">
      <c r="DI22" s="78"/>
      <c r="DJ22" s="78"/>
      <c r="DK22" s="78"/>
      <c r="DL22" s="78"/>
    </row>
    <row r="23" spans="9:116" ht="13.5" customHeight="1" x14ac:dyDescent="0.15">
      <c r="CY23" s="78"/>
      <c r="CZ23" s="78"/>
      <c r="DA23" s="78"/>
      <c r="DB23" s="78"/>
      <c r="DC23" s="78"/>
      <c r="DD23" s="78"/>
      <c r="DE23" s="78"/>
      <c r="DF23" s="78"/>
      <c r="DG23" s="78"/>
      <c r="DH23" s="78"/>
      <c r="DI23" s="78"/>
      <c r="DJ23" s="78"/>
      <c r="DK23" s="78"/>
      <c r="DL23" s="78"/>
    </row>
    <row r="24" spans="9:116" ht="13.5" customHeight="1" x14ac:dyDescent="0.15"/>
    <row r="25" spans="9:116" ht="13.5" customHeight="1" x14ac:dyDescent="0.15"/>
    <row r="26" spans="9:116" ht="13.5" customHeight="1" x14ac:dyDescent="0.15"/>
    <row r="27" spans="9:116" ht="13.5" customHeight="1" x14ac:dyDescent="0.15"/>
    <row r="28" spans="9:116" ht="13.5" customHeight="1" x14ac:dyDescent="0.15"/>
    <row r="29" spans="9:116" ht="13.5" customHeight="1" x14ac:dyDescent="0.15"/>
    <row r="30" spans="9:116" ht="13.5" customHeight="1" x14ac:dyDescent="0.15"/>
    <row r="31" spans="9:116" ht="13.5" customHeight="1" x14ac:dyDescent="0.15"/>
    <row r="32" spans="9:116" ht="13.5" customHeight="1" x14ac:dyDescent="0.15"/>
    <row r="33" spans="15:116" ht="13.5" customHeight="1" x14ac:dyDescent="0.15"/>
    <row r="34" spans="15:116" ht="13.5" customHeight="1" x14ac:dyDescent="0.15"/>
    <row r="35" spans="15:116" ht="13.5" customHeight="1" x14ac:dyDescent="0.15">
      <c r="CZ35" s="78"/>
      <c r="DA35" s="78"/>
      <c r="DB35" s="78"/>
      <c r="DC35" s="78"/>
      <c r="DD35" s="78"/>
      <c r="DE35" s="78"/>
      <c r="DF35" s="78"/>
      <c r="DG35" s="78"/>
      <c r="DH35" s="78"/>
      <c r="DI35" s="78"/>
      <c r="DJ35" s="78"/>
      <c r="DK35" s="78"/>
      <c r="DL35" s="78"/>
    </row>
    <row r="36" spans="15:116" ht="13.5" customHeight="1" x14ac:dyDescent="0.15"/>
    <row r="37" spans="15:116" ht="13.5" customHeight="1" x14ac:dyDescent="0.15">
      <c r="DL37" s="78"/>
    </row>
    <row r="38" spans="15:116" ht="13.5" customHeight="1" x14ac:dyDescent="0.15">
      <c r="DI38" s="78"/>
      <c r="DJ38" s="78"/>
      <c r="DK38" s="78"/>
      <c r="DL38" s="78"/>
    </row>
    <row r="39" spans="15:116" ht="13.5" customHeight="1" x14ac:dyDescent="0.15"/>
    <row r="40" spans="15:116" ht="13.5" customHeight="1" x14ac:dyDescent="0.15"/>
    <row r="41" spans="15:116" ht="13.5" customHeight="1" x14ac:dyDescent="0.15"/>
    <row r="42" spans="15:116" ht="13.5" customHeight="1" x14ac:dyDescent="0.15"/>
    <row r="43" spans="15:116" ht="13.5" customHeight="1" x14ac:dyDescent="0.15">
      <c r="O43" s="78"/>
      <c r="P43" s="78"/>
      <c r="Q43" s="78"/>
      <c r="R43" s="78"/>
      <c r="S43" s="78"/>
      <c r="T43" s="78"/>
      <c r="U43" s="78"/>
      <c r="V43" s="78"/>
      <c r="W43" s="78"/>
      <c r="X43" s="78"/>
      <c r="Y43" s="78"/>
      <c r="Z43" s="78"/>
      <c r="AA43" s="78"/>
      <c r="AB43" s="78"/>
      <c r="AC43" s="78"/>
      <c r="AD43" s="78"/>
      <c r="AE43" s="78"/>
      <c r="AF43" s="78"/>
      <c r="AG43" s="78"/>
      <c r="AH43" s="78"/>
      <c r="AI43" s="78"/>
      <c r="AJ43" s="78"/>
      <c r="AK43" s="78"/>
      <c r="AL43" s="78"/>
      <c r="AM43" s="78"/>
      <c r="AN43" s="78"/>
      <c r="AO43" s="78"/>
      <c r="AP43" s="78"/>
      <c r="AQ43" s="78"/>
      <c r="AR43" s="78"/>
      <c r="AS43" s="78"/>
      <c r="AT43" s="78"/>
      <c r="AU43" s="78"/>
      <c r="AV43" s="78"/>
      <c r="AW43" s="78"/>
      <c r="AX43" s="78"/>
      <c r="AY43" s="78"/>
      <c r="AZ43" s="78"/>
      <c r="BA43" s="78"/>
      <c r="BB43" s="78"/>
      <c r="BC43" s="78"/>
      <c r="BD43" s="78"/>
      <c r="BE43" s="78"/>
      <c r="BF43" s="78"/>
      <c r="BG43" s="78"/>
      <c r="BH43" s="78"/>
      <c r="BI43" s="78"/>
      <c r="BJ43" s="78"/>
      <c r="BK43" s="78"/>
      <c r="BL43" s="78"/>
      <c r="BM43" s="78"/>
      <c r="BN43" s="78"/>
      <c r="BO43" s="78"/>
      <c r="BP43" s="78"/>
      <c r="BQ43" s="78"/>
      <c r="BR43" s="78"/>
      <c r="BS43" s="78"/>
      <c r="BT43" s="78"/>
      <c r="BU43" s="78"/>
      <c r="BV43" s="78"/>
      <c r="BW43" s="78"/>
      <c r="BX43" s="78"/>
      <c r="BY43" s="78"/>
      <c r="BZ43" s="78"/>
      <c r="CA43" s="78"/>
      <c r="CB43" s="78"/>
      <c r="CC43" s="78"/>
      <c r="CD43" s="78"/>
      <c r="CE43" s="78"/>
      <c r="CF43" s="78"/>
      <c r="CG43" s="78"/>
      <c r="CH43" s="78"/>
      <c r="CI43" s="78"/>
      <c r="CJ43" s="78"/>
      <c r="CK43" s="78"/>
      <c r="CL43" s="78"/>
      <c r="CM43" s="78"/>
      <c r="CN43" s="78"/>
      <c r="CO43" s="78"/>
      <c r="CP43" s="78"/>
      <c r="CQ43" s="78"/>
      <c r="CR43" s="78"/>
      <c r="CS43" s="78"/>
      <c r="CT43" s="78"/>
      <c r="CU43" s="78"/>
      <c r="CV43" s="78"/>
      <c r="CW43" s="78"/>
      <c r="CX43" s="78"/>
      <c r="CY43" s="78"/>
      <c r="CZ43" s="78"/>
      <c r="DA43" s="78"/>
      <c r="DB43" s="78"/>
      <c r="DC43" s="78"/>
      <c r="DD43" s="78"/>
      <c r="DE43" s="78"/>
      <c r="DF43" s="78"/>
      <c r="DG43" s="78"/>
      <c r="DH43" s="78"/>
      <c r="DI43" s="78"/>
      <c r="DJ43" s="78"/>
      <c r="DK43" s="78"/>
      <c r="DL43" s="78"/>
    </row>
    <row r="44" spans="15:116" ht="13.5" customHeight="1" x14ac:dyDescent="0.15">
      <c r="DL44" s="78"/>
    </row>
    <row r="45" spans="15:116" ht="13.5" customHeight="1" x14ac:dyDescent="0.15"/>
    <row r="46" spans="15:116" ht="13.5" customHeight="1" x14ac:dyDescent="0.15">
      <c r="DA46" s="78"/>
      <c r="DB46" s="78"/>
      <c r="DC46" s="78"/>
      <c r="DD46" s="78"/>
      <c r="DE46" s="78"/>
      <c r="DF46" s="78"/>
      <c r="DG46" s="78"/>
      <c r="DH46" s="78"/>
      <c r="DI46" s="78"/>
      <c r="DJ46" s="78"/>
      <c r="DK46" s="78"/>
      <c r="DL46" s="78"/>
    </row>
    <row r="47" spans="15:116" ht="13.5" customHeight="1" x14ac:dyDescent="0.15"/>
    <row r="48" spans="15:116" ht="13.5" customHeight="1" x14ac:dyDescent="0.15"/>
    <row r="49" spans="104:116" ht="13.5" customHeight="1" x14ac:dyDescent="0.15"/>
    <row r="50" spans="104:116" ht="13.5" customHeight="1" x14ac:dyDescent="0.15">
      <c r="CZ50" s="78"/>
      <c r="DA50" s="78"/>
      <c r="DB50" s="78"/>
      <c r="DC50" s="78"/>
      <c r="DD50" s="78"/>
      <c r="DE50" s="78"/>
      <c r="DF50" s="78"/>
      <c r="DG50" s="78"/>
      <c r="DH50" s="78"/>
      <c r="DI50" s="78"/>
      <c r="DJ50" s="78"/>
      <c r="DK50" s="78"/>
      <c r="DL50" s="78"/>
    </row>
    <row r="51" spans="104:116" ht="13.5" customHeight="1" x14ac:dyDescent="0.15"/>
    <row r="52" spans="104:116" ht="13.5" customHeight="1" x14ac:dyDescent="0.15"/>
    <row r="53" spans="104:116" ht="13.5" customHeight="1" x14ac:dyDescent="0.15">
      <c r="DL53" s="78"/>
    </row>
    <row r="54" spans="104:116" ht="13.5" customHeight="1" x14ac:dyDescent="0.15"/>
    <row r="55" spans="104:116" ht="13.5" customHeight="1" x14ac:dyDescent="0.15"/>
    <row r="56" spans="104:116" ht="13.5" customHeight="1" x14ac:dyDescent="0.15"/>
    <row r="57" spans="104:116" ht="13.5" customHeight="1" x14ac:dyDescent="0.15"/>
    <row r="58" spans="104:116" ht="13.5" customHeight="1" x14ac:dyDescent="0.15"/>
    <row r="59" spans="104:116" ht="13.5" customHeight="1" x14ac:dyDescent="0.15"/>
    <row r="60" spans="104:116" ht="13.5" customHeight="1" x14ac:dyDescent="0.15"/>
    <row r="61" spans="104:116" ht="13.5" customHeight="1" x14ac:dyDescent="0.15"/>
    <row r="62" spans="104:116" ht="13.5" customHeight="1" x14ac:dyDescent="0.15"/>
    <row r="63" spans="104:116" ht="13.5" customHeight="1" x14ac:dyDescent="0.15"/>
    <row r="64" spans="104:116" ht="13.5" customHeight="1" x14ac:dyDescent="0.15"/>
    <row r="65" spans="107:116" ht="13.5" customHeight="1" x14ac:dyDescent="0.15"/>
    <row r="66" spans="107:116" ht="13.5" customHeight="1" x14ac:dyDescent="0.15"/>
    <row r="67" spans="107:116" ht="13.5" customHeight="1" x14ac:dyDescent="0.15">
      <c r="DC67" s="78"/>
      <c r="DD67" s="78"/>
      <c r="DE67" s="78"/>
      <c r="DF67" s="78"/>
      <c r="DG67" s="78"/>
      <c r="DH67" s="78"/>
      <c r="DI67" s="78"/>
      <c r="DJ67" s="78"/>
      <c r="DK67" s="78"/>
      <c r="DL67" s="78"/>
    </row>
    <row r="68" spans="107:116" ht="13.5" customHeight="1" x14ac:dyDescent="0.15"/>
    <row r="69" spans="107:116" ht="13.5" customHeight="1" x14ac:dyDescent="0.15"/>
    <row r="70" spans="107:116" ht="13.5" customHeight="1" x14ac:dyDescent="0.15"/>
    <row r="71" spans="107:116" ht="13.5" customHeight="1" x14ac:dyDescent="0.15"/>
    <row r="72" spans="107:116" ht="13.5" customHeight="1" x14ac:dyDescent="0.15"/>
    <row r="73" spans="107:116" ht="13.5" customHeight="1" x14ac:dyDescent="0.15"/>
    <row r="74" spans="107:116" ht="13.5" customHeight="1" x14ac:dyDescent="0.15"/>
    <row r="75" spans="107:116" ht="13.5" customHeight="1" x14ac:dyDescent="0.15"/>
    <row r="76" spans="107:116" ht="13.5" customHeight="1" x14ac:dyDescent="0.15"/>
    <row r="77" spans="107:116" ht="13.5" customHeight="1" x14ac:dyDescent="0.15"/>
    <row r="78" spans="107:116" ht="13.5" customHeight="1" x14ac:dyDescent="0.15"/>
    <row r="79" spans="107:116" ht="13.5" customHeight="1" x14ac:dyDescent="0.15"/>
    <row r="80" spans="107:116" ht="13.5" customHeight="1" x14ac:dyDescent="0.15"/>
    <row r="81" ht="13.5" customHeight="1" x14ac:dyDescent="0.15"/>
    <row r="82" ht="13.5" customHeight="1" x14ac:dyDescent="0.15"/>
    <row r="83" ht="13.5" customHeight="1" x14ac:dyDescent="0.15"/>
    <row r="84" ht="13.5" customHeight="1" x14ac:dyDescent="0.15"/>
    <row r="85" ht="13.5" customHeight="1" x14ac:dyDescent="0.15"/>
    <row r="86" ht="13.5" customHeight="1" x14ac:dyDescent="0.15"/>
    <row r="87" ht="13.5" customHeight="1" x14ac:dyDescent="0.15"/>
    <row r="88" ht="13.5" customHeight="1" x14ac:dyDescent="0.15"/>
    <row r="89" ht="13.5" customHeight="1" x14ac:dyDescent="0.15"/>
  </sheetData>
  <sheetProtection algorithmName="SHA-512" hashValue="33JdTVipnBDcEb2W9dxd8ZcYK8hG2ebmPRec9ggV4FV509LxlRkNFbs5XBzcZ3sSbyJeTNbip4UNOZyHxB5RRw==" saltValue="OPcP2yTO1KlhEaw6yGCEqw==" spinCount="100000" sheet="1" objects="1" scenarios="1"/>
  <phoneticPr fontId="5"/>
  <printOptions horizontalCentered="1" verticalCentered="1"/>
  <pageMargins left="0" right="0" top="0" bottom="0" header="0" footer="0"/>
  <pageSetup paperSize="9" scale="46" orientation="landscape" horizontalDpi="300" verticalDpi="300"/>
  <headerFooter alignWithMargins="0">
    <oddFooter>&amp;C&amp;P/&amp;N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zoomScaleSheetLayoutView="100" workbookViewId="0"/>
  </sheetViews>
  <sheetFormatPr defaultColWidth="0" defaultRowHeight="13.5" customHeight="1" zeroHeight="1" x14ac:dyDescent="0.15"/>
  <cols>
    <col min="1" max="36" width="2.5" style="46" customWidth="1"/>
    <col min="37" max="44" width="17" style="46" customWidth="1"/>
    <col min="45" max="45" width="6.125" style="79" customWidth="1"/>
    <col min="46" max="46" width="3" style="80" customWidth="1"/>
    <col min="47" max="47" width="19.125" style="46" hidden="1" customWidth="1"/>
    <col min="48" max="52" width="12.625" style="46" hidden="1" customWidth="1"/>
    <col min="53" max="53" width="8.625" style="46" hidden="1" customWidth="1"/>
    <col min="54" max="16384" width="8.625" style="46" hidden="1"/>
  </cols>
  <sheetData>
    <row r="1" spans="1:46" x14ac:dyDescent="0.15">
      <c r="AS1" s="90"/>
      <c r="AT1" s="90"/>
    </row>
    <row r="2" spans="1:46" x14ac:dyDescent="0.15">
      <c r="AS2" s="90"/>
      <c r="AT2" s="90"/>
    </row>
    <row r="3" spans="1:46" x14ac:dyDescent="0.15">
      <c r="AS3" s="90"/>
      <c r="AT3" s="90"/>
    </row>
    <row r="4" spans="1:46" x14ac:dyDescent="0.15">
      <c r="AS4" s="90"/>
      <c r="AT4" s="90"/>
    </row>
    <row r="5" spans="1:46" ht="17.25" x14ac:dyDescent="0.15">
      <c r="A5" s="82" t="s">
        <v>489</v>
      </c>
      <c r="B5" s="86"/>
      <c r="C5" s="86"/>
      <c r="D5" s="86"/>
      <c r="E5" s="86"/>
      <c r="F5" s="86"/>
      <c r="G5" s="86"/>
      <c r="H5" s="86"/>
      <c r="I5" s="86"/>
      <c r="J5" s="86"/>
      <c r="K5" s="86"/>
      <c r="L5" s="86"/>
      <c r="M5" s="86"/>
      <c r="N5" s="86"/>
      <c r="O5" s="86"/>
      <c r="P5" s="86"/>
      <c r="Q5" s="86"/>
      <c r="R5" s="86"/>
      <c r="S5" s="86"/>
      <c r="T5" s="86"/>
      <c r="U5" s="86"/>
      <c r="V5" s="86"/>
      <c r="W5" s="86"/>
      <c r="X5" s="86"/>
      <c r="Y5" s="86"/>
      <c r="Z5" s="86"/>
      <c r="AA5" s="86"/>
      <c r="AB5" s="86"/>
      <c r="AC5" s="86"/>
      <c r="AD5" s="86"/>
      <c r="AE5" s="86"/>
      <c r="AF5" s="86"/>
      <c r="AG5" s="86"/>
      <c r="AH5" s="86"/>
      <c r="AI5" s="86"/>
      <c r="AJ5" s="86"/>
      <c r="AK5" s="86"/>
      <c r="AL5" s="86"/>
      <c r="AM5" s="86"/>
      <c r="AN5" s="86"/>
      <c r="AO5" s="86"/>
      <c r="AP5" s="86"/>
      <c r="AQ5" s="86"/>
      <c r="AR5" s="86"/>
      <c r="AS5" s="161"/>
    </row>
    <row r="6" spans="1:46" x14ac:dyDescent="0.15">
      <c r="A6" s="80"/>
      <c r="B6" s="90"/>
      <c r="C6" s="90"/>
      <c r="D6" s="90"/>
      <c r="E6" s="90"/>
      <c r="F6" s="90"/>
      <c r="G6" s="90"/>
      <c r="H6" s="90"/>
      <c r="I6" s="90"/>
      <c r="J6" s="90"/>
      <c r="K6" s="90"/>
      <c r="L6" s="90"/>
      <c r="M6" s="90"/>
      <c r="N6" s="90"/>
      <c r="O6" s="90"/>
      <c r="P6" s="90"/>
      <c r="Q6" s="90"/>
      <c r="R6" s="90"/>
      <c r="S6" s="90"/>
      <c r="T6" s="90"/>
      <c r="U6" s="90"/>
      <c r="V6" s="90"/>
      <c r="W6" s="90"/>
      <c r="X6" s="90"/>
      <c r="Y6" s="90"/>
      <c r="Z6" s="90"/>
      <c r="AA6" s="90"/>
      <c r="AB6" s="90"/>
      <c r="AC6" s="90"/>
      <c r="AD6" s="90"/>
      <c r="AE6" s="90"/>
      <c r="AF6" s="90"/>
      <c r="AG6" s="90"/>
      <c r="AH6" s="90"/>
      <c r="AI6" s="90"/>
      <c r="AJ6" s="90"/>
      <c r="AK6" s="91" t="s">
        <v>328</v>
      </c>
      <c r="AL6" s="91"/>
      <c r="AM6" s="91"/>
      <c r="AN6" s="91"/>
      <c r="AO6" s="90"/>
      <c r="AP6" s="90"/>
      <c r="AQ6" s="90"/>
      <c r="AR6" s="90"/>
    </row>
    <row r="7" spans="1:46" ht="13.5" customHeight="1" x14ac:dyDescent="0.15">
      <c r="A7" s="80"/>
      <c r="B7" s="90"/>
      <c r="C7" s="90"/>
      <c r="D7" s="90"/>
      <c r="E7" s="90"/>
      <c r="F7" s="90"/>
      <c r="G7" s="90"/>
      <c r="H7" s="90"/>
      <c r="I7" s="90"/>
      <c r="J7" s="90"/>
      <c r="K7" s="90"/>
      <c r="L7" s="90"/>
      <c r="M7" s="90"/>
      <c r="N7" s="90"/>
      <c r="O7" s="90"/>
      <c r="P7" s="90"/>
      <c r="Q7" s="90"/>
      <c r="R7" s="90"/>
      <c r="S7" s="90"/>
      <c r="T7" s="90"/>
      <c r="U7" s="90"/>
      <c r="V7" s="90"/>
      <c r="W7" s="90"/>
      <c r="X7" s="90"/>
      <c r="Y7" s="90"/>
      <c r="Z7" s="90"/>
      <c r="AA7" s="90"/>
      <c r="AB7" s="90"/>
      <c r="AC7" s="90"/>
      <c r="AD7" s="90"/>
      <c r="AE7" s="90"/>
      <c r="AF7" s="90"/>
      <c r="AG7" s="90"/>
      <c r="AH7" s="90"/>
      <c r="AI7" s="90"/>
      <c r="AJ7" s="90"/>
      <c r="AK7" s="93"/>
      <c r="AL7" s="100"/>
      <c r="AM7" s="100"/>
      <c r="AN7" s="110"/>
      <c r="AO7" s="1056" t="s">
        <v>83</v>
      </c>
      <c r="AP7" s="127"/>
      <c r="AQ7" s="138" t="s">
        <v>490</v>
      </c>
      <c r="AR7" s="152"/>
    </row>
    <row r="8" spans="1:46" x14ac:dyDescent="0.15">
      <c r="A8" s="80"/>
      <c r="B8" s="90"/>
      <c r="C8" s="90"/>
      <c r="D8" s="90"/>
      <c r="E8" s="90"/>
      <c r="F8" s="90"/>
      <c r="G8" s="90"/>
      <c r="H8" s="90"/>
      <c r="I8" s="90"/>
      <c r="J8" s="90"/>
      <c r="K8" s="90"/>
      <c r="L8" s="90"/>
      <c r="M8" s="90"/>
      <c r="N8" s="90"/>
      <c r="O8" s="90"/>
      <c r="P8" s="90"/>
      <c r="Q8" s="90"/>
      <c r="R8" s="90"/>
      <c r="S8" s="90"/>
      <c r="T8" s="90"/>
      <c r="U8" s="90"/>
      <c r="V8" s="90"/>
      <c r="W8" s="90"/>
      <c r="X8" s="90"/>
      <c r="Y8" s="90"/>
      <c r="Z8" s="90"/>
      <c r="AA8" s="90"/>
      <c r="AB8" s="90"/>
      <c r="AC8" s="90"/>
      <c r="AD8" s="90"/>
      <c r="AE8" s="90"/>
      <c r="AF8" s="90"/>
      <c r="AG8" s="90"/>
      <c r="AH8" s="90"/>
      <c r="AI8" s="90"/>
      <c r="AJ8" s="90"/>
      <c r="AK8" s="94"/>
      <c r="AL8" s="101"/>
      <c r="AM8" s="101"/>
      <c r="AN8" s="111"/>
      <c r="AO8" s="1057"/>
      <c r="AP8" s="128" t="s">
        <v>491</v>
      </c>
      <c r="AQ8" s="139" t="s">
        <v>492</v>
      </c>
      <c r="AR8" s="153" t="s">
        <v>493</v>
      </c>
    </row>
    <row r="9" spans="1:46" x14ac:dyDescent="0.15">
      <c r="A9" s="80"/>
      <c r="B9" s="90"/>
      <c r="C9" s="90"/>
      <c r="D9" s="90"/>
      <c r="E9" s="90"/>
      <c r="F9" s="90"/>
      <c r="G9" s="90"/>
      <c r="H9" s="90"/>
      <c r="I9" s="90"/>
      <c r="J9" s="90"/>
      <c r="K9" s="90"/>
      <c r="L9" s="90"/>
      <c r="M9" s="90"/>
      <c r="N9" s="90"/>
      <c r="O9" s="90"/>
      <c r="P9" s="90"/>
      <c r="Q9" s="90"/>
      <c r="R9" s="90"/>
      <c r="S9" s="90"/>
      <c r="T9" s="90"/>
      <c r="U9" s="90"/>
      <c r="V9" s="90"/>
      <c r="W9" s="90"/>
      <c r="X9" s="90"/>
      <c r="Y9" s="90"/>
      <c r="Z9" s="90"/>
      <c r="AA9" s="90"/>
      <c r="AB9" s="90"/>
      <c r="AC9" s="90"/>
      <c r="AD9" s="90"/>
      <c r="AE9" s="90"/>
      <c r="AF9" s="90"/>
      <c r="AG9" s="90"/>
      <c r="AH9" s="90"/>
      <c r="AI9" s="90"/>
      <c r="AJ9" s="90"/>
      <c r="AK9" s="1047" t="s">
        <v>494</v>
      </c>
      <c r="AL9" s="1048"/>
      <c r="AM9" s="1048"/>
      <c r="AN9" s="1049"/>
      <c r="AO9" s="117">
        <v>647675</v>
      </c>
      <c r="AP9" s="117">
        <v>226618</v>
      </c>
      <c r="AQ9" s="140">
        <v>289558</v>
      </c>
      <c r="AR9" s="154">
        <v>-21.7</v>
      </c>
    </row>
    <row r="10" spans="1:46" ht="13.5" customHeight="1" x14ac:dyDescent="0.15">
      <c r="A10" s="80"/>
      <c r="B10" s="90"/>
      <c r="C10" s="90"/>
      <c r="D10" s="90"/>
      <c r="E10" s="90"/>
      <c r="F10" s="90"/>
      <c r="G10" s="90"/>
      <c r="H10" s="90"/>
      <c r="I10" s="90"/>
      <c r="J10" s="90"/>
      <c r="K10" s="90"/>
      <c r="L10" s="90"/>
      <c r="M10" s="90"/>
      <c r="N10" s="90"/>
      <c r="O10" s="90"/>
      <c r="P10" s="90"/>
      <c r="Q10" s="90"/>
      <c r="R10" s="90"/>
      <c r="S10" s="90"/>
      <c r="T10" s="90"/>
      <c r="U10" s="90"/>
      <c r="V10" s="90"/>
      <c r="W10" s="90"/>
      <c r="X10" s="90"/>
      <c r="Y10" s="90"/>
      <c r="Z10" s="90"/>
      <c r="AA10" s="90"/>
      <c r="AB10" s="90"/>
      <c r="AC10" s="90"/>
      <c r="AD10" s="90"/>
      <c r="AE10" s="90"/>
      <c r="AF10" s="90"/>
      <c r="AG10" s="90"/>
      <c r="AH10" s="90"/>
      <c r="AI10" s="90"/>
      <c r="AJ10" s="90"/>
      <c r="AK10" s="1047" t="s">
        <v>201</v>
      </c>
      <c r="AL10" s="1048"/>
      <c r="AM10" s="1048"/>
      <c r="AN10" s="1049"/>
      <c r="AO10" s="118">
        <v>112790</v>
      </c>
      <c r="AP10" s="118">
        <v>39465</v>
      </c>
      <c r="AQ10" s="141">
        <v>31838</v>
      </c>
      <c r="AR10" s="155">
        <v>24</v>
      </c>
    </row>
    <row r="11" spans="1:46" ht="13.5" customHeight="1" x14ac:dyDescent="0.15">
      <c r="A11" s="80"/>
      <c r="B11" s="90"/>
      <c r="C11" s="90"/>
      <c r="D11" s="90"/>
      <c r="E11" s="90"/>
      <c r="F11" s="90"/>
      <c r="G11" s="90"/>
      <c r="H11" s="90"/>
      <c r="I11" s="90"/>
      <c r="J11" s="90"/>
      <c r="K11" s="90"/>
      <c r="L11" s="90"/>
      <c r="M11" s="90"/>
      <c r="N11" s="90"/>
      <c r="O11" s="90"/>
      <c r="P11" s="90"/>
      <c r="Q11" s="90"/>
      <c r="R11" s="90"/>
      <c r="S11" s="90"/>
      <c r="T11" s="90"/>
      <c r="U11" s="90"/>
      <c r="V11" s="90"/>
      <c r="W11" s="90"/>
      <c r="X11" s="90"/>
      <c r="Y11" s="90"/>
      <c r="Z11" s="90"/>
      <c r="AA11" s="90"/>
      <c r="AB11" s="90"/>
      <c r="AC11" s="90"/>
      <c r="AD11" s="90"/>
      <c r="AE11" s="90"/>
      <c r="AF11" s="90"/>
      <c r="AG11" s="90"/>
      <c r="AH11" s="90"/>
      <c r="AI11" s="90"/>
      <c r="AJ11" s="90"/>
      <c r="AK11" s="1047" t="s">
        <v>393</v>
      </c>
      <c r="AL11" s="1048"/>
      <c r="AM11" s="1048"/>
      <c r="AN11" s="1049"/>
      <c r="AO11" s="118" t="s">
        <v>194</v>
      </c>
      <c r="AP11" s="118" t="s">
        <v>194</v>
      </c>
      <c r="AQ11" s="141">
        <v>5309</v>
      </c>
      <c r="AR11" s="155" t="s">
        <v>194</v>
      </c>
    </row>
    <row r="12" spans="1:46" ht="13.5" customHeight="1" x14ac:dyDescent="0.15">
      <c r="A12" s="80"/>
      <c r="B12" s="90"/>
      <c r="C12" s="90"/>
      <c r="D12" s="90"/>
      <c r="E12" s="90"/>
      <c r="F12" s="90"/>
      <c r="G12" s="90"/>
      <c r="H12" s="90"/>
      <c r="I12" s="90"/>
      <c r="J12" s="90"/>
      <c r="K12" s="90"/>
      <c r="L12" s="90"/>
      <c r="M12" s="90"/>
      <c r="N12" s="90"/>
      <c r="O12" s="90"/>
      <c r="P12" s="90"/>
      <c r="Q12" s="90"/>
      <c r="R12" s="90"/>
      <c r="S12" s="90"/>
      <c r="T12" s="90"/>
      <c r="U12" s="90"/>
      <c r="V12" s="90"/>
      <c r="W12" s="90"/>
      <c r="X12" s="90"/>
      <c r="Y12" s="90"/>
      <c r="Z12" s="90"/>
      <c r="AA12" s="90"/>
      <c r="AB12" s="90"/>
      <c r="AC12" s="90"/>
      <c r="AD12" s="90"/>
      <c r="AE12" s="90"/>
      <c r="AF12" s="90"/>
      <c r="AG12" s="90"/>
      <c r="AH12" s="90"/>
      <c r="AI12" s="90"/>
      <c r="AJ12" s="90"/>
      <c r="AK12" s="1047" t="s">
        <v>228</v>
      </c>
      <c r="AL12" s="1048"/>
      <c r="AM12" s="1048"/>
      <c r="AN12" s="1049"/>
      <c r="AO12" s="118" t="s">
        <v>194</v>
      </c>
      <c r="AP12" s="118" t="s">
        <v>194</v>
      </c>
      <c r="AQ12" s="141" t="s">
        <v>194</v>
      </c>
      <c r="AR12" s="155" t="s">
        <v>194</v>
      </c>
    </row>
    <row r="13" spans="1:46" ht="13.5" customHeight="1" x14ac:dyDescent="0.15">
      <c r="A13" s="80"/>
      <c r="B13" s="90"/>
      <c r="C13" s="90"/>
      <c r="D13" s="90"/>
      <c r="E13" s="90"/>
      <c r="F13" s="90"/>
      <c r="G13" s="90"/>
      <c r="H13" s="90"/>
      <c r="I13" s="90"/>
      <c r="J13" s="90"/>
      <c r="K13" s="90"/>
      <c r="L13" s="90"/>
      <c r="M13" s="90"/>
      <c r="N13" s="90"/>
      <c r="O13" s="90"/>
      <c r="P13" s="90"/>
      <c r="Q13" s="90"/>
      <c r="R13" s="90"/>
      <c r="S13" s="90"/>
      <c r="T13" s="90"/>
      <c r="U13" s="90"/>
      <c r="V13" s="90"/>
      <c r="W13" s="90"/>
      <c r="X13" s="90"/>
      <c r="Y13" s="90"/>
      <c r="Z13" s="90"/>
      <c r="AA13" s="90"/>
      <c r="AB13" s="90"/>
      <c r="AC13" s="90"/>
      <c r="AD13" s="90"/>
      <c r="AE13" s="90"/>
      <c r="AF13" s="90"/>
      <c r="AG13" s="90"/>
      <c r="AH13" s="90"/>
      <c r="AI13" s="90"/>
      <c r="AJ13" s="90"/>
      <c r="AK13" s="1047" t="s">
        <v>495</v>
      </c>
      <c r="AL13" s="1048"/>
      <c r="AM13" s="1048"/>
      <c r="AN13" s="1049"/>
      <c r="AO13" s="118" t="s">
        <v>194</v>
      </c>
      <c r="AP13" s="118" t="s">
        <v>194</v>
      </c>
      <c r="AQ13" s="141">
        <v>8195</v>
      </c>
      <c r="AR13" s="155" t="s">
        <v>194</v>
      </c>
    </row>
    <row r="14" spans="1:46" ht="13.5" customHeight="1" x14ac:dyDescent="0.15">
      <c r="A14" s="80"/>
      <c r="B14" s="90"/>
      <c r="C14" s="90"/>
      <c r="D14" s="90"/>
      <c r="E14" s="90"/>
      <c r="F14" s="90"/>
      <c r="G14" s="90"/>
      <c r="H14" s="90"/>
      <c r="I14" s="90"/>
      <c r="J14" s="90"/>
      <c r="K14" s="90"/>
      <c r="L14" s="90"/>
      <c r="M14" s="90"/>
      <c r="N14" s="90"/>
      <c r="O14" s="90"/>
      <c r="P14" s="90"/>
      <c r="Q14" s="90"/>
      <c r="R14" s="90"/>
      <c r="S14" s="90"/>
      <c r="T14" s="90"/>
      <c r="U14" s="90"/>
      <c r="V14" s="90"/>
      <c r="W14" s="90"/>
      <c r="X14" s="90"/>
      <c r="Y14" s="90"/>
      <c r="Z14" s="90"/>
      <c r="AA14" s="90"/>
      <c r="AB14" s="90"/>
      <c r="AC14" s="90"/>
      <c r="AD14" s="90"/>
      <c r="AE14" s="90"/>
      <c r="AF14" s="90"/>
      <c r="AG14" s="90"/>
      <c r="AH14" s="90"/>
      <c r="AI14" s="90"/>
      <c r="AJ14" s="90"/>
      <c r="AK14" s="1047" t="s">
        <v>496</v>
      </c>
      <c r="AL14" s="1048"/>
      <c r="AM14" s="1048"/>
      <c r="AN14" s="1049"/>
      <c r="AO14" s="118">
        <v>14926</v>
      </c>
      <c r="AP14" s="118">
        <v>5223</v>
      </c>
      <c r="AQ14" s="141">
        <v>5752</v>
      </c>
      <c r="AR14" s="155">
        <v>-9.1999999999999993</v>
      </c>
    </row>
    <row r="15" spans="1:46" ht="13.5" customHeight="1" x14ac:dyDescent="0.15">
      <c r="A15" s="80"/>
      <c r="B15" s="90"/>
      <c r="C15" s="90"/>
      <c r="D15" s="90"/>
      <c r="E15" s="90"/>
      <c r="F15" s="90"/>
      <c r="G15" s="90"/>
      <c r="H15" s="90"/>
      <c r="I15" s="90"/>
      <c r="J15" s="90"/>
      <c r="K15" s="90"/>
      <c r="L15" s="90"/>
      <c r="M15" s="90"/>
      <c r="N15" s="90"/>
      <c r="O15" s="90"/>
      <c r="P15" s="90"/>
      <c r="Q15" s="90"/>
      <c r="R15" s="90"/>
      <c r="S15" s="90"/>
      <c r="T15" s="90"/>
      <c r="U15" s="90"/>
      <c r="V15" s="90"/>
      <c r="W15" s="90"/>
      <c r="X15" s="90"/>
      <c r="Y15" s="90"/>
      <c r="Z15" s="90"/>
      <c r="AA15" s="90"/>
      <c r="AB15" s="90"/>
      <c r="AC15" s="90"/>
      <c r="AD15" s="90"/>
      <c r="AE15" s="90"/>
      <c r="AF15" s="90"/>
      <c r="AG15" s="90"/>
      <c r="AH15" s="90"/>
      <c r="AI15" s="90"/>
      <c r="AJ15" s="90"/>
      <c r="AK15" s="1041" t="s">
        <v>306</v>
      </c>
      <c r="AL15" s="1042"/>
      <c r="AM15" s="1042"/>
      <c r="AN15" s="1043"/>
      <c r="AO15" s="118">
        <v>-34820</v>
      </c>
      <c r="AP15" s="118">
        <v>-12183</v>
      </c>
      <c r="AQ15" s="141">
        <v>-17150</v>
      </c>
      <c r="AR15" s="155">
        <v>-29</v>
      </c>
    </row>
    <row r="16" spans="1:46" x14ac:dyDescent="0.15">
      <c r="A16" s="80"/>
      <c r="B16" s="90"/>
      <c r="C16" s="90"/>
      <c r="D16" s="90"/>
      <c r="E16" s="90"/>
      <c r="F16" s="90"/>
      <c r="G16" s="90"/>
      <c r="H16" s="90"/>
      <c r="I16" s="90"/>
      <c r="J16" s="90"/>
      <c r="K16" s="90"/>
      <c r="L16" s="90"/>
      <c r="M16" s="90"/>
      <c r="N16" s="90"/>
      <c r="O16" s="90"/>
      <c r="P16" s="90"/>
      <c r="Q16" s="90"/>
      <c r="R16" s="90"/>
      <c r="S16" s="90"/>
      <c r="T16" s="90"/>
      <c r="U16" s="90"/>
      <c r="V16" s="90"/>
      <c r="W16" s="90"/>
      <c r="X16" s="90"/>
      <c r="Y16" s="90"/>
      <c r="Z16" s="90"/>
      <c r="AA16" s="90"/>
      <c r="AB16" s="90"/>
      <c r="AC16" s="90"/>
      <c r="AD16" s="90"/>
      <c r="AE16" s="90"/>
      <c r="AF16" s="90"/>
      <c r="AG16" s="90"/>
      <c r="AH16" s="90"/>
      <c r="AI16" s="90"/>
      <c r="AJ16" s="90"/>
      <c r="AK16" s="1041" t="s">
        <v>269</v>
      </c>
      <c r="AL16" s="1042"/>
      <c r="AM16" s="1042"/>
      <c r="AN16" s="1043"/>
      <c r="AO16" s="118">
        <v>740571</v>
      </c>
      <c r="AP16" s="118">
        <v>259122</v>
      </c>
      <c r="AQ16" s="141">
        <v>323504</v>
      </c>
      <c r="AR16" s="155">
        <v>-19.899999999999999</v>
      </c>
    </row>
    <row r="17" spans="1:46" x14ac:dyDescent="0.15">
      <c r="A17" s="80"/>
      <c r="B17" s="90"/>
      <c r="C17" s="90"/>
      <c r="D17" s="90"/>
      <c r="E17" s="90"/>
      <c r="F17" s="90"/>
      <c r="G17" s="90"/>
      <c r="H17" s="90"/>
      <c r="I17" s="90"/>
      <c r="J17" s="90"/>
      <c r="K17" s="90"/>
      <c r="L17" s="90"/>
      <c r="M17" s="90"/>
      <c r="N17" s="90"/>
      <c r="O17" s="90"/>
      <c r="P17" s="90"/>
      <c r="Q17" s="90"/>
      <c r="R17" s="90"/>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row>
    <row r="18" spans="1:46" x14ac:dyDescent="0.15">
      <c r="A18" s="80"/>
      <c r="B18" s="90"/>
      <c r="C18" s="90"/>
      <c r="D18" s="90"/>
      <c r="E18" s="90"/>
      <c r="F18" s="90"/>
      <c r="G18" s="90"/>
      <c r="H18" s="90"/>
      <c r="I18" s="90"/>
      <c r="J18" s="90"/>
      <c r="K18" s="90"/>
      <c r="L18" s="90"/>
      <c r="M18" s="90"/>
      <c r="N18" s="90"/>
      <c r="O18" s="90"/>
      <c r="P18" s="90"/>
      <c r="Q18" s="90"/>
      <c r="R18" s="90"/>
      <c r="S18" s="90"/>
      <c r="T18" s="90"/>
      <c r="U18" s="90"/>
      <c r="V18" s="90"/>
      <c r="W18" s="90"/>
      <c r="X18" s="90"/>
      <c r="Y18" s="90"/>
      <c r="Z18" s="90"/>
      <c r="AA18" s="90"/>
      <c r="AB18" s="90"/>
      <c r="AC18" s="90"/>
      <c r="AD18" s="90"/>
      <c r="AE18" s="90"/>
      <c r="AF18" s="90"/>
      <c r="AG18" s="90"/>
      <c r="AH18" s="90"/>
      <c r="AI18" s="90"/>
      <c r="AJ18" s="90"/>
      <c r="AK18" s="90"/>
      <c r="AL18" s="90"/>
      <c r="AM18" s="90"/>
      <c r="AN18" s="90"/>
      <c r="AO18" s="90"/>
      <c r="AP18" s="90"/>
      <c r="AQ18" s="132"/>
      <c r="AR18" s="132"/>
    </row>
    <row r="19" spans="1:46" x14ac:dyDescent="0.15">
      <c r="A19" s="80"/>
      <c r="B19" s="90"/>
      <c r="C19" s="90"/>
      <c r="D19" s="90"/>
      <c r="E19" s="90"/>
      <c r="F19" s="90"/>
      <c r="G19" s="90"/>
      <c r="H19" s="90"/>
      <c r="I19" s="90"/>
      <c r="J19" s="90"/>
      <c r="K19" s="90"/>
      <c r="L19" s="90"/>
      <c r="M19" s="90"/>
      <c r="N19" s="90"/>
      <c r="O19" s="90"/>
      <c r="P19" s="90"/>
      <c r="Q19" s="90"/>
      <c r="R19" s="90"/>
      <c r="S19" s="90"/>
      <c r="T19" s="90"/>
      <c r="U19" s="90"/>
      <c r="V19" s="90"/>
      <c r="W19" s="90"/>
      <c r="X19" s="90"/>
      <c r="Y19" s="90"/>
      <c r="Z19" s="90"/>
      <c r="AA19" s="90"/>
      <c r="AB19" s="90"/>
      <c r="AC19" s="90"/>
      <c r="AD19" s="90"/>
      <c r="AE19" s="90"/>
      <c r="AF19" s="90"/>
      <c r="AG19" s="90"/>
      <c r="AH19" s="90"/>
      <c r="AI19" s="90"/>
      <c r="AJ19" s="90"/>
      <c r="AK19" s="90" t="s">
        <v>179</v>
      </c>
      <c r="AL19" s="90"/>
      <c r="AM19" s="90"/>
      <c r="AN19" s="90"/>
      <c r="AO19" s="90"/>
      <c r="AP19" s="90"/>
      <c r="AQ19" s="90"/>
      <c r="AR19" s="90"/>
    </row>
    <row r="20" spans="1:46" x14ac:dyDescent="0.15">
      <c r="A20" s="80"/>
      <c r="B20" s="90"/>
      <c r="C20" s="90"/>
      <c r="D20" s="90"/>
      <c r="E20" s="90"/>
      <c r="F20" s="90"/>
      <c r="G20" s="90"/>
      <c r="H20" s="90"/>
      <c r="I20" s="90"/>
      <c r="J20" s="90"/>
      <c r="K20" s="90"/>
      <c r="L20" s="90"/>
      <c r="M20" s="90"/>
      <c r="N20" s="90"/>
      <c r="O20" s="90"/>
      <c r="P20" s="90"/>
      <c r="Q20" s="90"/>
      <c r="R20" s="90"/>
      <c r="S20" s="90"/>
      <c r="T20" s="90"/>
      <c r="U20" s="90"/>
      <c r="V20" s="90"/>
      <c r="W20" s="90"/>
      <c r="X20" s="90"/>
      <c r="Y20" s="90"/>
      <c r="Z20" s="90"/>
      <c r="AA20" s="90"/>
      <c r="AB20" s="90"/>
      <c r="AC20" s="90"/>
      <c r="AD20" s="90"/>
      <c r="AE20" s="90"/>
      <c r="AF20" s="90"/>
      <c r="AG20" s="90"/>
      <c r="AH20" s="90"/>
      <c r="AI20" s="90"/>
      <c r="AJ20" s="90"/>
      <c r="AK20" s="95"/>
      <c r="AL20" s="102"/>
      <c r="AM20" s="102"/>
      <c r="AN20" s="112"/>
      <c r="AO20" s="119" t="s">
        <v>497</v>
      </c>
      <c r="AP20" s="129" t="s">
        <v>332</v>
      </c>
      <c r="AQ20" s="142" t="s">
        <v>39</v>
      </c>
      <c r="AR20" s="156"/>
    </row>
    <row r="21" spans="1:46" s="81" customFormat="1" x14ac:dyDescent="0.15">
      <c r="A21" s="83"/>
      <c r="B21" s="91"/>
      <c r="C21" s="91"/>
      <c r="D21" s="91"/>
      <c r="E21" s="91"/>
      <c r="F21" s="91"/>
      <c r="G21" s="91"/>
      <c r="H21" s="91"/>
      <c r="I21" s="91"/>
      <c r="J21" s="91"/>
      <c r="K21" s="91"/>
      <c r="L21" s="91"/>
      <c r="M21" s="91"/>
      <c r="N21" s="91"/>
      <c r="O21" s="91"/>
      <c r="P21" s="91"/>
      <c r="Q21" s="91"/>
      <c r="R21" s="91"/>
      <c r="S21" s="91"/>
      <c r="T21" s="91"/>
      <c r="U21" s="91"/>
      <c r="V21" s="91"/>
      <c r="W21" s="91"/>
      <c r="X21" s="91"/>
      <c r="Y21" s="91"/>
      <c r="Z21" s="91"/>
      <c r="AA21" s="91"/>
      <c r="AB21" s="91"/>
      <c r="AC21" s="91"/>
      <c r="AD21" s="91"/>
      <c r="AE21" s="91"/>
      <c r="AF21" s="91"/>
      <c r="AG21" s="91"/>
      <c r="AH21" s="91"/>
      <c r="AI21" s="91"/>
      <c r="AJ21" s="91"/>
      <c r="AK21" s="1044" t="s">
        <v>498</v>
      </c>
      <c r="AL21" s="1045"/>
      <c r="AM21" s="1045"/>
      <c r="AN21" s="1046"/>
      <c r="AO21" s="120">
        <v>19.940000000000001</v>
      </c>
      <c r="AP21" s="130">
        <v>26.26</v>
      </c>
      <c r="AQ21" s="143">
        <v>-6.32</v>
      </c>
      <c r="AR21" s="91"/>
      <c r="AS21" s="162"/>
      <c r="AT21" s="83"/>
    </row>
    <row r="22" spans="1:46" s="81" customFormat="1" x14ac:dyDescent="0.15">
      <c r="A22" s="83"/>
      <c r="B22" s="91"/>
      <c r="C22" s="91"/>
      <c r="D22" s="91"/>
      <c r="E22" s="91"/>
      <c r="F22" s="91"/>
      <c r="G22" s="91"/>
      <c r="H22" s="91"/>
      <c r="I22" s="91"/>
      <c r="J22" s="91"/>
      <c r="K22" s="91"/>
      <c r="L22" s="91"/>
      <c r="M22" s="91"/>
      <c r="N22" s="91"/>
      <c r="O22" s="91"/>
      <c r="P22" s="91"/>
      <c r="Q22" s="91"/>
      <c r="R22" s="91"/>
      <c r="S22" s="91"/>
      <c r="T22" s="91"/>
      <c r="U22" s="91"/>
      <c r="V22" s="91"/>
      <c r="W22" s="91"/>
      <c r="X22" s="91"/>
      <c r="Y22" s="91"/>
      <c r="Z22" s="91"/>
      <c r="AA22" s="91"/>
      <c r="AB22" s="91"/>
      <c r="AC22" s="91"/>
      <c r="AD22" s="91"/>
      <c r="AE22" s="91"/>
      <c r="AF22" s="91"/>
      <c r="AG22" s="91"/>
      <c r="AH22" s="91"/>
      <c r="AI22" s="91"/>
      <c r="AJ22" s="91"/>
      <c r="AK22" s="1044" t="s">
        <v>499</v>
      </c>
      <c r="AL22" s="1045"/>
      <c r="AM22" s="1045"/>
      <c r="AN22" s="1046"/>
      <c r="AO22" s="121">
        <v>97.2</v>
      </c>
      <c r="AP22" s="131">
        <v>94.5</v>
      </c>
      <c r="AQ22" s="144">
        <v>2.7</v>
      </c>
      <c r="AR22" s="132"/>
      <c r="AS22" s="162"/>
      <c r="AT22" s="83"/>
    </row>
    <row r="23" spans="1:46" s="81" customFormat="1" x14ac:dyDescent="0.15">
      <c r="A23" s="83"/>
      <c r="B23" s="91"/>
      <c r="C23" s="91"/>
      <c r="D23" s="91"/>
      <c r="E23" s="91"/>
      <c r="F23" s="91"/>
      <c r="G23" s="91"/>
      <c r="H23" s="91"/>
      <c r="I23" s="91"/>
      <c r="J23" s="91"/>
      <c r="K23" s="91"/>
      <c r="L23" s="91"/>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1"/>
      <c r="AO23" s="91"/>
      <c r="AP23" s="132"/>
      <c r="AQ23" s="132"/>
      <c r="AR23" s="132"/>
      <c r="AS23" s="162"/>
      <c r="AT23" s="83"/>
    </row>
    <row r="24" spans="1:46" s="81" customFormat="1" x14ac:dyDescent="0.15">
      <c r="A24" s="83"/>
      <c r="B24" s="91"/>
      <c r="C24" s="91"/>
      <c r="D24" s="91"/>
      <c r="E24" s="91"/>
      <c r="F24" s="91"/>
      <c r="G24" s="91"/>
      <c r="H24" s="91"/>
      <c r="I24" s="91"/>
      <c r="J24" s="91"/>
      <c r="K24" s="91"/>
      <c r="L24" s="91"/>
      <c r="M24" s="91"/>
      <c r="N24" s="91"/>
      <c r="O24" s="91"/>
      <c r="P24" s="91"/>
      <c r="Q24" s="91"/>
      <c r="R24" s="91"/>
      <c r="S24" s="91"/>
      <c r="T24" s="91"/>
      <c r="U24" s="91"/>
      <c r="V24" s="91"/>
      <c r="W24" s="91"/>
      <c r="X24" s="91"/>
      <c r="Y24" s="91"/>
      <c r="Z24" s="91"/>
      <c r="AA24" s="91"/>
      <c r="AB24" s="91"/>
      <c r="AC24" s="91"/>
      <c r="AD24" s="91"/>
      <c r="AE24" s="91"/>
      <c r="AF24" s="91"/>
      <c r="AG24" s="91"/>
      <c r="AH24" s="91"/>
      <c r="AI24" s="91"/>
      <c r="AJ24" s="91"/>
      <c r="AK24" s="91"/>
      <c r="AL24" s="91"/>
      <c r="AM24" s="91"/>
      <c r="AN24" s="91"/>
      <c r="AO24" s="91"/>
      <c r="AP24" s="132"/>
      <c r="AQ24" s="132"/>
      <c r="AR24" s="132"/>
      <c r="AS24" s="162"/>
      <c r="AT24" s="83"/>
    </row>
    <row r="25" spans="1:46" s="81" customFormat="1" x14ac:dyDescent="0.15">
      <c r="A25" s="84"/>
      <c r="B25" s="92"/>
      <c r="C25" s="92"/>
      <c r="D25" s="92"/>
      <c r="E25" s="92"/>
      <c r="F25" s="92"/>
      <c r="G25" s="92"/>
      <c r="H25" s="92"/>
      <c r="I25" s="92"/>
      <c r="J25" s="92"/>
      <c r="K25" s="92"/>
      <c r="L25" s="92"/>
      <c r="M25" s="92"/>
      <c r="N25" s="92"/>
      <c r="O25" s="92"/>
      <c r="P25" s="92"/>
      <c r="Q25" s="92"/>
      <c r="R25" s="92"/>
      <c r="S25" s="92"/>
      <c r="T25" s="92"/>
      <c r="U25" s="92"/>
      <c r="V25" s="92"/>
      <c r="W25" s="92"/>
      <c r="X25" s="92"/>
      <c r="Y25" s="92"/>
      <c r="Z25" s="92"/>
      <c r="AA25" s="92"/>
      <c r="AB25" s="92"/>
      <c r="AC25" s="92"/>
      <c r="AD25" s="92"/>
      <c r="AE25" s="92"/>
      <c r="AF25" s="92"/>
      <c r="AG25" s="92"/>
      <c r="AH25" s="92"/>
      <c r="AI25" s="92"/>
      <c r="AJ25" s="92"/>
      <c r="AK25" s="92"/>
      <c r="AL25" s="92"/>
      <c r="AM25" s="92"/>
      <c r="AN25" s="92"/>
      <c r="AO25" s="92"/>
      <c r="AP25" s="133"/>
      <c r="AQ25" s="133"/>
      <c r="AR25" s="133"/>
      <c r="AS25" s="163"/>
      <c r="AT25" s="83"/>
    </row>
    <row r="26" spans="1:46" s="81" customFormat="1" x14ac:dyDescent="0.15">
      <c r="A26" s="1066" t="s">
        <v>500</v>
      </c>
      <c r="B26" s="1066"/>
      <c r="C26" s="1066"/>
      <c r="D26" s="1066"/>
      <c r="E26" s="1066"/>
      <c r="F26" s="1066"/>
      <c r="G26" s="1066"/>
      <c r="H26" s="1066"/>
      <c r="I26" s="1066"/>
      <c r="J26" s="1066"/>
      <c r="K26" s="1066"/>
      <c r="L26" s="1066"/>
      <c r="M26" s="1066"/>
      <c r="N26" s="1066"/>
      <c r="O26" s="1066"/>
      <c r="P26" s="1066"/>
      <c r="Q26" s="1066"/>
      <c r="R26" s="1066"/>
      <c r="S26" s="1066"/>
      <c r="T26" s="1066"/>
      <c r="U26" s="1066"/>
      <c r="V26" s="1066"/>
      <c r="W26" s="1066"/>
      <c r="X26" s="1066"/>
      <c r="Y26" s="1066"/>
      <c r="Z26" s="1066"/>
      <c r="AA26" s="1066"/>
      <c r="AB26" s="1066"/>
      <c r="AC26" s="1066"/>
      <c r="AD26" s="1066"/>
      <c r="AE26" s="1066"/>
      <c r="AF26" s="1066"/>
      <c r="AG26" s="1066"/>
      <c r="AH26" s="1066"/>
      <c r="AI26" s="1066"/>
      <c r="AJ26" s="1066"/>
      <c r="AK26" s="1066"/>
      <c r="AL26" s="1066"/>
      <c r="AM26" s="1066"/>
      <c r="AN26" s="1066"/>
      <c r="AO26" s="1066"/>
      <c r="AP26" s="1066"/>
      <c r="AQ26" s="1066"/>
      <c r="AR26" s="1066"/>
      <c r="AS26" s="1066"/>
      <c r="AT26" s="91"/>
    </row>
    <row r="27" spans="1:46" x14ac:dyDescent="0.15">
      <c r="A27" s="85"/>
      <c r="AO27" s="90"/>
      <c r="AP27" s="90"/>
      <c r="AQ27" s="90"/>
      <c r="AR27" s="90"/>
      <c r="AS27" s="90"/>
      <c r="AT27" s="90"/>
    </row>
    <row r="28" spans="1:46" ht="17.25" x14ac:dyDescent="0.15">
      <c r="A28" s="82" t="s">
        <v>259</v>
      </c>
      <c r="B28" s="86"/>
      <c r="C28" s="86"/>
      <c r="D28" s="86"/>
      <c r="E28" s="86"/>
      <c r="F28" s="86"/>
      <c r="G28" s="86"/>
      <c r="H28" s="86"/>
      <c r="I28" s="86"/>
      <c r="J28" s="86"/>
      <c r="K28" s="86"/>
      <c r="L28" s="86"/>
      <c r="M28" s="86"/>
      <c r="N28" s="86"/>
      <c r="O28" s="86"/>
      <c r="P28" s="86"/>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164"/>
    </row>
    <row r="29" spans="1:46" x14ac:dyDescent="0.15">
      <c r="A29" s="80"/>
      <c r="B29" s="90"/>
      <c r="C29" s="90"/>
      <c r="D29" s="90"/>
      <c r="E29" s="90"/>
      <c r="F29" s="90"/>
      <c r="G29" s="90"/>
      <c r="H29" s="90"/>
      <c r="I29" s="90"/>
      <c r="J29" s="90"/>
      <c r="K29" s="90"/>
      <c r="L29" s="90"/>
      <c r="M29" s="90"/>
      <c r="N29" s="90"/>
      <c r="O29" s="90"/>
      <c r="P29" s="90"/>
      <c r="Q29" s="90"/>
      <c r="R29" s="90"/>
      <c r="S29" s="90"/>
      <c r="T29" s="90"/>
      <c r="U29" s="90"/>
      <c r="V29" s="90"/>
      <c r="W29" s="90"/>
      <c r="X29" s="90"/>
      <c r="Y29" s="90"/>
      <c r="Z29" s="90"/>
      <c r="AA29" s="90"/>
      <c r="AB29" s="90"/>
      <c r="AC29" s="90"/>
      <c r="AD29" s="90"/>
      <c r="AE29" s="90"/>
      <c r="AF29" s="90"/>
      <c r="AG29" s="90"/>
      <c r="AH29" s="90"/>
      <c r="AI29" s="90"/>
      <c r="AJ29" s="90"/>
      <c r="AK29" s="91" t="s">
        <v>116</v>
      </c>
      <c r="AL29" s="91"/>
      <c r="AM29" s="91"/>
      <c r="AN29" s="91"/>
      <c r="AO29" s="90"/>
      <c r="AP29" s="90"/>
      <c r="AQ29" s="90"/>
      <c r="AR29" s="90"/>
      <c r="AS29" s="165"/>
    </row>
    <row r="30" spans="1:46" ht="13.5" customHeight="1" x14ac:dyDescent="0.15">
      <c r="A30" s="80"/>
      <c r="B30" s="90"/>
      <c r="C30" s="90"/>
      <c r="D30" s="90"/>
      <c r="E30" s="90"/>
      <c r="F30" s="90"/>
      <c r="G30" s="90"/>
      <c r="H30" s="90"/>
      <c r="I30" s="90"/>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3"/>
      <c r="AL30" s="100"/>
      <c r="AM30" s="100"/>
      <c r="AN30" s="110"/>
      <c r="AO30" s="1056" t="s">
        <v>83</v>
      </c>
      <c r="AP30" s="127"/>
      <c r="AQ30" s="138" t="s">
        <v>490</v>
      </c>
      <c r="AR30" s="152"/>
    </row>
    <row r="31" spans="1:46" x14ac:dyDescent="0.15">
      <c r="A31" s="80"/>
      <c r="B31" s="90"/>
      <c r="C31" s="90"/>
      <c r="D31" s="90"/>
      <c r="E31" s="90"/>
      <c r="F31" s="90"/>
      <c r="G31" s="90"/>
      <c r="H31" s="90"/>
      <c r="I31" s="90"/>
      <c r="J31" s="90"/>
      <c r="K31" s="90"/>
      <c r="L31" s="90"/>
      <c r="M31" s="90"/>
      <c r="N31" s="90"/>
      <c r="O31" s="90"/>
      <c r="P31" s="90"/>
      <c r="Q31" s="90"/>
      <c r="R31" s="90"/>
      <c r="S31" s="90"/>
      <c r="T31" s="90"/>
      <c r="U31" s="90"/>
      <c r="V31" s="90"/>
      <c r="W31" s="90"/>
      <c r="X31" s="90"/>
      <c r="Y31" s="90"/>
      <c r="Z31" s="90"/>
      <c r="AA31" s="90"/>
      <c r="AB31" s="90"/>
      <c r="AC31" s="90"/>
      <c r="AD31" s="90"/>
      <c r="AE31" s="90"/>
      <c r="AF31" s="90"/>
      <c r="AG31" s="90"/>
      <c r="AH31" s="90"/>
      <c r="AI31" s="90"/>
      <c r="AJ31" s="90"/>
      <c r="AK31" s="94"/>
      <c r="AL31" s="101"/>
      <c r="AM31" s="101"/>
      <c r="AN31" s="111"/>
      <c r="AO31" s="1057"/>
      <c r="AP31" s="128" t="s">
        <v>491</v>
      </c>
      <c r="AQ31" s="139" t="s">
        <v>492</v>
      </c>
      <c r="AR31" s="153" t="s">
        <v>493</v>
      </c>
    </row>
    <row r="32" spans="1:46" ht="27" customHeight="1" x14ac:dyDescent="0.15">
      <c r="A32" s="80"/>
      <c r="B32" s="90"/>
      <c r="C32" s="90"/>
      <c r="D32" s="90"/>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0"/>
      <c r="AG32" s="90"/>
      <c r="AH32" s="90"/>
      <c r="AI32" s="90"/>
      <c r="AJ32" s="90"/>
      <c r="AK32" s="1060" t="s">
        <v>187</v>
      </c>
      <c r="AL32" s="1061"/>
      <c r="AM32" s="1061"/>
      <c r="AN32" s="1062"/>
      <c r="AO32" s="118">
        <v>368784</v>
      </c>
      <c r="AP32" s="118">
        <v>129036</v>
      </c>
      <c r="AQ32" s="145">
        <v>167749</v>
      </c>
      <c r="AR32" s="155">
        <v>-23.1</v>
      </c>
    </row>
    <row r="33" spans="1:46" ht="13.5" customHeight="1" x14ac:dyDescent="0.15">
      <c r="A33" s="80"/>
      <c r="B33" s="90"/>
      <c r="C33" s="90"/>
      <c r="D33" s="90"/>
      <c r="E33" s="90"/>
      <c r="F33" s="90"/>
      <c r="G33" s="90"/>
      <c r="H33" s="90"/>
      <c r="I33" s="90"/>
      <c r="J33" s="90"/>
      <c r="K33" s="90"/>
      <c r="L33" s="90"/>
      <c r="M33" s="90"/>
      <c r="N33" s="90"/>
      <c r="O33" s="90"/>
      <c r="P33" s="90"/>
      <c r="Q33" s="90"/>
      <c r="R33" s="90"/>
      <c r="S33" s="90"/>
      <c r="T33" s="90"/>
      <c r="U33" s="90"/>
      <c r="V33" s="90"/>
      <c r="W33" s="90"/>
      <c r="X33" s="90"/>
      <c r="Y33" s="90"/>
      <c r="Z33" s="90"/>
      <c r="AA33" s="90"/>
      <c r="AB33" s="90"/>
      <c r="AC33" s="90"/>
      <c r="AD33" s="90"/>
      <c r="AE33" s="90"/>
      <c r="AF33" s="90"/>
      <c r="AG33" s="90"/>
      <c r="AH33" s="90"/>
      <c r="AI33" s="90"/>
      <c r="AJ33" s="90"/>
      <c r="AK33" s="1060" t="s">
        <v>501</v>
      </c>
      <c r="AL33" s="1061"/>
      <c r="AM33" s="1061"/>
      <c r="AN33" s="1062"/>
      <c r="AO33" s="118" t="s">
        <v>194</v>
      </c>
      <c r="AP33" s="118" t="s">
        <v>194</v>
      </c>
      <c r="AQ33" s="145" t="s">
        <v>194</v>
      </c>
      <c r="AR33" s="155" t="s">
        <v>194</v>
      </c>
    </row>
    <row r="34" spans="1:46" ht="27" customHeight="1" x14ac:dyDescent="0.15">
      <c r="A34" s="80"/>
      <c r="B34" s="90"/>
      <c r="C34" s="90"/>
      <c r="D34" s="90"/>
      <c r="E34" s="90"/>
      <c r="F34" s="90"/>
      <c r="G34" s="90"/>
      <c r="H34" s="90"/>
      <c r="I34" s="90"/>
      <c r="J34" s="90"/>
      <c r="K34" s="90"/>
      <c r="L34" s="90"/>
      <c r="M34" s="90"/>
      <c r="N34" s="90"/>
      <c r="O34" s="90"/>
      <c r="P34" s="90"/>
      <c r="Q34" s="90"/>
      <c r="R34" s="90"/>
      <c r="S34" s="90"/>
      <c r="T34" s="90"/>
      <c r="U34" s="90"/>
      <c r="V34" s="90"/>
      <c r="W34" s="90"/>
      <c r="X34" s="90"/>
      <c r="Y34" s="90"/>
      <c r="Z34" s="90"/>
      <c r="AA34" s="90"/>
      <c r="AB34" s="90"/>
      <c r="AC34" s="90"/>
      <c r="AD34" s="90"/>
      <c r="AE34" s="90"/>
      <c r="AF34" s="90"/>
      <c r="AG34" s="90"/>
      <c r="AH34" s="90"/>
      <c r="AI34" s="90"/>
      <c r="AJ34" s="90"/>
      <c r="AK34" s="1060" t="s">
        <v>502</v>
      </c>
      <c r="AL34" s="1061"/>
      <c r="AM34" s="1061"/>
      <c r="AN34" s="1062"/>
      <c r="AO34" s="118" t="s">
        <v>194</v>
      </c>
      <c r="AP34" s="118" t="s">
        <v>194</v>
      </c>
      <c r="AQ34" s="145" t="s">
        <v>194</v>
      </c>
      <c r="AR34" s="155" t="s">
        <v>194</v>
      </c>
    </row>
    <row r="35" spans="1:46" ht="27" customHeight="1" x14ac:dyDescent="0.15">
      <c r="A35" s="80"/>
      <c r="B35" s="90"/>
      <c r="C35" s="90"/>
      <c r="D35" s="90"/>
      <c r="E35" s="90"/>
      <c r="F35" s="90"/>
      <c r="G35" s="90"/>
      <c r="H35" s="90"/>
      <c r="I35" s="90"/>
      <c r="J35" s="90"/>
      <c r="K35" s="90"/>
      <c r="L35" s="90"/>
      <c r="M35" s="90"/>
      <c r="N35" s="90"/>
      <c r="O35" s="90"/>
      <c r="P35" s="90"/>
      <c r="Q35" s="90"/>
      <c r="R35" s="90"/>
      <c r="S35" s="90"/>
      <c r="T35" s="90"/>
      <c r="U35" s="90"/>
      <c r="V35" s="90"/>
      <c r="W35" s="90"/>
      <c r="X35" s="90"/>
      <c r="Y35" s="90"/>
      <c r="Z35" s="90"/>
      <c r="AA35" s="90"/>
      <c r="AB35" s="90"/>
      <c r="AC35" s="90"/>
      <c r="AD35" s="90"/>
      <c r="AE35" s="90"/>
      <c r="AF35" s="90"/>
      <c r="AG35" s="90"/>
      <c r="AH35" s="90"/>
      <c r="AI35" s="90"/>
      <c r="AJ35" s="90"/>
      <c r="AK35" s="1060" t="s">
        <v>503</v>
      </c>
      <c r="AL35" s="1061"/>
      <c r="AM35" s="1061"/>
      <c r="AN35" s="1062"/>
      <c r="AO35" s="118">
        <v>37040</v>
      </c>
      <c r="AP35" s="118">
        <v>12960</v>
      </c>
      <c r="AQ35" s="145">
        <v>32778</v>
      </c>
      <c r="AR35" s="155">
        <v>-60.5</v>
      </c>
    </row>
    <row r="36" spans="1:46" ht="27" customHeight="1" x14ac:dyDescent="0.15">
      <c r="A36" s="80"/>
      <c r="B36" s="90"/>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1060" t="s">
        <v>35</v>
      </c>
      <c r="AL36" s="1061"/>
      <c r="AM36" s="1061"/>
      <c r="AN36" s="1062"/>
      <c r="AO36" s="118" t="s">
        <v>194</v>
      </c>
      <c r="AP36" s="118" t="s">
        <v>194</v>
      </c>
      <c r="AQ36" s="145">
        <v>4535</v>
      </c>
      <c r="AR36" s="155" t="s">
        <v>194</v>
      </c>
    </row>
    <row r="37" spans="1:46" ht="13.5" customHeight="1" x14ac:dyDescent="0.15">
      <c r="A37" s="80"/>
      <c r="B37" s="90"/>
      <c r="C37" s="90"/>
      <c r="D37" s="90"/>
      <c r="E37" s="90"/>
      <c r="F37" s="90"/>
      <c r="G37" s="90"/>
      <c r="H37" s="90"/>
      <c r="I37" s="90"/>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1060" t="s">
        <v>341</v>
      </c>
      <c r="AL37" s="1061"/>
      <c r="AM37" s="1061"/>
      <c r="AN37" s="1062"/>
      <c r="AO37" s="118" t="s">
        <v>194</v>
      </c>
      <c r="AP37" s="118" t="s">
        <v>194</v>
      </c>
      <c r="AQ37" s="145">
        <v>1146</v>
      </c>
      <c r="AR37" s="155" t="s">
        <v>194</v>
      </c>
    </row>
    <row r="38" spans="1:46" ht="27" customHeight="1" x14ac:dyDescent="0.15">
      <c r="A38" s="80"/>
      <c r="B38" s="90"/>
      <c r="C38" s="90"/>
      <c r="D38" s="90"/>
      <c r="E38" s="90"/>
      <c r="F38" s="90"/>
      <c r="G38" s="90"/>
      <c r="H38" s="90"/>
      <c r="I38" s="90"/>
      <c r="J38" s="90"/>
      <c r="K38" s="90"/>
      <c r="L38" s="90"/>
      <c r="M38" s="90"/>
      <c r="N38" s="90"/>
      <c r="O38" s="90"/>
      <c r="P38" s="90"/>
      <c r="Q38" s="90"/>
      <c r="R38" s="90"/>
      <c r="S38" s="90"/>
      <c r="T38" s="90"/>
      <c r="U38" s="90"/>
      <c r="V38" s="90"/>
      <c r="W38" s="90"/>
      <c r="X38" s="90"/>
      <c r="Y38" s="90"/>
      <c r="Z38" s="90"/>
      <c r="AA38" s="90"/>
      <c r="AB38" s="90"/>
      <c r="AC38" s="90"/>
      <c r="AD38" s="90"/>
      <c r="AE38" s="90"/>
      <c r="AF38" s="90"/>
      <c r="AG38" s="90"/>
      <c r="AH38" s="90"/>
      <c r="AI38" s="90"/>
      <c r="AJ38" s="90"/>
      <c r="AK38" s="1063" t="s">
        <v>504</v>
      </c>
      <c r="AL38" s="1064"/>
      <c r="AM38" s="1064"/>
      <c r="AN38" s="1065"/>
      <c r="AO38" s="122" t="s">
        <v>194</v>
      </c>
      <c r="AP38" s="122" t="s">
        <v>194</v>
      </c>
      <c r="AQ38" s="146">
        <v>37</v>
      </c>
      <c r="AR38" s="144" t="s">
        <v>194</v>
      </c>
      <c r="AS38" s="165"/>
    </row>
    <row r="39" spans="1:46" x14ac:dyDescent="0.15">
      <c r="A39" s="80"/>
      <c r="B39" s="90"/>
      <c r="C39" s="90"/>
      <c r="D39" s="90"/>
      <c r="E39" s="90"/>
      <c r="F39" s="90"/>
      <c r="G39" s="90"/>
      <c r="H39" s="90"/>
      <c r="I39" s="90"/>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1063" t="s">
        <v>80</v>
      </c>
      <c r="AL39" s="1064"/>
      <c r="AM39" s="1064"/>
      <c r="AN39" s="1065"/>
      <c r="AO39" s="118" t="s">
        <v>194</v>
      </c>
      <c r="AP39" s="118" t="s">
        <v>194</v>
      </c>
      <c r="AQ39" s="145">
        <v>-7395</v>
      </c>
      <c r="AR39" s="155" t="s">
        <v>194</v>
      </c>
      <c r="AS39" s="165"/>
    </row>
    <row r="40" spans="1:46" ht="27" customHeight="1" x14ac:dyDescent="0.15">
      <c r="A40" s="80"/>
      <c r="B40" s="90"/>
      <c r="C40" s="90"/>
      <c r="D40" s="90"/>
      <c r="E40" s="90"/>
      <c r="F40" s="90"/>
      <c r="G40" s="90"/>
      <c r="H40" s="90"/>
      <c r="I40" s="90"/>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1060" t="s">
        <v>505</v>
      </c>
      <c r="AL40" s="1061"/>
      <c r="AM40" s="1061"/>
      <c r="AN40" s="1062"/>
      <c r="AO40" s="118">
        <v>-313643</v>
      </c>
      <c r="AP40" s="118">
        <v>-109742</v>
      </c>
      <c r="AQ40" s="145">
        <v>-144519</v>
      </c>
      <c r="AR40" s="155">
        <v>-24.1</v>
      </c>
      <c r="AS40" s="165"/>
    </row>
    <row r="41" spans="1:46" x14ac:dyDescent="0.15">
      <c r="A41" s="80"/>
      <c r="B41" s="90"/>
      <c r="C41" s="90"/>
      <c r="D41" s="90"/>
      <c r="E41" s="90"/>
      <c r="F41" s="90"/>
      <c r="G41" s="90"/>
      <c r="H41" s="90"/>
      <c r="I41" s="90"/>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1050" t="s">
        <v>383</v>
      </c>
      <c r="AL41" s="1051"/>
      <c r="AM41" s="1051"/>
      <c r="AN41" s="1052"/>
      <c r="AO41" s="118">
        <v>92181</v>
      </c>
      <c r="AP41" s="118">
        <v>32254</v>
      </c>
      <c r="AQ41" s="145">
        <v>54333</v>
      </c>
      <c r="AR41" s="155">
        <v>-40.6</v>
      </c>
      <c r="AS41" s="165"/>
    </row>
    <row r="42" spans="1:46" x14ac:dyDescent="0.15">
      <c r="A42" s="80"/>
      <c r="B42" s="90"/>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6"/>
      <c r="AL42" s="90"/>
      <c r="AM42" s="90"/>
      <c r="AN42" s="90"/>
      <c r="AO42" s="90"/>
      <c r="AP42" s="90"/>
      <c r="AQ42" s="132"/>
      <c r="AR42" s="132"/>
      <c r="AS42" s="165"/>
    </row>
    <row r="43" spans="1:46" x14ac:dyDescent="0.15">
      <c r="A43" s="80"/>
      <c r="B43" s="90"/>
      <c r="C43" s="90"/>
      <c r="D43" s="90"/>
      <c r="E43" s="90"/>
      <c r="F43" s="90"/>
      <c r="G43" s="90"/>
      <c r="H43" s="90"/>
      <c r="I43" s="90"/>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134"/>
      <c r="AQ43" s="132"/>
      <c r="AR43" s="90"/>
      <c r="AS43" s="165"/>
    </row>
    <row r="44" spans="1:46" x14ac:dyDescent="0.15">
      <c r="A44" s="80"/>
      <c r="B44" s="90"/>
      <c r="C44" s="90"/>
      <c r="D44" s="90"/>
      <c r="E44" s="90"/>
      <c r="F44" s="90"/>
      <c r="G44" s="90"/>
      <c r="H44" s="90"/>
      <c r="I44" s="90"/>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132"/>
      <c r="AR44" s="90"/>
    </row>
    <row r="45" spans="1:46" x14ac:dyDescent="0.15">
      <c r="A45" s="86"/>
      <c r="B45" s="86"/>
      <c r="C45" s="86"/>
      <c r="D45" s="86"/>
      <c r="E45" s="86"/>
      <c r="F45" s="86"/>
      <c r="G45" s="86"/>
      <c r="H45" s="86"/>
      <c r="I45" s="86"/>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147"/>
      <c r="AR45" s="86"/>
      <c r="AS45" s="86"/>
      <c r="AT45" s="90"/>
    </row>
    <row r="46" spans="1:46" x14ac:dyDescent="0.15">
      <c r="A46" s="87"/>
      <c r="B46" s="87"/>
      <c r="C46" s="87"/>
      <c r="D46" s="87"/>
      <c r="E46" s="87"/>
      <c r="F46" s="87"/>
      <c r="G46" s="87"/>
      <c r="H46" s="87"/>
      <c r="I46" s="87"/>
      <c r="J46" s="87"/>
      <c r="K46" s="87"/>
      <c r="L46" s="87"/>
      <c r="M46" s="87"/>
      <c r="N46" s="87"/>
      <c r="O46" s="87"/>
      <c r="P46" s="87"/>
      <c r="Q46" s="87"/>
      <c r="R46" s="87"/>
      <c r="S46" s="87"/>
      <c r="T46" s="87"/>
      <c r="U46" s="87"/>
      <c r="V46" s="87"/>
      <c r="W46" s="87"/>
      <c r="X46" s="87"/>
      <c r="Y46" s="87"/>
      <c r="Z46" s="87"/>
      <c r="AA46" s="87"/>
      <c r="AB46" s="87"/>
      <c r="AC46" s="87"/>
      <c r="AD46" s="87"/>
      <c r="AE46" s="87"/>
      <c r="AF46" s="87"/>
      <c r="AG46" s="87"/>
      <c r="AH46" s="87"/>
      <c r="AI46" s="87"/>
      <c r="AJ46" s="87"/>
      <c r="AK46" s="87"/>
      <c r="AL46" s="87"/>
      <c r="AM46" s="87"/>
      <c r="AN46" s="87"/>
      <c r="AO46" s="87"/>
      <c r="AP46" s="87"/>
      <c r="AQ46" s="87"/>
      <c r="AR46" s="87"/>
      <c r="AS46" s="87"/>
      <c r="AT46" s="90"/>
    </row>
    <row r="47" spans="1:46" ht="17.25" customHeight="1" x14ac:dyDescent="0.15">
      <c r="A47" s="88" t="s">
        <v>506</v>
      </c>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6" x14ac:dyDescent="0.15">
      <c r="A48" s="80"/>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87" t="s">
        <v>507</v>
      </c>
      <c r="AL48" s="87"/>
      <c r="AM48" s="87"/>
      <c r="AN48" s="87"/>
      <c r="AO48" s="87"/>
      <c r="AP48" s="87"/>
      <c r="AQ48" s="133"/>
      <c r="AR48" s="87"/>
    </row>
    <row r="49" spans="1:44" ht="13.5" customHeight="1" x14ac:dyDescent="0.15">
      <c r="A49" s="80"/>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7"/>
      <c r="AL49" s="103"/>
      <c r="AM49" s="1058" t="s">
        <v>83</v>
      </c>
      <c r="AN49" s="1053" t="s">
        <v>435</v>
      </c>
      <c r="AO49" s="1054"/>
      <c r="AP49" s="1054"/>
      <c r="AQ49" s="1054"/>
      <c r="AR49" s="1055"/>
    </row>
    <row r="50" spans="1:44" x14ac:dyDescent="0.15">
      <c r="A50" s="80"/>
      <c r="B50" s="90"/>
      <c r="C50" s="90"/>
      <c r="D50" s="90"/>
      <c r="E50" s="90"/>
      <c r="F50" s="90"/>
      <c r="G50" s="90"/>
      <c r="H50" s="90"/>
      <c r="I50" s="90"/>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8"/>
      <c r="AL50" s="104"/>
      <c r="AM50" s="1059"/>
      <c r="AN50" s="114" t="s">
        <v>482</v>
      </c>
      <c r="AO50" s="124" t="s">
        <v>483</v>
      </c>
      <c r="AP50" s="135" t="s">
        <v>508</v>
      </c>
      <c r="AQ50" s="148" t="s">
        <v>378</v>
      </c>
      <c r="AR50" s="158" t="s">
        <v>509</v>
      </c>
    </row>
    <row r="51" spans="1:44" x14ac:dyDescent="0.15">
      <c r="A51" s="80"/>
      <c r="B51" s="90"/>
      <c r="C51" s="90"/>
      <c r="D51" s="90"/>
      <c r="E51" s="90"/>
      <c r="F51" s="90"/>
      <c r="G51" s="90"/>
      <c r="H51" s="90"/>
      <c r="I51" s="90"/>
      <c r="J51" s="90"/>
      <c r="K51" s="90"/>
      <c r="L51" s="90"/>
      <c r="M51" s="90"/>
      <c r="N51" s="90"/>
      <c r="O51" s="90"/>
      <c r="P51" s="90"/>
      <c r="Q51" s="90"/>
      <c r="R51" s="90"/>
      <c r="S51" s="90"/>
      <c r="T51" s="90"/>
      <c r="U51" s="90"/>
      <c r="V51" s="90"/>
      <c r="W51" s="90"/>
      <c r="X51" s="90"/>
      <c r="Y51" s="90"/>
      <c r="Z51" s="90"/>
      <c r="AA51" s="90"/>
      <c r="AB51" s="90"/>
      <c r="AC51" s="90"/>
      <c r="AD51" s="90"/>
      <c r="AE51" s="90"/>
      <c r="AF51" s="90"/>
      <c r="AG51" s="90"/>
      <c r="AH51" s="90"/>
      <c r="AI51" s="90"/>
      <c r="AJ51" s="90"/>
      <c r="AK51" s="97" t="s">
        <v>471</v>
      </c>
      <c r="AL51" s="103"/>
      <c r="AM51" s="108">
        <v>630138</v>
      </c>
      <c r="AN51" s="115">
        <v>202032</v>
      </c>
      <c r="AO51" s="125">
        <v>-6.4</v>
      </c>
      <c r="AP51" s="136">
        <v>301035</v>
      </c>
      <c r="AQ51" s="149">
        <v>12.2</v>
      </c>
      <c r="AR51" s="159">
        <v>-18.600000000000001</v>
      </c>
    </row>
    <row r="52" spans="1:44" x14ac:dyDescent="0.15">
      <c r="A52" s="80"/>
      <c r="B52" s="90"/>
      <c r="C52" s="90"/>
      <c r="D52" s="90"/>
      <c r="E52" s="90"/>
      <c r="F52" s="90"/>
      <c r="G52" s="90"/>
      <c r="H52" s="90"/>
      <c r="I52" s="90"/>
      <c r="J52" s="90"/>
      <c r="K52" s="90"/>
      <c r="L52" s="90"/>
      <c r="M52" s="90"/>
      <c r="N52" s="90"/>
      <c r="O52" s="90"/>
      <c r="P52" s="90"/>
      <c r="Q52" s="90"/>
      <c r="R52" s="90"/>
      <c r="S52" s="90"/>
      <c r="T52" s="90"/>
      <c r="U52" s="90"/>
      <c r="V52" s="90"/>
      <c r="W52" s="90"/>
      <c r="X52" s="90"/>
      <c r="Y52" s="90"/>
      <c r="Z52" s="90"/>
      <c r="AA52" s="90"/>
      <c r="AB52" s="90"/>
      <c r="AC52" s="90"/>
      <c r="AD52" s="90"/>
      <c r="AE52" s="90"/>
      <c r="AF52" s="90"/>
      <c r="AG52" s="90"/>
      <c r="AH52" s="90"/>
      <c r="AI52" s="90"/>
      <c r="AJ52" s="90"/>
      <c r="AK52" s="99"/>
      <c r="AL52" s="105" t="s">
        <v>271</v>
      </c>
      <c r="AM52" s="109">
        <v>221664</v>
      </c>
      <c r="AN52" s="116">
        <v>71069</v>
      </c>
      <c r="AO52" s="126">
        <v>-10.1</v>
      </c>
      <c r="AP52" s="137">
        <v>154376</v>
      </c>
      <c r="AQ52" s="150">
        <v>29.1</v>
      </c>
      <c r="AR52" s="160">
        <v>-39.200000000000003</v>
      </c>
    </row>
    <row r="53" spans="1:44" x14ac:dyDescent="0.15">
      <c r="A53" s="80"/>
      <c r="B53" s="90"/>
      <c r="C53" s="90"/>
      <c r="D53" s="90"/>
      <c r="E53" s="90"/>
      <c r="F53" s="90"/>
      <c r="G53" s="90"/>
      <c r="H53" s="90"/>
      <c r="I53" s="90"/>
      <c r="J53" s="90"/>
      <c r="K53" s="90"/>
      <c r="L53" s="90"/>
      <c r="M53" s="90"/>
      <c r="N53" s="90"/>
      <c r="O53" s="90"/>
      <c r="P53" s="90"/>
      <c r="Q53" s="90"/>
      <c r="R53" s="90"/>
      <c r="S53" s="90"/>
      <c r="T53" s="90"/>
      <c r="U53" s="90"/>
      <c r="V53" s="90"/>
      <c r="W53" s="90"/>
      <c r="X53" s="90"/>
      <c r="Y53" s="90"/>
      <c r="Z53" s="90"/>
      <c r="AA53" s="90"/>
      <c r="AB53" s="90"/>
      <c r="AC53" s="90"/>
      <c r="AD53" s="90"/>
      <c r="AE53" s="90"/>
      <c r="AF53" s="90"/>
      <c r="AG53" s="90"/>
      <c r="AH53" s="90"/>
      <c r="AI53" s="90"/>
      <c r="AJ53" s="90"/>
      <c r="AK53" s="97" t="s">
        <v>314</v>
      </c>
      <c r="AL53" s="103"/>
      <c r="AM53" s="108">
        <v>701550</v>
      </c>
      <c r="AN53" s="115">
        <v>229640</v>
      </c>
      <c r="AO53" s="125">
        <v>13.7</v>
      </c>
      <c r="AP53" s="136">
        <v>362690</v>
      </c>
      <c r="AQ53" s="149">
        <v>20.5</v>
      </c>
      <c r="AR53" s="159">
        <v>-6.8</v>
      </c>
    </row>
    <row r="54" spans="1:44" x14ac:dyDescent="0.15">
      <c r="A54" s="80"/>
      <c r="B54" s="90"/>
      <c r="C54" s="90"/>
      <c r="D54" s="90"/>
      <c r="E54" s="90"/>
      <c r="F54" s="90"/>
      <c r="G54" s="90"/>
      <c r="H54" s="90"/>
      <c r="I54" s="90"/>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9"/>
      <c r="AL54" s="105" t="s">
        <v>271</v>
      </c>
      <c r="AM54" s="109">
        <v>220673</v>
      </c>
      <c r="AN54" s="116">
        <v>72233</v>
      </c>
      <c r="AO54" s="126">
        <v>1.6</v>
      </c>
      <c r="AP54" s="137">
        <v>172580</v>
      </c>
      <c r="AQ54" s="150">
        <v>11.8</v>
      </c>
      <c r="AR54" s="160">
        <v>-10.199999999999999</v>
      </c>
    </row>
    <row r="55" spans="1:44" x14ac:dyDescent="0.15">
      <c r="A55" s="80"/>
      <c r="B55" s="90"/>
      <c r="C55" s="90"/>
      <c r="D55" s="90"/>
      <c r="E55" s="90"/>
      <c r="F55" s="90"/>
      <c r="G55" s="90"/>
      <c r="H55" s="90"/>
      <c r="I55" s="90"/>
      <c r="J55" s="90"/>
      <c r="K55" s="90"/>
      <c r="L55" s="90"/>
      <c r="M55" s="90"/>
      <c r="N55" s="90"/>
      <c r="O55" s="90"/>
      <c r="P55" s="90"/>
      <c r="Q55" s="90"/>
      <c r="R55" s="90"/>
      <c r="S55" s="90"/>
      <c r="T55" s="90"/>
      <c r="U55" s="90"/>
      <c r="V55" s="90"/>
      <c r="W55" s="90"/>
      <c r="X55" s="90"/>
      <c r="Y55" s="90"/>
      <c r="Z55" s="90"/>
      <c r="AA55" s="90"/>
      <c r="AB55" s="90"/>
      <c r="AC55" s="90"/>
      <c r="AD55" s="90"/>
      <c r="AE55" s="90"/>
      <c r="AF55" s="90"/>
      <c r="AG55" s="90"/>
      <c r="AH55" s="90"/>
      <c r="AI55" s="90"/>
      <c r="AJ55" s="90"/>
      <c r="AK55" s="97" t="s">
        <v>132</v>
      </c>
      <c r="AL55" s="103"/>
      <c r="AM55" s="108">
        <v>647933</v>
      </c>
      <c r="AN55" s="115">
        <v>215762</v>
      </c>
      <c r="AO55" s="125">
        <v>-6</v>
      </c>
      <c r="AP55" s="136">
        <v>296093</v>
      </c>
      <c r="AQ55" s="149">
        <v>-18.399999999999999</v>
      </c>
      <c r="AR55" s="159">
        <v>12.4</v>
      </c>
    </row>
    <row r="56" spans="1:44" x14ac:dyDescent="0.15">
      <c r="A56" s="80"/>
      <c r="B56" s="90"/>
      <c r="C56" s="90"/>
      <c r="D56" s="90"/>
      <c r="E56" s="90"/>
      <c r="F56" s="90"/>
      <c r="G56" s="90"/>
      <c r="H56" s="90"/>
      <c r="I56" s="90"/>
      <c r="J56" s="90"/>
      <c r="K56" s="90"/>
      <c r="L56" s="90"/>
      <c r="M56" s="90"/>
      <c r="N56" s="90"/>
      <c r="O56" s="90"/>
      <c r="P56" s="90"/>
      <c r="Q56" s="90"/>
      <c r="R56" s="90"/>
      <c r="S56" s="90"/>
      <c r="T56" s="90"/>
      <c r="U56" s="90"/>
      <c r="V56" s="90"/>
      <c r="W56" s="90"/>
      <c r="X56" s="90"/>
      <c r="Y56" s="90"/>
      <c r="Z56" s="90"/>
      <c r="AA56" s="90"/>
      <c r="AB56" s="90"/>
      <c r="AC56" s="90"/>
      <c r="AD56" s="90"/>
      <c r="AE56" s="90"/>
      <c r="AF56" s="90"/>
      <c r="AG56" s="90"/>
      <c r="AH56" s="90"/>
      <c r="AI56" s="90"/>
      <c r="AJ56" s="90"/>
      <c r="AK56" s="99"/>
      <c r="AL56" s="105" t="s">
        <v>271</v>
      </c>
      <c r="AM56" s="109">
        <v>82567</v>
      </c>
      <c r="AN56" s="116">
        <v>27495</v>
      </c>
      <c r="AO56" s="126">
        <v>-61.9</v>
      </c>
      <c r="AP56" s="137">
        <v>140545</v>
      </c>
      <c r="AQ56" s="150">
        <v>-18.600000000000001</v>
      </c>
      <c r="AR56" s="160">
        <v>-43.3</v>
      </c>
    </row>
    <row r="57" spans="1:44" x14ac:dyDescent="0.15">
      <c r="A57" s="80"/>
      <c r="B57" s="90"/>
      <c r="C57" s="90"/>
      <c r="D57" s="90"/>
      <c r="E57" s="90"/>
      <c r="F57" s="90"/>
      <c r="G57" s="90"/>
      <c r="H57" s="90"/>
      <c r="I57" s="90"/>
      <c r="J57" s="90"/>
      <c r="K57" s="90"/>
      <c r="L57" s="90"/>
      <c r="M57" s="90"/>
      <c r="N57" s="90"/>
      <c r="O57" s="90"/>
      <c r="P57" s="90"/>
      <c r="Q57" s="90"/>
      <c r="R57" s="90"/>
      <c r="S57" s="90"/>
      <c r="T57" s="90"/>
      <c r="U57" s="90"/>
      <c r="V57" s="90"/>
      <c r="W57" s="90"/>
      <c r="X57" s="90"/>
      <c r="Y57" s="90"/>
      <c r="Z57" s="90"/>
      <c r="AA57" s="90"/>
      <c r="AB57" s="90"/>
      <c r="AC57" s="90"/>
      <c r="AD57" s="90"/>
      <c r="AE57" s="90"/>
      <c r="AF57" s="90"/>
      <c r="AG57" s="90"/>
      <c r="AH57" s="90"/>
      <c r="AI57" s="90"/>
      <c r="AJ57" s="90"/>
      <c r="AK57" s="97" t="s">
        <v>510</v>
      </c>
      <c r="AL57" s="103"/>
      <c r="AM57" s="108">
        <v>593134</v>
      </c>
      <c r="AN57" s="115">
        <v>202989</v>
      </c>
      <c r="AO57" s="125">
        <v>-5.9</v>
      </c>
      <c r="AP57" s="136">
        <v>308655</v>
      </c>
      <c r="AQ57" s="149">
        <v>4.2</v>
      </c>
      <c r="AR57" s="159">
        <v>-10.1</v>
      </c>
    </row>
    <row r="58" spans="1:44" x14ac:dyDescent="0.15">
      <c r="A58" s="80"/>
      <c r="B58" s="90"/>
      <c r="C58" s="90"/>
      <c r="D58" s="90"/>
      <c r="E58" s="90"/>
      <c r="F58" s="90"/>
      <c r="G58" s="90"/>
      <c r="H58" s="90"/>
      <c r="I58" s="90"/>
      <c r="J58" s="90"/>
      <c r="K58" s="90"/>
      <c r="L58" s="90"/>
      <c r="M58" s="90"/>
      <c r="N58" s="90"/>
      <c r="O58" s="90"/>
      <c r="P58" s="90"/>
      <c r="Q58" s="90"/>
      <c r="R58" s="90"/>
      <c r="S58" s="90"/>
      <c r="T58" s="90"/>
      <c r="U58" s="90"/>
      <c r="V58" s="90"/>
      <c r="W58" s="90"/>
      <c r="X58" s="90"/>
      <c r="Y58" s="90"/>
      <c r="Z58" s="90"/>
      <c r="AA58" s="90"/>
      <c r="AB58" s="90"/>
      <c r="AC58" s="90"/>
      <c r="AD58" s="90"/>
      <c r="AE58" s="90"/>
      <c r="AF58" s="90"/>
      <c r="AG58" s="90"/>
      <c r="AH58" s="90"/>
      <c r="AI58" s="90"/>
      <c r="AJ58" s="90"/>
      <c r="AK58" s="99"/>
      <c r="AL58" s="105" t="s">
        <v>271</v>
      </c>
      <c r="AM58" s="109">
        <v>98782</v>
      </c>
      <c r="AN58" s="116">
        <v>33806</v>
      </c>
      <c r="AO58" s="126">
        <v>23</v>
      </c>
      <c r="AP58" s="137">
        <v>169887</v>
      </c>
      <c r="AQ58" s="150">
        <v>20.9</v>
      </c>
      <c r="AR58" s="160">
        <v>2.1</v>
      </c>
    </row>
    <row r="59" spans="1:44" x14ac:dyDescent="0.15">
      <c r="A59" s="80"/>
      <c r="B59" s="90"/>
      <c r="C59" s="90"/>
      <c r="D59" s="90"/>
      <c r="E59" s="90"/>
      <c r="F59" s="90"/>
      <c r="G59" s="90"/>
      <c r="H59" s="90"/>
      <c r="I59" s="90"/>
      <c r="J59" s="90"/>
      <c r="K59" s="90"/>
      <c r="L59" s="90"/>
      <c r="M59" s="90"/>
      <c r="N59" s="90"/>
      <c r="O59" s="90"/>
      <c r="P59" s="90"/>
      <c r="Q59" s="90"/>
      <c r="R59" s="90"/>
      <c r="S59" s="90"/>
      <c r="T59" s="90"/>
      <c r="U59" s="90"/>
      <c r="V59" s="90"/>
      <c r="W59" s="90"/>
      <c r="X59" s="90"/>
      <c r="Y59" s="90"/>
      <c r="Z59" s="90"/>
      <c r="AA59" s="90"/>
      <c r="AB59" s="90"/>
      <c r="AC59" s="90"/>
      <c r="AD59" s="90"/>
      <c r="AE59" s="90"/>
      <c r="AF59" s="90"/>
      <c r="AG59" s="90"/>
      <c r="AH59" s="90"/>
      <c r="AI59" s="90"/>
      <c r="AJ59" s="90"/>
      <c r="AK59" s="97" t="s">
        <v>511</v>
      </c>
      <c r="AL59" s="103"/>
      <c r="AM59" s="108">
        <v>506648</v>
      </c>
      <c r="AN59" s="115">
        <v>177274</v>
      </c>
      <c r="AO59" s="125">
        <v>-12.7</v>
      </c>
      <c r="AP59" s="136">
        <v>325476</v>
      </c>
      <c r="AQ59" s="149">
        <v>5.4</v>
      </c>
      <c r="AR59" s="159">
        <v>-18.100000000000001</v>
      </c>
    </row>
    <row r="60" spans="1:44" x14ac:dyDescent="0.15">
      <c r="A60" s="80"/>
      <c r="B60" s="90"/>
      <c r="C60" s="90"/>
      <c r="D60" s="90"/>
      <c r="E60" s="90"/>
      <c r="F60" s="90"/>
      <c r="G60" s="90"/>
      <c r="H60" s="90"/>
      <c r="I60" s="90"/>
      <c r="J60" s="90"/>
      <c r="K60" s="90"/>
      <c r="L60" s="90"/>
      <c r="M60" s="90"/>
      <c r="N60" s="90"/>
      <c r="O60" s="90"/>
      <c r="P60" s="90"/>
      <c r="Q60" s="90"/>
      <c r="R60" s="90"/>
      <c r="S60" s="90"/>
      <c r="T60" s="90"/>
      <c r="U60" s="90"/>
      <c r="V60" s="90"/>
      <c r="W60" s="90"/>
      <c r="X60" s="90"/>
      <c r="Y60" s="90"/>
      <c r="Z60" s="90"/>
      <c r="AA60" s="90"/>
      <c r="AB60" s="90"/>
      <c r="AC60" s="90"/>
      <c r="AD60" s="90"/>
      <c r="AE60" s="90"/>
      <c r="AF60" s="90"/>
      <c r="AG60" s="90"/>
      <c r="AH60" s="90"/>
      <c r="AI60" s="90"/>
      <c r="AJ60" s="90"/>
      <c r="AK60" s="99"/>
      <c r="AL60" s="105" t="s">
        <v>271</v>
      </c>
      <c r="AM60" s="109">
        <v>264811</v>
      </c>
      <c r="AN60" s="116">
        <v>92656</v>
      </c>
      <c r="AO60" s="126">
        <v>174.1</v>
      </c>
      <c r="AP60" s="137">
        <v>190204</v>
      </c>
      <c r="AQ60" s="150">
        <v>12</v>
      </c>
      <c r="AR60" s="160">
        <v>162.1</v>
      </c>
    </row>
    <row r="61" spans="1:44" x14ac:dyDescent="0.15">
      <c r="A61" s="80"/>
      <c r="B61" s="90"/>
      <c r="C61" s="90"/>
      <c r="D61" s="90"/>
      <c r="E61" s="90"/>
      <c r="F61" s="90"/>
      <c r="G61" s="90"/>
      <c r="H61" s="90"/>
      <c r="I61" s="90"/>
      <c r="J61" s="90"/>
      <c r="K61" s="90"/>
      <c r="L61" s="90"/>
      <c r="M61" s="90"/>
      <c r="N61" s="90"/>
      <c r="O61" s="90"/>
      <c r="P61" s="90"/>
      <c r="Q61" s="90"/>
      <c r="R61" s="90"/>
      <c r="S61" s="90"/>
      <c r="T61" s="90"/>
      <c r="U61" s="90"/>
      <c r="V61" s="90"/>
      <c r="W61" s="90"/>
      <c r="X61" s="90"/>
      <c r="Y61" s="90"/>
      <c r="Z61" s="90"/>
      <c r="AA61" s="90"/>
      <c r="AB61" s="90"/>
      <c r="AC61" s="90"/>
      <c r="AD61" s="90"/>
      <c r="AE61" s="90"/>
      <c r="AF61" s="90"/>
      <c r="AG61" s="90"/>
      <c r="AH61" s="90"/>
      <c r="AI61" s="90"/>
      <c r="AJ61" s="90"/>
      <c r="AK61" s="97" t="s">
        <v>403</v>
      </c>
      <c r="AL61" s="106"/>
      <c r="AM61" s="108">
        <v>615881</v>
      </c>
      <c r="AN61" s="115">
        <v>205539</v>
      </c>
      <c r="AO61" s="125">
        <v>-3.5</v>
      </c>
      <c r="AP61" s="136">
        <v>318790</v>
      </c>
      <c r="AQ61" s="151">
        <v>4.8</v>
      </c>
      <c r="AR61" s="159">
        <v>-8.3000000000000007</v>
      </c>
    </row>
    <row r="62" spans="1:44" x14ac:dyDescent="0.15">
      <c r="A62" s="80"/>
      <c r="B62" s="90"/>
      <c r="C62" s="90"/>
      <c r="D62" s="90"/>
      <c r="E62" s="90"/>
      <c r="F62" s="90"/>
      <c r="G62" s="90"/>
      <c r="H62" s="90"/>
      <c r="I62" s="90"/>
      <c r="J62" s="90"/>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9"/>
      <c r="AL62" s="105" t="s">
        <v>271</v>
      </c>
      <c r="AM62" s="109">
        <v>177699</v>
      </c>
      <c r="AN62" s="116">
        <v>59452</v>
      </c>
      <c r="AO62" s="126">
        <v>25.3</v>
      </c>
      <c r="AP62" s="137">
        <v>165518</v>
      </c>
      <c r="AQ62" s="150">
        <v>11</v>
      </c>
      <c r="AR62" s="160">
        <v>14.3</v>
      </c>
    </row>
    <row r="63" spans="1:44" x14ac:dyDescent="0.15">
      <c r="A63" s="80"/>
      <c r="B63" s="90"/>
      <c r="C63" s="90"/>
      <c r="D63" s="90"/>
      <c r="E63" s="90"/>
      <c r="F63" s="90"/>
      <c r="G63" s="90"/>
      <c r="H63" s="90"/>
      <c r="I63" s="90"/>
      <c r="J63" s="90"/>
      <c r="K63" s="90"/>
      <c r="L63" s="90"/>
      <c r="M63" s="90"/>
      <c r="N63" s="90"/>
      <c r="O63" s="90"/>
      <c r="P63" s="90"/>
      <c r="Q63" s="90"/>
      <c r="R63" s="90"/>
      <c r="S63" s="90"/>
      <c r="T63" s="90"/>
      <c r="U63" s="90"/>
      <c r="V63" s="90"/>
      <c r="W63" s="90"/>
      <c r="X63" s="90"/>
      <c r="Y63" s="90"/>
      <c r="Z63" s="90"/>
      <c r="AA63" s="90"/>
      <c r="AB63" s="90"/>
      <c r="AC63" s="90"/>
      <c r="AD63" s="90"/>
      <c r="AE63" s="90"/>
      <c r="AF63" s="90"/>
      <c r="AG63" s="90"/>
      <c r="AH63" s="90"/>
      <c r="AI63" s="90"/>
      <c r="AJ63" s="90"/>
      <c r="AK63" s="90"/>
      <c r="AL63" s="90"/>
      <c r="AM63" s="90"/>
      <c r="AN63" s="90"/>
      <c r="AO63" s="90"/>
      <c r="AP63" s="90"/>
      <c r="AQ63" s="90"/>
      <c r="AR63" s="90"/>
    </row>
    <row r="64" spans="1:44" x14ac:dyDescent="0.15">
      <c r="A64" s="80"/>
      <c r="B64" s="90"/>
      <c r="C64" s="90"/>
      <c r="D64" s="90"/>
      <c r="E64" s="90"/>
      <c r="F64" s="90"/>
      <c r="G64" s="90"/>
      <c r="H64" s="90"/>
      <c r="I64" s="90"/>
      <c r="J64" s="90"/>
      <c r="K64" s="90"/>
      <c r="L64" s="90"/>
      <c r="M64" s="90"/>
      <c r="N64" s="90"/>
      <c r="O64" s="90"/>
      <c r="P64" s="90"/>
      <c r="Q64" s="90"/>
      <c r="R64" s="90"/>
      <c r="S64" s="90"/>
      <c r="T64" s="90"/>
      <c r="U64" s="90"/>
      <c r="V64" s="90"/>
      <c r="W64" s="90"/>
      <c r="X64" s="90"/>
      <c r="Y64" s="90"/>
      <c r="Z64" s="90"/>
      <c r="AA64" s="90"/>
      <c r="AB64" s="90"/>
      <c r="AC64" s="90"/>
      <c r="AD64" s="90"/>
      <c r="AE64" s="90"/>
      <c r="AF64" s="90"/>
      <c r="AG64" s="90"/>
      <c r="AH64" s="90"/>
      <c r="AI64" s="90"/>
      <c r="AJ64" s="90"/>
      <c r="AK64" s="90"/>
      <c r="AL64" s="90"/>
      <c r="AM64" s="90"/>
      <c r="AN64" s="90"/>
      <c r="AO64" s="90"/>
      <c r="AP64" s="90"/>
      <c r="AQ64" s="90"/>
      <c r="AR64" s="90"/>
    </row>
    <row r="65" spans="1:46" x14ac:dyDescent="0.15">
      <c r="A65" s="80"/>
      <c r="B65" s="90"/>
      <c r="C65" s="90"/>
      <c r="D65" s="90"/>
      <c r="E65" s="90"/>
      <c r="F65" s="90"/>
      <c r="G65" s="90"/>
      <c r="H65" s="90"/>
      <c r="I65" s="90"/>
      <c r="J65" s="90"/>
      <c r="K65" s="90"/>
      <c r="L65" s="90"/>
      <c r="M65" s="90"/>
      <c r="N65" s="90"/>
      <c r="O65" s="90"/>
      <c r="P65" s="90"/>
      <c r="Q65" s="90"/>
      <c r="R65" s="90"/>
      <c r="S65" s="90"/>
      <c r="T65" s="90"/>
      <c r="U65" s="90"/>
      <c r="V65" s="90"/>
      <c r="W65" s="90"/>
      <c r="X65" s="90"/>
      <c r="Y65" s="90"/>
      <c r="Z65" s="90"/>
      <c r="AA65" s="90"/>
      <c r="AB65" s="90"/>
      <c r="AC65" s="90"/>
      <c r="AD65" s="90"/>
      <c r="AE65" s="90"/>
      <c r="AF65" s="90"/>
      <c r="AG65" s="90"/>
      <c r="AH65" s="90"/>
      <c r="AI65" s="90"/>
      <c r="AJ65" s="90"/>
      <c r="AK65" s="90"/>
      <c r="AL65" s="90"/>
      <c r="AM65" s="90"/>
      <c r="AN65" s="90"/>
      <c r="AO65" s="90"/>
      <c r="AP65" s="90"/>
      <c r="AQ65" s="90"/>
      <c r="AR65" s="90"/>
    </row>
    <row r="66" spans="1:46" x14ac:dyDescent="0.15">
      <c r="A66" s="89"/>
      <c r="B66" s="87"/>
      <c r="C66" s="87"/>
      <c r="D66" s="87"/>
      <c r="E66" s="87"/>
      <c r="F66" s="87"/>
      <c r="G66" s="87"/>
      <c r="H66" s="87"/>
      <c r="I66" s="87"/>
      <c r="J66" s="87"/>
      <c r="K66" s="87"/>
      <c r="L66" s="87"/>
      <c r="M66" s="87"/>
      <c r="N66" s="87"/>
      <c r="O66" s="87"/>
      <c r="P66" s="87"/>
      <c r="Q66" s="87"/>
      <c r="R66" s="87"/>
      <c r="S66" s="87"/>
      <c r="T66" s="87"/>
      <c r="U66" s="87"/>
      <c r="V66" s="87"/>
      <c r="W66" s="87"/>
      <c r="X66" s="87"/>
      <c r="Y66" s="87"/>
      <c r="Z66" s="87"/>
      <c r="AA66" s="87"/>
      <c r="AB66" s="87"/>
      <c r="AC66" s="87"/>
      <c r="AD66" s="87"/>
      <c r="AE66" s="87"/>
      <c r="AF66" s="87"/>
      <c r="AG66" s="87"/>
      <c r="AH66" s="87"/>
      <c r="AI66" s="87"/>
      <c r="AJ66" s="87"/>
      <c r="AK66" s="87"/>
      <c r="AL66" s="87"/>
      <c r="AM66" s="87"/>
      <c r="AN66" s="87"/>
      <c r="AO66" s="87"/>
      <c r="AP66" s="87"/>
      <c r="AQ66" s="87"/>
      <c r="AR66" s="87"/>
      <c r="AS66" s="166"/>
    </row>
    <row r="67" spans="1:46" ht="13.5" hidden="1" customHeight="1" x14ac:dyDescent="0.15">
      <c r="AK67" s="90"/>
      <c r="AL67" s="90"/>
      <c r="AM67" s="90"/>
      <c r="AN67" s="90"/>
      <c r="AO67" s="90"/>
      <c r="AP67" s="90"/>
      <c r="AQ67" s="90"/>
      <c r="AR67" s="90"/>
      <c r="AS67" s="90"/>
      <c r="AT67" s="90"/>
    </row>
    <row r="68" spans="1:46" ht="13.5" hidden="1" customHeight="1" x14ac:dyDescent="0.15">
      <c r="AK68" s="90"/>
      <c r="AL68" s="90"/>
      <c r="AM68" s="90"/>
      <c r="AN68" s="90"/>
      <c r="AO68" s="90"/>
      <c r="AP68" s="90"/>
      <c r="AQ68" s="90"/>
      <c r="AR68" s="90"/>
    </row>
    <row r="69" spans="1:46" ht="13.5" hidden="1" customHeight="1" x14ac:dyDescent="0.15">
      <c r="AK69" s="90"/>
      <c r="AL69" s="90"/>
      <c r="AM69" s="90"/>
      <c r="AN69" s="90"/>
      <c r="AO69" s="90"/>
      <c r="AP69" s="90"/>
      <c r="AQ69" s="90"/>
      <c r="AR69" s="90"/>
    </row>
    <row r="70" spans="1:46" hidden="1" x14ac:dyDescent="0.15">
      <c r="AK70" s="90"/>
      <c r="AL70" s="90"/>
      <c r="AM70" s="90"/>
      <c r="AN70" s="90"/>
      <c r="AO70" s="90"/>
      <c r="AP70" s="90"/>
      <c r="AQ70" s="90"/>
      <c r="AR70" s="90"/>
    </row>
    <row r="71" spans="1:46" hidden="1" x14ac:dyDescent="0.15">
      <c r="AK71" s="90"/>
      <c r="AL71" s="90"/>
      <c r="AM71" s="90"/>
      <c r="AN71" s="90"/>
      <c r="AO71" s="90"/>
      <c r="AP71" s="90"/>
      <c r="AQ71" s="90"/>
      <c r="AR71" s="90"/>
    </row>
    <row r="72" spans="1:46" hidden="1" x14ac:dyDescent="0.15">
      <c r="AK72" s="90"/>
      <c r="AL72" s="90"/>
      <c r="AM72" s="90"/>
      <c r="AN72" s="90"/>
      <c r="AO72" s="90"/>
      <c r="AP72" s="90"/>
      <c r="AQ72" s="90"/>
      <c r="AR72" s="90"/>
    </row>
    <row r="73" spans="1:46" hidden="1" x14ac:dyDescent="0.15">
      <c r="AK73" s="90"/>
      <c r="AL73" s="90"/>
      <c r="AM73" s="90"/>
      <c r="AN73" s="90"/>
      <c r="AO73" s="90"/>
      <c r="AP73" s="90"/>
      <c r="AQ73" s="90"/>
      <c r="AR73" s="90"/>
    </row>
  </sheetData>
  <sheetProtection algorithmName="SHA-512" hashValue="FcoZlF+SqqG7GENBnrhGbSK2IDtL6FLdOQwsgjlSpmIaejlBLoS91aXi/CLtLMalx/eYzzCQqBwobMJsKuY+ZA==" saltValue="AlTsHFBQVJitOnpnVrcV7Q==" spinCount="100000" sheet="1" objects="1" scenarios="1"/>
  <mergeCells count="25">
    <mergeCell ref="AK41:AN41"/>
    <mergeCell ref="AN49:AR49"/>
    <mergeCell ref="AO7:AO8"/>
    <mergeCell ref="AO30:AO31"/>
    <mergeCell ref="AM49:AM50"/>
    <mergeCell ref="AK36:AN36"/>
    <mergeCell ref="AK37:AN37"/>
    <mergeCell ref="AK38:AN38"/>
    <mergeCell ref="AK39:AN39"/>
    <mergeCell ref="AK40:AN40"/>
    <mergeCell ref="A26:AS26"/>
    <mergeCell ref="AK32:AN32"/>
    <mergeCell ref="AK33:AN33"/>
    <mergeCell ref="AK34:AN34"/>
    <mergeCell ref="AK35:AN35"/>
    <mergeCell ref="AK14:AN14"/>
    <mergeCell ref="AK15:AN15"/>
    <mergeCell ref="AK16:AN16"/>
    <mergeCell ref="AK21:AN21"/>
    <mergeCell ref="AK22:AN22"/>
    <mergeCell ref="AK9:AN9"/>
    <mergeCell ref="AK10:AN10"/>
    <mergeCell ref="AK11:AN11"/>
    <mergeCell ref="AK12:AN12"/>
    <mergeCell ref="AK13:AN13"/>
  </mergeCells>
  <phoneticPr fontId="5"/>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85" zoomScaleNormal="85" zoomScaleSheetLayoutView="55" workbookViewId="0"/>
  </sheetViews>
  <sheetFormatPr defaultColWidth="0" defaultRowHeight="13.5" customHeight="1" zeroHeight="1" x14ac:dyDescent="0.15"/>
  <cols>
    <col min="1" max="125" width="2.5" style="77" customWidth="1"/>
    <col min="126" max="126" width="9" style="78" hidden="1" customWidth="1"/>
    <col min="127" max="16384" width="9" style="78" hidden="1"/>
  </cols>
  <sheetData>
    <row r="1" spans="2:125" ht="13.5" customHeight="1" x14ac:dyDescent="0.15">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c r="AW1" s="78"/>
      <c r="AX1" s="78"/>
      <c r="AY1" s="78"/>
      <c r="AZ1" s="78"/>
      <c r="BA1" s="78"/>
      <c r="BB1" s="78"/>
      <c r="BC1" s="78"/>
      <c r="BD1" s="78"/>
      <c r="BE1" s="78"/>
      <c r="BF1" s="78"/>
      <c r="BG1" s="78"/>
      <c r="BH1" s="78"/>
      <c r="BI1" s="78"/>
      <c r="BJ1" s="78"/>
      <c r="BK1" s="78"/>
      <c r="BL1" s="78"/>
      <c r="BM1" s="78"/>
      <c r="BN1" s="78"/>
      <c r="BO1" s="78"/>
      <c r="BP1" s="78"/>
      <c r="BQ1" s="78"/>
      <c r="BR1" s="78"/>
      <c r="BS1" s="78"/>
      <c r="BT1" s="78"/>
      <c r="BU1" s="78"/>
      <c r="BV1" s="78"/>
      <c r="BW1" s="78"/>
      <c r="BX1" s="78"/>
      <c r="BY1" s="78"/>
      <c r="BZ1" s="78"/>
      <c r="CA1" s="78"/>
      <c r="CB1" s="78"/>
      <c r="CC1" s="78"/>
      <c r="CD1" s="78"/>
      <c r="CE1" s="78"/>
      <c r="CF1" s="78"/>
      <c r="CG1" s="78"/>
      <c r="CH1" s="78"/>
      <c r="CI1" s="78"/>
      <c r="CJ1" s="78"/>
      <c r="CK1" s="78"/>
      <c r="CL1" s="78"/>
      <c r="CM1" s="78"/>
      <c r="CN1" s="78"/>
      <c r="CO1" s="78"/>
      <c r="CP1" s="78"/>
      <c r="CQ1" s="78"/>
      <c r="CR1" s="78"/>
      <c r="CS1" s="78"/>
      <c r="CT1" s="78"/>
      <c r="CU1" s="78"/>
      <c r="CV1" s="78"/>
      <c r="CW1" s="78"/>
      <c r="CX1" s="78"/>
      <c r="CY1" s="78"/>
      <c r="CZ1" s="78"/>
      <c r="DA1" s="78"/>
      <c r="DB1" s="78"/>
      <c r="DC1" s="78"/>
      <c r="DD1" s="78"/>
      <c r="DE1" s="78"/>
      <c r="DF1" s="78"/>
      <c r="DG1" s="78"/>
      <c r="DH1" s="78"/>
      <c r="DI1" s="78"/>
      <c r="DJ1" s="78"/>
      <c r="DK1" s="78"/>
      <c r="DL1" s="78"/>
      <c r="DM1" s="78"/>
      <c r="DN1" s="78"/>
      <c r="DO1" s="78"/>
      <c r="DP1" s="78"/>
      <c r="DQ1" s="78"/>
      <c r="DR1" s="78"/>
      <c r="DS1" s="78"/>
      <c r="DT1" s="78"/>
      <c r="DU1" s="78"/>
    </row>
    <row r="2" spans="2:125" x14ac:dyDescent="0.15">
      <c r="B2" s="78"/>
      <c r="DG2" s="78"/>
    </row>
    <row r="3" spans="2:125" x14ac:dyDescent="0.15">
      <c r="C3" s="78"/>
      <c r="D3" s="78"/>
      <c r="E3" s="78"/>
      <c r="F3" s="78"/>
      <c r="G3" s="78"/>
      <c r="H3" s="78"/>
      <c r="I3" s="78"/>
      <c r="J3" s="78"/>
      <c r="K3" s="78"/>
      <c r="L3" s="78"/>
      <c r="M3" s="78"/>
      <c r="N3" s="78"/>
      <c r="O3" s="78"/>
      <c r="P3" s="78"/>
      <c r="Q3" s="78"/>
      <c r="R3" s="78"/>
      <c r="S3" s="78"/>
      <c r="T3" s="78"/>
      <c r="U3" s="78"/>
      <c r="V3" s="78"/>
      <c r="W3" s="78"/>
      <c r="X3" s="78"/>
      <c r="Y3" s="78"/>
      <c r="Z3" s="78"/>
      <c r="AA3" s="78"/>
      <c r="AB3" s="78"/>
      <c r="AC3" s="78"/>
      <c r="AD3" s="78"/>
      <c r="AE3" s="78"/>
      <c r="AF3" s="78"/>
      <c r="AG3" s="78"/>
      <c r="AH3" s="78"/>
      <c r="AI3" s="78"/>
      <c r="AJ3" s="78"/>
      <c r="AK3" s="78"/>
      <c r="AL3" s="78"/>
      <c r="AM3" s="78"/>
      <c r="AN3" s="78"/>
      <c r="AO3" s="78"/>
      <c r="AP3" s="78"/>
      <c r="AQ3" s="78"/>
      <c r="AR3" s="78"/>
      <c r="AS3" s="78"/>
      <c r="AT3" s="78"/>
      <c r="AU3" s="78"/>
      <c r="AV3" s="78"/>
      <c r="AW3" s="78"/>
      <c r="AX3" s="78"/>
      <c r="AY3" s="78"/>
      <c r="AZ3" s="78"/>
      <c r="BA3" s="78"/>
      <c r="BB3" s="78"/>
      <c r="BC3" s="78"/>
      <c r="BD3" s="78"/>
      <c r="BE3" s="78"/>
      <c r="BF3" s="78"/>
      <c r="BG3" s="78"/>
      <c r="BH3" s="78"/>
      <c r="BI3" s="78"/>
      <c r="BJ3" s="78"/>
      <c r="BK3" s="78"/>
      <c r="BL3" s="78"/>
      <c r="BM3" s="78"/>
      <c r="BN3" s="78"/>
      <c r="BO3" s="78"/>
      <c r="BP3" s="78"/>
      <c r="BQ3" s="78"/>
      <c r="BR3" s="78"/>
      <c r="BS3" s="78"/>
      <c r="BT3" s="78"/>
      <c r="BU3" s="78"/>
      <c r="BV3" s="78"/>
      <c r="BW3" s="78"/>
      <c r="BX3" s="78"/>
      <c r="BY3" s="78"/>
      <c r="BZ3" s="78"/>
      <c r="CA3" s="78"/>
      <c r="CB3" s="78"/>
      <c r="CC3" s="78"/>
      <c r="CD3" s="78"/>
      <c r="CE3" s="78"/>
      <c r="CF3" s="78"/>
      <c r="CG3" s="78"/>
      <c r="CH3" s="78"/>
      <c r="CI3" s="78"/>
      <c r="CJ3" s="78"/>
      <c r="CK3" s="78"/>
      <c r="CL3" s="78"/>
      <c r="CM3" s="78"/>
      <c r="CN3" s="78"/>
      <c r="CO3" s="78"/>
      <c r="CP3" s="78"/>
      <c r="CQ3" s="78"/>
      <c r="CR3" s="78"/>
      <c r="CS3" s="78"/>
      <c r="CT3" s="78"/>
      <c r="CU3" s="78"/>
      <c r="CV3" s="78"/>
      <c r="CW3" s="78"/>
      <c r="CX3" s="78"/>
      <c r="CY3" s="78"/>
      <c r="CZ3" s="78"/>
      <c r="DA3" s="78"/>
      <c r="DB3" s="78"/>
      <c r="DC3" s="78"/>
      <c r="DD3" s="78"/>
      <c r="DE3" s="78"/>
      <c r="DF3" s="78"/>
      <c r="DH3" s="78"/>
      <c r="DI3" s="78"/>
      <c r="DJ3" s="78"/>
      <c r="DK3" s="78"/>
      <c r="DL3" s="78"/>
      <c r="DM3" s="78"/>
      <c r="DN3" s="78"/>
      <c r="DO3" s="78"/>
      <c r="DP3" s="78"/>
      <c r="DQ3" s="78"/>
      <c r="DR3" s="78"/>
      <c r="DS3" s="78"/>
      <c r="DT3" s="78"/>
      <c r="DU3" s="78"/>
    </row>
    <row r="4" spans="2:125" x14ac:dyDescent="0.15"/>
    <row r="5" spans="2:125" x14ac:dyDescent="0.15"/>
    <row r="6" spans="2:125" x14ac:dyDescent="0.15"/>
    <row r="7" spans="2:125" x14ac:dyDescent="0.15"/>
    <row r="8" spans="2:125" x14ac:dyDescent="0.15"/>
    <row r="9" spans="2:125" x14ac:dyDescent="0.15">
      <c r="DU9" s="78"/>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78"/>
    </row>
    <row r="18" spans="125:125" x14ac:dyDescent="0.15"/>
    <row r="19" spans="125:125" x14ac:dyDescent="0.15"/>
    <row r="20" spans="125:125" x14ac:dyDescent="0.15">
      <c r="DU20" s="78"/>
    </row>
    <row r="21" spans="125:125" x14ac:dyDescent="0.15">
      <c r="DU21" s="78"/>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78"/>
    </row>
    <row r="29" spans="125:125" x14ac:dyDescent="0.15"/>
    <row r="30" spans="125:125" x14ac:dyDescent="0.15"/>
    <row r="31" spans="125:125" x14ac:dyDescent="0.15"/>
    <row r="32" spans="125:125" x14ac:dyDescent="0.15"/>
    <row r="33" spans="2:125" x14ac:dyDescent="0.15">
      <c r="B33" s="78"/>
      <c r="G33" s="78"/>
      <c r="I33" s="78"/>
    </row>
    <row r="34" spans="2:125" x14ac:dyDescent="0.15">
      <c r="C34" s="78"/>
      <c r="P34" s="78"/>
      <c r="DE34" s="78"/>
      <c r="DH34" s="78"/>
    </row>
    <row r="35" spans="2:125" x14ac:dyDescent="0.15">
      <c r="D35" s="78"/>
      <c r="E35" s="78"/>
      <c r="DG35" s="78"/>
      <c r="DJ35" s="78"/>
      <c r="DP35" s="78"/>
      <c r="DQ35" s="78"/>
      <c r="DR35" s="78"/>
      <c r="DS35" s="78"/>
      <c r="DT35" s="78"/>
      <c r="DU35" s="78"/>
    </row>
    <row r="36" spans="2:125" x14ac:dyDescent="0.15">
      <c r="F36" s="78"/>
      <c r="H36" s="78"/>
      <c r="J36" s="78"/>
      <c r="K36" s="78"/>
      <c r="L36" s="78"/>
      <c r="M36" s="78"/>
      <c r="N36" s="78"/>
      <c r="O36" s="78"/>
      <c r="Q36" s="78"/>
      <c r="R36" s="78"/>
      <c r="S36" s="78"/>
      <c r="T36" s="78"/>
      <c r="U36" s="78"/>
      <c r="V36" s="78"/>
      <c r="W36" s="78"/>
      <c r="X36" s="78"/>
      <c r="Y36" s="78"/>
      <c r="Z36" s="78"/>
      <c r="AA36" s="78"/>
      <c r="AB36" s="78"/>
      <c r="AC36" s="78"/>
      <c r="AD36" s="78"/>
      <c r="AE36" s="78"/>
      <c r="AF36" s="78"/>
      <c r="AG36" s="78"/>
      <c r="AH36" s="78"/>
      <c r="AI36" s="78"/>
      <c r="AJ36" s="78"/>
      <c r="AK36" s="78"/>
      <c r="AL36" s="78"/>
      <c r="AM36" s="78"/>
      <c r="AN36" s="78"/>
      <c r="AO36" s="78"/>
      <c r="AP36" s="78"/>
      <c r="AQ36" s="78"/>
      <c r="AR36" s="78"/>
      <c r="AS36" s="78"/>
      <c r="AT36" s="78"/>
      <c r="AU36" s="78"/>
      <c r="AV36" s="78"/>
      <c r="AW36" s="78"/>
      <c r="AX36" s="78"/>
      <c r="AY36" s="78"/>
      <c r="AZ36" s="78"/>
      <c r="BA36" s="78"/>
      <c r="BB36" s="78"/>
      <c r="BC36" s="78"/>
      <c r="BD36" s="78"/>
      <c r="BE36" s="78"/>
      <c r="BF36" s="78"/>
      <c r="BG36" s="78"/>
      <c r="BH36" s="78"/>
      <c r="BI36" s="78"/>
      <c r="BJ36" s="78"/>
      <c r="BK36" s="78"/>
      <c r="BL36" s="78"/>
      <c r="BM36" s="78"/>
      <c r="BN36" s="78"/>
      <c r="BO36" s="78"/>
      <c r="BP36" s="78"/>
      <c r="BQ36" s="78"/>
      <c r="BR36" s="78"/>
      <c r="BS36" s="78"/>
      <c r="BT36" s="78"/>
      <c r="BU36" s="78"/>
      <c r="BV36" s="78"/>
      <c r="BW36" s="78"/>
      <c r="BX36" s="78"/>
      <c r="BY36" s="78"/>
      <c r="BZ36" s="78"/>
      <c r="CA36" s="78"/>
      <c r="CB36" s="78"/>
      <c r="CC36" s="78"/>
      <c r="CD36" s="78"/>
      <c r="CE36" s="78"/>
      <c r="CF36" s="78"/>
      <c r="CG36" s="78"/>
      <c r="CH36" s="78"/>
      <c r="CI36" s="78"/>
      <c r="CJ36" s="78"/>
      <c r="CK36" s="78"/>
      <c r="CL36" s="78"/>
      <c r="CM36" s="78"/>
      <c r="CN36" s="78"/>
      <c r="CO36" s="78"/>
      <c r="CP36" s="78"/>
      <c r="CQ36" s="78"/>
      <c r="CR36" s="78"/>
      <c r="CS36" s="78"/>
      <c r="CT36" s="78"/>
      <c r="CU36" s="78"/>
      <c r="CV36" s="78"/>
      <c r="CW36" s="78"/>
      <c r="CX36" s="78"/>
      <c r="CY36" s="78"/>
      <c r="CZ36" s="78"/>
      <c r="DA36" s="78"/>
      <c r="DB36" s="78"/>
      <c r="DC36" s="78"/>
      <c r="DD36" s="78"/>
      <c r="DF36" s="78"/>
      <c r="DI36" s="78"/>
      <c r="DK36" s="78"/>
      <c r="DL36" s="78"/>
      <c r="DM36" s="78"/>
      <c r="DN36" s="78"/>
      <c r="DO36" s="78"/>
      <c r="DP36" s="78"/>
      <c r="DQ36" s="78"/>
      <c r="DR36" s="78"/>
      <c r="DS36" s="78"/>
      <c r="DT36" s="78"/>
      <c r="DU36" s="78"/>
    </row>
    <row r="37" spans="2:125" x14ac:dyDescent="0.15">
      <c r="DU37" s="78"/>
    </row>
    <row r="38" spans="2:125" x14ac:dyDescent="0.15">
      <c r="DT38" s="78"/>
      <c r="DU38" s="78"/>
    </row>
    <row r="39" spans="2:125" x14ac:dyDescent="0.15"/>
    <row r="40" spans="2:125" x14ac:dyDescent="0.15">
      <c r="DH40" s="78"/>
    </row>
    <row r="41" spans="2:125" x14ac:dyDescent="0.15">
      <c r="DE41" s="78"/>
    </row>
    <row r="42" spans="2:125" x14ac:dyDescent="0.15">
      <c r="DG42" s="78"/>
      <c r="DJ42" s="78"/>
    </row>
    <row r="43" spans="2:125" x14ac:dyDescent="0.15">
      <c r="Q43" s="78"/>
      <c r="R43" s="78"/>
      <c r="S43" s="78"/>
      <c r="T43" s="78"/>
      <c r="U43" s="78"/>
      <c r="V43" s="78"/>
      <c r="W43" s="78"/>
      <c r="X43" s="78"/>
      <c r="Y43" s="78"/>
      <c r="Z43" s="78"/>
      <c r="AA43" s="78"/>
      <c r="AB43" s="78"/>
      <c r="AC43" s="78"/>
      <c r="AD43" s="78"/>
      <c r="AE43" s="78"/>
      <c r="AF43" s="78"/>
      <c r="AG43" s="78"/>
      <c r="AH43" s="78"/>
      <c r="AI43" s="78"/>
      <c r="AJ43" s="78"/>
      <c r="AK43" s="78"/>
      <c r="AL43" s="78"/>
      <c r="AM43" s="78"/>
      <c r="AN43" s="78"/>
      <c r="AO43" s="78"/>
      <c r="AP43" s="78"/>
      <c r="AQ43" s="78"/>
      <c r="AR43" s="78"/>
      <c r="AS43" s="78"/>
      <c r="AT43" s="78"/>
      <c r="AU43" s="78"/>
      <c r="AV43" s="78"/>
      <c r="AW43" s="78"/>
      <c r="AX43" s="78"/>
      <c r="AY43" s="78"/>
      <c r="AZ43" s="78"/>
      <c r="BA43" s="78"/>
      <c r="BB43" s="78"/>
      <c r="BC43" s="78"/>
      <c r="BD43" s="78"/>
      <c r="BE43" s="78"/>
      <c r="BF43" s="78"/>
      <c r="BG43" s="78"/>
      <c r="BH43" s="78"/>
      <c r="BI43" s="78"/>
      <c r="BJ43" s="78"/>
      <c r="BK43" s="78"/>
      <c r="BL43" s="78"/>
      <c r="BM43" s="78"/>
      <c r="BN43" s="78"/>
      <c r="BO43" s="78"/>
      <c r="BP43" s="78"/>
      <c r="BQ43" s="78"/>
      <c r="BR43" s="78"/>
      <c r="BS43" s="78"/>
      <c r="BT43" s="78"/>
      <c r="BU43" s="78"/>
      <c r="BV43" s="78"/>
      <c r="BW43" s="78"/>
      <c r="BX43" s="78"/>
      <c r="BY43" s="78"/>
      <c r="BZ43" s="78"/>
      <c r="CA43" s="78"/>
      <c r="CB43" s="78"/>
      <c r="CC43" s="78"/>
      <c r="CD43" s="78"/>
      <c r="CE43" s="78"/>
      <c r="CF43" s="78"/>
      <c r="CG43" s="78"/>
      <c r="CH43" s="78"/>
      <c r="CI43" s="78"/>
      <c r="CJ43" s="78"/>
      <c r="CK43" s="78"/>
      <c r="CL43" s="78"/>
      <c r="CM43" s="78"/>
      <c r="CN43" s="78"/>
      <c r="CO43" s="78"/>
      <c r="CP43" s="78"/>
      <c r="CQ43" s="78"/>
      <c r="CR43" s="78"/>
      <c r="CS43" s="78"/>
      <c r="CT43" s="78"/>
      <c r="CU43" s="78"/>
      <c r="CV43" s="78"/>
      <c r="CW43" s="78"/>
      <c r="CX43" s="78"/>
      <c r="CY43" s="78"/>
      <c r="CZ43" s="78"/>
      <c r="DA43" s="78"/>
      <c r="DB43" s="78"/>
      <c r="DC43" s="78"/>
      <c r="DD43" s="78"/>
      <c r="DF43" s="78"/>
      <c r="DI43" s="78"/>
      <c r="DK43" s="78"/>
      <c r="DL43" s="78"/>
      <c r="DM43" s="78"/>
      <c r="DN43" s="78"/>
      <c r="DO43" s="78"/>
      <c r="DP43" s="78"/>
      <c r="DQ43" s="78"/>
      <c r="DR43" s="78"/>
      <c r="DS43" s="78"/>
      <c r="DT43" s="78"/>
      <c r="DU43" s="78"/>
    </row>
    <row r="44" spans="2:125" x14ac:dyDescent="0.15">
      <c r="DU44" s="78"/>
    </row>
    <row r="45" spans="2:125" x14ac:dyDescent="0.15"/>
    <row r="46" spans="2:125" x14ac:dyDescent="0.15"/>
    <row r="47" spans="2:125" x14ac:dyDescent="0.15"/>
    <row r="48" spans="2:125" x14ac:dyDescent="0.15">
      <c r="DT48" s="78"/>
      <c r="DU48" s="78"/>
    </row>
    <row r="49" spans="120:125" x14ac:dyDescent="0.15">
      <c r="DU49" s="78"/>
    </row>
    <row r="50" spans="120:125" x14ac:dyDescent="0.15">
      <c r="DU50" s="78"/>
    </row>
    <row r="51" spans="120:125" x14ac:dyDescent="0.15">
      <c r="DP51" s="78"/>
      <c r="DQ51" s="78"/>
      <c r="DR51" s="78"/>
      <c r="DS51" s="78"/>
      <c r="DT51" s="78"/>
      <c r="DU51" s="78"/>
    </row>
    <row r="52" spans="120:125" x14ac:dyDescent="0.15"/>
    <row r="53" spans="120:125" x14ac:dyDescent="0.15"/>
    <row r="54" spans="120:125" x14ac:dyDescent="0.15">
      <c r="DU54" s="78"/>
    </row>
    <row r="55" spans="120:125" x14ac:dyDescent="0.15"/>
    <row r="56" spans="120:125" x14ac:dyDescent="0.15"/>
    <row r="57" spans="120:125" x14ac:dyDescent="0.15"/>
    <row r="58" spans="120:125" x14ac:dyDescent="0.15">
      <c r="DU58" s="78"/>
    </row>
    <row r="59" spans="120:125" x14ac:dyDescent="0.15"/>
    <row r="60" spans="120:125" x14ac:dyDescent="0.15"/>
    <row r="61" spans="120:125" x14ac:dyDescent="0.15"/>
    <row r="62" spans="120:125" x14ac:dyDescent="0.15"/>
    <row r="63" spans="120:125" x14ac:dyDescent="0.15">
      <c r="DU63" s="78"/>
    </row>
    <row r="64" spans="120:125" x14ac:dyDescent="0.15">
      <c r="DT64" s="78"/>
      <c r="DU64" s="78"/>
    </row>
    <row r="65" spans="123:125" x14ac:dyDescent="0.15"/>
    <row r="66" spans="123:125" x14ac:dyDescent="0.15"/>
    <row r="67" spans="123:125" x14ac:dyDescent="0.15"/>
    <row r="68" spans="123:125" x14ac:dyDescent="0.15"/>
    <row r="69" spans="123:125" x14ac:dyDescent="0.15">
      <c r="DS69" s="78"/>
      <c r="DT69" s="78"/>
      <c r="DU69" s="78"/>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78"/>
    </row>
    <row r="83" spans="116:125" x14ac:dyDescent="0.15">
      <c r="DM83" s="78"/>
      <c r="DN83" s="78"/>
      <c r="DO83" s="78"/>
      <c r="DP83" s="78"/>
      <c r="DQ83" s="78"/>
      <c r="DR83" s="78"/>
      <c r="DS83" s="78"/>
      <c r="DT83" s="78"/>
      <c r="DU83" s="78"/>
    </row>
    <row r="84" spans="116:125" x14ac:dyDescent="0.15"/>
    <row r="85" spans="116:125" x14ac:dyDescent="0.15"/>
    <row r="86" spans="116:125" x14ac:dyDescent="0.15"/>
    <row r="87" spans="116:125" x14ac:dyDescent="0.15"/>
    <row r="88" spans="116:125" x14ac:dyDescent="0.15">
      <c r="DU88" s="78"/>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78"/>
      <c r="DT94" s="78"/>
      <c r="DU94" s="78"/>
    </row>
    <row r="95" spans="116:125" ht="13.5" customHeight="1" x14ac:dyDescent="0.15">
      <c r="DU95" s="78"/>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78"/>
    </row>
    <row r="102" spans="124:125" ht="13.5" customHeight="1" x14ac:dyDescent="0.15"/>
    <row r="103" spans="124:125" ht="13.5" customHeight="1" x14ac:dyDescent="0.15"/>
    <row r="104" spans="124:125" ht="13.5" customHeight="1" x14ac:dyDescent="0.15">
      <c r="DT104" s="78"/>
      <c r="DU104" s="78"/>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78" t="s">
        <v>95</v>
      </c>
    </row>
    <row r="121" spans="125:125" ht="13.5" hidden="1" customHeight="1" x14ac:dyDescent="0.15">
      <c r="DU121" s="78"/>
    </row>
  </sheetData>
  <sheetProtection algorithmName="SHA-512" hashValue="SQbPr4V7Dk6wrqSvmLkxRfDKQELj9xb6ucNCtAfNIWJkdCbs4HAEb2GKWi1baR7nOxp5Pzy8UV25NlRmB1fTig==" saltValue="B+Llonk+fkukyWpe0PBoGQ==" spinCount="100000" sheet="1" objects="1" scenarios="1"/>
  <phoneticPr fontId="5"/>
  <printOptions horizontalCentered="1" verticalCentered="1"/>
  <pageMargins left="0" right="0" top="0.19685039370078741" bottom="0" header="0.39370078740157483" footer="0"/>
  <pageSetup paperSize="9" scale="38" orientation="landscape" horizontalDpi="300" verticalDpi="300"/>
  <headerFooter alignWithMargins="0">
    <oddFooter>&amp;C&amp;P/&amp;N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85" zoomScaleNormal="85" zoomScaleSheetLayoutView="55" workbookViewId="0"/>
  </sheetViews>
  <sheetFormatPr defaultColWidth="0" defaultRowHeight="13.5" customHeight="1" zeroHeight="1" x14ac:dyDescent="0.15"/>
  <cols>
    <col min="1" max="125" width="2.5" style="77" customWidth="1"/>
    <col min="126" max="142" width="0" style="78" hidden="1" customWidth="1"/>
    <col min="143" max="143" width="9" style="78" hidden="1" customWidth="1"/>
    <col min="144" max="16384" width="9" style="78" hidden="1"/>
  </cols>
  <sheetData>
    <row r="1" spans="1:125" ht="13.5" customHeight="1" x14ac:dyDescent="0.15">
      <c r="A1" s="78"/>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c r="AW1" s="78"/>
      <c r="AX1" s="78"/>
      <c r="AY1" s="78"/>
      <c r="AZ1" s="78"/>
      <c r="BA1" s="78"/>
      <c r="BB1" s="78"/>
      <c r="BC1" s="78"/>
      <c r="BD1" s="78"/>
      <c r="BE1" s="78"/>
      <c r="BF1" s="78"/>
      <c r="BG1" s="78"/>
      <c r="BH1" s="78"/>
      <c r="BI1" s="78"/>
      <c r="BJ1" s="78"/>
      <c r="BK1" s="78"/>
      <c r="BL1" s="78"/>
      <c r="BM1" s="78"/>
      <c r="BN1" s="78"/>
      <c r="BO1" s="78"/>
      <c r="BP1" s="78"/>
      <c r="BQ1" s="78"/>
      <c r="BR1" s="78"/>
      <c r="BS1" s="78"/>
      <c r="BT1" s="78"/>
      <c r="BU1" s="78"/>
      <c r="BV1" s="78"/>
      <c r="BW1" s="78"/>
      <c r="BX1" s="78"/>
      <c r="BY1" s="78"/>
      <c r="BZ1" s="78"/>
      <c r="CA1" s="78"/>
      <c r="CB1" s="78"/>
      <c r="CC1" s="78"/>
      <c r="CD1" s="78"/>
      <c r="CE1" s="78"/>
      <c r="CF1" s="78"/>
      <c r="CG1" s="78"/>
      <c r="CH1" s="78"/>
      <c r="CI1" s="78"/>
      <c r="CJ1" s="78"/>
      <c r="CK1" s="78"/>
      <c r="CL1" s="78"/>
      <c r="CM1" s="78"/>
      <c r="CN1" s="78"/>
      <c r="CO1" s="78"/>
      <c r="CP1" s="78"/>
      <c r="CQ1" s="78"/>
      <c r="CR1" s="78"/>
      <c r="CS1" s="78"/>
      <c r="CT1" s="78"/>
      <c r="CU1" s="78"/>
      <c r="CV1" s="78"/>
      <c r="CW1" s="78"/>
      <c r="CX1" s="78"/>
      <c r="CY1" s="78"/>
      <c r="CZ1" s="78"/>
      <c r="DA1" s="78"/>
      <c r="DB1" s="78"/>
      <c r="DC1" s="78"/>
      <c r="DD1" s="78"/>
      <c r="DE1" s="78"/>
      <c r="DF1" s="78"/>
      <c r="DG1" s="78"/>
      <c r="DH1" s="78"/>
      <c r="DI1" s="78"/>
      <c r="DJ1" s="78"/>
      <c r="DK1" s="78"/>
      <c r="DL1" s="78"/>
      <c r="DM1" s="78"/>
      <c r="DN1" s="78"/>
      <c r="DO1" s="78"/>
      <c r="DP1" s="78"/>
      <c r="DQ1" s="78"/>
      <c r="DR1" s="78"/>
      <c r="DS1" s="78"/>
      <c r="DT1" s="78"/>
      <c r="DU1" s="78"/>
    </row>
    <row r="2" spans="1:125" x14ac:dyDescent="0.15">
      <c r="B2" s="78"/>
      <c r="T2" s="78"/>
    </row>
    <row r="3" spans="1:125" x14ac:dyDescent="0.15">
      <c r="C3" s="78"/>
      <c r="D3" s="78"/>
      <c r="E3" s="78"/>
      <c r="F3" s="78"/>
      <c r="G3" s="78"/>
      <c r="H3" s="78"/>
      <c r="I3" s="78"/>
      <c r="J3" s="78"/>
      <c r="K3" s="78"/>
      <c r="L3" s="78"/>
      <c r="M3" s="78"/>
      <c r="N3" s="78"/>
      <c r="O3" s="78"/>
      <c r="P3" s="78"/>
      <c r="Q3" s="78"/>
      <c r="R3" s="78"/>
      <c r="S3" s="78"/>
      <c r="U3" s="78"/>
      <c r="V3" s="78"/>
      <c r="W3" s="78"/>
      <c r="X3" s="78"/>
      <c r="Y3" s="78"/>
      <c r="Z3" s="78"/>
      <c r="AA3" s="78"/>
      <c r="AB3" s="78"/>
      <c r="AC3" s="78"/>
      <c r="AD3" s="78"/>
      <c r="AE3" s="78"/>
      <c r="AF3" s="78"/>
      <c r="AG3" s="78"/>
      <c r="AH3" s="78"/>
      <c r="AI3" s="78"/>
      <c r="AJ3" s="78"/>
      <c r="AK3" s="78"/>
      <c r="AL3" s="78"/>
      <c r="AM3" s="78"/>
      <c r="AN3" s="78"/>
      <c r="AO3" s="78"/>
      <c r="AP3" s="78"/>
      <c r="AQ3" s="78"/>
      <c r="AR3" s="78"/>
      <c r="AS3" s="78"/>
      <c r="AT3" s="78"/>
      <c r="AU3" s="78"/>
      <c r="AV3" s="78"/>
      <c r="AW3" s="78"/>
      <c r="AX3" s="78"/>
      <c r="AY3" s="78"/>
      <c r="AZ3" s="78"/>
      <c r="BA3" s="78"/>
      <c r="BB3" s="78"/>
      <c r="BC3" s="78"/>
      <c r="BD3" s="78"/>
      <c r="BE3" s="78"/>
      <c r="BF3" s="78"/>
      <c r="BG3" s="78"/>
      <c r="BH3" s="78"/>
      <c r="BI3" s="78"/>
      <c r="BJ3" s="78"/>
      <c r="BK3" s="78"/>
      <c r="BL3" s="78"/>
      <c r="BM3" s="78"/>
      <c r="BN3" s="78"/>
      <c r="BO3" s="78"/>
      <c r="BP3" s="78"/>
      <c r="BQ3" s="78"/>
      <c r="BR3" s="78"/>
      <c r="BS3" s="78"/>
      <c r="BT3" s="78"/>
      <c r="BU3" s="78"/>
      <c r="BV3" s="78"/>
      <c r="BW3" s="78"/>
      <c r="BX3" s="78"/>
      <c r="BY3" s="78"/>
      <c r="BZ3" s="78"/>
      <c r="CA3" s="78"/>
      <c r="CB3" s="78"/>
      <c r="CC3" s="78"/>
      <c r="CD3" s="78"/>
      <c r="CE3" s="78"/>
      <c r="CF3" s="78"/>
      <c r="CG3" s="78"/>
      <c r="CH3" s="78"/>
      <c r="CI3" s="78"/>
      <c r="CJ3" s="78"/>
      <c r="CK3" s="78"/>
      <c r="CL3" s="78"/>
      <c r="CM3" s="78"/>
      <c r="CN3" s="78"/>
      <c r="CO3" s="78"/>
      <c r="CP3" s="78"/>
      <c r="CQ3" s="78"/>
      <c r="CR3" s="78"/>
      <c r="CS3" s="78"/>
      <c r="CT3" s="78"/>
      <c r="CU3" s="78"/>
      <c r="CV3" s="78"/>
      <c r="CW3" s="78"/>
      <c r="CX3" s="78"/>
      <c r="CY3" s="78"/>
      <c r="CZ3" s="78"/>
      <c r="DA3" s="78"/>
      <c r="DB3" s="78"/>
      <c r="DC3" s="78"/>
      <c r="DD3" s="78"/>
      <c r="DE3" s="78"/>
      <c r="DF3" s="78"/>
      <c r="DG3" s="78"/>
      <c r="DH3" s="78"/>
      <c r="DI3" s="78"/>
      <c r="DJ3" s="78"/>
      <c r="DK3" s="78"/>
      <c r="DL3" s="78"/>
      <c r="DM3" s="78"/>
      <c r="DN3" s="78"/>
      <c r="DO3" s="78"/>
      <c r="DP3" s="78"/>
      <c r="DQ3" s="78"/>
      <c r="DR3" s="78"/>
      <c r="DS3" s="78"/>
      <c r="DT3" s="78"/>
      <c r="DU3" s="78"/>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78"/>
      <c r="G33" s="78"/>
      <c r="I33" s="78"/>
    </row>
    <row r="34" spans="2:125" x14ac:dyDescent="0.15">
      <c r="C34" s="78"/>
      <c r="P34" s="78"/>
      <c r="R34" s="78"/>
      <c r="U34" s="78"/>
    </row>
    <row r="35" spans="2:125" x14ac:dyDescent="0.15">
      <c r="D35" s="78"/>
      <c r="E35" s="78"/>
      <c r="T35" s="78"/>
      <c r="W35" s="78"/>
      <c r="X35" s="78"/>
      <c r="Y35" s="78"/>
      <c r="Z35" s="78"/>
      <c r="AA35" s="78"/>
      <c r="AB35" s="78"/>
      <c r="AC35" s="78"/>
      <c r="AD35" s="78"/>
      <c r="AE35" s="78"/>
      <c r="AF35" s="78"/>
      <c r="AG35" s="78"/>
      <c r="AH35" s="78"/>
      <c r="AI35" s="78"/>
      <c r="AJ35" s="78"/>
      <c r="AK35" s="78"/>
      <c r="AL35" s="78"/>
      <c r="AM35" s="78"/>
      <c r="AN35" s="78"/>
      <c r="AO35" s="78"/>
      <c r="AP35" s="78"/>
      <c r="AQ35" s="78"/>
      <c r="AR35" s="78"/>
      <c r="AS35" s="78"/>
      <c r="AT35" s="78"/>
      <c r="AU35" s="78"/>
      <c r="AV35" s="78"/>
      <c r="AW35" s="78"/>
      <c r="AX35" s="78"/>
      <c r="AY35" s="78"/>
      <c r="AZ35" s="78"/>
      <c r="BA35" s="78"/>
      <c r="BB35" s="78"/>
      <c r="BC35" s="78"/>
      <c r="BD35" s="78"/>
      <c r="BE35" s="78"/>
      <c r="BF35" s="78"/>
      <c r="BG35" s="78"/>
      <c r="BH35" s="78"/>
      <c r="BI35" s="78"/>
      <c r="BJ35" s="78"/>
      <c r="BK35" s="78"/>
      <c r="BL35" s="78"/>
      <c r="BM35" s="78"/>
      <c r="BN35" s="78"/>
      <c r="BO35" s="78"/>
      <c r="BP35" s="78"/>
      <c r="BQ35" s="78"/>
      <c r="BR35" s="78"/>
      <c r="BS35" s="78"/>
      <c r="BT35" s="78"/>
      <c r="BU35" s="78"/>
      <c r="BV35" s="78"/>
      <c r="BW35" s="78"/>
      <c r="BX35" s="78"/>
      <c r="BY35" s="78"/>
      <c r="BZ35" s="78"/>
      <c r="CA35" s="78"/>
      <c r="CB35" s="78"/>
      <c r="CC35" s="78"/>
      <c r="CD35" s="78"/>
      <c r="CE35" s="78"/>
      <c r="CF35" s="78"/>
      <c r="CG35" s="78"/>
      <c r="CH35" s="78"/>
      <c r="CI35" s="78"/>
      <c r="CJ35" s="78"/>
      <c r="CK35" s="78"/>
      <c r="CL35" s="78"/>
      <c r="CM35" s="78"/>
      <c r="CN35" s="78"/>
      <c r="CO35" s="78"/>
      <c r="CP35" s="78"/>
      <c r="CQ35" s="78"/>
      <c r="CR35" s="78"/>
      <c r="CS35" s="78"/>
      <c r="CT35" s="78"/>
      <c r="CU35" s="78"/>
      <c r="CV35" s="78"/>
      <c r="CW35" s="78"/>
      <c r="CX35" s="78"/>
      <c r="CY35" s="78"/>
      <c r="CZ35" s="78"/>
      <c r="DA35" s="78"/>
      <c r="DB35" s="78"/>
      <c r="DC35" s="78"/>
      <c r="DD35" s="78"/>
      <c r="DE35" s="78"/>
      <c r="DF35" s="78"/>
      <c r="DG35" s="78"/>
      <c r="DH35" s="78"/>
      <c r="DI35" s="78"/>
      <c r="DJ35" s="78"/>
      <c r="DK35" s="78"/>
      <c r="DL35" s="78"/>
      <c r="DM35" s="78"/>
      <c r="DN35" s="78"/>
      <c r="DO35" s="78"/>
      <c r="DP35" s="78"/>
      <c r="DQ35" s="78"/>
      <c r="DR35" s="78"/>
      <c r="DS35" s="78"/>
      <c r="DT35" s="78"/>
      <c r="DU35" s="78"/>
    </row>
    <row r="36" spans="2:125" x14ac:dyDescent="0.15">
      <c r="F36" s="78"/>
      <c r="H36" s="78"/>
      <c r="J36" s="78"/>
      <c r="K36" s="78"/>
      <c r="L36" s="78"/>
      <c r="M36" s="78"/>
      <c r="N36" s="78"/>
      <c r="O36" s="78"/>
      <c r="Q36" s="78"/>
      <c r="S36" s="78"/>
      <c r="V36" s="78"/>
    </row>
    <row r="37" spans="2:125" x14ac:dyDescent="0.15"/>
    <row r="38" spans="2:125" x14ac:dyDescent="0.15"/>
    <row r="39" spans="2:125" x14ac:dyDescent="0.15"/>
    <row r="40" spans="2:125" x14ac:dyDescent="0.15">
      <c r="U40" s="78"/>
    </row>
    <row r="41" spans="2:125" x14ac:dyDescent="0.15">
      <c r="R41" s="78"/>
    </row>
    <row r="42" spans="2:125" x14ac:dyDescent="0.15">
      <c r="T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78"/>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78"/>
      <c r="CJ42" s="78"/>
      <c r="CK42" s="78"/>
      <c r="CL42" s="78"/>
      <c r="CM42" s="78"/>
      <c r="CN42" s="78"/>
      <c r="CO42" s="78"/>
      <c r="CP42" s="78"/>
      <c r="CQ42" s="78"/>
      <c r="CR42" s="78"/>
      <c r="CS42" s="78"/>
      <c r="CT42" s="78"/>
      <c r="CU42" s="78"/>
      <c r="CV42" s="78"/>
      <c r="CW42" s="78"/>
      <c r="CX42" s="78"/>
      <c r="CY42" s="78"/>
      <c r="CZ42" s="78"/>
      <c r="DA42" s="78"/>
      <c r="DB42" s="78"/>
      <c r="DC42" s="78"/>
      <c r="DD42" s="78"/>
      <c r="DE42" s="78"/>
      <c r="DF42" s="78"/>
      <c r="DG42" s="78"/>
      <c r="DH42" s="78"/>
      <c r="DI42" s="78"/>
      <c r="DJ42" s="78"/>
      <c r="DK42" s="78"/>
      <c r="DL42" s="78"/>
      <c r="DM42" s="78"/>
      <c r="DN42" s="78"/>
      <c r="DO42" s="78"/>
      <c r="DP42" s="78"/>
      <c r="DQ42" s="78"/>
      <c r="DR42" s="78"/>
      <c r="DS42" s="78"/>
      <c r="DT42" s="78"/>
      <c r="DU42" s="78"/>
    </row>
    <row r="43" spans="2:125" x14ac:dyDescent="0.15">
      <c r="Q43" s="78"/>
      <c r="S43" s="78"/>
      <c r="V43" s="78"/>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77" t="s">
        <v>95</v>
      </c>
    </row>
  </sheetData>
  <sheetProtection algorithmName="SHA-512" hashValue="4s64MonL6wLqkj49YjnHuYmfstIXrK94rmNzAf+fAprzt7vb9CN+t8PODmwU1pA0pjji6r8cwF5X3V51qZth7g==" saltValue="ILH1WL156P9+A0Gd5NlmIQ==" spinCount="100000" sheet="1" objects="1" scenarios="1"/>
  <phoneticPr fontId="5"/>
  <printOptions horizontalCentered="1" verticalCentered="1"/>
  <pageMargins left="0" right="0" top="0.19685039370078741" bottom="0" header="0.39370078740157483" footer="0"/>
  <pageSetup paperSize="9" scale="40" orientation="landscape" horizontalDpi="300" verticalDpi="300"/>
  <headerFooter alignWithMargins="0">
    <oddFooter>&amp;C&amp;P/&amp;N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70" zoomScaleNormal="70" zoomScaleSheetLayoutView="100" workbookViewId="0"/>
  </sheetViews>
  <sheetFormatPr defaultColWidth="0" defaultRowHeight="13.5" customHeight="1" zeroHeight="1" x14ac:dyDescent="0.15"/>
  <cols>
    <col min="1" max="1" width="8.25" style="46" customWidth="1"/>
    <col min="2" max="16" width="14.625" style="46" customWidth="1"/>
    <col min="17" max="17" width="0" style="46" hidden="1" customWidth="1"/>
    <col min="18" max="16384" width="0" style="46"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x14ac:dyDescent="0.15">
      <c r="B45" s="85"/>
      <c r="C45" s="85"/>
      <c r="D45" s="85"/>
      <c r="E45" s="85"/>
      <c r="F45" s="85"/>
      <c r="G45" s="85"/>
      <c r="H45" s="85"/>
      <c r="I45" s="85"/>
      <c r="J45" s="181" t="s">
        <v>2</v>
      </c>
    </row>
    <row r="46" spans="2:10" ht="29.25" customHeight="1" x14ac:dyDescent="0.2">
      <c r="B46" s="167" t="s">
        <v>8</v>
      </c>
      <c r="C46" s="171"/>
      <c r="D46" s="171"/>
      <c r="E46" s="172" t="s">
        <v>16</v>
      </c>
      <c r="F46" s="173" t="s">
        <v>513</v>
      </c>
      <c r="G46" s="177" t="s">
        <v>514</v>
      </c>
      <c r="H46" s="177" t="s">
        <v>515</v>
      </c>
      <c r="I46" s="177" t="s">
        <v>248</v>
      </c>
      <c r="J46" s="182" t="s">
        <v>516</v>
      </c>
    </row>
    <row r="47" spans="2:10" ht="57.75" customHeight="1" x14ac:dyDescent="0.15">
      <c r="B47" s="168"/>
      <c r="C47" s="1067" t="s">
        <v>3</v>
      </c>
      <c r="D47" s="1067"/>
      <c r="E47" s="1068"/>
      <c r="F47" s="174">
        <v>69.34</v>
      </c>
      <c r="G47" s="178">
        <v>79.739999999999995</v>
      </c>
      <c r="H47" s="178">
        <v>91.49</v>
      </c>
      <c r="I47" s="178">
        <v>96.4</v>
      </c>
      <c r="J47" s="183">
        <v>83.81</v>
      </c>
    </row>
    <row r="48" spans="2:10" ht="57.75" customHeight="1" x14ac:dyDescent="0.15">
      <c r="B48" s="169"/>
      <c r="C48" s="1069" t="s">
        <v>9</v>
      </c>
      <c r="D48" s="1069"/>
      <c r="E48" s="1070"/>
      <c r="F48" s="175">
        <v>1.94</v>
      </c>
      <c r="G48" s="179">
        <v>2.2799999999999998</v>
      </c>
      <c r="H48" s="179">
        <v>1.58</v>
      </c>
      <c r="I48" s="179">
        <v>1.67</v>
      </c>
      <c r="J48" s="184">
        <v>1.99</v>
      </c>
    </row>
    <row r="49" spans="2:10" ht="57.75" customHeight="1" x14ac:dyDescent="0.15">
      <c r="B49" s="170"/>
      <c r="C49" s="1071" t="s">
        <v>15</v>
      </c>
      <c r="D49" s="1071"/>
      <c r="E49" s="1072"/>
      <c r="F49" s="176">
        <v>13.12</v>
      </c>
      <c r="G49" s="180">
        <v>17.809999999999999</v>
      </c>
      <c r="H49" s="180">
        <v>9.6999999999999993</v>
      </c>
      <c r="I49" s="180">
        <v>3.67</v>
      </c>
      <c r="J49" s="185" t="s">
        <v>517</v>
      </c>
    </row>
    <row r="50" spans="2:10" x14ac:dyDescent="0.15"/>
  </sheetData>
  <sheetProtection algorithmName="SHA-512" hashValue="U2k7AvAe8qeFab1FfP7OzU2D9VSayTkYlDwfYtiFYDpFVYyIkjlaU07sIf5x4YjiKUhy4SlBd8RAfcCuycL0eQ==" saltValue="1wG2vkIcPvB1r7UTVYty5A==" spinCount="100000" sheet="1" objects="1" scenarios="1"/>
  <mergeCells count="3">
    <mergeCell ref="C47:E47"/>
    <mergeCell ref="C48:E48"/>
    <mergeCell ref="C49:E49"/>
  </mergeCells>
  <phoneticPr fontId="5"/>
  <printOptions horizontalCentered="1"/>
  <pageMargins left="0" right="0" top="0.19685039370078741" bottom="0" header="0" footer="0"/>
  <pageSetup paperSize="9" scale="64" orientation="landscape" horizontalDpi="300" verticalDpi="300"/>
  <headerFooter alignWithMargins="0">
    <oddFooter>&amp;C&amp;P/&amp;N</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70" zoomScaleNormal="70" zoomScaleSheetLayoutView="100" workbookViewId="0"/>
  </sheetViews>
  <sheetFormatPr defaultColWidth="0" defaultRowHeight="13.5" customHeight="1" zeroHeight="1" x14ac:dyDescent="0.15"/>
  <cols>
    <col min="1" max="1" width="6.625" style="46" customWidth="1"/>
    <col min="2" max="2" width="11" style="46" customWidth="1"/>
    <col min="3" max="3" width="17" style="46" customWidth="1"/>
    <col min="4" max="5" width="16.625" style="46" customWidth="1"/>
    <col min="6" max="15" width="15" style="46" customWidth="1"/>
    <col min="16" max="16" width="24" style="46" customWidth="1"/>
    <col min="17" max="17" width="0" style="46" hidden="1" customWidth="1"/>
    <col min="18" max="16384" width="0" style="46" hidden="1"/>
  </cols>
  <sheetData>
    <row r="1" spans="1:16" ht="16.5" customHeight="1" x14ac:dyDescent="0.15">
      <c r="A1" s="186"/>
      <c r="B1" s="186"/>
      <c r="C1" s="186"/>
      <c r="D1" s="186"/>
      <c r="E1" s="186"/>
      <c r="F1" s="186"/>
      <c r="G1" s="186"/>
      <c r="H1" s="186"/>
      <c r="I1" s="186"/>
      <c r="J1" s="186"/>
      <c r="K1" s="186"/>
      <c r="L1" s="186"/>
      <c r="M1" s="186"/>
      <c r="N1" s="186"/>
      <c r="O1" s="186"/>
      <c r="P1" s="186"/>
    </row>
    <row r="2" spans="1:16" ht="16.5" customHeight="1" x14ac:dyDescent="0.15">
      <c r="A2" s="186"/>
      <c r="B2" s="186"/>
      <c r="C2" s="186"/>
      <c r="D2" s="186"/>
      <c r="E2" s="186"/>
      <c r="F2" s="186"/>
      <c r="G2" s="186"/>
      <c r="H2" s="186"/>
      <c r="I2" s="186"/>
      <c r="J2" s="186"/>
      <c r="K2" s="186"/>
      <c r="L2" s="186"/>
      <c r="M2" s="186"/>
      <c r="N2" s="186"/>
      <c r="O2" s="186"/>
      <c r="P2" s="186"/>
    </row>
    <row r="3" spans="1:16" ht="16.5" customHeight="1" x14ac:dyDescent="0.15">
      <c r="A3" s="186"/>
      <c r="B3" s="186"/>
      <c r="C3" s="186"/>
      <c r="D3" s="186"/>
      <c r="E3" s="186"/>
      <c r="F3" s="186"/>
      <c r="G3" s="186"/>
      <c r="H3" s="186"/>
      <c r="I3" s="186"/>
      <c r="J3" s="186"/>
      <c r="K3" s="186"/>
      <c r="L3" s="186"/>
      <c r="M3" s="186"/>
      <c r="N3" s="186"/>
      <c r="O3" s="186"/>
      <c r="P3" s="186"/>
    </row>
    <row r="4" spans="1:16" ht="16.5" customHeight="1" x14ac:dyDescent="0.15">
      <c r="A4" s="186"/>
      <c r="B4" s="186"/>
      <c r="C4" s="186"/>
      <c r="D4" s="186"/>
      <c r="E4" s="186"/>
      <c r="F4" s="186"/>
      <c r="G4" s="186"/>
      <c r="H4" s="186"/>
      <c r="I4" s="186"/>
      <c r="J4" s="186"/>
      <c r="K4" s="186"/>
      <c r="L4" s="186"/>
      <c r="M4" s="186"/>
      <c r="N4" s="186"/>
      <c r="O4" s="186"/>
      <c r="P4" s="186"/>
    </row>
    <row r="5" spans="1:16" ht="16.5" customHeight="1" x14ac:dyDescent="0.15">
      <c r="A5" s="186"/>
      <c r="B5" s="186"/>
      <c r="C5" s="186"/>
      <c r="D5" s="186"/>
      <c r="E5" s="186"/>
      <c r="F5" s="186"/>
      <c r="G5" s="186"/>
      <c r="H5" s="186"/>
      <c r="I5" s="186"/>
      <c r="J5" s="186"/>
      <c r="K5" s="186"/>
      <c r="L5" s="186"/>
      <c r="M5" s="186"/>
      <c r="N5" s="186"/>
      <c r="O5" s="186"/>
      <c r="P5" s="186"/>
    </row>
    <row r="6" spans="1:16" ht="16.5" customHeight="1" x14ac:dyDescent="0.15">
      <c r="A6" s="186"/>
      <c r="B6" s="186"/>
      <c r="C6" s="186"/>
      <c r="D6" s="186"/>
      <c r="E6" s="186"/>
      <c r="F6" s="186"/>
      <c r="G6" s="186"/>
      <c r="H6" s="186"/>
      <c r="I6" s="186"/>
      <c r="J6" s="186"/>
      <c r="K6" s="186"/>
      <c r="L6" s="186"/>
      <c r="M6" s="186"/>
      <c r="N6" s="186"/>
      <c r="O6" s="186"/>
      <c r="P6" s="186"/>
    </row>
    <row r="7" spans="1:16" ht="16.5" customHeight="1" x14ac:dyDescent="0.15">
      <c r="A7" s="186"/>
      <c r="B7" s="186"/>
      <c r="C7" s="186"/>
      <c r="D7" s="186"/>
      <c r="E7" s="186"/>
      <c r="F7" s="186"/>
      <c r="G7" s="186"/>
      <c r="H7" s="186"/>
      <c r="I7" s="186"/>
      <c r="J7" s="186"/>
      <c r="K7" s="186"/>
      <c r="L7" s="186"/>
      <c r="M7" s="186"/>
      <c r="N7" s="186"/>
      <c r="O7" s="186"/>
      <c r="P7" s="186"/>
    </row>
    <row r="8" spans="1:16" ht="16.5" customHeight="1" x14ac:dyDescent="0.15">
      <c r="A8" s="186"/>
      <c r="B8" s="186"/>
      <c r="C8" s="186"/>
      <c r="D8" s="186"/>
      <c r="E8" s="186"/>
      <c r="F8" s="186"/>
      <c r="G8" s="186"/>
      <c r="H8" s="186"/>
      <c r="I8" s="186"/>
      <c r="J8" s="186"/>
      <c r="K8" s="186"/>
      <c r="L8" s="186"/>
      <c r="M8" s="186"/>
      <c r="N8" s="186"/>
      <c r="O8" s="186"/>
      <c r="P8" s="186"/>
    </row>
    <row r="9" spans="1:16" ht="16.5" customHeight="1" x14ac:dyDescent="0.15">
      <c r="A9" s="186"/>
      <c r="B9" s="186"/>
      <c r="C9" s="186"/>
      <c r="D9" s="186"/>
      <c r="E9" s="186"/>
      <c r="F9" s="186"/>
      <c r="G9" s="186"/>
      <c r="H9" s="186"/>
      <c r="I9" s="186"/>
      <c r="J9" s="186"/>
      <c r="K9" s="186"/>
      <c r="L9" s="186"/>
      <c r="M9" s="186"/>
      <c r="N9" s="186"/>
      <c r="O9" s="186"/>
      <c r="P9" s="186"/>
    </row>
    <row r="10" spans="1:16" ht="16.5" customHeight="1" x14ac:dyDescent="0.15">
      <c r="A10" s="186"/>
      <c r="B10" s="186"/>
      <c r="C10" s="186"/>
      <c r="D10" s="186"/>
      <c r="E10" s="186"/>
      <c r="F10" s="186"/>
      <c r="G10" s="186"/>
      <c r="H10" s="186"/>
      <c r="I10" s="186"/>
      <c r="J10" s="186"/>
      <c r="K10" s="186"/>
      <c r="L10" s="186"/>
      <c r="M10" s="186"/>
      <c r="N10" s="186"/>
      <c r="O10" s="186"/>
      <c r="P10" s="186"/>
    </row>
    <row r="11" spans="1:16" ht="16.5" customHeight="1" x14ac:dyDescent="0.15">
      <c r="A11" s="186"/>
      <c r="B11" s="186"/>
      <c r="C11" s="186"/>
      <c r="D11" s="186"/>
      <c r="E11" s="186"/>
      <c r="F11" s="186"/>
      <c r="G11" s="186"/>
      <c r="H11" s="186"/>
      <c r="I11" s="186"/>
      <c r="J11" s="186"/>
      <c r="K11" s="186"/>
      <c r="L11" s="186"/>
      <c r="M11" s="186"/>
      <c r="N11" s="186"/>
      <c r="O11" s="186"/>
      <c r="P11" s="186"/>
    </row>
    <row r="12" spans="1:16" ht="16.5" customHeight="1" x14ac:dyDescent="0.15">
      <c r="A12" s="186"/>
      <c r="B12" s="186"/>
      <c r="C12" s="186"/>
      <c r="D12" s="186"/>
      <c r="E12" s="186"/>
      <c r="F12" s="186"/>
      <c r="G12" s="186"/>
      <c r="H12" s="186"/>
      <c r="I12" s="186"/>
      <c r="J12" s="186"/>
      <c r="K12" s="186"/>
      <c r="L12" s="186"/>
      <c r="M12" s="186"/>
      <c r="N12" s="186"/>
      <c r="O12" s="186"/>
      <c r="P12" s="186"/>
    </row>
    <row r="13" spans="1:16" ht="16.5" customHeight="1" x14ac:dyDescent="0.15">
      <c r="A13" s="186"/>
      <c r="B13" s="186"/>
      <c r="C13" s="186"/>
      <c r="D13" s="186"/>
      <c r="E13" s="186"/>
      <c r="F13" s="186"/>
      <c r="G13" s="186"/>
      <c r="H13" s="186"/>
      <c r="I13" s="186"/>
      <c r="J13" s="186"/>
      <c r="K13" s="186"/>
      <c r="L13" s="186"/>
      <c r="M13" s="186"/>
      <c r="N13" s="186"/>
      <c r="O13" s="186"/>
      <c r="P13" s="186"/>
    </row>
    <row r="14" spans="1:16" ht="16.5" customHeight="1" x14ac:dyDescent="0.15">
      <c r="A14" s="186"/>
      <c r="B14" s="186"/>
      <c r="C14" s="186"/>
      <c r="D14" s="186"/>
      <c r="E14" s="186"/>
      <c r="F14" s="186"/>
      <c r="G14" s="186"/>
      <c r="H14" s="186"/>
      <c r="I14" s="186"/>
      <c r="J14" s="186"/>
      <c r="K14" s="186"/>
      <c r="L14" s="186"/>
      <c r="M14" s="186"/>
      <c r="N14" s="186"/>
      <c r="O14" s="186"/>
      <c r="P14" s="186"/>
    </row>
    <row r="15" spans="1:16" ht="16.5" customHeight="1" x14ac:dyDescent="0.15">
      <c r="A15" s="186"/>
      <c r="B15" s="186"/>
      <c r="C15" s="186"/>
      <c r="D15" s="186"/>
      <c r="E15" s="186"/>
      <c r="F15" s="186"/>
      <c r="G15" s="186"/>
      <c r="H15" s="186"/>
      <c r="I15" s="186"/>
      <c r="J15" s="186"/>
      <c r="K15" s="186"/>
      <c r="L15" s="186"/>
      <c r="M15" s="186"/>
      <c r="N15" s="186"/>
      <c r="O15" s="186"/>
      <c r="P15" s="186"/>
    </row>
    <row r="16" spans="1:16" ht="16.5" customHeight="1" x14ac:dyDescent="0.15">
      <c r="A16" s="186"/>
      <c r="B16" s="186"/>
      <c r="C16" s="186"/>
      <c r="D16" s="186"/>
      <c r="E16" s="186"/>
      <c r="F16" s="186"/>
      <c r="G16" s="186"/>
      <c r="H16" s="186"/>
      <c r="I16" s="186"/>
      <c r="J16" s="186"/>
      <c r="K16" s="186"/>
      <c r="L16" s="186"/>
      <c r="M16" s="186"/>
      <c r="N16" s="186"/>
      <c r="O16" s="186"/>
      <c r="P16" s="186"/>
    </row>
    <row r="17" spans="1:16" ht="16.5" customHeight="1" x14ac:dyDescent="0.15">
      <c r="A17" s="186"/>
      <c r="B17" s="186"/>
      <c r="C17" s="186"/>
      <c r="D17" s="186"/>
      <c r="E17" s="186"/>
      <c r="F17" s="186"/>
      <c r="G17" s="186"/>
      <c r="H17" s="186"/>
      <c r="I17" s="186"/>
      <c r="J17" s="186"/>
      <c r="K17" s="186"/>
      <c r="L17" s="186"/>
      <c r="M17" s="186"/>
      <c r="N17" s="186"/>
      <c r="O17" s="186"/>
      <c r="P17" s="186"/>
    </row>
    <row r="18" spans="1:16" ht="16.5" customHeight="1" x14ac:dyDescent="0.15">
      <c r="A18" s="186"/>
      <c r="B18" s="186"/>
      <c r="C18" s="186"/>
      <c r="D18" s="186"/>
      <c r="E18" s="186"/>
      <c r="F18" s="186"/>
      <c r="G18" s="186"/>
      <c r="H18" s="186"/>
      <c r="I18" s="186"/>
      <c r="J18" s="186"/>
      <c r="K18" s="186"/>
      <c r="L18" s="186"/>
      <c r="M18" s="186"/>
      <c r="N18" s="186"/>
      <c r="O18" s="186"/>
      <c r="P18" s="186"/>
    </row>
    <row r="19" spans="1:16" ht="16.5" customHeight="1" x14ac:dyDescent="0.15">
      <c r="A19" s="186"/>
      <c r="B19" s="186"/>
      <c r="C19" s="186"/>
      <c r="D19" s="186"/>
      <c r="E19" s="186"/>
      <c r="F19" s="186"/>
      <c r="G19" s="186"/>
      <c r="H19" s="186"/>
      <c r="I19" s="186"/>
      <c r="J19" s="186"/>
      <c r="K19" s="186"/>
      <c r="L19" s="186"/>
      <c r="M19" s="186"/>
      <c r="N19" s="186"/>
      <c r="O19" s="186"/>
      <c r="P19" s="186"/>
    </row>
    <row r="20" spans="1:16" ht="16.5" customHeight="1" x14ac:dyDescent="0.15">
      <c r="A20" s="186"/>
      <c r="B20" s="186"/>
      <c r="C20" s="186"/>
      <c r="D20" s="186"/>
      <c r="E20" s="186"/>
      <c r="F20" s="186"/>
      <c r="G20" s="186"/>
      <c r="H20" s="186"/>
      <c r="I20" s="186"/>
      <c r="J20" s="186"/>
      <c r="K20" s="186"/>
      <c r="L20" s="186"/>
      <c r="M20" s="186"/>
      <c r="N20" s="186"/>
      <c r="O20" s="186"/>
      <c r="P20" s="186"/>
    </row>
    <row r="21" spans="1:16" ht="16.5" customHeight="1" x14ac:dyDescent="0.15">
      <c r="A21" s="186"/>
      <c r="B21" s="186"/>
      <c r="C21" s="186"/>
      <c r="D21" s="186"/>
      <c r="E21" s="186"/>
      <c r="F21" s="186"/>
      <c r="G21" s="186"/>
      <c r="H21" s="186"/>
      <c r="I21" s="186"/>
      <c r="J21" s="186"/>
      <c r="K21" s="186"/>
      <c r="L21" s="186"/>
      <c r="M21" s="186"/>
      <c r="N21" s="186"/>
      <c r="O21" s="186"/>
      <c r="P21" s="186"/>
    </row>
    <row r="22" spans="1:16" ht="16.5" customHeight="1" x14ac:dyDescent="0.15">
      <c r="A22" s="186"/>
      <c r="B22" s="186"/>
      <c r="C22" s="186"/>
      <c r="D22" s="186"/>
      <c r="E22" s="186"/>
      <c r="F22" s="186"/>
      <c r="G22" s="186"/>
      <c r="H22" s="186"/>
      <c r="I22" s="186"/>
      <c r="J22" s="186"/>
      <c r="K22" s="186"/>
      <c r="L22" s="186"/>
      <c r="M22" s="186"/>
      <c r="N22" s="186"/>
      <c r="O22" s="186"/>
      <c r="P22" s="186"/>
    </row>
    <row r="23" spans="1:16" ht="16.5" customHeight="1" x14ac:dyDescent="0.15">
      <c r="A23" s="186"/>
      <c r="B23" s="186"/>
      <c r="C23" s="186"/>
      <c r="D23" s="186"/>
      <c r="E23" s="186"/>
      <c r="F23" s="186"/>
      <c r="G23" s="186"/>
      <c r="H23" s="186"/>
      <c r="I23" s="186"/>
      <c r="J23" s="186"/>
      <c r="K23" s="186"/>
      <c r="L23" s="186"/>
      <c r="M23" s="186"/>
      <c r="N23" s="186"/>
      <c r="O23" s="186"/>
      <c r="P23" s="186"/>
    </row>
    <row r="24" spans="1:16" ht="16.5" customHeight="1" x14ac:dyDescent="0.15">
      <c r="A24" s="186"/>
      <c r="B24" s="186"/>
      <c r="C24" s="186"/>
      <c r="D24" s="186"/>
      <c r="E24" s="186"/>
      <c r="F24" s="186"/>
      <c r="G24" s="186"/>
      <c r="H24" s="186"/>
      <c r="I24" s="186"/>
      <c r="J24" s="186"/>
      <c r="K24" s="186"/>
      <c r="L24" s="186"/>
      <c r="M24" s="186"/>
      <c r="N24" s="186"/>
      <c r="O24" s="186"/>
      <c r="P24" s="186"/>
    </row>
    <row r="25" spans="1:16" ht="16.5" customHeight="1" x14ac:dyDescent="0.15">
      <c r="A25" s="186"/>
      <c r="B25" s="186"/>
      <c r="C25" s="186"/>
      <c r="D25" s="186"/>
      <c r="E25" s="186"/>
      <c r="F25" s="186"/>
      <c r="G25" s="186"/>
      <c r="H25" s="186"/>
      <c r="I25" s="186"/>
      <c r="J25" s="186"/>
      <c r="K25" s="186"/>
      <c r="L25" s="186"/>
      <c r="M25" s="186"/>
      <c r="N25" s="186"/>
      <c r="O25" s="186"/>
      <c r="P25" s="186"/>
    </row>
    <row r="26" spans="1:16" ht="16.5" customHeight="1" x14ac:dyDescent="0.15">
      <c r="A26" s="186"/>
      <c r="B26" s="186"/>
      <c r="C26" s="186"/>
      <c r="D26" s="186"/>
      <c r="E26" s="186"/>
      <c r="F26" s="186"/>
      <c r="G26" s="186"/>
      <c r="H26" s="186"/>
      <c r="I26" s="186"/>
      <c r="J26" s="186"/>
      <c r="K26" s="186"/>
      <c r="L26" s="186"/>
      <c r="M26" s="186"/>
      <c r="N26" s="186"/>
      <c r="O26" s="186"/>
      <c r="P26" s="186"/>
    </row>
    <row r="27" spans="1:16" ht="16.5" customHeight="1" x14ac:dyDescent="0.15">
      <c r="A27" s="186"/>
      <c r="B27" s="186"/>
      <c r="C27" s="186"/>
      <c r="D27" s="186"/>
      <c r="E27" s="186"/>
      <c r="F27" s="186"/>
      <c r="G27" s="186"/>
      <c r="H27" s="186"/>
      <c r="I27" s="186"/>
      <c r="J27" s="186"/>
      <c r="K27" s="186"/>
      <c r="L27" s="186"/>
      <c r="M27" s="186"/>
      <c r="N27" s="186"/>
      <c r="O27" s="186"/>
      <c r="P27" s="186"/>
    </row>
    <row r="28" spans="1:16" ht="16.5" customHeight="1" x14ac:dyDescent="0.15">
      <c r="A28" s="186"/>
      <c r="B28" s="186"/>
      <c r="C28" s="186"/>
      <c r="D28" s="186"/>
      <c r="E28" s="186"/>
      <c r="F28" s="186"/>
      <c r="G28" s="186"/>
      <c r="H28" s="186"/>
      <c r="I28" s="186"/>
      <c r="J28" s="186"/>
      <c r="K28" s="186"/>
      <c r="L28" s="186"/>
      <c r="M28" s="186"/>
      <c r="N28" s="186"/>
      <c r="O28" s="186"/>
      <c r="P28" s="186"/>
    </row>
    <row r="29" spans="1:16" ht="16.5" customHeight="1" x14ac:dyDescent="0.15">
      <c r="A29" s="186"/>
      <c r="B29" s="186"/>
      <c r="C29" s="186"/>
      <c r="D29" s="186"/>
      <c r="E29" s="186"/>
      <c r="F29" s="186"/>
      <c r="G29" s="186"/>
      <c r="H29" s="186"/>
      <c r="I29" s="186"/>
      <c r="J29" s="186"/>
      <c r="K29" s="186"/>
      <c r="L29" s="186"/>
      <c r="M29" s="186"/>
      <c r="N29" s="186"/>
      <c r="O29" s="186"/>
      <c r="P29" s="186"/>
    </row>
    <row r="30" spans="1:16" ht="16.5" customHeight="1" x14ac:dyDescent="0.15">
      <c r="A30" s="186"/>
      <c r="B30" s="186"/>
      <c r="C30" s="186"/>
      <c r="D30" s="186"/>
      <c r="E30" s="186"/>
      <c r="F30" s="186"/>
      <c r="G30" s="186"/>
      <c r="H30" s="186"/>
      <c r="I30" s="186"/>
      <c r="J30" s="186"/>
      <c r="K30" s="186"/>
      <c r="L30" s="186"/>
      <c r="M30" s="186"/>
      <c r="N30" s="186"/>
      <c r="O30" s="186"/>
      <c r="P30" s="186"/>
    </row>
    <row r="31" spans="1:16" ht="16.5" customHeight="1" x14ac:dyDescent="0.15">
      <c r="A31" s="186"/>
      <c r="B31" s="186"/>
      <c r="C31" s="186"/>
      <c r="D31" s="186"/>
      <c r="E31" s="186"/>
      <c r="F31" s="186"/>
      <c r="G31" s="186"/>
      <c r="H31" s="186"/>
      <c r="I31" s="186"/>
      <c r="J31" s="186"/>
      <c r="K31" s="186"/>
      <c r="L31" s="186"/>
      <c r="M31" s="186"/>
      <c r="N31" s="186"/>
      <c r="O31" s="186"/>
      <c r="P31" s="186"/>
    </row>
    <row r="32" spans="1:16" ht="31.5" customHeight="1" x14ac:dyDescent="0.15">
      <c r="A32" s="186"/>
      <c r="B32" s="186"/>
      <c r="C32" s="186"/>
      <c r="D32" s="186"/>
      <c r="E32" s="186"/>
      <c r="F32" s="186"/>
      <c r="G32" s="186"/>
      <c r="H32" s="186"/>
      <c r="I32" s="186"/>
      <c r="J32" s="181" t="s">
        <v>2</v>
      </c>
      <c r="K32" s="186"/>
      <c r="L32" s="186"/>
      <c r="M32" s="186"/>
      <c r="N32" s="186"/>
      <c r="O32" s="186"/>
      <c r="P32" s="186"/>
    </row>
    <row r="33" spans="1:16" ht="39" customHeight="1" x14ac:dyDescent="0.2">
      <c r="A33" s="186"/>
      <c r="B33" s="187" t="s">
        <v>13</v>
      </c>
      <c r="C33" s="193"/>
      <c r="D33" s="193"/>
      <c r="E33" s="195" t="s">
        <v>16</v>
      </c>
      <c r="F33" s="196" t="s">
        <v>513</v>
      </c>
      <c r="G33" s="201" t="s">
        <v>514</v>
      </c>
      <c r="H33" s="201" t="s">
        <v>515</v>
      </c>
      <c r="I33" s="201" t="s">
        <v>248</v>
      </c>
      <c r="J33" s="205" t="s">
        <v>516</v>
      </c>
      <c r="K33" s="186"/>
      <c r="L33" s="186"/>
      <c r="M33" s="186"/>
      <c r="N33" s="186"/>
      <c r="O33" s="186"/>
      <c r="P33" s="186"/>
    </row>
    <row r="34" spans="1:16" ht="39" customHeight="1" x14ac:dyDescent="0.15">
      <c r="A34" s="186"/>
      <c r="B34" s="188"/>
      <c r="C34" s="1073" t="s">
        <v>454</v>
      </c>
      <c r="D34" s="1073"/>
      <c r="E34" s="1074"/>
      <c r="F34" s="197" t="s">
        <v>194</v>
      </c>
      <c r="G34" s="202" t="s">
        <v>194</v>
      </c>
      <c r="H34" s="202" t="s">
        <v>194</v>
      </c>
      <c r="I34" s="202" t="s">
        <v>194</v>
      </c>
      <c r="J34" s="206">
        <v>3.86</v>
      </c>
      <c r="K34" s="186"/>
      <c r="L34" s="186"/>
      <c r="M34" s="186"/>
      <c r="N34" s="186"/>
      <c r="O34" s="186"/>
      <c r="P34" s="186"/>
    </row>
    <row r="35" spans="1:16" ht="39" customHeight="1" x14ac:dyDescent="0.15">
      <c r="A35" s="186"/>
      <c r="B35" s="189"/>
      <c r="C35" s="1075" t="s">
        <v>452</v>
      </c>
      <c r="D35" s="1075"/>
      <c r="E35" s="1076"/>
      <c r="F35" s="198" t="s">
        <v>194</v>
      </c>
      <c r="G35" s="203" t="s">
        <v>194</v>
      </c>
      <c r="H35" s="203" t="s">
        <v>194</v>
      </c>
      <c r="I35" s="203" t="s">
        <v>194</v>
      </c>
      <c r="J35" s="207">
        <v>2.27</v>
      </c>
      <c r="K35" s="186"/>
      <c r="L35" s="186"/>
      <c r="M35" s="186"/>
      <c r="N35" s="186"/>
      <c r="O35" s="186"/>
      <c r="P35" s="186"/>
    </row>
    <row r="36" spans="1:16" ht="39" customHeight="1" x14ac:dyDescent="0.15">
      <c r="A36" s="186"/>
      <c r="B36" s="189"/>
      <c r="C36" s="1075" t="s">
        <v>254</v>
      </c>
      <c r="D36" s="1075"/>
      <c r="E36" s="1076"/>
      <c r="F36" s="198">
        <v>1.9300000000000002</v>
      </c>
      <c r="G36" s="203">
        <v>2.27</v>
      </c>
      <c r="H36" s="203">
        <v>1.58</v>
      </c>
      <c r="I36" s="203">
        <v>1.67</v>
      </c>
      <c r="J36" s="207">
        <v>1.98</v>
      </c>
      <c r="K36" s="186"/>
      <c r="L36" s="186"/>
      <c r="M36" s="186"/>
      <c r="N36" s="186"/>
      <c r="O36" s="186"/>
      <c r="P36" s="186"/>
    </row>
    <row r="37" spans="1:16" ht="39" customHeight="1" x14ac:dyDescent="0.15">
      <c r="A37" s="186"/>
      <c r="B37" s="189"/>
      <c r="C37" s="1075" t="s">
        <v>451</v>
      </c>
      <c r="D37" s="1075"/>
      <c r="E37" s="1076"/>
      <c r="F37" s="198">
        <v>0.3</v>
      </c>
      <c r="G37" s="203">
        <v>0.43</v>
      </c>
      <c r="H37" s="203">
        <v>0.26</v>
      </c>
      <c r="I37" s="203">
        <v>0.17</v>
      </c>
      <c r="J37" s="207">
        <v>0.09</v>
      </c>
      <c r="K37" s="186"/>
      <c r="L37" s="186"/>
      <c r="M37" s="186"/>
      <c r="N37" s="186"/>
      <c r="O37" s="186"/>
      <c r="P37" s="186"/>
    </row>
    <row r="38" spans="1:16" ht="39" customHeight="1" x14ac:dyDescent="0.15">
      <c r="A38" s="186"/>
      <c r="B38" s="189"/>
      <c r="C38" s="1075" t="s">
        <v>218</v>
      </c>
      <c r="D38" s="1075"/>
      <c r="E38" s="1076"/>
      <c r="F38" s="198">
        <v>0.01</v>
      </c>
      <c r="G38" s="203">
        <v>7.0000000000000007E-2</v>
      </c>
      <c r="H38" s="203">
        <v>0.03</v>
      </c>
      <c r="I38" s="203">
        <v>0.03</v>
      </c>
      <c r="J38" s="207">
        <v>0.04</v>
      </c>
      <c r="K38" s="186"/>
      <c r="L38" s="186"/>
      <c r="M38" s="186"/>
      <c r="N38" s="186"/>
      <c r="O38" s="186"/>
      <c r="P38" s="186"/>
    </row>
    <row r="39" spans="1:16" ht="39" customHeight="1" x14ac:dyDescent="0.15">
      <c r="A39" s="186"/>
      <c r="B39" s="189"/>
      <c r="C39" s="1075"/>
      <c r="D39" s="1075"/>
      <c r="E39" s="1076"/>
      <c r="F39" s="198"/>
      <c r="G39" s="203"/>
      <c r="H39" s="203"/>
      <c r="I39" s="203"/>
      <c r="J39" s="207"/>
      <c r="K39" s="186"/>
      <c r="L39" s="186"/>
      <c r="M39" s="186"/>
      <c r="N39" s="186"/>
      <c r="O39" s="186"/>
      <c r="P39" s="186"/>
    </row>
    <row r="40" spans="1:16" ht="39" customHeight="1" x14ac:dyDescent="0.15">
      <c r="A40" s="186"/>
      <c r="B40" s="189"/>
      <c r="C40" s="1075"/>
      <c r="D40" s="1075"/>
      <c r="E40" s="1076"/>
      <c r="F40" s="198"/>
      <c r="G40" s="203"/>
      <c r="H40" s="203"/>
      <c r="I40" s="203"/>
      <c r="J40" s="207"/>
      <c r="K40" s="186"/>
      <c r="L40" s="186"/>
      <c r="M40" s="186"/>
      <c r="N40" s="186"/>
      <c r="O40" s="186"/>
      <c r="P40" s="186"/>
    </row>
    <row r="41" spans="1:16" ht="39" customHeight="1" x14ac:dyDescent="0.15">
      <c r="A41" s="186"/>
      <c r="B41" s="189"/>
      <c r="C41" s="1075"/>
      <c r="D41" s="1075"/>
      <c r="E41" s="1076"/>
      <c r="F41" s="198"/>
      <c r="G41" s="203"/>
      <c r="H41" s="203"/>
      <c r="I41" s="203"/>
      <c r="J41" s="207"/>
      <c r="K41" s="186"/>
      <c r="L41" s="186"/>
      <c r="M41" s="186"/>
      <c r="N41" s="186"/>
      <c r="O41" s="186"/>
      <c r="P41" s="186"/>
    </row>
    <row r="42" spans="1:16" ht="39" customHeight="1" x14ac:dyDescent="0.15">
      <c r="A42" s="186"/>
      <c r="B42" s="190"/>
      <c r="C42" s="1075" t="s">
        <v>518</v>
      </c>
      <c r="D42" s="1075"/>
      <c r="E42" s="1076"/>
      <c r="F42" s="198" t="s">
        <v>194</v>
      </c>
      <c r="G42" s="203" t="s">
        <v>194</v>
      </c>
      <c r="H42" s="203" t="s">
        <v>194</v>
      </c>
      <c r="I42" s="203" t="s">
        <v>194</v>
      </c>
      <c r="J42" s="207" t="s">
        <v>194</v>
      </c>
      <c r="K42" s="186"/>
      <c r="L42" s="186"/>
      <c r="M42" s="186"/>
      <c r="N42" s="186"/>
      <c r="O42" s="186"/>
      <c r="P42" s="186"/>
    </row>
    <row r="43" spans="1:16" ht="39" customHeight="1" x14ac:dyDescent="0.15">
      <c r="A43" s="186"/>
      <c r="B43" s="191"/>
      <c r="C43" s="1077" t="s">
        <v>295</v>
      </c>
      <c r="D43" s="1077"/>
      <c r="E43" s="1078"/>
      <c r="F43" s="199">
        <v>0.18</v>
      </c>
      <c r="G43" s="204">
        <v>0.59</v>
      </c>
      <c r="H43" s="204">
        <v>0.13</v>
      </c>
      <c r="I43" s="204">
        <v>0.59</v>
      </c>
      <c r="J43" s="208" t="s">
        <v>194</v>
      </c>
      <c r="K43" s="186"/>
      <c r="L43" s="186"/>
      <c r="M43" s="186"/>
      <c r="N43" s="186"/>
      <c r="O43" s="186"/>
      <c r="P43" s="186"/>
    </row>
    <row r="44" spans="1:16" ht="39" customHeight="1" x14ac:dyDescent="0.15">
      <c r="A44" s="186"/>
      <c r="B44" s="192"/>
      <c r="C44" s="194"/>
      <c r="D44" s="194"/>
      <c r="E44" s="194"/>
      <c r="F44" s="200"/>
      <c r="G44" s="200"/>
      <c r="H44" s="200"/>
      <c r="I44" s="200"/>
      <c r="J44" s="200"/>
      <c r="K44" s="186"/>
      <c r="L44" s="186"/>
      <c r="M44" s="186"/>
      <c r="N44" s="186"/>
      <c r="O44" s="186"/>
      <c r="P44" s="186"/>
    </row>
    <row r="45" spans="1:16" ht="17.25" x14ac:dyDescent="0.15">
      <c r="A45" s="186"/>
      <c r="B45" s="186"/>
      <c r="C45" s="186"/>
      <c r="D45" s="186"/>
      <c r="E45" s="186"/>
      <c r="F45" s="186"/>
      <c r="G45" s="186"/>
      <c r="H45" s="186"/>
      <c r="I45" s="186"/>
      <c r="J45" s="186"/>
      <c r="K45" s="186"/>
      <c r="L45" s="186"/>
      <c r="M45" s="186"/>
      <c r="N45" s="186"/>
      <c r="O45" s="186"/>
      <c r="P45" s="186"/>
    </row>
  </sheetData>
  <sheetProtection algorithmName="SHA-512" hashValue="VutoHeFpYPhuDRbRqATF8VbTMZwX8uooeMq35j66v25nbkSrHuUk97xWKNvNu5GYE8rUs52niFTntS5xnQ2SKw==" saltValue="ld5Zku+rDB8JJFmzoUCi7Q==" spinCount="100000" sheet="1" objects="1" scenarios="1"/>
  <mergeCells count="10">
    <mergeCell ref="C39:E39"/>
    <mergeCell ref="C40:E40"/>
    <mergeCell ref="C41:E41"/>
    <mergeCell ref="C42:E42"/>
    <mergeCell ref="C43:E43"/>
    <mergeCell ref="C34:E34"/>
    <mergeCell ref="C35:E35"/>
    <mergeCell ref="C36:E36"/>
    <mergeCell ref="C37:E37"/>
    <mergeCell ref="C38:E38"/>
  </mergeCells>
  <phoneticPr fontId="5"/>
  <printOptions horizontalCentered="1"/>
  <pageMargins left="0" right="0" top="0.19685039370078741" bottom="0" header="0" footer="0"/>
  <pageSetup paperSize="9" scale="62" orientation="landscape" horizontalDpi="300" verticalDpi="300"/>
  <headerFooter alignWithMargins="0">
    <oddFooter>&amp;C&amp;P/&amp;N</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70" zoomScaleNormal="70" zoomScaleSheetLayoutView="55" workbookViewId="0"/>
  </sheetViews>
  <sheetFormatPr defaultColWidth="0" defaultRowHeight="12.6" customHeight="1" zeroHeight="1" x14ac:dyDescent="0.15"/>
  <cols>
    <col min="1" max="1" width="6.625" style="46" customWidth="1"/>
    <col min="2" max="3" width="10.875" style="46" customWidth="1"/>
    <col min="4" max="4" width="10" style="46" customWidth="1"/>
    <col min="5" max="10" width="11" style="46" customWidth="1"/>
    <col min="11" max="15" width="13.125" style="46" customWidth="1"/>
    <col min="16" max="21" width="11.5" style="46" customWidth="1"/>
    <col min="22" max="22" width="0" style="46" hidden="1" customWidth="1"/>
    <col min="23" max="16384" width="0" style="46" hidden="1"/>
  </cols>
  <sheetData>
    <row r="1" spans="1:21" ht="13.5" customHeight="1" x14ac:dyDescent="0.15">
      <c r="A1" s="85"/>
      <c r="B1" s="85"/>
      <c r="C1" s="85"/>
      <c r="D1" s="85"/>
      <c r="E1" s="85"/>
      <c r="F1" s="85"/>
      <c r="G1" s="85"/>
      <c r="H1" s="85"/>
      <c r="I1" s="85"/>
      <c r="J1" s="85"/>
      <c r="K1" s="85"/>
      <c r="L1" s="85"/>
      <c r="M1" s="85"/>
      <c r="N1" s="85"/>
      <c r="O1" s="85"/>
      <c r="P1" s="85"/>
      <c r="Q1" s="85"/>
      <c r="R1" s="85"/>
      <c r="S1" s="85"/>
      <c r="T1" s="85"/>
      <c r="U1" s="85"/>
    </row>
    <row r="2" spans="1:21" ht="13.5" customHeight="1" x14ac:dyDescent="0.15">
      <c r="A2" s="85"/>
      <c r="B2" s="85"/>
      <c r="C2" s="85"/>
      <c r="D2" s="85"/>
      <c r="E2" s="85"/>
      <c r="F2" s="85"/>
      <c r="G2" s="85"/>
      <c r="H2" s="85"/>
      <c r="I2" s="85"/>
      <c r="J2" s="85"/>
      <c r="K2" s="85"/>
      <c r="L2" s="85"/>
      <c r="M2" s="85"/>
      <c r="N2" s="85"/>
      <c r="O2" s="85"/>
      <c r="P2" s="85"/>
      <c r="Q2" s="85"/>
      <c r="R2" s="85"/>
      <c r="S2" s="85"/>
      <c r="T2" s="85"/>
      <c r="U2" s="85"/>
    </row>
    <row r="3" spans="1:21" ht="13.5" customHeight="1" x14ac:dyDescent="0.15">
      <c r="A3" s="85"/>
      <c r="B3" s="85"/>
      <c r="C3" s="85"/>
      <c r="D3" s="85"/>
      <c r="E3" s="85"/>
      <c r="F3" s="85"/>
      <c r="G3" s="85"/>
      <c r="H3" s="85"/>
      <c r="I3" s="85"/>
      <c r="J3" s="85"/>
      <c r="K3" s="85"/>
      <c r="L3" s="85"/>
      <c r="M3" s="85"/>
      <c r="N3" s="85"/>
      <c r="O3" s="85"/>
      <c r="P3" s="85"/>
      <c r="Q3" s="85"/>
      <c r="R3" s="85"/>
      <c r="S3" s="85"/>
      <c r="T3" s="85"/>
      <c r="U3" s="85"/>
    </row>
    <row r="4" spans="1:21" ht="13.5" customHeight="1" x14ac:dyDescent="0.15">
      <c r="A4" s="85"/>
      <c r="B4" s="85"/>
      <c r="C4" s="85"/>
      <c r="D4" s="85"/>
      <c r="E4" s="85"/>
      <c r="F4" s="85"/>
      <c r="G4" s="85"/>
      <c r="H4" s="85"/>
      <c r="I4" s="85"/>
      <c r="J4" s="85"/>
      <c r="K4" s="85"/>
      <c r="L4" s="85"/>
      <c r="M4" s="85"/>
      <c r="N4" s="85"/>
      <c r="O4" s="85"/>
      <c r="P4" s="85"/>
      <c r="Q4" s="85"/>
      <c r="R4" s="85"/>
      <c r="S4" s="85"/>
      <c r="T4" s="85"/>
      <c r="U4" s="85"/>
    </row>
    <row r="5" spans="1:21" ht="13.5" customHeight="1" x14ac:dyDescent="0.15">
      <c r="A5" s="85"/>
      <c r="B5" s="85"/>
      <c r="C5" s="85"/>
      <c r="D5" s="85"/>
      <c r="E5" s="85"/>
      <c r="F5" s="85"/>
      <c r="G5" s="85"/>
      <c r="H5" s="85"/>
      <c r="I5" s="85"/>
      <c r="J5" s="85"/>
      <c r="K5" s="85"/>
      <c r="L5" s="85"/>
      <c r="M5" s="85"/>
      <c r="N5" s="85"/>
      <c r="O5" s="85"/>
      <c r="P5" s="85"/>
      <c r="Q5" s="85"/>
      <c r="R5" s="85"/>
      <c r="S5" s="85"/>
      <c r="T5" s="85"/>
      <c r="U5" s="85"/>
    </row>
    <row r="6" spans="1:21" ht="13.5" customHeight="1" x14ac:dyDescent="0.15">
      <c r="A6" s="85"/>
      <c r="B6" s="85"/>
      <c r="C6" s="85"/>
      <c r="D6" s="85"/>
      <c r="E6" s="85"/>
      <c r="F6" s="85"/>
      <c r="G6" s="85"/>
      <c r="H6" s="85"/>
      <c r="I6" s="85"/>
      <c r="J6" s="85"/>
      <c r="K6" s="85"/>
      <c r="L6" s="85"/>
      <c r="M6" s="85"/>
      <c r="N6" s="85"/>
      <c r="O6" s="85"/>
      <c r="P6" s="85"/>
      <c r="Q6" s="85"/>
      <c r="R6" s="85"/>
      <c r="S6" s="85"/>
      <c r="T6" s="85"/>
      <c r="U6" s="85"/>
    </row>
    <row r="7" spans="1:21" ht="13.5" customHeight="1" x14ac:dyDescent="0.15">
      <c r="A7" s="85"/>
      <c r="B7" s="85"/>
      <c r="C7" s="85"/>
      <c r="D7" s="85"/>
      <c r="E7" s="85"/>
      <c r="F7" s="85"/>
      <c r="G7" s="85"/>
      <c r="H7" s="85"/>
      <c r="I7" s="85"/>
      <c r="J7" s="85"/>
      <c r="K7" s="85"/>
      <c r="L7" s="85"/>
      <c r="M7" s="85"/>
      <c r="N7" s="85"/>
      <c r="O7" s="85"/>
      <c r="P7" s="85"/>
      <c r="Q7" s="85"/>
      <c r="R7" s="85"/>
      <c r="S7" s="85"/>
      <c r="T7" s="85"/>
      <c r="U7" s="85"/>
    </row>
    <row r="8" spans="1:21" ht="13.5" customHeight="1" x14ac:dyDescent="0.15">
      <c r="A8" s="85"/>
      <c r="B8" s="85"/>
      <c r="C8" s="85"/>
      <c r="D8" s="85"/>
      <c r="E8" s="85"/>
      <c r="F8" s="85"/>
      <c r="G8" s="85"/>
      <c r="H8" s="85"/>
      <c r="I8" s="85"/>
      <c r="J8" s="85"/>
      <c r="K8" s="85"/>
      <c r="L8" s="85"/>
      <c r="M8" s="85"/>
      <c r="N8" s="85"/>
      <c r="O8" s="85"/>
      <c r="P8" s="85"/>
      <c r="Q8" s="85"/>
      <c r="R8" s="85"/>
      <c r="S8" s="85"/>
      <c r="T8" s="85"/>
      <c r="U8" s="85"/>
    </row>
    <row r="9" spans="1:21" ht="13.5" customHeight="1" x14ac:dyDescent="0.15">
      <c r="A9" s="85"/>
      <c r="B9" s="85"/>
      <c r="C9" s="85"/>
      <c r="D9" s="85"/>
      <c r="E9" s="85"/>
      <c r="F9" s="85"/>
      <c r="G9" s="85"/>
      <c r="H9" s="85"/>
      <c r="I9" s="85"/>
      <c r="J9" s="85"/>
      <c r="K9" s="85"/>
      <c r="L9" s="85"/>
      <c r="M9" s="85"/>
      <c r="N9" s="85"/>
      <c r="O9" s="85"/>
      <c r="P9" s="85"/>
      <c r="Q9" s="85"/>
      <c r="R9" s="85"/>
      <c r="S9" s="85"/>
      <c r="T9" s="85"/>
      <c r="U9" s="85"/>
    </row>
    <row r="10" spans="1:21" ht="13.5" customHeight="1" x14ac:dyDescent="0.15">
      <c r="A10" s="85"/>
      <c r="B10" s="85"/>
      <c r="C10" s="85"/>
      <c r="D10" s="85"/>
      <c r="E10" s="85"/>
      <c r="F10" s="85"/>
      <c r="G10" s="85"/>
      <c r="H10" s="85"/>
      <c r="I10" s="85"/>
      <c r="J10" s="85"/>
      <c r="K10" s="85"/>
      <c r="L10" s="85"/>
      <c r="M10" s="85"/>
      <c r="N10" s="85"/>
      <c r="O10" s="85"/>
      <c r="P10" s="85"/>
      <c r="Q10" s="85"/>
      <c r="R10" s="85"/>
      <c r="S10" s="85"/>
      <c r="T10" s="85"/>
      <c r="U10" s="85"/>
    </row>
    <row r="11" spans="1:21" ht="13.5" customHeight="1" x14ac:dyDescent="0.15">
      <c r="A11" s="85"/>
      <c r="B11" s="85"/>
      <c r="C11" s="85"/>
      <c r="D11" s="85"/>
      <c r="E11" s="85"/>
      <c r="F11" s="85"/>
      <c r="G11" s="85"/>
      <c r="H11" s="85"/>
      <c r="I11" s="85"/>
      <c r="J11" s="85"/>
      <c r="K11" s="85"/>
      <c r="L11" s="85"/>
      <c r="M11" s="85"/>
      <c r="N11" s="85"/>
      <c r="O11" s="85"/>
      <c r="P11" s="85"/>
      <c r="Q11" s="85"/>
      <c r="R11" s="85"/>
      <c r="S11" s="85"/>
      <c r="T11" s="85"/>
      <c r="U11" s="85"/>
    </row>
    <row r="12" spans="1:21" ht="13.5" customHeight="1" x14ac:dyDescent="0.15">
      <c r="A12" s="85"/>
      <c r="B12" s="85"/>
      <c r="C12" s="85"/>
      <c r="D12" s="85"/>
      <c r="E12" s="85"/>
      <c r="F12" s="85"/>
      <c r="G12" s="85"/>
      <c r="H12" s="85"/>
      <c r="I12" s="85"/>
      <c r="J12" s="85"/>
      <c r="K12" s="85"/>
      <c r="L12" s="85"/>
      <c r="M12" s="85"/>
      <c r="N12" s="85"/>
      <c r="O12" s="85"/>
      <c r="P12" s="85"/>
      <c r="Q12" s="85"/>
      <c r="R12" s="85"/>
      <c r="S12" s="85"/>
      <c r="T12" s="85"/>
      <c r="U12" s="85"/>
    </row>
    <row r="13" spans="1:21" ht="13.5" customHeight="1" x14ac:dyDescent="0.15">
      <c r="A13" s="85"/>
      <c r="B13" s="85"/>
      <c r="C13" s="85"/>
      <c r="D13" s="85"/>
      <c r="E13" s="85"/>
      <c r="F13" s="85"/>
      <c r="G13" s="85"/>
      <c r="H13" s="85"/>
      <c r="I13" s="85"/>
      <c r="J13" s="85"/>
      <c r="K13" s="85"/>
      <c r="L13" s="85"/>
      <c r="M13" s="85"/>
      <c r="N13" s="85"/>
      <c r="O13" s="85"/>
      <c r="P13" s="85"/>
      <c r="Q13" s="85"/>
      <c r="R13" s="85"/>
      <c r="S13" s="85"/>
      <c r="T13" s="85"/>
      <c r="U13" s="85"/>
    </row>
    <row r="14" spans="1:21" ht="13.5" customHeight="1" x14ac:dyDescent="0.15">
      <c r="A14" s="85"/>
      <c r="B14" s="85"/>
      <c r="C14" s="85"/>
      <c r="D14" s="85"/>
      <c r="E14" s="85"/>
      <c r="F14" s="85"/>
      <c r="G14" s="85"/>
      <c r="H14" s="85"/>
      <c r="I14" s="85"/>
      <c r="J14" s="85"/>
      <c r="K14" s="85"/>
      <c r="L14" s="85"/>
      <c r="M14" s="85"/>
      <c r="N14" s="85"/>
      <c r="O14" s="85"/>
      <c r="P14" s="85"/>
      <c r="Q14" s="85"/>
      <c r="R14" s="85"/>
      <c r="S14" s="85"/>
      <c r="T14" s="85"/>
      <c r="U14" s="85"/>
    </row>
    <row r="15" spans="1:21" ht="13.5" customHeight="1" x14ac:dyDescent="0.15">
      <c r="A15" s="85"/>
      <c r="B15" s="85"/>
      <c r="C15" s="85"/>
      <c r="D15" s="85"/>
      <c r="E15" s="85"/>
      <c r="F15" s="85"/>
      <c r="G15" s="85"/>
      <c r="H15" s="85"/>
      <c r="I15" s="85"/>
      <c r="J15" s="85"/>
      <c r="K15" s="85"/>
      <c r="L15" s="85"/>
      <c r="M15" s="85"/>
      <c r="N15" s="85"/>
      <c r="O15" s="85"/>
      <c r="P15" s="85"/>
      <c r="Q15" s="85"/>
      <c r="R15" s="85"/>
      <c r="S15" s="85"/>
      <c r="T15" s="85"/>
      <c r="U15" s="85"/>
    </row>
    <row r="16" spans="1:21" ht="13.5" customHeight="1" x14ac:dyDescent="0.15">
      <c r="A16" s="85"/>
      <c r="B16" s="85"/>
      <c r="C16" s="85"/>
      <c r="D16" s="85"/>
      <c r="E16" s="85"/>
      <c r="F16" s="85"/>
      <c r="G16" s="85"/>
      <c r="H16" s="85"/>
      <c r="I16" s="85"/>
      <c r="J16" s="85"/>
      <c r="K16" s="85"/>
      <c r="L16" s="85"/>
      <c r="M16" s="85"/>
      <c r="N16" s="85"/>
      <c r="O16" s="85"/>
      <c r="P16" s="85"/>
      <c r="Q16" s="85"/>
      <c r="R16" s="85"/>
      <c r="S16" s="85"/>
      <c r="T16" s="85"/>
      <c r="U16" s="85"/>
    </row>
    <row r="17" spans="1:21" ht="13.5" customHeight="1" x14ac:dyDescent="0.15">
      <c r="A17" s="85"/>
      <c r="B17" s="85"/>
      <c r="C17" s="85"/>
      <c r="D17" s="85"/>
      <c r="E17" s="85"/>
      <c r="F17" s="85"/>
      <c r="G17" s="85"/>
      <c r="H17" s="85"/>
      <c r="I17" s="85"/>
      <c r="J17" s="85"/>
      <c r="K17" s="85"/>
      <c r="L17" s="85"/>
      <c r="M17" s="85"/>
      <c r="N17" s="85"/>
      <c r="O17" s="85"/>
      <c r="P17" s="85"/>
      <c r="Q17" s="85"/>
      <c r="R17" s="85"/>
      <c r="S17" s="85"/>
      <c r="T17" s="85"/>
      <c r="U17" s="85"/>
    </row>
    <row r="18" spans="1:21" ht="13.5" customHeight="1" x14ac:dyDescent="0.15">
      <c r="A18" s="85"/>
      <c r="B18" s="85"/>
      <c r="C18" s="85"/>
      <c r="D18" s="85"/>
      <c r="E18" s="85"/>
      <c r="F18" s="85"/>
      <c r="G18" s="85"/>
      <c r="H18" s="85"/>
      <c r="I18" s="85"/>
      <c r="J18" s="85"/>
      <c r="K18" s="85"/>
      <c r="L18" s="85"/>
      <c r="M18" s="85"/>
      <c r="N18" s="85"/>
      <c r="O18" s="85"/>
      <c r="P18" s="85"/>
      <c r="Q18" s="85"/>
      <c r="R18" s="85"/>
      <c r="S18" s="85"/>
      <c r="T18" s="85"/>
      <c r="U18" s="85"/>
    </row>
    <row r="19" spans="1:21" ht="13.5" customHeight="1" x14ac:dyDescent="0.15">
      <c r="A19" s="85"/>
      <c r="B19" s="85"/>
      <c r="C19" s="85"/>
      <c r="D19" s="85"/>
      <c r="E19" s="85"/>
      <c r="F19" s="85"/>
      <c r="G19" s="85"/>
      <c r="H19" s="85"/>
      <c r="I19" s="85"/>
      <c r="J19" s="85"/>
      <c r="K19" s="85"/>
      <c r="L19" s="85"/>
      <c r="M19" s="85"/>
      <c r="N19" s="85"/>
      <c r="O19" s="85"/>
      <c r="P19" s="85"/>
      <c r="Q19" s="85"/>
      <c r="R19" s="85"/>
      <c r="S19" s="85"/>
      <c r="T19" s="85"/>
      <c r="U19" s="85"/>
    </row>
    <row r="20" spans="1:21" ht="13.5" customHeight="1" x14ac:dyDescent="0.15">
      <c r="A20" s="85"/>
      <c r="B20" s="85"/>
      <c r="C20" s="85"/>
      <c r="D20" s="85"/>
      <c r="E20" s="85"/>
      <c r="F20" s="85"/>
      <c r="G20" s="85"/>
      <c r="H20" s="85"/>
      <c r="I20" s="85"/>
      <c r="J20" s="85"/>
      <c r="K20" s="85"/>
      <c r="L20" s="85"/>
      <c r="M20" s="85"/>
      <c r="N20" s="85"/>
      <c r="O20" s="85"/>
      <c r="P20" s="85"/>
      <c r="Q20" s="85"/>
      <c r="R20" s="85"/>
      <c r="S20" s="85"/>
      <c r="T20" s="85"/>
      <c r="U20" s="85"/>
    </row>
    <row r="21" spans="1:21" ht="13.5" customHeight="1" x14ac:dyDescent="0.15">
      <c r="A21" s="85"/>
      <c r="B21" s="85"/>
      <c r="C21" s="85"/>
      <c r="D21" s="85"/>
      <c r="E21" s="85"/>
      <c r="F21" s="85"/>
      <c r="G21" s="85"/>
      <c r="H21" s="85"/>
      <c r="I21" s="85"/>
      <c r="J21" s="85"/>
      <c r="K21" s="85"/>
      <c r="L21" s="85"/>
      <c r="M21" s="85"/>
      <c r="N21" s="85"/>
      <c r="O21" s="85"/>
      <c r="P21" s="85"/>
      <c r="Q21" s="85"/>
      <c r="R21" s="85"/>
      <c r="S21" s="85"/>
      <c r="T21" s="85"/>
      <c r="U21" s="85"/>
    </row>
    <row r="22" spans="1:21" ht="13.5" customHeight="1" x14ac:dyDescent="0.15">
      <c r="A22" s="85"/>
      <c r="B22" s="85"/>
      <c r="C22" s="85"/>
      <c r="D22" s="85"/>
      <c r="E22" s="85"/>
      <c r="F22" s="85"/>
      <c r="G22" s="85"/>
      <c r="H22" s="85"/>
      <c r="I22" s="85"/>
      <c r="J22" s="85"/>
      <c r="K22" s="85"/>
      <c r="L22" s="85"/>
      <c r="M22" s="85"/>
      <c r="N22" s="85"/>
      <c r="O22" s="85"/>
      <c r="P22" s="85"/>
      <c r="Q22" s="85"/>
      <c r="R22" s="85"/>
      <c r="S22" s="85"/>
      <c r="T22" s="85"/>
      <c r="U22" s="85"/>
    </row>
    <row r="23" spans="1:21" ht="13.5" customHeight="1" x14ac:dyDescent="0.15">
      <c r="A23" s="85"/>
      <c r="B23" s="85"/>
      <c r="C23" s="85"/>
      <c r="D23" s="85"/>
      <c r="E23" s="85"/>
      <c r="F23" s="85"/>
      <c r="G23" s="85"/>
      <c r="H23" s="85"/>
      <c r="I23" s="85"/>
      <c r="J23" s="85"/>
      <c r="K23" s="85"/>
      <c r="L23" s="85"/>
      <c r="M23" s="85"/>
      <c r="N23" s="85"/>
      <c r="O23" s="85"/>
      <c r="P23" s="85"/>
      <c r="Q23" s="85"/>
      <c r="R23" s="85"/>
      <c r="S23" s="85"/>
      <c r="T23" s="85"/>
      <c r="U23" s="85"/>
    </row>
    <row r="24" spans="1:21" ht="13.5" customHeight="1" x14ac:dyDescent="0.15">
      <c r="A24" s="85"/>
      <c r="B24" s="85"/>
      <c r="C24" s="85"/>
      <c r="D24" s="85"/>
      <c r="E24" s="85"/>
      <c r="F24" s="85"/>
      <c r="G24" s="85"/>
      <c r="H24" s="85"/>
      <c r="I24" s="85"/>
      <c r="J24" s="85"/>
      <c r="K24" s="85"/>
      <c r="L24" s="85"/>
      <c r="M24" s="85"/>
      <c r="N24" s="85"/>
      <c r="O24" s="85"/>
      <c r="P24" s="85"/>
      <c r="Q24" s="85"/>
      <c r="R24" s="85"/>
      <c r="S24" s="85"/>
      <c r="T24" s="85"/>
      <c r="U24" s="85"/>
    </row>
    <row r="25" spans="1:21" ht="13.5" customHeight="1" x14ac:dyDescent="0.15">
      <c r="A25" s="85"/>
      <c r="B25" s="85"/>
      <c r="C25" s="85"/>
      <c r="D25" s="85"/>
      <c r="E25" s="85"/>
      <c r="F25" s="85"/>
      <c r="G25" s="85"/>
      <c r="H25" s="85"/>
      <c r="I25" s="85"/>
      <c r="J25" s="85"/>
      <c r="K25" s="85"/>
      <c r="L25" s="85"/>
      <c r="M25" s="85"/>
      <c r="N25" s="85"/>
      <c r="O25" s="85"/>
      <c r="P25" s="85"/>
      <c r="Q25" s="85"/>
      <c r="R25" s="85"/>
      <c r="S25" s="85"/>
      <c r="T25" s="85"/>
      <c r="U25" s="85"/>
    </row>
    <row r="26" spans="1:21" ht="13.5" customHeight="1" x14ac:dyDescent="0.15">
      <c r="A26" s="85"/>
      <c r="B26" s="85"/>
      <c r="C26" s="85"/>
      <c r="D26" s="85"/>
      <c r="E26" s="85"/>
      <c r="F26" s="85"/>
      <c r="G26" s="85"/>
      <c r="H26" s="85"/>
      <c r="I26" s="85"/>
      <c r="J26" s="85"/>
      <c r="K26" s="85"/>
      <c r="L26" s="85"/>
      <c r="M26" s="85"/>
      <c r="N26" s="85"/>
      <c r="O26" s="85"/>
      <c r="P26" s="85"/>
      <c r="Q26" s="85"/>
      <c r="R26" s="85"/>
      <c r="S26" s="85"/>
      <c r="T26" s="85"/>
      <c r="U26" s="85"/>
    </row>
    <row r="27" spans="1:21" ht="13.5" customHeight="1" x14ac:dyDescent="0.15">
      <c r="A27" s="85"/>
      <c r="B27" s="85"/>
      <c r="C27" s="85"/>
      <c r="D27" s="85"/>
      <c r="E27" s="85"/>
      <c r="F27" s="85"/>
      <c r="G27" s="85"/>
      <c r="H27" s="85"/>
      <c r="I27" s="85"/>
      <c r="J27" s="85"/>
      <c r="K27" s="85"/>
      <c r="L27" s="85"/>
      <c r="M27" s="85"/>
      <c r="N27" s="85"/>
      <c r="O27" s="85"/>
      <c r="P27" s="85"/>
      <c r="Q27" s="85"/>
      <c r="R27" s="85"/>
      <c r="S27" s="85"/>
      <c r="T27" s="85"/>
      <c r="U27" s="85"/>
    </row>
    <row r="28" spans="1:21" ht="13.5" customHeight="1" x14ac:dyDescent="0.15">
      <c r="A28" s="85"/>
      <c r="B28" s="85"/>
      <c r="C28" s="85"/>
      <c r="D28" s="85"/>
      <c r="E28" s="85"/>
      <c r="F28" s="85"/>
      <c r="G28" s="85"/>
      <c r="H28" s="85"/>
      <c r="I28" s="85"/>
      <c r="J28" s="85"/>
      <c r="K28" s="85"/>
      <c r="L28" s="85"/>
      <c r="M28" s="85"/>
      <c r="N28" s="85"/>
      <c r="O28" s="85"/>
      <c r="P28" s="85"/>
      <c r="Q28" s="85"/>
      <c r="R28" s="85"/>
      <c r="S28" s="85"/>
      <c r="T28" s="85"/>
      <c r="U28" s="85"/>
    </row>
    <row r="29" spans="1:21" ht="13.5" customHeight="1" x14ac:dyDescent="0.15">
      <c r="A29" s="85"/>
      <c r="B29" s="85"/>
      <c r="C29" s="85"/>
      <c r="D29" s="85"/>
      <c r="E29" s="85"/>
      <c r="F29" s="85"/>
      <c r="G29" s="85"/>
      <c r="H29" s="85"/>
      <c r="I29" s="85"/>
      <c r="J29" s="85"/>
      <c r="K29" s="85"/>
      <c r="L29" s="85"/>
      <c r="M29" s="85"/>
      <c r="N29" s="85"/>
      <c r="O29" s="85"/>
      <c r="P29" s="85"/>
      <c r="Q29" s="85"/>
      <c r="R29" s="85"/>
      <c r="S29" s="85"/>
      <c r="T29" s="85"/>
      <c r="U29" s="85"/>
    </row>
    <row r="30" spans="1:21" ht="13.5" customHeight="1" x14ac:dyDescent="0.15">
      <c r="A30" s="85"/>
      <c r="B30" s="85"/>
      <c r="C30" s="85"/>
      <c r="D30" s="85"/>
      <c r="E30" s="85"/>
      <c r="F30" s="85"/>
      <c r="G30" s="85"/>
      <c r="H30" s="85"/>
      <c r="I30" s="85"/>
      <c r="J30" s="85"/>
      <c r="K30" s="85"/>
      <c r="L30" s="85"/>
      <c r="M30" s="85"/>
      <c r="N30" s="85"/>
      <c r="O30" s="85"/>
      <c r="P30" s="85"/>
      <c r="Q30" s="85"/>
      <c r="R30" s="85"/>
      <c r="S30" s="85"/>
      <c r="T30" s="85"/>
      <c r="U30" s="85"/>
    </row>
    <row r="31" spans="1:21" ht="13.5" customHeight="1" x14ac:dyDescent="0.15">
      <c r="A31" s="85"/>
      <c r="B31" s="85"/>
      <c r="C31" s="85"/>
      <c r="D31" s="85"/>
      <c r="E31" s="85"/>
      <c r="F31" s="85"/>
      <c r="G31" s="85"/>
      <c r="H31" s="85"/>
      <c r="I31" s="85"/>
      <c r="J31" s="85"/>
      <c r="K31" s="85"/>
      <c r="L31" s="85"/>
      <c r="M31" s="85"/>
      <c r="N31" s="85"/>
      <c r="O31" s="85"/>
      <c r="P31" s="85"/>
      <c r="Q31" s="85"/>
      <c r="R31" s="85"/>
      <c r="S31" s="85"/>
      <c r="T31" s="85"/>
      <c r="U31" s="85"/>
    </row>
    <row r="32" spans="1:21" ht="13.5" customHeight="1" x14ac:dyDescent="0.15">
      <c r="A32" s="85"/>
      <c r="B32" s="85"/>
      <c r="C32" s="85"/>
      <c r="D32" s="85"/>
      <c r="E32" s="85"/>
      <c r="F32" s="85"/>
      <c r="G32" s="85"/>
      <c r="H32" s="85"/>
      <c r="I32" s="85"/>
      <c r="J32" s="85"/>
      <c r="K32" s="85"/>
      <c r="L32" s="85"/>
      <c r="M32" s="85"/>
      <c r="N32" s="85"/>
      <c r="O32" s="85"/>
      <c r="P32" s="85"/>
      <c r="Q32" s="85"/>
      <c r="R32" s="85"/>
      <c r="S32" s="85"/>
      <c r="T32" s="85"/>
      <c r="U32" s="85"/>
    </row>
    <row r="33" spans="1:21" ht="13.5" customHeight="1" x14ac:dyDescent="0.15">
      <c r="A33" s="85"/>
      <c r="B33" s="85"/>
      <c r="C33" s="85"/>
      <c r="D33" s="85"/>
      <c r="E33" s="85"/>
      <c r="F33" s="85"/>
      <c r="G33" s="85"/>
      <c r="H33" s="85"/>
      <c r="I33" s="85"/>
      <c r="J33" s="85"/>
      <c r="K33" s="85"/>
      <c r="L33" s="85"/>
      <c r="M33" s="85"/>
      <c r="N33" s="85"/>
      <c r="O33" s="85"/>
      <c r="P33" s="85"/>
      <c r="Q33" s="85"/>
      <c r="R33" s="85"/>
      <c r="S33" s="85"/>
      <c r="T33" s="85"/>
      <c r="U33" s="85"/>
    </row>
    <row r="34" spans="1:21" ht="13.5" customHeight="1" x14ac:dyDescent="0.15">
      <c r="A34" s="85"/>
      <c r="B34" s="85"/>
      <c r="C34" s="85"/>
      <c r="D34" s="85"/>
      <c r="E34" s="85"/>
      <c r="F34" s="85"/>
      <c r="G34" s="85"/>
      <c r="H34" s="85"/>
      <c r="I34" s="85"/>
      <c r="J34" s="85"/>
      <c r="K34" s="85"/>
      <c r="L34" s="85"/>
      <c r="M34" s="85"/>
      <c r="N34" s="85"/>
      <c r="O34" s="85"/>
      <c r="P34" s="85"/>
      <c r="Q34" s="85"/>
      <c r="R34" s="85"/>
      <c r="S34" s="85"/>
      <c r="T34" s="85"/>
      <c r="U34" s="85"/>
    </row>
    <row r="35" spans="1:21" ht="13.5" customHeight="1" x14ac:dyDescent="0.15">
      <c r="A35" s="85"/>
      <c r="B35" s="85"/>
      <c r="C35" s="85"/>
      <c r="D35" s="85"/>
      <c r="E35" s="85"/>
      <c r="F35" s="85"/>
      <c r="G35" s="85"/>
      <c r="H35" s="85"/>
      <c r="I35" s="85"/>
      <c r="J35" s="85"/>
      <c r="K35" s="85"/>
      <c r="L35" s="85"/>
      <c r="M35" s="85"/>
      <c r="N35" s="85"/>
      <c r="O35" s="85"/>
      <c r="P35" s="85"/>
      <c r="Q35" s="85"/>
      <c r="R35" s="85"/>
      <c r="S35" s="85"/>
      <c r="T35" s="85"/>
      <c r="U35" s="85"/>
    </row>
    <row r="36" spans="1:21" ht="13.5" customHeight="1" x14ac:dyDescent="0.15">
      <c r="A36" s="85"/>
      <c r="B36" s="85"/>
      <c r="C36" s="85"/>
      <c r="D36" s="85"/>
      <c r="E36" s="85"/>
      <c r="F36" s="85"/>
      <c r="G36" s="85"/>
      <c r="H36" s="85"/>
      <c r="I36" s="85"/>
      <c r="J36" s="85"/>
      <c r="K36" s="85"/>
      <c r="L36" s="85"/>
      <c r="M36" s="85"/>
      <c r="N36" s="85"/>
      <c r="O36" s="85"/>
      <c r="P36" s="85"/>
      <c r="Q36" s="85"/>
      <c r="R36" s="85"/>
      <c r="S36" s="85"/>
      <c r="T36" s="85"/>
      <c r="U36" s="85"/>
    </row>
    <row r="37" spans="1:21" ht="13.5" customHeight="1" x14ac:dyDescent="0.15">
      <c r="A37" s="85"/>
      <c r="B37" s="85"/>
      <c r="C37" s="85"/>
      <c r="D37" s="85"/>
      <c r="E37" s="85"/>
      <c r="F37" s="85"/>
      <c r="G37" s="85"/>
      <c r="H37" s="85"/>
      <c r="I37" s="85"/>
      <c r="J37" s="85"/>
      <c r="K37" s="85"/>
      <c r="L37" s="85"/>
      <c r="M37" s="85"/>
      <c r="N37" s="85"/>
      <c r="O37" s="85"/>
      <c r="P37" s="85"/>
      <c r="Q37" s="85"/>
      <c r="R37" s="85"/>
      <c r="S37" s="85"/>
      <c r="T37" s="85"/>
      <c r="U37" s="85"/>
    </row>
    <row r="38" spans="1:21" ht="13.5" customHeight="1" x14ac:dyDescent="0.15">
      <c r="A38" s="85"/>
      <c r="B38" s="85"/>
      <c r="C38" s="85"/>
      <c r="D38" s="85"/>
      <c r="E38" s="85"/>
      <c r="F38" s="85"/>
      <c r="G38" s="85"/>
      <c r="H38" s="85"/>
      <c r="I38" s="85"/>
      <c r="J38" s="85"/>
      <c r="K38" s="85"/>
      <c r="L38" s="85"/>
      <c r="M38" s="85"/>
      <c r="N38" s="85"/>
      <c r="O38" s="85"/>
      <c r="P38" s="85"/>
      <c r="Q38" s="85"/>
      <c r="R38" s="85"/>
      <c r="S38" s="85"/>
      <c r="T38" s="85"/>
      <c r="U38" s="85"/>
    </row>
    <row r="39" spans="1:21" ht="13.5" customHeight="1" x14ac:dyDescent="0.15">
      <c r="A39" s="85"/>
      <c r="B39" s="85"/>
      <c r="C39" s="85"/>
      <c r="D39" s="85"/>
      <c r="E39" s="85"/>
      <c r="F39" s="85"/>
      <c r="G39" s="85"/>
      <c r="H39" s="85"/>
      <c r="I39" s="85"/>
      <c r="J39" s="85"/>
      <c r="K39" s="85"/>
      <c r="L39" s="85"/>
      <c r="M39" s="85"/>
      <c r="N39" s="85"/>
      <c r="O39" s="85"/>
      <c r="P39" s="85"/>
      <c r="Q39" s="85"/>
      <c r="R39" s="85"/>
      <c r="S39" s="85"/>
      <c r="T39" s="85"/>
      <c r="U39" s="85"/>
    </row>
    <row r="40" spans="1:21" ht="13.5" customHeight="1" x14ac:dyDescent="0.15">
      <c r="A40" s="85"/>
      <c r="B40" s="85"/>
      <c r="C40" s="85"/>
      <c r="D40" s="85"/>
      <c r="E40" s="85"/>
      <c r="F40" s="85"/>
      <c r="G40" s="85"/>
      <c r="H40" s="85"/>
      <c r="I40" s="85"/>
      <c r="J40" s="85"/>
      <c r="K40" s="85"/>
      <c r="L40" s="85"/>
      <c r="M40" s="85"/>
      <c r="N40" s="85"/>
      <c r="O40" s="85"/>
      <c r="P40" s="85"/>
      <c r="Q40" s="85"/>
      <c r="R40" s="85"/>
      <c r="S40" s="85"/>
      <c r="T40" s="85"/>
      <c r="U40" s="85"/>
    </row>
    <row r="41" spans="1:21" ht="13.5" customHeight="1" x14ac:dyDescent="0.15">
      <c r="A41" s="85"/>
      <c r="B41" s="85"/>
      <c r="C41" s="85"/>
      <c r="D41" s="85"/>
      <c r="E41" s="85"/>
      <c r="F41" s="85"/>
      <c r="G41" s="85"/>
      <c r="H41" s="85"/>
      <c r="I41" s="85"/>
      <c r="J41" s="85"/>
      <c r="K41" s="85"/>
      <c r="L41" s="85"/>
      <c r="M41" s="85"/>
      <c r="N41" s="85"/>
      <c r="O41" s="85"/>
      <c r="P41" s="85"/>
      <c r="Q41" s="85"/>
      <c r="R41" s="85"/>
      <c r="S41" s="85"/>
      <c r="T41" s="85"/>
      <c r="U41" s="85"/>
    </row>
    <row r="42" spans="1:21" ht="13.5" customHeight="1" x14ac:dyDescent="0.15">
      <c r="A42" s="85"/>
      <c r="B42" s="85"/>
      <c r="C42" s="85"/>
      <c r="D42" s="85"/>
      <c r="E42" s="85"/>
      <c r="F42" s="85"/>
      <c r="G42" s="85"/>
      <c r="H42" s="85"/>
      <c r="I42" s="85"/>
      <c r="J42" s="85"/>
      <c r="K42" s="85"/>
      <c r="L42" s="85"/>
      <c r="M42" s="85"/>
      <c r="N42" s="85"/>
      <c r="O42" s="85"/>
      <c r="P42" s="85"/>
      <c r="Q42" s="85"/>
      <c r="R42" s="85"/>
      <c r="S42" s="85"/>
      <c r="T42" s="85"/>
      <c r="U42" s="85"/>
    </row>
    <row r="43" spans="1:21" ht="30.75" customHeight="1" x14ac:dyDescent="0.15">
      <c r="A43" s="85"/>
      <c r="B43" s="85"/>
      <c r="C43" s="85"/>
      <c r="D43" s="85"/>
      <c r="E43" s="85"/>
      <c r="F43" s="85"/>
      <c r="G43" s="85"/>
      <c r="H43" s="85"/>
      <c r="I43" s="85"/>
      <c r="J43" s="85"/>
      <c r="K43" s="85"/>
      <c r="L43" s="85"/>
      <c r="M43" s="85"/>
      <c r="N43" s="85"/>
      <c r="O43" s="245" t="s">
        <v>19</v>
      </c>
      <c r="P43" s="85"/>
      <c r="Q43" s="85"/>
      <c r="R43" s="85"/>
      <c r="S43" s="85"/>
      <c r="T43" s="85"/>
      <c r="U43" s="85"/>
    </row>
    <row r="44" spans="1:21" ht="30.75" customHeight="1" x14ac:dyDescent="0.15">
      <c r="A44" s="85"/>
      <c r="B44" s="209" t="s">
        <v>22</v>
      </c>
      <c r="C44" s="215"/>
      <c r="D44" s="215"/>
      <c r="E44" s="223"/>
      <c r="F44" s="223"/>
      <c r="G44" s="223"/>
      <c r="H44" s="223"/>
      <c r="I44" s="223"/>
      <c r="J44" s="226" t="s">
        <v>16</v>
      </c>
      <c r="K44" s="228" t="s">
        <v>513</v>
      </c>
      <c r="L44" s="237" t="s">
        <v>514</v>
      </c>
      <c r="M44" s="237" t="s">
        <v>515</v>
      </c>
      <c r="N44" s="237" t="s">
        <v>248</v>
      </c>
      <c r="O44" s="246" t="s">
        <v>516</v>
      </c>
      <c r="P44" s="85"/>
      <c r="Q44" s="85"/>
      <c r="R44" s="85"/>
      <c r="S44" s="85"/>
      <c r="T44" s="85"/>
      <c r="U44" s="85"/>
    </row>
    <row r="45" spans="1:21" ht="30.75" customHeight="1" x14ac:dyDescent="0.15">
      <c r="A45" s="85"/>
      <c r="B45" s="1094" t="s">
        <v>24</v>
      </c>
      <c r="C45" s="1095"/>
      <c r="D45" s="218"/>
      <c r="E45" s="1108" t="s">
        <v>21</v>
      </c>
      <c r="F45" s="1108"/>
      <c r="G45" s="1108"/>
      <c r="H45" s="1108"/>
      <c r="I45" s="1108"/>
      <c r="J45" s="1109"/>
      <c r="K45" s="229">
        <v>275</v>
      </c>
      <c r="L45" s="238">
        <v>286</v>
      </c>
      <c r="M45" s="238">
        <v>308</v>
      </c>
      <c r="N45" s="238">
        <v>328</v>
      </c>
      <c r="O45" s="247">
        <v>369</v>
      </c>
      <c r="P45" s="85"/>
      <c r="Q45" s="85"/>
      <c r="R45" s="85"/>
      <c r="S45" s="85"/>
      <c r="T45" s="85"/>
      <c r="U45" s="85"/>
    </row>
    <row r="46" spans="1:21" ht="30.75" customHeight="1" x14ac:dyDescent="0.15">
      <c r="A46" s="85"/>
      <c r="B46" s="1096"/>
      <c r="C46" s="1097"/>
      <c r="D46" s="219"/>
      <c r="E46" s="1100" t="s">
        <v>27</v>
      </c>
      <c r="F46" s="1100"/>
      <c r="G46" s="1100"/>
      <c r="H46" s="1100"/>
      <c r="I46" s="1100"/>
      <c r="J46" s="1101"/>
      <c r="K46" s="230" t="s">
        <v>194</v>
      </c>
      <c r="L46" s="239" t="s">
        <v>194</v>
      </c>
      <c r="M46" s="239" t="s">
        <v>194</v>
      </c>
      <c r="N46" s="239" t="s">
        <v>194</v>
      </c>
      <c r="O46" s="248" t="s">
        <v>194</v>
      </c>
      <c r="P46" s="85"/>
      <c r="Q46" s="85"/>
      <c r="R46" s="85"/>
      <c r="S46" s="85"/>
      <c r="T46" s="85"/>
      <c r="U46" s="85"/>
    </row>
    <row r="47" spans="1:21" ht="30.75" customHeight="1" x14ac:dyDescent="0.15">
      <c r="A47" s="85"/>
      <c r="B47" s="1096"/>
      <c r="C47" s="1097"/>
      <c r="D47" s="219"/>
      <c r="E47" s="1100" t="s">
        <v>30</v>
      </c>
      <c r="F47" s="1100"/>
      <c r="G47" s="1100"/>
      <c r="H47" s="1100"/>
      <c r="I47" s="1100"/>
      <c r="J47" s="1101"/>
      <c r="K47" s="230" t="s">
        <v>194</v>
      </c>
      <c r="L47" s="239" t="s">
        <v>194</v>
      </c>
      <c r="M47" s="239" t="s">
        <v>194</v>
      </c>
      <c r="N47" s="239" t="s">
        <v>194</v>
      </c>
      <c r="O47" s="248" t="s">
        <v>194</v>
      </c>
      <c r="P47" s="85"/>
      <c r="Q47" s="85"/>
      <c r="R47" s="85"/>
      <c r="S47" s="85"/>
      <c r="T47" s="85"/>
      <c r="U47" s="85"/>
    </row>
    <row r="48" spans="1:21" ht="30.75" customHeight="1" x14ac:dyDescent="0.15">
      <c r="A48" s="85"/>
      <c r="B48" s="1096"/>
      <c r="C48" s="1097"/>
      <c r="D48" s="219"/>
      <c r="E48" s="1100" t="s">
        <v>36</v>
      </c>
      <c r="F48" s="1100"/>
      <c r="G48" s="1100"/>
      <c r="H48" s="1100"/>
      <c r="I48" s="1100"/>
      <c r="J48" s="1101"/>
      <c r="K48" s="230">
        <v>38</v>
      </c>
      <c r="L48" s="239">
        <v>40</v>
      </c>
      <c r="M48" s="239">
        <v>55</v>
      </c>
      <c r="N48" s="239">
        <v>62</v>
      </c>
      <c r="O48" s="248">
        <v>37</v>
      </c>
      <c r="P48" s="85"/>
      <c r="Q48" s="85"/>
      <c r="R48" s="85"/>
      <c r="S48" s="85"/>
      <c r="T48" s="85"/>
      <c r="U48" s="85"/>
    </row>
    <row r="49" spans="1:21" ht="30.75" customHeight="1" x14ac:dyDescent="0.15">
      <c r="A49" s="85"/>
      <c r="B49" s="1096"/>
      <c r="C49" s="1097"/>
      <c r="D49" s="219"/>
      <c r="E49" s="1100" t="s">
        <v>0</v>
      </c>
      <c r="F49" s="1100"/>
      <c r="G49" s="1100"/>
      <c r="H49" s="1100"/>
      <c r="I49" s="1100"/>
      <c r="J49" s="1101"/>
      <c r="K49" s="230">
        <v>21</v>
      </c>
      <c r="L49" s="239">
        <v>5</v>
      </c>
      <c r="M49" s="239">
        <v>5</v>
      </c>
      <c r="N49" s="239" t="s">
        <v>194</v>
      </c>
      <c r="O49" s="248" t="s">
        <v>194</v>
      </c>
      <c r="P49" s="85"/>
      <c r="Q49" s="85"/>
      <c r="R49" s="85"/>
      <c r="S49" s="85"/>
      <c r="T49" s="85"/>
      <c r="U49" s="85"/>
    </row>
    <row r="50" spans="1:21" ht="30.75" customHeight="1" x14ac:dyDescent="0.15">
      <c r="A50" s="85"/>
      <c r="B50" s="1096"/>
      <c r="C50" s="1097"/>
      <c r="D50" s="219"/>
      <c r="E50" s="1100" t="s">
        <v>38</v>
      </c>
      <c r="F50" s="1100"/>
      <c r="G50" s="1100"/>
      <c r="H50" s="1100"/>
      <c r="I50" s="1100"/>
      <c r="J50" s="1101"/>
      <c r="K50" s="230" t="s">
        <v>194</v>
      </c>
      <c r="L50" s="239" t="s">
        <v>194</v>
      </c>
      <c r="M50" s="239" t="s">
        <v>194</v>
      </c>
      <c r="N50" s="239" t="s">
        <v>194</v>
      </c>
      <c r="O50" s="248" t="s">
        <v>194</v>
      </c>
      <c r="P50" s="85"/>
      <c r="Q50" s="85"/>
      <c r="R50" s="85"/>
      <c r="S50" s="85"/>
      <c r="T50" s="85"/>
      <c r="U50" s="85"/>
    </row>
    <row r="51" spans="1:21" ht="30.75" customHeight="1" x14ac:dyDescent="0.15">
      <c r="A51" s="85"/>
      <c r="B51" s="1098"/>
      <c r="C51" s="1099"/>
      <c r="D51" s="220"/>
      <c r="E51" s="1100" t="s">
        <v>42</v>
      </c>
      <c r="F51" s="1100"/>
      <c r="G51" s="1100"/>
      <c r="H51" s="1100"/>
      <c r="I51" s="1100"/>
      <c r="J51" s="1101"/>
      <c r="K51" s="230" t="s">
        <v>194</v>
      </c>
      <c r="L51" s="239" t="s">
        <v>194</v>
      </c>
      <c r="M51" s="239" t="s">
        <v>194</v>
      </c>
      <c r="N51" s="239" t="s">
        <v>194</v>
      </c>
      <c r="O51" s="248" t="s">
        <v>194</v>
      </c>
      <c r="P51" s="85"/>
      <c r="Q51" s="85"/>
      <c r="R51" s="85"/>
      <c r="S51" s="85"/>
      <c r="T51" s="85"/>
      <c r="U51" s="85"/>
    </row>
    <row r="52" spans="1:21" ht="30.75" customHeight="1" x14ac:dyDescent="0.15">
      <c r="A52" s="85"/>
      <c r="B52" s="1102" t="s">
        <v>45</v>
      </c>
      <c r="C52" s="1103"/>
      <c r="D52" s="220"/>
      <c r="E52" s="1100" t="s">
        <v>46</v>
      </c>
      <c r="F52" s="1100"/>
      <c r="G52" s="1100"/>
      <c r="H52" s="1100"/>
      <c r="I52" s="1100"/>
      <c r="J52" s="1101"/>
      <c r="K52" s="230">
        <v>314</v>
      </c>
      <c r="L52" s="239">
        <v>318</v>
      </c>
      <c r="M52" s="239">
        <v>322</v>
      </c>
      <c r="N52" s="239">
        <v>284</v>
      </c>
      <c r="O52" s="248">
        <v>313</v>
      </c>
      <c r="P52" s="85"/>
      <c r="Q52" s="85"/>
      <c r="R52" s="85"/>
      <c r="S52" s="85"/>
      <c r="T52" s="85"/>
      <c r="U52" s="85"/>
    </row>
    <row r="53" spans="1:21" ht="30.75" customHeight="1" x14ac:dyDescent="0.15">
      <c r="A53" s="85"/>
      <c r="B53" s="1104" t="s">
        <v>47</v>
      </c>
      <c r="C53" s="1105"/>
      <c r="D53" s="221"/>
      <c r="E53" s="1106" t="s">
        <v>50</v>
      </c>
      <c r="F53" s="1106"/>
      <c r="G53" s="1106"/>
      <c r="H53" s="1106"/>
      <c r="I53" s="1106"/>
      <c r="J53" s="1107"/>
      <c r="K53" s="231">
        <v>20</v>
      </c>
      <c r="L53" s="240">
        <v>13</v>
      </c>
      <c r="M53" s="240">
        <v>46</v>
      </c>
      <c r="N53" s="240">
        <v>106</v>
      </c>
      <c r="O53" s="249">
        <v>93</v>
      </c>
      <c r="P53" s="85"/>
      <c r="Q53" s="85"/>
      <c r="R53" s="85"/>
      <c r="S53" s="85"/>
      <c r="T53" s="85"/>
      <c r="U53" s="85"/>
    </row>
    <row r="54" spans="1:21" ht="24" customHeight="1" x14ac:dyDescent="0.15">
      <c r="A54" s="85"/>
      <c r="B54" s="210" t="s">
        <v>55</v>
      </c>
      <c r="C54" s="85"/>
      <c r="D54" s="85"/>
      <c r="E54" s="85"/>
      <c r="F54" s="85"/>
      <c r="G54" s="85"/>
      <c r="H54" s="85"/>
      <c r="I54" s="85"/>
      <c r="J54" s="85"/>
      <c r="K54" s="85"/>
      <c r="L54" s="85"/>
      <c r="M54" s="85"/>
      <c r="N54" s="85"/>
      <c r="O54" s="85"/>
      <c r="P54" s="85"/>
      <c r="Q54" s="85"/>
      <c r="R54" s="85"/>
      <c r="S54" s="85"/>
      <c r="T54" s="85"/>
      <c r="U54" s="85"/>
    </row>
    <row r="55" spans="1:21" ht="24" customHeight="1" x14ac:dyDescent="0.15">
      <c r="A55" s="85"/>
      <c r="B55" s="210"/>
      <c r="C55" s="85"/>
      <c r="D55" s="85"/>
      <c r="E55" s="85"/>
      <c r="F55" s="85"/>
      <c r="G55" s="85"/>
      <c r="H55" s="85"/>
      <c r="I55" s="85"/>
      <c r="J55" s="85"/>
      <c r="K55" s="85"/>
      <c r="L55" s="85"/>
      <c r="M55" s="85"/>
      <c r="N55" s="85"/>
      <c r="O55" s="85"/>
      <c r="P55" s="85"/>
      <c r="Q55" s="85"/>
      <c r="R55" s="85"/>
      <c r="S55" s="85"/>
      <c r="T55" s="85"/>
      <c r="U55" s="85"/>
    </row>
    <row r="56" spans="1:21" ht="24" customHeight="1" x14ac:dyDescent="0.15">
      <c r="A56" s="85"/>
      <c r="B56" s="211" t="s">
        <v>5</v>
      </c>
      <c r="C56" s="216"/>
      <c r="D56" s="216"/>
      <c r="E56" s="216"/>
      <c r="F56" s="216"/>
      <c r="G56" s="216"/>
      <c r="H56" s="216"/>
      <c r="I56" s="216"/>
      <c r="J56" s="216"/>
      <c r="K56" s="232"/>
      <c r="L56" s="232"/>
      <c r="M56" s="232"/>
      <c r="N56" s="232"/>
      <c r="O56" s="250" t="s">
        <v>23</v>
      </c>
      <c r="P56" s="85"/>
      <c r="Q56" s="85"/>
      <c r="R56" s="85"/>
      <c r="S56" s="85"/>
      <c r="T56" s="85"/>
      <c r="U56" s="85"/>
    </row>
    <row r="57" spans="1:21" ht="31.5" customHeight="1" x14ac:dyDescent="0.15">
      <c r="A57" s="85"/>
      <c r="B57" s="212"/>
      <c r="C57" s="217"/>
      <c r="D57" s="217"/>
      <c r="E57" s="224"/>
      <c r="F57" s="224"/>
      <c r="G57" s="224"/>
      <c r="H57" s="224"/>
      <c r="I57" s="224"/>
      <c r="J57" s="227" t="s">
        <v>16</v>
      </c>
      <c r="K57" s="233" t="s">
        <v>513</v>
      </c>
      <c r="L57" s="241" t="s">
        <v>514</v>
      </c>
      <c r="M57" s="241" t="s">
        <v>515</v>
      </c>
      <c r="N57" s="241" t="s">
        <v>248</v>
      </c>
      <c r="O57" s="251" t="s">
        <v>516</v>
      </c>
      <c r="P57" s="85"/>
      <c r="Q57" s="85"/>
      <c r="R57" s="85"/>
      <c r="S57" s="85"/>
      <c r="T57" s="85"/>
      <c r="U57" s="85"/>
    </row>
    <row r="58" spans="1:21" ht="31.5" customHeight="1" x14ac:dyDescent="0.15">
      <c r="B58" s="1088" t="s">
        <v>56</v>
      </c>
      <c r="C58" s="1089"/>
      <c r="D58" s="1079" t="s">
        <v>59</v>
      </c>
      <c r="E58" s="1080"/>
      <c r="F58" s="1080"/>
      <c r="G58" s="1080"/>
      <c r="H58" s="1080"/>
      <c r="I58" s="1080"/>
      <c r="J58" s="1081"/>
      <c r="K58" s="234"/>
      <c r="L58" s="242"/>
      <c r="M58" s="242"/>
      <c r="N58" s="242"/>
      <c r="O58" s="252"/>
    </row>
    <row r="59" spans="1:21" ht="31.5" customHeight="1" x14ac:dyDescent="0.15">
      <c r="B59" s="1090"/>
      <c r="C59" s="1091"/>
      <c r="D59" s="1082" t="s">
        <v>12</v>
      </c>
      <c r="E59" s="1083"/>
      <c r="F59" s="1083"/>
      <c r="G59" s="1083"/>
      <c r="H59" s="1083"/>
      <c r="I59" s="1083"/>
      <c r="J59" s="1084"/>
      <c r="K59" s="235"/>
      <c r="L59" s="243"/>
      <c r="M59" s="243"/>
      <c r="N59" s="243"/>
      <c r="O59" s="253"/>
    </row>
    <row r="60" spans="1:21" ht="31.5" customHeight="1" x14ac:dyDescent="0.15">
      <c r="B60" s="1092"/>
      <c r="C60" s="1093"/>
      <c r="D60" s="1085" t="s">
        <v>61</v>
      </c>
      <c r="E60" s="1086"/>
      <c r="F60" s="1086"/>
      <c r="G60" s="1086"/>
      <c r="H60" s="1086"/>
      <c r="I60" s="1086"/>
      <c r="J60" s="1087"/>
      <c r="K60" s="236"/>
      <c r="L60" s="244"/>
      <c r="M60" s="244"/>
      <c r="N60" s="244"/>
      <c r="O60" s="254"/>
    </row>
    <row r="61" spans="1:21" ht="24" customHeight="1" x14ac:dyDescent="0.15">
      <c r="B61" s="213"/>
      <c r="C61" s="213"/>
      <c r="D61" s="222" t="s">
        <v>44</v>
      </c>
      <c r="E61" s="225"/>
      <c r="F61" s="225"/>
      <c r="G61" s="225"/>
      <c r="H61" s="225"/>
      <c r="I61" s="225"/>
      <c r="J61" s="225"/>
      <c r="K61" s="225"/>
      <c r="L61" s="225"/>
      <c r="M61" s="225"/>
      <c r="N61" s="225"/>
      <c r="O61" s="225"/>
    </row>
    <row r="62" spans="1:21" ht="24" customHeight="1" x14ac:dyDescent="0.15">
      <c r="B62" s="214"/>
      <c r="C62" s="214"/>
      <c r="D62" s="222" t="s">
        <v>37</v>
      </c>
      <c r="E62" s="225"/>
      <c r="F62" s="225"/>
      <c r="G62" s="225"/>
      <c r="H62" s="225"/>
      <c r="I62" s="225"/>
      <c r="J62" s="225"/>
      <c r="K62" s="225"/>
      <c r="L62" s="225"/>
      <c r="M62" s="225"/>
      <c r="N62" s="225"/>
      <c r="O62" s="225"/>
    </row>
    <row r="63" spans="1:21" ht="24" customHeight="1" x14ac:dyDescent="0.15">
      <c r="A63" s="85"/>
      <c r="B63" s="210"/>
      <c r="C63" s="85"/>
      <c r="D63" s="85"/>
      <c r="E63" s="85"/>
      <c r="F63" s="85"/>
      <c r="G63" s="85"/>
      <c r="H63" s="85"/>
      <c r="I63" s="85"/>
      <c r="J63" s="85"/>
      <c r="K63" s="85"/>
      <c r="L63" s="85"/>
      <c r="M63" s="85"/>
      <c r="N63" s="85"/>
      <c r="O63" s="85"/>
      <c r="P63" s="85"/>
      <c r="Q63" s="85"/>
      <c r="R63" s="85"/>
      <c r="S63" s="85"/>
      <c r="T63" s="85"/>
      <c r="U63" s="85"/>
    </row>
    <row r="64" spans="1:21" ht="24" customHeight="1" x14ac:dyDescent="0.15">
      <c r="A64" s="85"/>
      <c r="B64" s="210"/>
      <c r="C64" s="85"/>
      <c r="D64" s="85"/>
      <c r="E64" s="85"/>
      <c r="F64" s="85"/>
      <c r="G64" s="85"/>
      <c r="H64" s="85"/>
      <c r="I64" s="85"/>
      <c r="J64" s="85"/>
      <c r="K64" s="85"/>
      <c r="L64" s="85"/>
      <c r="M64" s="85"/>
      <c r="N64" s="85"/>
      <c r="O64" s="85"/>
      <c r="P64" s="85"/>
      <c r="Q64" s="85"/>
      <c r="R64" s="85"/>
      <c r="S64" s="85"/>
      <c r="T64" s="85"/>
      <c r="U64" s="85"/>
    </row>
  </sheetData>
  <sheetProtection algorithmName="SHA-512" hashValue="ZHoqLqzRaEVwixKauwFsdnxB1vErwH+B23KI/wy9LaXa+3p0yndciu3DtxE4YgqlBYrEbh4b/tTUlTpvJNC4qg==" saltValue="aS7bMSMmmcgfOxPYKwvAXQ==" spinCount="100000" sheet="1" objects="1" scenarios="1"/>
  <mergeCells count="16">
    <mergeCell ref="D58:J58"/>
    <mergeCell ref="D59:J59"/>
    <mergeCell ref="D60:J60"/>
    <mergeCell ref="B58:C60"/>
    <mergeCell ref="B45:C51"/>
    <mergeCell ref="E50:J50"/>
    <mergeCell ref="E51:J51"/>
    <mergeCell ref="B52:C52"/>
    <mergeCell ref="E52:J52"/>
    <mergeCell ref="B53:C53"/>
    <mergeCell ref="E53:J53"/>
    <mergeCell ref="E45:J45"/>
    <mergeCell ref="E46:J46"/>
    <mergeCell ref="E47:J47"/>
    <mergeCell ref="E48:J48"/>
    <mergeCell ref="E49:J49"/>
  </mergeCells>
  <phoneticPr fontId="5"/>
  <printOptions horizontalCentered="1"/>
  <pageMargins left="0" right="0" top="0.19685039370078741" bottom="0.23622047244094491" header="0" footer="0"/>
  <pageSetup paperSize="9" scale="56" orientation="landscape" horizontalDpi="300" verticalDpi="300"/>
  <headerFooter alignWithMargins="0">
    <oddFooter>&amp;C&amp;P/&amp;N</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70" zoomScaleNormal="70" zoomScaleSheetLayoutView="100" workbookViewId="0"/>
  </sheetViews>
  <sheetFormatPr defaultColWidth="0" defaultRowHeight="13.5" customHeight="1" zeroHeight="1" x14ac:dyDescent="0.15"/>
  <cols>
    <col min="1" max="1" width="6.625" style="46" customWidth="1"/>
    <col min="2" max="3" width="12.625" style="46" customWidth="1"/>
    <col min="4" max="4" width="11.625" style="46" customWidth="1"/>
    <col min="5" max="8" width="10.375" style="46" customWidth="1"/>
    <col min="9" max="13" width="16.375" style="46" customWidth="1"/>
    <col min="14" max="19" width="12.625" style="46" customWidth="1"/>
    <col min="20" max="20" width="0" style="46" hidden="1" customWidth="1"/>
    <col min="21" max="16384" width="0" style="46"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x14ac:dyDescent="0.15">
      <c r="M39" s="245" t="s">
        <v>19</v>
      </c>
    </row>
    <row r="40" spans="2:13" ht="27.75" customHeight="1" x14ac:dyDescent="0.15">
      <c r="B40" s="209" t="s">
        <v>22</v>
      </c>
      <c r="C40" s="215"/>
      <c r="D40" s="215"/>
      <c r="E40" s="223"/>
      <c r="F40" s="223"/>
      <c r="G40" s="223"/>
      <c r="H40" s="226" t="s">
        <v>16</v>
      </c>
      <c r="I40" s="228" t="s">
        <v>513</v>
      </c>
      <c r="J40" s="237" t="s">
        <v>514</v>
      </c>
      <c r="K40" s="237" t="s">
        <v>515</v>
      </c>
      <c r="L40" s="237" t="s">
        <v>248</v>
      </c>
      <c r="M40" s="266" t="s">
        <v>516</v>
      </c>
    </row>
    <row r="41" spans="2:13" ht="27.75" customHeight="1" x14ac:dyDescent="0.15">
      <c r="B41" s="1094" t="s">
        <v>32</v>
      </c>
      <c r="C41" s="1095"/>
      <c r="D41" s="218"/>
      <c r="E41" s="1119" t="s">
        <v>52</v>
      </c>
      <c r="F41" s="1119"/>
      <c r="G41" s="1119"/>
      <c r="H41" s="1120"/>
      <c r="I41" s="259">
        <v>3523</v>
      </c>
      <c r="J41" s="263">
        <v>3730</v>
      </c>
      <c r="K41" s="263">
        <v>3873</v>
      </c>
      <c r="L41" s="263">
        <v>3959</v>
      </c>
      <c r="M41" s="267">
        <v>4232</v>
      </c>
    </row>
    <row r="42" spans="2:13" ht="27.75" customHeight="1" x14ac:dyDescent="0.15">
      <c r="B42" s="1096"/>
      <c r="C42" s="1097"/>
      <c r="D42" s="219"/>
      <c r="E42" s="1110" t="s">
        <v>67</v>
      </c>
      <c r="F42" s="1110"/>
      <c r="G42" s="1110"/>
      <c r="H42" s="1111"/>
      <c r="I42" s="260" t="s">
        <v>194</v>
      </c>
      <c r="J42" s="264" t="s">
        <v>194</v>
      </c>
      <c r="K42" s="264" t="s">
        <v>194</v>
      </c>
      <c r="L42" s="264" t="s">
        <v>194</v>
      </c>
      <c r="M42" s="268" t="s">
        <v>194</v>
      </c>
    </row>
    <row r="43" spans="2:13" ht="27.75" customHeight="1" x14ac:dyDescent="0.15">
      <c r="B43" s="1096"/>
      <c r="C43" s="1097"/>
      <c r="D43" s="219"/>
      <c r="E43" s="1110" t="s">
        <v>68</v>
      </c>
      <c r="F43" s="1110"/>
      <c r="G43" s="1110"/>
      <c r="H43" s="1111"/>
      <c r="I43" s="260">
        <v>609</v>
      </c>
      <c r="J43" s="264">
        <v>722</v>
      </c>
      <c r="K43" s="264">
        <v>759</v>
      </c>
      <c r="L43" s="264">
        <v>839</v>
      </c>
      <c r="M43" s="268">
        <v>548</v>
      </c>
    </row>
    <row r="44" spans="2:13" ht="27.75" customHeight="1" x14ac:dyDescent="0.15">
      <c r="B44" s="1096"/>
      <c r="C44" s="1097"/>
      <c r="D44" s="219"/>
      <c r="E44" s="1110" t="s">
        <v>71</v>
      </c>
      <c r="F44" s="1110"/>
      <c r="G44" s="1110"/>
      <c r="H44" s="1111"/>
      <c r="I44" s="260">
        <v>9</v>
      </c>
      <c r="J44" s="264">
        <v>5</v>
      </c>
      <c r="K44" s="264" t="s">
        <v>194</v>
      </c>
      <c r="L44" s="264" t="s">
        <v>194</v>
      </c>
      <c r="M44" s="268" t="s">
        <v>194</v>
      </c>
    </row>
    <row r="45" spans="2:13" ht="27.75" customHeight="1" x14ac:dyDescent="0.15">
      <c r="B45" s="1096"/>
      <c r="C45" s="1097"/>
      <c r="D45" s="219"/>
      <c r="E45" s="1110" t="s">
        <v>73</v>
      </c>
      <c r="F45" s="1110"/>
      <c r="G45" s="1110"/>
      <c r="H45" s="1111"/>
      <c r="I45" s="260">
        <v>428</v>
      </c>
      <c r="J45" s="264">
        <v>395</v>
      </c>
      <c r="K45" s="264">
        <v>394</v>
      </c>
      <c r="L45" s="264">
        <v>393</v>
      </c>
      <c r="M45" s="268">
        <v>721</v>
      </c>
    </row>
    <row r="46" spans="2:13" ht="27.75" customHeight="1" x14ac:dyDescent="0.15">
      <c r="B46" s="1096"/>
      <c r="C46" s="1097"/>
      <c r="D46" s="220"/>
      <c r="E46" s="1110" t="s">
        <v>72</v>
      </c>
      <c r="F46" s="1110"/>
      <c r="G46" s="1110"/>
      <c r="H46" s="1111"/>
      <c r="I46" s="260" t="s">
        <v>194</v>
      </c>
      <c r="J46" s="264" t="s">
        <v>194</v>
      </c>
      <c r="K46" s="264" t="s">
        <v>194</v>
      </c>
      <c r="L46" s="264" t="s">
        <v>194</v>
      </c>
      <c r="M46" s="268" t="s">
        <v>194</v>
      </c>
    </row>
    <row r="47" spans="2:13" ht="27.75" customHeight="1" x14ac:dyDescent="0.15">
      <c r="B47" s="1096"/>
      <c r="C47" s="1097"/>
      <c r="D47" s="256"/>
      <c r="E47" s="1116" t="s">
        <v>75</v>
      </c>
      <c r="F47" s="1117"/>
      <c r="G47" s="1117"/>
      <c r="H47" s="1118"/>
      <c r="I47" s="260" t="s">
        <v>194</v>
      </c>
      <c r="J47" s="264" t="s">
        <v>194</v>
      </c>
      <c r="K47" s="264" t="s">
        <v>194</v>
      </c>
      <c r="L47" s="264" t="s">
        <v>194</v>
      </c>
      <c r="M47" s="268" t="s">
        <v>194</v>
      </c>
    </row>
    <row r="48" spans="2:13" ht="27.75" customHeight="1" x14ac:dyDescent="0.15">
      <c r="B48" s="1096"/>
      <c r="C48" s="1097"/>
      <c r="D48" s="219"/>
      <c r="E48" s="1110" t="s">
        <v>79</v>
      </c>
      <c r="F48" s="1110"/>
      <c r="G48" s="1110"/>
      <c r="H48" s="1111"/>
      <c r="I48" s="260" t="s">
        <v>194</v>
      </c>
      <c r="J48" s="264" t="s">
        <v>194</v>
      </c>
      <c r="K48" s="264" t="s">
        <v>194</v>
      </c>
      <c r="L48" s="264" t="s">
        <v>194</v>
      </c>
      <c r="M48" s="268" t="s">
        <v>194</v>
      </c>
    </row>
    <row r="49" spans="2:13" ht="27.75" customHeight="1" x14ac:dyDescent="0.15">
      <c r="B49" s="1098"/>
      <c r="C49" s="1099"/>
      <c r="D49" s="219"/>
      <c r="E49" s="1110" t="s">
        <v>85</v>
      </c>
      <c r="F49" s="1110"/>
      <c r="G49" s="1110"/>
      <c r="H49" s="1111"/>
      <c r="I49" s="260" t="s">
        <v>194</v>
      </c>
      <c r="J49" s="264" t="s">
        <v>194</v>
      </c>
      <c r="K49" s="264" t="s">
        <v>194</v>
      </c>
      <c r="L49" s="264" t="s">
        <v>194</v>
      </c>
      <c r="M49" s="268" t="s">
        <v>194</v>
      </c>
    </row>
    <row r="50" spans="2:13" ht="27.75" customHeight="1" x14ac:dyDescent="0.15">
      <c r="B50" s="1114" t="s">
        <v>87</v>
      </c>
      <c r="C50" s="1115"/>
      <c r="D50" s="257"/>
      <c r="E50" s="1110" t="s">
        <v>89</v>
      </c>
      <c r="F50" s="1110"/>
      <c r="G50" s="1110"/>
      <c r="H50" s="1111"/>
      <c r="I50" s="260">
        <v>4684</v>
      </c>
      <c r="J50" s="264">
        <v>4671</v>
      </c>
      <c r="K50" s="264">
        <v>4769</v>
      </c>
      <c r="L50" s="264">
        <v>4456</v>
      </c>
      <c r="M50" s="268">
        <v>4395</v>
      </c>
    </row>
    <row r="51" spans="2:13" ht="27.75" customHeight="1" x14ac:dyDescent="0.15">
      <c r="B51" s="1096"/>
      <c r="C51" s="1097"/>
      <c r="D51" s="219"/>
      <c r="E51" s="1110" t="s">
        <v>92</v>
      </c>
      <c r="F51" s="1110"/>
      <c r="G51" s="1110"/>
      <c r="H51" s="1111"/>
      <c r="I51" s="260" t="s">
        <v>194</v>
      </c>
      <c r="J51" s="264" t="s">
        <v>194</v>
      </c>
      <c r="K51" s="264" t="s">
        <v>194</v>
      </c>
      <c r="L51" s="264" t="s">
        <v>194</v>
      </c>
      <c r="M51" s="268" t="s">
        <v>194</v>
      </c>
    </row>
    <row r="52" spans="2:13" ht="27.75" customHeight="1" x14ac:dyDescent="0.15">
      <c r="B52" s="1098"/>
      <c r="C52" s="1099"/>
      <c r="D52" s="219"/>
      <c r="E52" s="1110" t="s">
        <v>40</v>
      </c>
      <c r="F52" s="1110"/>
      <c r="G52" s="1110"/>
      <c r="H52" s="1111"/>
      <c r="I52" s="260">
        <v>3073</v>
      </c>
      <c r="J52" s="264">
        <v>2873</v>
      </c>
      <c r="K52" s="264">
        <v>2731</v>
      </c>
      <c r="L52" s="264">
        <v>2240</v>
      </c>
      <c r="M52" s="268">
        <v>1808</v>
      </c>
    </row>
    <row r="53" spans="2:13" ht="27.75" customHeight="1" x14ac:dyDescent="0.15">
      <c r="B53" s="1104" t="s">
        <v>47</v>
      </c>
      <c r="C53" s="1105"/>
      <c r="D53" s="221"/>
      <c r="E53" s="1112" t="s">
        <v>94</v>
      </c>
      <c r="F53" s="1112"/>
      <c r="G53" s="1112"/>
      <c r="H53" s="1113"/>
      <c r="I53" s="261">
        <v>-3188</v>
      </c>
      <c r="J53" s="265">
        <v>-2694</v>
      </c>
      <c r="K53" s="265">
        <v>-2474</v>
      </c>
      <c r="L53" s="265">
        <v>-1505</v>
      </c>
      <c r="M53" s="269">
        <v>-702</v>
      </c>
    </row>
    <row r="54" spans="2:13" ht="27.75" customHeight="1" x14ac:dyDescent="0.15">
      <c r="B54" s="255"/>
      <c r="C54" s="192"/>
      <c r="D54" s="192"/>
      <c r="E54" s="258"/>
      <c r="F54" s="258"/>
      <c r="G54" s="258"/>
      <c r="H54" s="258"/>
      <c r="I54" s="262"/>
      <c r="J54" s="262"/>
      <c r="K54" s="262"/>
      <c r="L54" s="262"/>
      <c r="M54" s="262"/>
    </row>
    <row r="55" spans="2:13" x14ac:dyDescent="0.15"/>
  </sheetData>
  <sheetProtection algorithmName="SHA-512" hashValue="CX4HmzklNgL46CDpZ1+ueb9Tq3In6KliCBEprCZAl/YGgmJPBzlPS5nsXNSWvq1NwLT8gEOliNqLauIERp4WXQ==" saltValue="gOxBJykd3aqFeKHgcE2sdw==" spinCount="100000" sheet="1" objects="1" scenarios="1"/>
  <mergeCells count="16">
    <mergeCell ref="B41:C49"/>
    <mergeCell ref="E51:H51"/>
    <mergeCell ref="E52:H52"/>
    <mergeCell ref="B53:C53"/>
    <mergeCell ref="E53:H53"/>
    <mergeCell ref="B50:C52"/>
    <mergeCell ref="E46:H46"/>
    <mergeCell ref="E47:H47"/>
    <mergeCell ref="E48:H48"/>
    <mergeCell ref="E49:H49"/>
    <mergeCell ref="E50:H50"/>
    <mergeCell ref="E41:H41"/>
    <mergeCell ref="E42:H42"/>
    <mergeCell ref="E43:H43"/>
    <mergeCell ref="E44:H44"/>
    <mergeCell ref="E45:H45"/>
  </mergeCells>
  <phoneticPr fontId="5"/>
  <printOptions horizontalCentered="1"/>
  <pageMargins left="0" right="0" top="0.19685039370078741" bottom="0" header="0" footer="0"/>
  <pageSetup paperSize="9" scale="60" orientation="landscape" horizontalDpi="300" verticalDpi="300"/>
  <headerFooter alignWithMargins="0">
    <oddFooter>&amp;C&amp;P/&amp;N</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70" zoomScaleNormal="70" zoomScaleSheetLayoutView="100" workbookViewId="0">
      <selection sqref="A1:A1048576"/>
    </sheetView>
  </sheetViews>
  <sheetFormatPr defaultColWidth="0" defaultRowHeight="13.5" customHeight="1" zeroHeight="1" x14ac:dyDescent="0.15"/>
  <cols>
    <col min="1" max="1" width="8.25" style="46" customWidth="1"/>
    <col min="2" max="2" width="16.375" style="46" customWidth="1"/>
    <col min="3" max="5" width="26.25" style="46" customWidth="1"/>
    <col min="6" max="8" width="24.25" style="46" customWidth="1"/>
    <col min="9" max="14" width="26" style="46" customWidth="1"/>
    <col min="15" max="15" width="6.125" style="46" customWidth="1"/>
    <col min="16" max="16" width="9" style="46" hidden="1" customWidth="1"/>
    <col min="17" max="20" width="0" style="46" hidden="1" customWidth="1"/>
    <col min="21" max="21" width="9" style="46" hidden="1" customWidth="1"/>
    <col min="22" max="22" width="0" style="46" hidden="1" customWidth="1"/>
    <col min="23" max="23" width="9" style="46" hidden="1" customWidth="1"/>
    <col min="24" max="24" width="0" style="46" hidden="1" customWidth="1"/>
    <col min="25" max="16384" width="0" style="46"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x14ac:dyDescent="0.2">
      <c r="B53" s="85"/>
      <c r="C53" s="85"/>
      <c r="D53" s="85"/>
      <c r="E53" s="85"/>
      <c r="F53" s="85"/>
      <c r="G53" s="85"/>
      <c r="H53" s="285" t="s">
        <v>90</v>
      </c>
    </row>
    <row r="54" spans="2:8" ht="29.25" customHeight="1" x14ac:dyDescent="0.2">
      <c r="B54" s="270" t="s">
        <v>8</v>
      </c>
      <c r="C54" s="276"/>
      <c r="D54" s="276"/>
      <c r="E54" s="277" t="s">
        <v>16</v>
      </c>
      <c r="F54" s="278" t="s">
        <v>515</v>
      </c>
      <c r="G54" s="278" t="s">
        <v>248</v>
      </c>
      <c r="H54" s="286" t="s">
        <v>516</v>
      </c>
    </row>
    <row r="55" spans="2:8" ht="52.5" customHeight="1" x14ac:dyDescent="0.15">
      <c r="B55" s="271"/>
      <c r="C55" s="1129" t="s">
        <v>98</v>
      </c>
      <c r="D55" s="1129"/>
      <c r="E55" s="1130"/>
      <c r="F55" s="279">
        <v>1705</v>
      </c>
      <c r="G55" s="279">
        <v>1771</v>
      </c>
      <c r="H55" s="287">
        <v>1557</v>
      </c>
    </row>
    <row r="56" spans="2:8" ht="52.5" customHeight="1" x14ac:dyDescent="0.15">
      <c r="B56" s="272"/>
      <c r="C56" s="1131" t="s">
        <v>101</v>
      </c>
      <c r="D56" s="1131"/>
      <c r="E56" s="1132"/>
      <c r="F56" s="280">
        <v>595</v>
      </c>
      <c r="G56" s="280">
        <v>600</v>
      </c>
      <c r="H56" s="288">
        <v>608</v>
      </c>
    </row>
    <row r="57" spans="2:8" ht="53.25" customHeight="1" x14ac:dyDescent="0.15">
      <c r="B57" s="272"/>
      <c r="C57" s="1133" t="s">
        <v>64</v>
      </c>
      <c r="D57" s="1133"/>
      <c r="E57" s="1134"/>
      <c r="F57" s="281">
        <v>2223</v>
      </c>
      <c r="G57" s="281">
        <v>2127</v>
      </c>
      <c r="H57" s="289">
        <v>1989</v>
      </c>
    </row>
    <row r="58" spans="2:8" ht="45.75" customHeight="1" x14ac:dyDescent="0.15">
      <c r="B58" s="273"/>
      <c r="C58" s="1121" t="s">
        <v>521</v>
      </c>
      <c r="D58" s="1122"/>
      <c r="E58" s="1123"/>
      <c r="F58" s="282">
        <v>948</v>
      </c>
      <c r="G58" s="282">
        <v>949</v>
      </c>
      <c r="H58" s="290">
        <v>949</v>
      </c>
    </row>
    <row r="59" spans="2:8" ht="45.75" customHeight="1" x14ac:dyDescent="0.15">
      <c r="B59" s="273"/>
      <c r="C59" s="1121" t="s">
        <v>522</v>
      </c>
      <c r="D59" s="1122"/>
      <c r="E59" s="1123"/>
      <c r="F59" s="282">
        <v>420</v>
      </c>
      <c r="G59" s="282">
        <v>374</v>
      </c>
      <c r="H59" s="290">
        <v>305</v>
      </c>
    </row>
    <row r="60" spans="2:8" ht="45.75" customHeight="1" x14ac:dyDescent="0.15">
      <c r="B60" s="273"/>
      <c r="C60" s="1121" t="s">
        <v>523</v>
      </c>
      <c r="D60" s="1122"/>
      <c r="E60" s="1123"/>
      <c r="F60" s="282">
        <v>284</v>
      </c>
      <c r="G60" s="282">
        <v>250</v>
      </c>
      <c r="H60" s="290">
        <v>224</v>
      </c>
    </row>
    <row r="61" spans="2:8" ht="45.75" customHeight="1" x14ac:dyDescent="0.15">
      <c r="B61" s="273"/>
      <c r="C61" s="1121" t="s">
        <v>524</v>
      </c>
      <c r="D61" s="1122"/>
      <c r="E61" s="1123"/>
      <c r="F61" s="282">
        <v>122</v>
      </c>
      <c r="G61" s="282">
        <v>122</v>
      </c>
      <c r="H61" s="290">
        <v>122</v>
      </c>
    </row>
    <row r="62" spans="2:8" ht="45.75" customHeight="1" x14ac:dyDescent="0.15">
      <c r="B62" s="274"/>
      <c r="C62" s="1124" t="s">
        <v>525</v>
      </c>
      <c r="D62" s="1125"/>
      <c r="E62" s="1126"/>
      <c r="F62" s="283">
        <v>131</v>
      </c>
      <c r="G62" s="283">
        <v>118</v>
      </c>
      <c r="H62" s="291">
        <v>100</v>
      </c>
    </row>
    <row r="63" spans="2:8" ht="52.5" customHeight="1" x14ac:dyDescent="0.15">
      <c r="B63" s="275"/>
      <c r="C63" s="1127" t="s">
        <v>103</v>
      </c>
      <c r="D63" s="1127"/>
      <c r="E63" s="1128"/>
      <c r="F63" s="284">
        <v>4522</v>
      </c>
      <c r="G63" s="284">
        <v>4498</v>
      </c>
      <c r="H63" s="292">
        <v>4155</v>
      </c>
    </row>
    <row r="64" spans="2:8" x14ac:dyDescent="0.15"/>
  </sheetData>
  <sheetProtection algorithmName="SHA-512" hashValue="NoXEv91ojyT6LguuMolSYZduIOHzJ+NO4i28nChCDaB9qkQoBQYR9ku8mIPaW0RLEPPUs/GKTheh7s9krVkkhg==" saltValue="gcP5GuQpe89rO25jnOXDJw==" spinCount="100000" sheet="1" objects="1" scenarios="1"/>
  <mergeCells count="9">
    <mergeCell ref="C60:E60"/>
    <mergeCell ref="C61:E61"/>
    <mergeCell ref="C62:E62"/>
    <mergeCell ref="C63:E63"/>
    <mergeCell ref="C55:E55"/>
    <mergeCell ref="C56:E56"/>
    <mergeCell ref="C57:E57"/>
    <mergeCell ref="C58:E58"/>
    <mergeCell ref="C59:E59"/>
  </mergeCells>
  <phoneticPr fontId="5"/>
  <printOptions horizontalCentered="1"/>
  <pageMargins left="0" right="0" top="0.19685039370078741" bottom="0" header="0" footer="0"/>
  <pageSetup paperSize="9" scale="43" orientation="landscape" verticalDpi="300"/>
  <headerFooter alignWithMargins="0">
    <oddFooter>&amp;C&amp;P/&amp;N</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1CB32-121C-4ADA-868A-65DF66485756}">
  <sheetPr>
    <pageSetUpPr fitToPage="1"/>
  </sheetPr>
  <dimension ref="A1:DE85"/>
  <sheetViews>
    <sheetView showGridLines="0" zoomScale="85" zoomScaleNormal="85" zoomScaleSheetLayoutView="55" workbookViewId="0"/>
  </sheetViews>
  <sheetFormatPr defaultColWidth="0" defaultRowHeight="13.5" customHeight="1" zeroHeight="1" x14ac:dyDescent="0.15"/>
  <cols>
    <col min="1" max="1" width="6.375" style="318" customWidth="1"/>
    <col min="2" max="107" width="2.5" style="318" customWidth="1"/>
    <col min="108" max="108" width="6.125" style="326" customWidth="1"/>
    <col min="109" max="109" width="5.875" style="325" customWidth="1"/>
    <col min="110" max="16384" width="8.625" style="318" hidden="1"/>
  </cols>
  <sheetData>
    <row r="1" spans="1:109" ht="42.75" customHeight="1" x14ac:dyDescent="0.15">
      <c r="A1" s="316"/>
      <c r="B1" s="317"/>
      <c r="DD1" s="318"/>
      <c r="DE1" s="318"/>
    </row>
    <row r="2" spans="1:109" ht="25.5" customHeight="1" x14ac:dyDescent="0.15">
      <c r="A2" s="319"/>
      <c r="C2" s="319"/>
      <c r="O2" s="319"/>
      <c r="P2" s="319"/>
      <c r="Q2" s="319"/>
      <c r="R2" s="319"/>
      <c r="S2" s="319"/>
      <c r="T2" s="319"/>
      <c r="U2" s="319"/>
      <c r="V2" s="319"/>
      <c r="W2" s="319"/>
      <c r="X2" s="319"/>
      <c r="Y2" s="319"/>
      <c r="Z2" s="319"/>
      <c r="AA2" s="319"/>
      <c r="AB2" s="319"/>
      <c r="AC2" s="319"/>
      <c r="AD2" s="319"/>
      <c r="AE2" s="319"/>
      <c r="AF2" s="319"/>
      <c r="AG2" s="319"/>
      <c r="AH2" s="319"/>
      <c r="AI2" s="319"/>
      <c r="AU2" s="319"/>
      <c r="BG2" s="319"/>
      <c r="BS2" s="319"/>
      <c r="CE2" s="319"/>
      <c r="CQ2" s="319"/>
      <c r="DD2" s="318"/>
      <c r="DE2" s="318"/>
    </row>
    <row r="3" spans="1:109" ht="25.5" customHeight="1" x14ac:dyDescent="0.15">
      <c r="A3" s="319"/>
      <c r="C3" s="319"/>
      <c r="O3" s="319"/>
      <c r="P3" s="319"/>
      <c r="Q3" s="319"/>
      <c r="R3" s="319"/>
      <c r="S3" s="319"/>
      <c r="T3" s="319"/>
      <c r="U3" s="319"/>
      <c r="V3" s="319"/>
      <c r="W3" s="319"/>
      <c r="X3" s="319"/>
      <c r="Y3" s="319"/>
      <c r="Z3" s="319"/>
      <c r="AA3" s="319"/>
      <c r="AB3" s="319"/>
      <c r="AC3" s="319"/>
      <c r="AD3" s="319"/>
      <c r="AE3" s="319"/>
      <c r="AF3" s="319"/>
      <c r="AG3" s="319"/>
      <c r="AH3" s="319"/>
      <c r="AI3" s="319"/>
      <c r="AU3" s="319"/>
      <c r="BG3" s="319"/>
      <c r="BS3" s="319"/>
      <c r="CE3" s="319"/>
      <c r="CQ3" s="319"/>
      <c r="DD3" s="318"/>
      <c r="DE3" s="318"/>
    </row>
    <row r="4" spans="1:109" s="320" customFormat="1" x14ac:dyDescent="0.15">
      <c r="A4" s="319"/>
      <c r="B4" s="319"/>
      <c r="C4" s="319"/>
      <c r="D4" s="319"/>
      <c r="E4" s="319"/>
      <c r="F4" s="319"/>
      <c r="G4" s="319"/>
      <c r="H4" s="319"/>
      <c r="I4" s="319"/>
      <c r="J4" s="319"/>
      <c r="K4" s="319"/>
      <c r="L4" s="319"/>
      <c r="M4" s="319"/>
      <c r="N4" s="319"/>
      <c r="O4" s="319"/>
      <c r="P4" s="319"/>
      <c r="Q4" s="319"/>
      <c r="R4" s="319"/>
      <c r="S4" s="319"/>
      <c r="T4" s="319"/>
      <c r="U4" s="319"/>
      <c r="V4" s="319"/>
      <c r="W4" s="319"/>
      <c r="X4" s="319"/>
      <c r="Y4" s="319"/>
      <c r="Z4" s="319"/>
      <c r="AA4" s="319"/>
      <c r="AB4" s="319"/>
      <c r="AC4" s="319"/>
      <c r="AD4" s="319"/>
      <c r="AE4" s="319"/>
      <c r="AF4" s="319"/>
      <c r="AG4" s="319"/>
      <c r="AH4" s="319"/>
      <c r="AI4" s="319"/>
      <c r="AJ4" s="319"/>
      <c r="AK4" s="319"/>
      <c r="AL4" s="319"/>
      <c r="AM4" s="319"/>
      <c r="AN4" s="319"/>
      <c r="AO4" s="319"/>
      <c r="AP4" s="319"/>
      <c r="AQ4" s="319"/>
      <c r="AR4" s="319"/>
      <c r="AS4" s="319"/>
      <c r="AT4" s="319"/>
      <c r="AU4" s="319"/>
      <c r="AV4" s="319"/>
      <c r="AW4" s="319"/>
      <c r="AX4" s="319"/>
      <c r="AY4" s="319"/>
      <c r="AZ4" s="319"/>
      <c r="BA4" s="319"/>
      <c r="BB4" s="319"/>
      <c r="BC4" s="319"/>
      <c r="BD4" s="319"/>
      <c r="BE4" s="319"/>
      <c r="BF4" s="319"/>
      <c r="BG4" s="319"/>
      <c r="BH4" s="319"/>
      <c r="BI4" s="319"/>
      <c r="BJ4" s="319"/>
      <c r="BK4" s="319"/>
      <c r="BL4" s="319"/>
      <c r="BM4" s="319"/>
      <c r="BN4" s="319"/>
      <c r="BO4" s="319"/>
      <c r="BP4" s="319"/>
      <c r="BQ4" s="319"/>
      <c r="BR4" s="319"/>
      <c r="BS4" s="319"/>
      <c r="BT4" s="319"/>
      <c r="BU4" s="319"/>
      <c r="BV4" s="319"/>
      <c r="BW4" s="319"/>
      <c r="BX4" s="319"/>
      <c r="BY4" s="319"/>
      <c r="BZ4" s="319"/>
      <c r="CA4" s="319"/>
      <c r="CB4" s="319"/>
      <c r="CC4" s="319"/>
      <c r="CD4" s="319"/>
      <c r="CE4" s="319"/>
      <c r="CF4" s="319"/>
      <c r="CG4" s="319"/>
      <c r="CH4" s="319"/>
      <c r="CI4" s="319"/>
      <c r="CJ4" s="319"/>
      <c r="CK4" s="319"/>
      <c r="CL4" s="319"/>
      <c r="CM4" s="319"/>
      <c r="CN4" s="319"/>
      <c r="CO4" s="319"/>
      <c r="CP4" s="319"/>
      <c r="CQ4" s="319"/>
      <c r="CR4" s="319"/>
      <c r="CS4" s="319"/>
      <c r="CT4" s="319"/>
      <c r="CU4" s="319"/>
      <c r="CV4" s="319"/>
      <c r="CW4" s="319"/>
      <c r="CX4" s="319"/>
      <c r="CY4" s="319"/>
      <c r="CZ4" s="319"/>
      <c r="DA4" s="319"/>
      <c r="DB4" s="319"/>
      <c r="DC4" s="319"/>
      <c r="DD4" s="319"/>
      <c r="DE4" s="319"/>
    </row>
    <row r="5" spans="1:109" s="320" customFormat="1" x14ac:dyDescent="0.15">
      <c r="A5" s="319"/>
      <c r="B5" s="319"/>
      <c r="C5" s="319"/>
      <c r="D5" s="319"/>
      <c r="E5" s="319"/>
      <c r="F5" s="319"/>
      <c r="G5" s="319"/>
      <c r="H5" s="319"/>
      <c r="I5" s="319"/>
      <c r="J5" s="319"/>
      <c r="K5" s="319"/>
      <c r="L5" s="319"/>
      <c r="M5" s="319"/>
      <c r="N5" s="319"/>
      <c r="O5" s="319"/>
      <c r="P5" s="319"/>
      <c r="Q5" s="319"/>
      <c r="R5" s="319"/>
      <c r="S5" s="319"/>
      <c r="T5" s="319"/>
      <c r="U5" s="319"/>
      <c r="V5" s="319"/>
      <c r="W5" s="319"/>
      <c r="X5" s="319"/>
      <c r="Y5" s="319"/>
      <c r="Z5" s="319"/>
      <c r="AA5" s="319"/>
      <c r="AB5" s="319"/>
      <c r="AC5" s="319"/>
      <c r="AD5" s="319"/>
      <c r="AE5" s="319"/>
      <c r="AF5" s="319"/>
      <c r="AG5" s="319"/>
      <c r="AH5" s="319"/>
      <c r="AI5" s="319"/>
      <c r="AJ5" s="319"/>
      <c r="AK5" s="319"/>
      <c r="AL5" s="319"/>
      <c r="AM5" s="319"/>
      <c r="AN5" s="319"/>
      <c r="AO5" s="319"/>
      <c r="AP5" s="319"/>
      <c r="AQ5" s="319"/>
      <c r="AR5" s="319"/>
      <c r="AS5" s="319"/>
      <c r="AT5" s="319"/>
      <c r="AU5" s="319"/>
      <c r="AV5" s="319"/>
      <c r="AW5" s="319"/>
      <c r="AX5" s="319"/>
      <c r="AY5" s="319"/>
      <c r="AZ5" s="319"/>
      <c r="BA5" s="319"/>
      <c r="BB5" s="319"/>
      <c r="BC5" s="319"/>
      <c r="BD5" s="319"/>
      <c r="BE5" s="319"/>
      <c r="BF5" s="319"/>
      <c r="BG5" s="319"/>
      <c r="BH5" s="319"/>
      <c r="BI5" s="319"/>
      <c r="BJ5" s="319"/>
      <c r="BK5" s="319"/>
      <c r="BL5" s="319"/>
      <c r="BM5" s="319"/>
      <c r="BN5" s="319"/>
      <c r="BO5" s="319"/>
      <c r="BP5" s="319"/>
      <c r="BQ5" s="319"/>
      <c r="BR5" s="319"/>
      <c r="BS5" s="319"/>
      <c r="BT5" s="319"/>
      <c r="BU5" s="319"/>
      <c r="BV5" s="319"/>
      <c r="BW5" s="319"/>
      <c r="BX5" s="319"/>
      <c r="BY5" s="319"/>
      <c r="BZ5" s="319"/>
      <c r="CA5" s="319"/>
      <c r="CB5" s="319"/>
      <c r="CC5" s="319"/>
      <c r="CD5" s="319"/>
      <c r="CE5" s="319"/>
      <c r="CF5" s="319"/>
      <c r="CG5" s="319"/>
      <c r="CH5" s="319"/>
      <c r="CI5" s="319"/>
      <c r="CJ5" s="319"/>
      <c r="CK5" s="319"/>
      <c r="CL5" s="319"/>
      <c r="CM5" s="319"/>
      <c r="CN5" s="319"/>
      <c r="CO5" s="319"/>
      <c r="CP5" s="319"/>
      <c r="CQ5" s="319"/>
      <c r="CR5" s="319"/>
      <c r="CS5" s="319"/>
      <c r="CT5" s="319"/>
      <c r="CU5" s="319"/>
      <c r="CV5" s="319"/>
      <c r="CW5" s="319"/>
      <c r="CX5" s="319"/>
      <c r="CY5" s="319"/>
      <c r="CZ5" s="319"/>
      <c r="DA5" s="319"/>
      <c r="DB5" s="319"/>
      <c r="DC5" s="319"/>
      <c r="DD5" s="319"/>
      <c r="DE5" s="319"/>
    </row>
    <row r="6" spans="1:109" s="320" customFormat="1" x14ac:dyDescent="0.15">
      <c r="A6" s="319"/>
      <c r="B6" s="319"/>
      <c r="C6" s="319"/>
      <c r="D6" s="319"/>
      <c r="E6" s="319"/>
      <c r="F6" s="319"/>
      <c r="G6" s="319"/>
      <c r="H6" s="319"/>
      <c r="I6" s="319"/>
      <c r="J6" s="319"/>
      <c r="K6" s="319"/>
      <c r="L6" s="319"/>
      <c r="M6" s="319"/>
      <c r="N6" s="319"/>
      <c r="O6" s="319"/>
      <c r="P6" s="319"/>
      <c r="Q6" s="319"/>
      <c r="R6" s="319"/>
      <c r="S6" s="319"/>
      <c r="T6" s="319"/>
      <c r="U6" s="319"/>
      <c r="V6" s="319"/>
      <c r="W6" s="319"/>
      <c r="X6" s="319"/>
      <c r="Y6" s="319"/>
      <c r="Z6" s="319"/>
      <c r="AA6" s="319"/>
      <c r="AB6" s="319"/>
      <c r="AC6" s="319"/>
      <c r="AD6" s="319"/>
      <c r="AE6" s="319"/>
      <c r="AF6" s="319"/>
      <c r="AG6" s="319"/>
      <c r="AH6" s="319"/>
      <c r="AI6" s="319"/>
      <c r="AJ6" s="319"/>
      <c r="AK6" s="319"/>
      <c r="AL6" s="319"/>
      <c r="AM6" s="319"/>
      <c r="AN6" s="319"/>
      <c r="AO6" s="319"/>
      <c r="AP6" s="319"/>
      <c r="AQ6" s="319"/>
      <c r="AR6" s="319"/>
      <c r="AS6" s="319"/>
      <c r="AT6" s="319"/>
      <c r="AU6" s="319"/>
      <c r="AV6" s="319"/>
      <c r="AW6" s="319"/>
      <c r="AX6" s="319"/>
      <c r="AY6" s="319"/>
      <c r="AZ6" s="319"/>
      <c r="BA6" s="319"/>
      <c r="BB6" s="319"/>
      <c r="BC6" s="319"/>
      <c r="BD6" s="319"/>
      <c r="BE6" s="319"/>
      <c r="BF6" s="319"/>
      <c r="BG6" s="319"/>
      <c r="BH6" s="319"/>
      <c r="BI6" s="319"/>
      <c r="BJ6" s="319"/>
      <c r="BK6" s="319"/>
      <c r="BL6" s="319"/>
      <c r="BM6" s="319"/>
      <c r="BN6" s="319"/>
      <c r="BO6" s="319"/>
      <c r="BP6" s="319"/>
      <c r="BQ6" s="319"/>
      <c r="BR6" s="319"/>
      <c r="BS6" s="319"/>
      <c r="BT6" s="319"/>
      <c r="BU6" s="319"/>
      <c r="BV6" s="319"/>
      <c r="BW6" s="319"/>
      <c r="BX6" s="319"/>
      <c r="BY6" s="319"/>
      <c r="BZ6" s="319"/>
      <c r="CA6" s="319"/>
      <c r="CB6" s="319"/>
      <c r="CC6" s="319"/>
      <c r="CD6" s="319"/>
      <c r="CE6" s="319"/>
      <c r="CF6" s="319"/>
      <c r="CG6" s="319"/>
      <c r="CH6" s="319"/>
      <c r="CI6" s="319"/>
      <c r="CJ6" s="319"/>
      <c r="CK6" s="319"/>
      <c r="CL6" s="319"/>
      <c r="CM6" s="319"/>
      <c r="CN6" s="319"/>
      <c r="CO6" s="319"/>
      <c r="CP6" s="319"/>
      <c r="CQ6" s="319"/>
      <c r="CR6" s="319"/>
      <c r="CS6" s="319"/>
      <c r="CT6" s="319"/>
      <c r="CU6" s="319"/>
      <c r="CV6" s="319"/>
      <c r="CW6" s="319"/>
      <c r="CX6" s="319"/>
      <c r="CY6" s="319"/>
      <c r="CZ6" s="319"/>
      <c r="DA6" s="319"/>
      <c r="DB6" s="319"/>
      <c r="DC6" s="319"/>
      <c r="DD6" s="319"/>
      <c r="DE6" s="319"/>
    </row>
    <row r="7" spans="1:109" s="320" customFormat="1" x14ac:dyDescent="0.15">
      <c r="A7" s="319"/>
      <c r="B7" s="319"/>
      <c r="C7" s="319"/>
      <c r="D7" s="319"/>
      <c r="E7" s="319"/>
      <c r="F7" s="319"/>
      <c r="G7" s="319"/>
      <c r="H7" s="319"/>
      <c r="I7" s="319"/>
      <c r="J7" s="319"/>
      <c r="K7" s="319"/>
      <c r="L7" s="319"/>
      <c r="M7" s="319"/>
      <c r="N7" s="319"/>
      <c r="O7" s="319"/>
      <c r="P7" s="319"/>
      <c r="Q7" s="319"/>
      <c r="R7" s="319"/>
      <c r="S7" s="319"/>
      <c r="T7" s="319"/>
      <c r="U7" s="319"/>
      <c r="V7" s="319"/>
      <c r="W7" s="319"/>
      <c r="X7" s="319"/>
      <c r="Y7" s="319"/>
      <c r="Z7" s="319"/>
      <c r="AA7" s="319"/>
      <c r="AB7" s="319"/>
      <c r="AC7" s="319"/>
      <c r="AD7" s="319"/>
      <c r="AE7" s="319"/>
      <c r="AF7" s="319"/>
      <c r="AG7" s="319"/>
      <c r="AH7" s="319"/>
      <c r="AI7" s="319"/>
      <c r="AJ7" s="319"/>
      <c r="AK7" s="319"/>
      <c r="AL7" s="319"/>
      <c r="AM7" s="319"/>
      <c r="AN7" s="319"/>
      <c r="AO7" s="319"/>
      <c r="AP7" s="319"/>
      <c r="AQ7" s="319"/>
      <c r="AR7" s="319"/>
      <c r="AS7" s="319"/>
      <c r="AT7" s="319"/>
      <c r="AU7" s="319"/>
      <c r="AV7" s="319"/>
      <c r="AW7" s="319"/>
      <c r="AX7" s="319"/>
      <c r="AY7" s="319"/>
      <c r="AZ7" s="319"/>
      <c r="BA7" s="319"/>
      <c r="BB7" s="319"/>
      <c r="BC7" s="319"/>
      <c r="BD7" s="319"/>
      <c r="BE7" s="319"/>
      <c r="BF7" s="319"/>
      <c r="BG7" s="319"/>
      <c r="BH7" s="319"/>
      <c r="BI7" s="319"/>
      <c r="BJ7" s="319"/>
      <c r="BK7" s="319"/>
      <c r="BL7" s="319"/>
      <c r="BM7" s="319"/>
      <c r="BN7" s="319"/>
      <c r="BO7" s="319"/>
      <c r="BP7" s="319"/>
      <c r="BQ7" s="319"/>
      <c r="BR7" s="319"/>
      <c r="BS7" s="319"/>
      <c r="BT7" s="319"/>
      <c r="BU7" s="319"/>
      <c r="BV7" s="319"/>
      <c r="BW7" s="319"/>
      <c r="BX7" s="319"/>
      <c r="BY7" s="319"/>
      <c r="BZ7" s="319"/>
      <c r="CA7" s="319"/>
      <c r="CB7" s="319"/>
      <c r="CC7" s="319"/>
      <c r="CD7" s="319"/>
      <c r="CE7" s="319"/>
      <c r="CF7" s="319"/>
      <c r="CG7" s="319"/>
      <c r="CH7" s="319"/>
      <c r="CI7" s="319"/>
      <c r="CJ7" s="319"/>
      <c r="CK7" s="319"/>
      <c r="CL7" s="319"/>
      <c r="CM7" s="319"/>
      <c r="CN7" s="319"/>
      <c r="CO7" s="319"/>
      <c r="CP7" s="319"/>
      <c r="CQ7" s="319"/>
      <c r="CR7" s="319"/>
      <c r="CS7" s="319"/>
      <c r="CT7" s="319"/>
      <c r="CU7" s="319"/>
      <c r="CV7" s="319"/>
      <c r="CW7" s="319"/>
      <c r="CX7" s="319"/>
      <c r="CY7" s="319"/>
      <c r="CZ7" s="319"/>
      <c r="DA7" s="319"/>
      <c r="DB7" s="319"/>
      <c r="DC7" s="319"/>
      <c r="DD7" s="319"/>
      <c r="DE7" s="319"/>
    </row>
    <row r="8" spans="1:109" s="320" customFormat="1" x14ac:dyDescent="0.15">
      <c r="A8" s="319"/>
      <c r="B8" s="319"/>
      <c r="C8" s="319"/>
      <c r="D8" s="319"/>
      <c r="E8" s="319"/>
      <c r="F8" s="319"/>
      <c r="G8" s="319"/>
      <c r="H8" s="319"/>
      <c r="I8" s="319"/>
      <c r="J8" s="319"/>
      <c r="K8" s="319"/>
      <c r="L8" s="319"/>
      <c r="M8" s="319"/>
      <c r="N8" s="319"/>
      <c r="O8" s="319"/>
      <c r="P8" s="319"/>
      <c r="Q8" s="319"/>
      <c r="R8" s="319"/>
      <c r="S8" s="319"/>
      <c r="T8" s="319"/>
      <c r="U8" s="319"/>
      <c r="V8" s="319"/>
      <c r="W8" s="319"/>
      <c r="X8" s="319"/>
      <c r="Y8" s="319"/>
      <c r="Z8" s="319"/>
      <c r="AA8" s="319"/>
      <c r="AB8" s="319"/>
      <c r="AC8" s="319"/>
      <c r="AD8" s="319"/>
      <c r="AE8" s="319"/>
      <c r="AF8" s="319"/>
      <c r="AG8" s="319"/>
      <c r="AH8" s="319"/>
      <c r="AI8" s="319"/>
      <c r="AJ8" s="319"/>
      <c r="AK8" s="319"/>
      <c r="AL8" s="319"/>
      <c r="AM8" s="319"/>
      <c r="AN8" s="319"/>
      <c r="AO8" s="319"/>
      <c r="AP8" s="319"/>
      <c r="AQ8" s="319"/>
      <c r="AR8" s="319"/>
      <c r="AS8" s="319"/>
      <c r="AT8" s="319"/>
      <c r="AU8" s="319"/>
      <c r="AV8" s="319"/>
      <c r="AW8" s="319"/>
      <c r="AX8" s="319"/>
      <c r="AY8" s="319"/>
      <c r="AZ8" s="319"/>
      <c r="BA8" s="319"/>
      <c r="BB8" s="319"/>
      <c r="BC8" s="319"/>
      <c r="BD8" s="319"/>
      <c r="BE8" s="319"/>
      <c r="BF8" s="319"/>
      <c r="BG8" s="319"/>
      <c r="BH8" s="319"/>
      <c r="BI8" s="319"/>
      <c r="BJ8" s="319"/>
      <c r="BK8" s="319"/>
      <c r="BL8" s="319"/>
      <c r="BM8" s="319"/>
      <c r="BN8" s="319"/>
      <c r="BO8" s="319"/>
      <c r="BP8" s="319"/>
      <c r="BQ8" s="319"/>
      <c r="BR8" s="319"/>
      <c r="BS8" s="319"/>
      <c r="BT8" s="319"/>
      <c r="BU8" s="319"/>
      <c r="BV8" s="319"/>
      <c r="BW8" s="319"/>
      <c r="BX8" s="319"/>
      <c r="BY8" s="319"/>
      <c r="BZ8" s="319"/>
      <c r="CA8" s="319"/>
      <c r="CB8" s="319"/>
      <c r="CC8" s="319"/>
      <c r="CD8" s="319"/>
      <c r="CE8" s="319"/>
      <c r="CF8" s="319"/>
      <c r="CG8" s="319"/>
      <c r="CH8" s="319"/>
      <c r="CI8" s="319"/>
      <c r="CJ8" s="319"/>
      <c r="CK8" s="319"/>
      <c r="CL8" s="319"/>
      <c r="CM8" s="319"/>
      <c r="CN8" s="319"/>
      <c r="CO8" s="319"/>
      <c r="CP8" s="319"/>
      <c r="CQ8" s="319"/>
      <c r="CR8" s="319"/>
      <c r="CS8" s="319"/>
      <c r="CT8" s="319"/>
      <c r="CU8" s="319"/>
      <c r="CV8" s="319"/>
      <c r="CW8" s="319"/>
      <c r="CX8" s="319"/>
      <c r="CY8" s="319"/>
      <c r="CZ8" s="319"/>
      <c r="DA8" s="319"/>
      <c r="DB8" s="319"/>
      <c r="DC8" s="319"/>
      <c r="DD8" s="319"/>
      <c r="DE8" s="319"/>
    </row>
    <row r="9" spans="1:109" s="320" customFormat="1" x14ac:dyDescent="0.15">
      <c r="A9" s="319"/>
      <c r="B9" s="319"/>
      <c r="C9" s="319"/>
      <c r="D9" s="319"/>
      <c r="E9" s="319"/>
      <c r="F9" s="319"/>
      <c r="G9" s="319"/>
      <c r="H9" s="319"/>
      <c r="I9" s="319"/>
      <c r="J9" s="319"/>
      <c r="K9" s="319"/>
      <c r="L9" s="319"/>
      <c r="M9" s="319"/>
      <c r="N9" s="319"/>
      <c r="O9" s="319"/>
      <c r="P9" s="319"/>
      <c r="Q9" s="319"/>
      <c r="R9" s="319"/>
      <c r="S9" s="319"/>
      <c r="T9" s="319"/>
      <c r="U9" s="319"/>
      <c r="V9" s="319"/>
      <c r="W9" s="319"/>
      <c r="X9" s="319"/>
      <c r="Y9" s="319"/>
      <c r="Z9" s="319"/>
      <c r="AA9" s="319"/>
      <c r="AB9" s="319"/>
      <c r="AC9" s="319"/>
      <c r="AD9" s="319"/>
      <c r="AE9" s="319"/>
      <c r="AF9" s="319"/>
      <c r="AG9" s="319"/>
      <c r="AH9" s="319"/>
      <c r="AI9" s="319"/>
      <c r="AJ9" s="319"/>
      <c r="AK9" s="319"/>
      <c r="AL9" s="319"/>
      <c r="AM9" s="319"/>
      <c r="AN9" s="319"/>
      <c r="AO9" s="319"/>
      <c r="AP9" s="319"/>
      <c r="AQ9" s="319"/>
      <c r="AR9" s="319"/>
      <c r="AS9" s="319"/>
      <c r="AT9" s="319"/>
      <c r="AU9" s="319"/>
      <c r="AV9" s="319"/>
      <c r="AW9" s="319"/>
      <c r="AX9" s="319"/>
      <c r="AY9" s="319"/>
      <c r="AZ9" s="319"/>
      <c r="BA9" s="319"/>
      <c r="BB9" s="319"/>
      <c r="BC9" s="319"/>
      <c r="BD9" s="319"/>
      <c r="BE9" s="319"/>
      <c r="BF9" s="319"/>
      <c r="BG9" s="319"/>
      <c r="BH9" s="319"/>
      <c r="BI9" s="319"/>
      <c r="BJ9" s="319"/>
      <c r="BK9" s="319"/>
      <c r="BL9" s="319"/>
      <c r="BM9" s="319"/>
      <c r="BN9" s="319"/>
      <c r="BO9" s="319"/>
      <c r="BP9" s="319"/>
      <c r="BQ9" s="319"/>
      <c r="BR9" s="319"/>
      <c r="BS9" s="319"/>
      <c r="BT9" s="319"/>
      <c r="BU9" s="319"/>
      <c r="BV9" s="319"/>
      <c r="BW9" s="319"/>
      <c r="BX9" s="319"/>
      <c r="BY9" s="319"/>
      <c r="BZ9" s="319"/>
      <c r="CA9" s="319"/>
      <c r="CB9" s="319"/>
      <c r="CC9" s="319"/>
      <c r="CD9" s="319"/>
      <c r="CE9" s="319"/>
      <c r="CF9" s="319"/>
      <c r="CG9" s="319"/>
      <c r="CH9" s="319"/>
      <c r="CI9" s="319"/>
      <c r="CJ9" s="319"/>
      <c r="CK9" s="319"/>
      <c r="CL9" s="319"/>
      <c r="CM9" s="319"/>
      <c r="CN9" s="319"/>
      <c r="CO9" s="319"/>
      <c r="CP9" s="319"/>
      <c r="CQ9" s="319"/>
      <c r="CR9" s="319"/>
      <c r="CS9" s="319"/>
      <c r="CT9" s="319"/>
      <c r="CU9" s="319"/>
      <c r="CV9" s="319"/>
      <c r="CW9" s="319"/>
      <c r="CX9" s="319"/>
      <c r="CY9" s="319"/>
      <c r="CZ9" s="319"/>
      <c r="DA9" s="319"/>
      <c r="DB9" s="319"/>
      <c r="DC9" s="319"/>
      <c r="DD9" s="319"/>
      <c r="DE9" s="319"/>
    </row>
    <row r="10" spans="1:109" s="320" customFormat="1" x14ac:dyDescent="0.15">
      <c r="A10" s="319"/>
      <c r="B10" s="319"/>
      <c r="C10" s="319"/>
      <c r="D10" s="319"/>
      <c r="E10" s="319"/>
      <c r="F10" s="319"/>
      <c r="G10" s="319"/>
      <c r="H10" s="319"/>
      <c r="I10" s="319"/>
      <c r="J10" s="319"/>
      <c r="K10" s="319"/>
      <c r="L10" s="319"/>
      <c r="M10" s="319"/>
      <c r="N10" s="319"/>
      <c r="O10" s="319"/>
      <c r="P10" s="319"/>
      <c r="Q10" s="319"/>
      <c r="R10" s="319"/>
      <c r="S10" s="319"/>
      <c r="T10" s="319"/>
      <c r="U10" s="319"/>
      <c r="V10" s="319"/>
      <c r="W10" s="319"/>
      <c r="X10" s="319"/>
      <c r="Y10" s="319"/>
      <c r="Z10" s="319"/>
      <c r="AA10" s="319"/>
      <c r="AB10" s="319"/>
      <c r="AC10" s="319"/>
      <c r="AD10" s="319"/>
      <c r="AE10" s="319"/>
      <c r="AF10" s="319"/>
      <c r="AG10" s="319"/>
      <c r="AH10" s="319"/>
      <c r="AI10" s="319"/>
      <c r="AJ10" s="319"/>
      <c r="AK10" s="319"/>
      <c r="AL10" s="319"/>
      <c r="AM10" s="319"/>
      <c r="AN10" s="319"/>
      <c r="AO10" s="319"/>
      <c r="AP10" s="319"/>
      <c r="AQ10" s="319"/>
      <c r="AR10" s="319"/>
      <c r="AS10" s="319"/>
      <c r="AT10" s="319"/>
      <c r="AU10" s="319"/>
      <c r="AV10" s="319"/>
      <c r="AW10" s="319"/>
      <c r="AX10" s="319"/>
      <c r="AY10" s="319"/>
      <c r="AZ10" s="319"/>
      <c r="BA10" s="319"/>
      <c r="BB10" s="319"/>
      <c r="BC10" s="319"/>
      <c r="BD10" s="319"/>
      <c r="BE10" s="319"/>
      <c r="BF10" s="319"/>
      <c r="BG10" s="319"/>
      <c r="BH10" s="319"/>
      <c r="BI10" s="319"/>
      <c r="BJ10" s="319"/>
      <c r="BK10" s="319"/>
      <c r="BL10" s="319"/>
      <c r="BM10" s="319"/>
      <c r="BN10" s="319"/>
      <c r="BO10" s="319"/>
      <c r="BP10" s="319"/>
      <c r="BQ10" s="319"/>
      <c r="BR10" s="319"/>
      <c r="BS10" s="319"/>
      <c r="BT10" s="319"/>
      <c r="BU10" s="319"/>
      <c r="BV10" s="319"/>
      <c r="BW10" s="319"/>
      <c r="BX10" s="319"/>
      <c r="BY10" s="319"/>
      <c r="BZ10" s="319"/>
      <c r="CA10" s="319"/>
      <c r="CB10" s="319"/>
      <c r="CC10" s="319"/>
      <c r="CD10" s="319"/>
      <c r="CE10" s="319"/>
      <c r="CF10" s="319"/>
      <c r="CG10" s="319"/>
      <c r="CH10" s="319"/>
      <c r="CI10" s="319"/>
      <c r="CJ10" s="319"/>
      <c r="CK10" s="319"/>
      <c r="CL10" s="319"/>
      <c r="CM10" s="319"/>
      <c r="CN10" s="319"/>
      <c r="CO10" s="319"/>
      <c r="CP10" s="319"/>
      <c r="CQ10" s="319"/>
      <c r="CR10" s="319"/>
      <c r="CS10" s="319"/>
      <c r="CT10" s="319"/>
      <c r="CU10" s="319"/>
      <c r="CV10" s="319"/>
      <c r="CW10" s="319"/>
      <c r="CX10" s="319"/>
      <c r="CY10" s="319"/>
      <c r="CZ10" s="319"/>
      <c r="DA10" s="319"/>
      <c r="DB10" s="319"/>
      <c r="DC10" s="319"/>
      <c r="DD10" s="319"/>
      <c r="DE10" s="319"/>
    </row>
    <row r="11" spans="1:109" s="320" customFormat="1" x14ac:dyDescent="0.15">
      <c r="A11" s="319"/>
      <c r="B11" s="319"/>
      <c r="C11" s="319"/>
      <c r="D11" s="319"/>
      <c r="E11" s="319"/>
      <c r="F11" s="319"/>
      <c r="G11" s="319"/>
      <c r="H11" s="319"/>
      <c r="I11" s="319"/>
      <c r="J11" s="319"/>
      <c r="K11" s="319"/>
      <c r="L11" s="319"/>
      <c r="M11" s="319"/>
      <c r="N11" s="319"/>
      <c r="O11" s="319"/>
      <c r="P11" s="319"/>
      <c r="Q11" s="319"/>
      <c r="R11" s="319"/>
      <c r="S11" s="319"/>
      <c r="T11" s="319"/>
      <c r="U11" s="319"/>
      <c r="V11" s="319"/>
      <c r="W11" s="319"/>
      <c r="X11" s="319"/>
      <c r="Y11" s="319"/>
      <c r="Z11" s="319"/>
      <c r="AA11" s="319"/>
      <c r="AB11" s="319"/>
      <c r="AC11" s="319"/>
      <c r="AD11" s="319"/>
      <c r="AE11" s="319"/>
      <c r="AF11" s="319"/>
      <c r="AG11" s="319"/>
      <c r="AH11" s="319"/>
      <c r="AI11" s="319"/>
      <c r="AJ11" s="319"/>
      <c r="AK11" s="319"/>
      <c r="AL11" s="319"/>
      <c r="AM11" s="319"/>
      <c r="AN11" s="319"/>
      <c r="AO11" s="319"/>
      <c r="AP11" s="319"/>
      <c r="AQ11" s="319"/>
      <c r="AR11" s="319"/>
      <c r="AS11" s="319"/>
      <c r="AT11" s="319"/>
      <c r="AU11" s="319"/>
      <c r="AV11" s="319"/>
      <c r="AW11" s="319"/>
      <c r="AX11" s="319"/>
      <c r="AY11" s="319"/>
      <c r="AZ11" s="319"/>
      <c r="BA11" s="319"/>
      <c r="BB11" s="319"/>
      <c r="BC11" s="319"/>
      <c r="BD11" s="319"/>
      <c r="BE11" s="319"/>
      <c r="BF11" s="319"/>
      <c r="BG11" s="319"/>
      <c r="BH11" s="319"/>
      <c r="BI11" s="319"/>
      <c r="BJ11" s="319"/>
      <c r="BK11" s="319"/>
      <c r="BL11" s="319"/>
      <c r="BM11" s="319"/>
      <c r="BN11" s="319"/>
      <c r="BO11" s="319"/>
      <c r="BP11" s="319"/>
      <c r="BQ11" s="319"/>
      <c r="BR11" s="319"/>
      <c r="BS11" s="319"/>
      <c r="BT11" s="319"/>
      <c r="BU11" s="319"/>
      <c r="BV11" s="319"/>
      <c r="BW11" s="319"/>
      <c r="BX11" s="319"/>
      <c r="BY11" s="319"/>
      <c r="BZ11" s="319"/>
      <c r="CA11" s="319"/>
      <c r="CB11" s="319"/>
      <c r="CC11" s="319"/>
      <c r="CD11" s="319"/>
      <c r="CE11" s="319"/>
      <c r="CF11" s="319"/>
      <c r="CG11" s="319"/>
      <c r="CH11" s="319"/>
      <c r="CI11" s="319"/>
      <c r="CJ11" s="319"/>
      <c r="CK11" s="319"/>
      <c r="CL11" s="319"/>
      <c r="CM11" s="319"/>
      <c r="CN11" s="319"/>
      <c r="CO11" s="319"/>
      <c r="CP11" s="319"/>
      <c r="CQ11" s="319"/>
      <c r="CR11" s="319"/>
      <c r="CS11" s="319"/>
      <c r="CT11" s="319"/>
      <c r="CU11" s="319"/>
      <c r="CV11" s="319"/>
      <c r="CW11" s="319"/>
      <c r="CX11" s="319"/>
      <c r="CY11" s="319"/>
      <c r="CZ11" s="319"/>
      <c r="DA11" s="319"/>
      <c r="DB11" s="319"/>
      <c r="DC11" s="319"/>
      <c r="DD11" s="319"/>
      <c r="DE11" s="319"/>
    </row>
    <row r="12" spans="1:109" s="320" customFormat="1" x14ac:dyDescent="0.15">
      <c r="A12" s="319"/>
      <c r="B12" s="319"/>
      <c r="C12" s="319"/>
      <c r="D12" s="319"/>
      <c r="E12" s="319"/>
      <c r="F12" s="319"/>
      <c r="G12" s="319"/>
      <c r="H12" s="319"/>
      <c r="I12" s="319"/>
      <c r="J12" s="319"/>
      <c r="K12" s="319"/>
      <c r="L12" s="319"/>
      <c r="M12" s="319"/>
      <c r="N12" s="319"/>
      <c r="O12" s="319"/>
      <c r="P12" s="319"/>
      <c r="Q12" s="319"/>
      <c r="R12" s="319"/>
      <c r="S12" s="319"/>
      <c r="T12" s="319"/>
      <c r="U12" s="319"/>
      <c r="V12" s="319"/>
      <c r="W12" s="319"/>
      <c r="X12" s="319"/>
      <c r="Y12" s="319"/>
      <c r="Z12" s="319"/>
      <c r="AA12" s="319"/>
      <c r="AB12" s="319"/>
      <c r="AC12" s="319"/>
      <c r="AD12" s="319"/>
      <c r="AE12" s="319"/>
      <c r="AF12" s="319"/>
      <c r="AG12" s="319"/>
      <c r="AH12" s="319"/>
      <c r="AI12" s="319"/>
      <c r="AJ12" s="319"/>
      <c r="AK12" s="319"/>
      <c r="AL12" s="319"/>
      <c r="AM12" s="319"/>
      <c r="AN12" s="319"/>
      <c r="AO12" s="319"/>
      <c r="AP12" s="319"/>
      <c r="AQ12" s="319"/>
      <c r="AR12" s="319"/>
      <c r="AS12" s="319"/>
      <c r="AT12" s="319"/>
      <c r="AU12" s="319"/>
      <c r="AV12" s="319"/>
      <c r="AW12" s="319"/>
      <c r="AX12" s="319"/>
      <c r="AY12" s="319"/>
      <c r="AZ12" s="319"/>
      <c r="BA12" s="319"/>
      <c r="BB12" s="319"/>
      <c r="BC12" s="319"/>
      <c r="BD12" s="319"/>
      <c r="BE12" s="319"/>
      <c r="BF12" s="319"/>
      <c r="BG12" s="319"/>
      <c r="BH12" s="319"/>
      <c r="BI12" s="319"/>
      <c r="BJ12" s="319"/>
      <c r="BK12" s="319"/>
      <c r="BL12" s="319"/>
      <c r="BM12" s="319"/>
      <c r="BN12" s="319"/>
      <c r="BO12" s="319"/>
      <c r="BP12" s="319"/>
      <c r="BQ12" s="319"/>
      <c r="BR12" s="319"/>
      <c r="BS12" s="319"/>
      <c r="BT12" s="319"/>
      <c r="BU12" s="319"/>
      <c r="BV12" s="319"/>
      <c r="BW12" s="319"/>
      <c r="BX12" s="319"/>
      <c r="BY12" s="319"/>
      <c r="BZ12" s="319"/>
      <c r="CA12" s="319"/>
      <c r="CB12" s="319"/>
      <c r="CC12" s="319"/>
      <c r="CD12" s="319"/>
      <c r="CE12" s="319"/>
      <c r="CF12" s="319"/>
      <c r="CG12" s="319"/>
      <c r="CH12" s="319"/>
      <c r="CI12" s="319"/>
      <c r="CJ12" s="319"/>
      <c r="CK12" s="319"/>
      <c r="CL12" s="319"/>
      <c r="CM12" s="319"/>
      <c r="CN12" s="319"/>
      <c r="CO12" s="319"/>
      <c r="CP12" s="319"/>
      <c r="CQ12" s="319"/>
      <c r="CR12" s="319"/>
      <c r="CS12" s="319"/>
      <c r="CT12" s="319"/>
      <c r="CU12" s="319"/>
      <c r="CV12" s="319"/>
      <c r="CW12" s="319"/>
      <c r="CX12" s="319"/>
      <c r="CY12" s="319"/>
      <c r="CZ12" s="319"/>
      <c r="DA12" s="319"/>
      <c r="DB12" s="319"/>
      <c r="DC12" s="319"/>
      <c r="DD12" s="319"/>
      <c r="DE12" s="319"/>
    </row>
    <row r="13" spans="1:109" s="320" customFormat="1" x14ac:dyDescent="0.15">
      <c r="A13" s="319"/>
      <c r="B13" s="319"/>
      <c r="C13" s="319"/>
      <c r="D13" s="319"/>
      <c r="E13" s="319"/>
      <c r="F13" s="319"/>
      <c r="G13" s="319"/>
      <c r="H13" s="319"/>
      <c r="I13" s="319"/>
      <c r="J13" s="319"/>
      <c r="K13" s="319"/>
      <c r="L13" s="319"/>
      <c r="M13" s="319"/>
      <c r="N13" s="319"/>
      <c r="O13" s="319"/>
      <c r="P13" s="319"/>
      <c r="Q13" s="319"/>
      <c r="R13" s="319"/>
      <c r="S13" s="319"/>
      <c r="T13" s="319"/>
      <c r="U13" s="319"/>
      <c r="V13" s="319"/>
      <c r="W13" s="319"/>
      <c r="X13" s="319"/>
      <c r="Y13" s="319"/>
      <c r="Z13" s="319"/>
      <c r="AA13" s="319"/>
      <c r="AB13" s="319"/>
      <c r="AC13" s="319"/>
      <c r="AD13" s="319"/>
      <c r="AE13" s="319"/>
      <c r="AF13" s="319"/>
      <c r="AG13" s="319"/>
      <c r="AH13" s="319"/>
      <c r="AI13" s="319"/>
      <c r="AJ13" s="319"/>
      <c r="AK13" s="319"/>
      <c r="AL13" s="319"/>
      <c r="AM13" s="319"/>
      <c r="AN13" s="319"/>
      <c r="AO13" s="319"/>
      <c r="AP13" s="319"/>
      <c r="AQ13" s="319"/>
      <c r="AR13" s="319"/>
      <c r="AS13" s="319"/>
      <c r="AT13" s="319"/>
      <c r="AU13" s="319"/>
      <c r="AV13" s="319"/>
      <c r="AW13" s="319"/>
      <c r="AX13" s="319"/>
      <c r="AY13" s="319"/>
      <c r="AZ13" s="319"/>
      <c r="BA13" s="319"/>
      <c r="BB13" s="319"/>
      <c r="BC13" s="319"/>
      <c r="BD13" s="319"/>
      <c r="BE13" s="319"/>
      <c r="BF13" s="319"/>
      <c r="BG13" s="319"/>
      <c r="BH13" s="319"/>
      <c r="BI13" s="319"/>
      <c r="BJ13" s="319"/>
      <c r="BK13" s="319"/>
      <c r="BL13" s="319"/>
      <c r="BM13" s="319"/>
      <c r="BN13" s="319"/>
      <c r="BO13" s="319"/>
      <c r="BP13" s="319"/>
      <c r="BQ13" s="319"/>
      <c r="BR13" s="319"/>
      <c r="BS13" s="319"/>
      <c r="BT13" s="319"/>
      <c r="BU13" s="319"/>
      <c r="BV13" s="319"/>
      <c r="BW13" s="319"/>
      <c r="BX13" s="319"/>
      <c r="BY13" s="319"/>
      <c r="BZ13" s="319"/>
      <c r="CA13" s="319"/>
      <c r="CB13" s="319"/>
      <c r="CC13" s="319"/>
      <c r="CD13" s="319"/>
      <c r="CE13" s="319"/>
      <c r="CF13" s="319"/>
      <c r="CG13" s="319"/>
      <c r="CH13" s="319"/>
      <c r="CI13" s="319"/>
      <c r="CJ13" s="319"/>
      <c r="CK13" s="319"/>
      <c r="CL13" s="319"/>
      <c r="CM13" s="319"/>
      <c r="CN13" s="319"/>
      <c r="CO13" s="319"/>
      <c r="CP13" s="319"/>
      <c r="CQ13" s="319"/>
      <c r="CR13" s="319"/>
      <c r="CS13" s="319"/>
      <c r="CT13" s="319"/>
      <c r="CU13" s="319"/>
      <c r="CV13" s="319"/>
      <c r="CW13" s="319"/>
      <c r="CX13" s="319"/>
      <c r="CY13" s="319"/>
      <c r="CZ13" s="319"/>
      <c r="DA13" s="319"/>
      <c r="DB13" s="319"/>
      <c r="DC13" s="319"/>
      <c r="DD13" s="319"/>
      <c r="DE13" s="319"/>
    </row>
    <row r="14" spans="1:109" s="320" customFormat="1" x14ac:dyDescent="0.15">
      <c r="A14" s="319"/>
      <c r="B14" s="319"/>
      <c r="C14" s="319"/>
      <c r="D14" s="319"/>
      <c r="E14" s="319"/>
      <c r="F14" s="319"/>
      <c r="G14" s="319"/>
      <c r="H14" s="319"/>
      <c r="I14" s="319"/>
      <c r="J14" s="319"/>
      <c r="K14" s="319"/>
      <c r="L14" s="319"/>
      <c r="M14" s="319"/>
      <c r="N14" s="319"/>
      <c r="O14" s="319"/>
      <c r="P14" s="319"/>
      <c r="Q14" s="319"/>
      <c r="R14" s="319"/>
      <c r="S14" s="319"/>
      <c r="T14" s="319"/>
      <c r="U14" s="319"/>
      <c r="V14" s="319"/>
      <c r="W14" s="319"/>
      <c r="X14" s="319"/>
      <c r="Y14" s="319"/>
      <c r="Z14" s="319"/>
      <c r="AA14" s="319"/>
      <c r="AB14" s="319"/>
      <c r="AC14" s="319"/>
      <c r="AD14" s="319"/>
      <c r="AE14" s="319"/>
      <c r="AF14" s="319"/>
      <c r="AG14" s="319"/>
      <c r="AH14" s="319"/>
      <c r="AI14" s="319"/>
      <c r="AJ14" s="319"/>
      <c r="AK14" s="319"/>
      <c r="AL14" s="319"/>
      <c r="AM14" s="319"/>
      <c r="AN14" s="319"/>
      <c r="AO14" s="319"/>
      <c r="AP14" s="319"/>
      <c r="AQ14" s="319"/>
      <c r="AR14" s="319"/>
      <c r="AS14" s="319"/>
      <c r="AT14" s="319"/>
      <c r="AU14" s="319"/>
      <c r="AV14" s="319"/>
      <c r="AW14" s="319"/>
      <c r="AX14" s="319"/>
      <c r="AY14" s="319"/>
      <c r="AZ14" s="319"/>
      <c r="BA14" s="319"/>
      <c r="BB14" s="319"/>
      <c r="BC14" s="319"/>
      <c r="BD14" s="319"/>
      <c r="BE14" s="319"/>
      <c r="BF14" s="319"/>
      <c r="BG14" s="319"/>
      <c r="BH14" s="319"/>
      <c r="BI14" s="319"/>
      <c r="BJ14" s="319"/>
      <c r="BK14" s="319"/>
      <c r="BL14" s="319"/>
      <c r="BM14" s="319"/>
      <c r="BN14" s="319"/>
      <c r="BO14" s="319"/>
      <c r="BP14" s="319"/>
      <c r="BQ14" s="319"/>
      <c r="BR14" s="319"/>
      <c r="BS14" s="319"/>
      <c r="BT14" s="319"/>
      <c r="BU14" s="319"/>
      <c r="BV14" s="319"/>
      <c r="BW14" s="319"/>
      <c r="BX14" s="319"/>
      <c r="BY14" s="319"/>
      <c r="BZ14" s="319"/>
      <c r="CA14" s="319"/>
      <c r="CB14" s="319"/>
      <c r="CC14" s="319"/>
      <c r="CD14" s="319"/>
      <c r="CE14" s="319"/>
      <c r="CF14" s="319"/>
      <c r="CG14" s="319"/>
      <c r="CH14" s="319"/>
      <c r="CI14" s="319"/>
      <c r="CJ14" s="319"/>
      <c r="CK14" s="319"/>
      <c r="CL14" s="319"/>
      <c r="CM14" s="319"/>
      <c r="CN14" s="319"/>
      <c r="CO14" s="319"/>
      <c r="CP14" s="319"/>
      <c r="CQ14" s="319"/>
      <c r="CR14" s="319"/>
      <c r="CS14" s="319"/>
      <c r="CT14" s="319"/>
      <c r="CU14" s="319"/>
      <c r="CV14" s="319"/>
      <c r="CW14" s="319"/>
      <c r="CX14" s="319"/>
      <c r="CY14" s="319"/>
      <c r="CZ14" s="319"/>
      <c r="DA14" s="319"/>
      <c r="DB14" s="319"/>
      <c r="DC14" s="319"/>
      <c r="DD14" s="319"/>
      <c r="DE14" s="319"/>
    </row>
    <row r="15" spans="1:109" s="320" customFormat="1" x14ac:dyDescent="0.15">
      <c r="A15" s="318"/>
      <c r="B15" s="319"/>
      <c r="C15" s="319"/>
      <c r="D15" s="319"/>
      <c r="E15" s="319"/>
      <c r="F15" s="319"/>
      <c r="G15" s="319"/>
      <c r="H15" s="319"/>
      <c r="I15" s="319"/>
      <c r="J15" s="319"/>
      <c r="K15" s="319"/>
      <c r="L15" s="319"/>
      <c r="M15" s="319"/>
      <c r="N15" s="319"/>
      <c r="O15" s="319"/>
      <c r="P15" s="319"/>
      <c r="Q15" s="319"/>
      <c r="R15" s="319"/>
      <c r="S15" s="319"/>
      <c r="T15" s="319"/>
      <c r="U15" s="319"/>
      <c r="V15" s="319"/>
      <c r="W15" s="319"/>
      <c r="X15" s="319"/>
      <c r="Y15" s="319"/>
      <c r="Z15" s="319"/>
      <c r="AA15" s="319"/>
      <c r="AB15" s="319"/>
      <c r="AC15" s="319"/>
      <c r="AD15" s="319"/>
      <c r="AE15" s="319"/>
      <c r="AF15" s="319"/>
      <c r="AG15" s="319"/>
      <c r="AH15" s="319"/>
      <c r="AI15" s="319"/>
      <c r="AJ15" s="319"/>
      <c r="AK15" s="319"/>
      <c r="AL15" s="319"/>
      <c r="AM15" s="319"/>
      <c r="AN15" s="319"/>
      <c r="AO15" s="319"/>
      <c r="AP15" s="319"/>
      <c r="AQ15" s="319"/>
      <c r="AR15" s="319"/>
      <c r="AS15" s="319"/>
      <c r="AT15" s="319"/>
      <c r="AU15" s="319"/>
      <c r="AV15" s="319"/>
      <c r="AW15" s="319"/>
      <c r="AX15" s="319"/>
      <c r="AY15" s="319"/>
      <c r="AZ15" s="319"/>
      <c r="BA15" s="319"/>
      <c r="BB15" s="319"/>
      <c r="BC15" s="319"/>
      <c r="BD15" s="319"/>
      <c r="BE15" s="319"/>
      <c r="BF15" s="319"/>
      <c r="BG15" s="319"/>
      <c r="BH15" s="319"/>
      <c r="BI15" s="319"/>
      <c r="BJ15" s="319"/>
      <c r="BK15" s="319"/>
      <c r="BL15" s="319"/>
      <c r="BM15" s="319"/>
      <c r="BN15" s="319"/>
      <c r="BO15" s="319"/>
      <c r="BP15" s="319"/>
      <c r="BQ15" s="319"/>
      <c r="BR15" s="319"/>
      <c r="BS15" s="319"/>
      <c r="BT15" s="319"/>
      <c r="BU15" s="319"/>
      <c r="BV15" s="319"/>
      <c r="BW15" s="319"/>
      <c r="BX15" s="319"/>
      <c r="BY15" s="319"/>
      <c r="BZ15" s="319"/>
      <c r="CA15" s="319"/>
      <c r="CB15" s="319"/>
      <c r="CC15" s="319"/>
      <c r="CD15" s="319"/>
      <c r="CE15" s="319"/>
      <c r="CF15" s="319"/>
      <c r="CG15" s="319"/>
      <c r="CH15" s="319"/>
      <c r="CI15" s="319"/>
      <c r="CJ15" s="319"/>
      <c r="CK15" s="319"/>
      <c r="CL15" s="319"/>
      <c r="CM15" s="319"/>
      <c r="CN15" s="319"/>
      <c r="CO15" s="319"/>
      <c r="CP15" s="319"/>
      <c r="CQ15" s="319"/>
      <c r="CR15" s="319"/>
      <c r="CS15" s="319"/>
      <c r="CT15" s="319"/>
      <c r="CU15" s="319"/>
      <c r="CV15" s="319"/>
      <c r="CW15" s="319"/>
      <c r="CX15" s="319"/>
      <c r="CY15" s="319"/>
      <c r="CZ15" s="319"/>
      <c r="DA15" s="319"/>
      <c r="DB15" s="319"/>
      <c r="DC15" s="319"/>
      <c r="DD15" s="319"/>
      <c r="DE15" s="319"/>
    </row>
    <row r="16" spans="1:109" s="320" customFormat="1" x14ac:dyDescent="0.15">
      <c r="A16" s="318"/>
      <c r="B16" s="319"/>
      <c r="C16" s="319"/>
      <c r="D16" s="319"/>
      <c r="E16" s="319"/>
      <c r="F16" s="319"/>
      <c r="G16" s="319"/>
      <c r="H16" s="319"/>
      <c r="I16" s="319"/>
      <c r="J16" s="319"/>
      <c r="K16" s="319"/>
      <c r="L16" s="319"/>
      <c r="M16" s="319"/>
      <c r="N16" s="319"/>
      <c r="O16" s="319"/>
      <c r="P16" s="319"/>
      <c r="Q16" s="319"/>
      <c r="R16" s="319"/>
      <c r="S16" s="319"/>
      <c r="T16" s="319"/>
      <c r="U16" s="319"/>
      <c r="V16" s="319"/>
      <c r="W16" s="319"/>
      <c r="X16" s="319"/>
      <c r="Y16" s="319"/>
      <c r="Z16" s="319"/>
      <c r="AA16" s="319"/>
      <c r="AB16" s="319"/>
      <c r="AC16" s="319"/>
      <c r="AD16" s="319"/>
      <c r="AE16" s="319"/>
      <c r="AF16" s="319"/>
      <c r="AG16" s="319"/>
      <c r="AH16" s="319"/>
      <c r="AI16" s="319"/>
      <c r="AJ16" s="319"/>
      <c r="AK16" s="319"/>
      <c r="AL16" s="319"/>
      <c r="AM16" s="319"/>
      <c r="AN16" s="319"/>
      <c r="AO16" s="319"/>
      <c r="AP16" s="319"/>
      <c r="AQ16" s="319"/>
      <c r="AR16" s="319"/>
      <c r="AS16" s="319"/>
      <c r="AT16" s="319"/>
      <c r="AU16" s="319"/>
      <c r="AV16" s="319"/>
      <c r="AW16" s="319"/>
      <c r="AX16" s="319"/>
      <c r="AY16" s="319"/>
      <c r="AZ16" s="319"/>
      <c r="BA16" s="319"/>
      <c r="BB16" s="319"/>
      <c r="BC16" s="319"/>
      <c r="BD16" s="319"/>
      <c r="BE16" s="319"/>
      <c r="BF16" s="319"/>
      <c r="BG16" s="319"/>
      <c r="BH16" s="319"/>
      <c r="BI16" s="319"/>
      <c r="BJ16" s="319"/>
      <c r="BK16" s="319"/>
      <c r="BL16" s="319"/>
      <c r="BM16" s="319"/>
      <c r="BN16" s="319"/>
      <c r="BO16" s="319"/>
      <c r="BP16" s="319"/>
      <c r="BQ16" s="319"/>
      <c r="BR16" s="319"/>
      <c r="BS16" s="319"/>
      <c r="BT16" s="319"/>
      <c r="BU16" s="319"/>
      <c r="BV16" s="319"/>
      <c r="BW16" s="319"/>
      <c r="BX16" s="319"/>
      <c r="BY16" s="319"/>
      <c r="BZ16" s="319"/>
      <c r="CA16" s="319"/>
      <c r="CB16" s="319"/>
      <c r="CC16" s="319"/>
      <c r="CD16" s="319"/>
      <c r="CE16" s="319"/>
      <c r="CF16" s="319"/>
      <c r="CG16" s="319"/>
      <c r="CH16" s="319"/>
      <c r="CI16" s="319"/>
      <c r="CJ16" s="319"/>
      <c r="CK16" s="319"/>
      <c r="CL16" s="319"/>
      <c r="CM16" s="319"/>
      <c r="CN16" s="319"/>
      <c r="CO16" s="319"/>
      <c r="CP16" s="319"/>
      <c r="CQ16" s="319"/>
      <c r="CR16" s="319"/>
      <c r="CS16" s="319"/>
      <c r="CT16" s="319"/>
      <c r="CU16" s="319"/>
      <c r="CV16" s="319"/>
      <c r="CW16" s="319"/>
      <c r="CX16" s="319"/>
      <c r="CY16" s="319"/>
      <c r="CZ16" s="319"/>
      <c r="DA16" s="319"/>
      <c r="DB16" s="319"/>
      <c r="DC16" s="319"/>
      <c r="DD16" s="319"/>
      <c r="DE16" s="319"/>
    </row>
    <row r="17" spans="1:109" s="320" customFormat="1" x14ac:dyDescent="0.15">
      <c r="A17" s="318"/>
      <c r="B17" s="319"/>
      <c r="C17" s="319"/>
      <c r="D17" s="319"/>
      <c r="E17" s="319"/>
      <c r="F17" s="319"/>
      <c r="G17" s="319"/>
      <c r="H17" s="319"/>
      <c r="I17" s="319"/>
      <c r="J17" s="319"/>
      <c r="K17" s="319"/>
      <c r="L17" s="319"/>
      <c r="M17" s="319"/>
      <c r="N17" s="319"/>
      <c r="O17" s="319"/>
      <c r="P17" s="319"/>
      <c r="Q17" s="319"/>
      <c r="R17" s="319"/>
      <c r="S17" s="319"/>
      <c r="T17" s="319"/>
      <c r="U17" s="319"/>
      <c r="V17" s="319"/>
      <c r="W17" s="319"/>
      <c r="X17" s="319"/>
      <c r="Y17" s="319"/>
      <c r="Z17" s="319"/>
      <c r="AA17" s="319"/>
      <c r="AB17" s="319"/>
      <c r="AC17" s="319"/>
      <c r="AD17" s="319"/>
      <c r="AE17" s="319"/>
      <c r="AF17" s="319"/>
      <c r="AG17" s="319"/>
      <c r="AH17" s="319"/>
      <c r="AI17" s="319"/>
      <c r="AJ17" s="319"/>
      <c r="AK17" s="319"/>
      <c r="AL17" s="319"/>
      <c r="AM17" s="319"/>
      <c r="AN17" s="319"/>
      <c r="AO17" s="319"/>
      <c r="AP17" s="319"/>
      <c r="AQ17" s="319"/>
      <c r="AR17" s="319"/>
      <c r="AS17" s="319"/>
      <c r="AT17" s="319"/>
      <c r="AU17" s="319"/>
      <c r="AV17" s="319"/>
      <c r="AW17" s="319"/>
      <c r="AX17" s="319"/>
      <c r="AY17" s="319"/>
      <c r="AZ17" s="319"/>
      <c r="BA17" s="319"/>
      <c r="BB17" s="319"/>
      <c r="BC17" s="319"/>
      <c r="BD17" s="319"/>
      <c r="BE17" s="319"/>
      <c r="BF17" s="319"/>
      <c r="BG17" s="319"/>
      <c r="BH17" s="319"/>
      <c r="BI17" s="319"/>
      <c r="BJ17" s="319"/>
      <c r="BK17" s="319"/>
      <c r="BL17" s="319"/>
      <c r="BM17" s="319"/>
      <c r="BN17" s="319"/>
      <c r="BO17" s="319"/>
      <c r="BP17" s="319"/>
      <c r="BQ17" s="319"/>
      <c r="BR17" s="319"/>
      <c r="BS17" s="319"/>
      <c r="BT17" s="319"/>
      <c r="BU17" s="319"/>
      <c r="BV17" s="319"/>
      <c r="BW17" s="319"/>
      <c r="BX17" s="319"/>
      <c r="BY17" s="319"/>
      <c r="BZ17" s="319"/>
      <c r="CA17" s="319"/>
      <c r="CB17" s="319"/>
      <c r="CC17" s="319"/>
      <c r="CD17" s="319"/>
      <c r="CE17" s="319"/>
      <c r="CF17" s="319"/>
      <c r="CG17" s="319"/>
      <c r="CH17" s="319"/>
      <c r="CI17" s="319"/>
      <c r="CJ17" s="319"/>
      <c r="CK17" s="319"/>
      <c r="CL17" s="319"/>
      <c r="CM17" s="319"/>
      <c r="CN17" s="319"/>
      <c r="CO17" s="319"/>
      <c r="CP17" s="319"/>
      <c r="CQ17" s="319"/>
      <c r="CR17" s="319"/>
      <c r="CS17" s="319"/>
      <c r="CT17" s="319"/>
      <c r="CU17" s="319"/>
      <c r="CV17" s="319"/>
      <c r="CW17" s="319"/>
      <c r="CX17" s="319"/>
      <c r="CY17" s="319"/>
      <c r="CZ17" s="319"/>
      <c r="DA17" s="319"/>
      <c r="DB17" s="319"/>
      <c r="DC17" s="319"/>
      <c r="DD17" s="319"/>
      <c r="DE17" s="319"/>
    </row>
    <row r="18" spans="1:109" s="320" customFormat="1" x14ac:dyDescent="0.15">
      <c r="A18" s="318"/>
      <c r="B18" s="319"/>
      <c r="C18" s="319"/>
      <c r="D18" s="319"/>
      <c r="E18" s="319"/>
      <c r="F18" s="319"/>
      <c r="G18" s="319"/>
      <c r="H18" s="319"/>
      <c r="I18" s="319"/>
      <c r="J18" s="319"/>
      <c r="K18" s="319"/>
      <c r="L18" s="319"/>
      <c r="M18" s="319"/>
      <c r="N18" s="319"/>
      <c r="O18" s="319"/>
      <c r="P18" s="319"/>
      <c r="Q18" s="319"/>
      <c r="R18" s="319"/>
      <c r="S18" s="319"/>
      <c r="T18" s="319"/>
      <c r="U18" s="319"/>
      <c r="V18" s="319"/>
      <c r="W18" s="319"/>
      <c r="X18" s="319"/>
      <c r="Y18" s="319"/>
      <c r="Z18" s="319"/>
      <c r="AA18" s="319"/>
      <c r="AB18" s="319"/>
      <c r="AC18" s="319"/>
      <c r="AD18" s="319"/>
      <c r="AE18" s="319"/>
      <c r="AF18" s="319"/>
      <c r="AG18" s="319"/>
      <c r="AH18" s="319"/>
      <c r="AI18" s="319"/>
      <c r="AJ18" s="319"/>
      <c r="AK18" s="319"/>
      <c r="AL18" s="319"/>
      <c r="AM18" s="319"/>
      <c r="AN18" s="319"/>
      <c r="AO18" s="319"/>
      <c r="AP18" s="319"/>
      <c r="AQ18" s="319"/>
      <c r="AR18" s="319"/>
      <c r="AS18" s="319"/>
      <c r="AT18" s="319"/>
      <c r="AU18" s="319"/>
      <c r="AV18" s="319"/>
      <c r="AW18" s="319"/>
      <c r="AX18" s="319"/>
      <c r="AY18" s="319"/>
      <c r="AZ18" s="319"/>
      <c r="BA18" s="319"/>
      <c r="BB18" s="319"/>
      <c r="BC18" s="319"/>
      <c r="BD18" s="319"/>
      <c r="BE18" s="319"/>
      <c r="BF18" s="319"/>
      <c r="BG18" s="319"/>
      <c r="BH18" s="319"/>
      <c r="BI18" s="319"/>
      <c r="BJ18" s="319"/>
      <c r="BK18" s="319"/>
      <c r="BL18" s="319"/>
      <c r="BM18" s="319"/>
      <c r="BN18" s="319"/>
      <c r="BO18" s="319"/>
      <c r="BP18" s="319"/>
      <c r="BQ18" s="319"/>
      <c r="BR18" s="319"/>
      <c r="BS18" s="319"/>
      <c r="BT18" s="319"/>
      <c r="BU18" s="319"/>
      <c r="BV18" s="319"/>
      <c r="BW18" s="319"/>
      <c r="BX18" s="319"/>
      <c r="BY18" s="319"/>
      <c r="BZ18" s="319"/>
      <c r="CA18" s="319"/>
      <c r="CB18" s="319"/>
      <c r="CC18" s="319"/>
      <c r="CD18" s="319"/>
      <c r="CE18" s="319"/>
      <c r="CF18" s="319"/>
      <c r="CG18" s="319"/>
      <c r="CH18" s="319"/>
      <c r="CI18" s="319"/>
      <c r="CJ18" s="319"/>
      <c r="CK18" s="319"/>
      <c r="CL18" s="319"/>
      <c r="CM18" s="319"/>
      <c r="CN18" s="319"/>
      <c r="CO18" s="319"/>
      <c r="CP18" s="319"/>
      <c r="CQ18" s="319"/>
      <c r="CR18" s="319"/>
      <c r="CS18" s="319"/>
      <c r="CT18" s="319"/>
      <c r="CU18" s="319"/>
      <c r="CV18" s="319"/>
      <c r="CW18" s="319"/>
      <c r="CX18" s="319"/>
      <c r="CY18" s="319"/>
      <c r="CZ18" s="319"/>
      <c r="DA18" s="319"/>
      <c r="DB18" s="319"/>
      <c r="DC18" s="319"/>
      <c r="DD18" s="319"/>
      <c r="DE18" s="319"/>
    </row>
    <row r="19" spans="1:109" x14ac:dyDescent="0.15">
      <c r="DD19" s="318"/>
      <c r="DE19" s="318"/>
    </row>
    <row r="20" spans="1:109" x14ac:dyDescent="0.15">
      <c r="DD20" s="318"/>
      <c r="DE20" s="318"/>
    </row>
    <row r="21" spans="1:109" ht="17.25" customHeight="1" x14ac:dyDescent="0.15">
      <c r="B21" s="321"/>
      <c r="C21" s="322"/>
      <c r="D21" s="322"/>
      <c r="E21" s="322"/>
      <c r="F21" s="322"/>
      <c r="G21" s="322"/>
      <c r="H21" s="322"/>
      <c r="I21" s="322"/>
      <c r="J21" s="322"/>
      <c r="K21" s="322"/>
      <c r="L21" s="322"/>
      <c r="M21" s="322"/>
      <c r="N21" s="323"/>
      <c r="O21" s="322"/>
      <c r="P21" s="322"/>
      <c r="Q21" s="322"/>
      <c r="R21" s="322"/>
      <c r="S21" s="322"/>
      <c r="T21" s="322"/>
      <c r="U21" s="322"/>
      <c r="V21" s="322"/>
      <c r="W21" s="322"/>
      <c r="X21" s="322"/>
      <c r="Y21" s="322"/>
      <c r="Z21" s="322"/>
      <c r="AA21" s="322"/>
      <c r="AB21" s="322"/>
      <c r="AC21" s="322"/>
      <c r="AD21" s="322"/>
      <c r="AE21" s="322"/>
      <c r="AF21" s="322"/>
      <c r="AG21" s="322"/>
      <c r="AH21" s="322"/>
      <c r="AI21" s="322"/>
      <c r="AJ21" s="322"/>
      <c r="AK21" s="322"/>
      <c r="AL21" s="322"/>
      <c r="AM21" s="322"/>
      <c r="AN21" s="322"/>
      <c r="AO21" s="322"/>
      <c r="AP21" s="322"/>
      <c r="AQ21" s="322"/>
      <c r="AR21" s="322"/>
      <c r="AS21" s="322"/>
      <c r="AT21" s="323"/>
      <c r="AU21" s="322"/>
      <c r="AV21" s="322"/>
      <c r="AW21" s="322"/>
      <c r="AX21" s="322"/>
      <c r="AY21" s="322"/>
      <c r="AZ21" s="322"/>
      <c r="BA21" s="322"/>
      <c r="BB21" s="322"/>
      <c r="BC21" s="322"/>
      <c r="BD21" s="322"/>
      <c r="BE21" s="322"/>
      <c r="BF21" s="323"/>
      <c r="BG21" s="322"/>
      <c r="BH21" s="322"/>
      <c r="BI21" s="322"/>
      <c r="BJ21" s="322"/>
      <c r="BK21" s="322"/>
      <c r="BL21" s="322"/>
      <c r="BM21" s="322"/>
      <c r="BN21" s="322"/>
      <c r="BO21" s="322"/>
      <c r="BP21" s="322"/>
      <c r="BQ21" s="322"/>
      <c r="BR21" s="323"/>
      <c r="BS21" s="322"/>
      <c r="BT21" s="322"/>
      <c r="BU21" s="322"/>
      <c r="BV21" s="322"/>
      <c r="BW21" s="322"/>
      <c r="BX21" s="322"/>
      <c r="BY21" s="322"/>
      <c r="BZ21" s="322"/>
      <c r="CA21" s="322"/>
      <c r="CB21" s="322"/>
      <c r="CC21" s="322"/>
      <c r="CD21" s="323"/>
      <c r="CE21" s="322"/>
      <c r="CF21" s="322"/>
      <c r="CG21" s="322"/>
      <c r="CH21" s="322"/>
      <c r="CI21" s="322"/>
      <c r="CJ21" s="322"/>
      <c r="CK21" s="322"/>
      <c r="CL21" s="322"/>
      <c r="CM21" s="322"/>
      <c r="CN21" s="322"/>
      <c r="CO21" s="322"/>
      <c r="CP21" s="323"/>
      <c r="CQ21" s="322"/>
      <c r="CR21" s="322"/>
      <c r="CS21" s="322"/>
      <c r="CT21" s="322"/>
      <c r="CU21" s="322"/>
      <c r="CV21" s="322"/>
      <c r="CW21" s="322"/>
      <c r="CX21" s="322"/>
      <c r="CY21" s="322"/>
      <c r="CZ21" s="322"/>
      <c r="DA21" s="322"/>
      <c r="DB21" s="323"/>
      <c r="DC21" s="322"/>
      <c r="DD21" s="324"/>
      <c r="DE21" s="318"/>
    </row>
    <row r="22" spans="1:109" ht="17.25" customHeight="1" x14ac:dyDescent="0.15">
      <c r="B22" s="325"/>
    </row>
    <row r="23" spans="1:109" x14ac:dyDescent="0.15">
      <c r="B23" s="325"/>
    </row>
    <row r="24" spans="1:109" x14ac:dyDescent="0.15">
      <c r="B24" s="325"/>
    </row>
    <row r="25" spans="1:109" x14ac:dyDescent="0.15">
      <c r="B25" s="325"/>
    </row>
    <row r="26" spans="1:109" x14ac:dyDescent="0.15">
      <c r="B26" s="325"/>
    </row>
    <row r="27" spans="1:109" x14ac:dyDescent="0.15">
      <c r="B27" s="325"/>
    </row>
    <row r="28" spans="1:109" x14ac:dyDescent="0.15">
      <c r="B28" s="325"/>
    </row>
    <row r="29" spans="1:109" x14ac:dyDescent="0.15">
      <c r="B29" s="325"/>
    </row>
    <row r="30" spans="1:109" x14ac:dyDescent="0.15">
      <c r="B30" s="325"/>
    </row>
    <row r="31" spans="1:109" x14ac:dyDescent="0.15">
      <c r="B31" s="325"/>
    </row>
    <row r="32" spans="1:109" x14ac:dyDescent="0.15">
      <c r="B32" s="325"/>
    </row>
    <row r="33" spans="2:109" x14ac:dyDescent="0.15">
      <c r="B33" s="325"/>
    </row>
    <row r="34" spans="2:109" x14ac:dyDescent="0.15">
      <c r="B34" s="325"/>
    </row>
    <row r="35" spans="2:109" x14ac:dyDescent="0.15">
      <c r="B35" s="325"/>
    </row>
    <row r="36" spans="2:109" x14ac:dyDescent="0.15">
      <c r="B36" s="325"/>
    </row>
    <row r="37" spans="2:109" x14ac:dyDescent="0.15">
      <c r="B37" s="325"/>
    </row>
    <row r="38" spans="2:109" x14ac:dyDescent="0.15">
      <c r="B38" s="325"/>
    </row>
    <row r="39" spans="2:109" x14ac:dyDescent="0.15">
      <c r="B39" s="327"/>
      <c r="C39" s="328"/>
      <c r="D39" s="328"/>
      <c r="E39" s="328"/>
      <c r="F39" s="328"/>
      <c r="G39" s="328"/>
      <c r="H39" s="328"/>
      <c r="I39" s="328"/>
      <c r="J39" s="328"/>
      <c r="K39" s="328"/>
      <c r="L39" s="328"/>
      <c r="M39" s="328"/>
      <c r="N39" s="328"/>
      <c r="O39" s="328"/>
      <c r="P39" s="328"/>
      <c r="Q39" s="328"/>
      <c r="R39" s="328"/>
      <c r="S39" s="328"/>
      <c r="T39" s="328"/>
      <c r="U39" s="328"/>
      <c r="V39" s="328"/>
      <c r="W39" s="328"/>
      <c r="X39" s="328"/>
      <c r="Y39" s="328"/>
      <c r="Z39" s="328"/>
      <c r="AA39" s="328"/>
      <c r="AB39" s="328"/>
      <c r="AC39" s="328"/>
      <c r="AD39" s="328"/>
      <c r="AE39" s="328"/>
      <c r="AF39" s="328"/>
      <c r="AG39" s="328"/>
      <c r="AH39" s="328"/>
      <c r="AI39" s="328"/>
      <c r="AJ39" s="328"/>
      <c r="AK39" s="328"/>
      <c r="AL39" s="328"/>
      <c r="AM39" s="328"/>
      <c r="AN39" s="328"/>
      <c r="AO39" s="328"/>
      <c r="AP39" s="328"/>
      <c r="AQ39" s="328"/>
      <c r="AR39" s="328"/>
      <c r="AS39" s="328"/>
      <c r="AT39" s="328"/>
      <c r="AU39" s="328"/>
      <c r="AV39" s="328"/>
      <c r="AW39" s="328"/>
      <c r="AX39" s="328"/>
      <c r="AY39" s="328"/>
      <c r="AZ39" s="328"/>
      <c r="BA39" s="328"/>
      <c r="BB39" s="328"/>
      <c r="BC39" s="328"/>
      <c r="BD39" s="328"/>
      <c r="BE39" s="328"/>
      <c r="BF39" s="328"/>
      <c r="BG39" s="328"/>
      <c r="BH39" s="328"/>
      <c r="BI39" s="328"/>
      <c r="BJ39" s="328"/>
      <c r="BK39" s="328"/>
      <c r="BL39" s="328"/>
      <c r="BM39" s="328"/>
      <c r="BN39" s="328"/>
      <c r="BO39" s="328"/>
      <c r="BP39" s="328"/>
      <c r="BQ39" s="328"/>
      <c r="BR39" s="328"/>
      <c r="BS39" s="328"/>
      <c r="BT39" s="328"/>
      <c r="BU39" s="328"/>
      <c r="BV39" s="328"/>
      <c r="BW39" s="328"/>
      <c r="BX39" s="328"/>
      <c r="BY39" s="328"/>
      <c r="BZ39" s="328"/>
      <c r="CA39" s="328"/>
      <c r="CB39" s="328"/>
      <c r="CC39" s="328"/>
      <c r="CD39" s="328"/>
      <c r="CE39" s="328"/>
      <c r="CF39" s="328"/>
      <c r="CG39" s="328"/>
      <c r="CH39" s="328"/>
      <c r="CI39" s="328"/>
      <c r="CJ39" s="328"/>
      <c r="CK39" s="328"/>
      <c r="CL39" s="328"/>
      <c r="CM39" s="328"/>
      <c r="CN39" s="328"/>
      <c r="CO39" s="328"/>
      <c r="CP39" s="328"/>
      <c r="CQ39" s="328"/>
      <c r="CR39" s="328"/>
      <c r="CS39" s="328"/>
      <c r="CT39" s="328"/>
      <c r="CU39" s="328"/>
      <c r="CV39" s="328"/>
      <c r="CW39" s="328"/>
      <c r="CX39" s="328"/>
      <c r="CY39" s="328"/>
      <c r="CZ39" s="328"/>
      <c r="DA39" s="328"/>
      <c r="DB39" s="328"/>
      <c r="DC39" s="328"/>
      <c r="DD39" s="329"/>
    </row>
    <row r="40" spans="2:109" x14ac:dyDescent="0.15">
      <c r="B40" s="330"/>
      <c r="DD40" s="330"/>
      <c r="DE40" s="318"/>
    </row>
    <row r="41" spans="2:109" ht="17.25" x14ac:dyDescent="0.15">
      <c r="B41" s="331" t="s">
        <v>536</v>
      </c>
      <c r="C41" s="322"/>
      <c r="D41" s="322"/>
      <c r="E41" s="322"/>
      <c r="F41" s="322"/>
      <c r="G41" s="322"/>
      <c r="H41" s="322"/>
      <c r="I41" s="322"/>
      <c r="J41" s="322"/>
      <c r="K41" s="322"/>
      <c r="L41" s="322"/>
      <c r="M41" s="322"/>
      <c r="N41" s="322"/>
      <c r="O41" s="322"/>
      <c r="P41" s="322"/>
      <c r="Q41" s="322"/>
      <c r="R41" s="322"/>
      <c r="S41" s="322"/>
      <c r="T41" s="322"/>
      <c r="U41" s="322"/>
      <c r="V41" s="322"/>
      <c r="W41" s="322"/>
      <c r="X41" s="322"/>
      <c r="Y41" s="322"/>
      <c r="Z41" s="322"/>
      <c r="AA41" s="322"/>
      <c r="AB41" s="322"/>
      <c r="AC41" s="322"/>
      <c r="AD41" s="322"/>
      <c r="AE41" s="322"/>
      <c r="AF41" s="322"/>
      <c r="AG41" s="322"/>
      <c r="AH41" s="322"/>
      <c r="AI41" s="322"/>
      <c r="AJ41" s="322"/>
      <c r="AK41" s="322"/>
      <c r="AL41" s="322"/>
      <c r="AM41" s="322"/>
      <c r="AN41" s="322"/>
      <c r="AO41" s="322"/>
      <c r="AP41" s="322"/>
      <c r="AQ41" s="322"/>
      <c r="AR41" s="322"/>
      <c r="AS41" s="322"/>
      <c r="AT41" s="322"/>
      <c r="AU41" s="322"/>
      <c r="AV41" s="322"/>
      <c r="AW41" s="322"/>
      <c r="AX41" s="322"/>
      <c r="AY41" s="322"/>
      <c r="AZ41" s="322"/>
      <c r="BA41" s="322"/>
      <c r="BB41" s="322"/>
      <c r="BC41" s="322"/>
      <c r="BD41" s="322"/>
      <c r="BE41" s="322"/>
      <c r="BF41" s="322"/>
      <c r="BG41" s="322"/>
      <c r="BH41" s="322"/>
      <c r="BI41" s="322"/>
      <c r="BJ41" s="322"/>
      <c r="BK41" s="322"/>
      <c r="BL41" s="322"/>
      <c r="BM41" s="322"/>
      <c r="BN41" s="322"/>
      <c r="BO41" s="322"/>
      <c r="BP41" s="322"/>
      <c r="BQ41" s="322"/>
      <c r="BR41" s="322"/>
      <c r="BS41" s="322"/>
      <c r="BT41" s="322"/>
      <c r="BU41" s="322"/>
      <c r="BV41" s="322"/>
      <c r="BW41" s="322"/>
      <c r="BX41" s="322"/>
      <c r="BY41" s="322"/>
      <c r="BZ41" s="322"/>
      <c r="CA41" s="322"/>
      <c r="CB41" s="322"/>
      <c r="CC41" s="322"/>
      <c r="CD41" s="322"/>
      <c r="CE41" s="322"/>
      <c r="CF41" s="322"/>
      <c r="CG41" s="322"/>
      <c r="CH41" s="322"/>
      <c r="CI41" s="322"/>
      <c r="CJ41" s="322"/>
      <c r="CK41" s="322"/>
      <c r="CL41" s="322"/>
      <c r="CM41" s="322"/>
      <c r="CN41" s="322"/>
      <c r="CO41" s="322"/>
      <c r="CP41" s="322"/>
      <c r="CQ41" s="322"/>
      <c r="CR41" s="322"/>
      <c r="CS41" s="322"/>
      <c r="CT41" s="322"/>
      <c r="CU41" s="322"/>
      <c r="CV41" s="322"/>
      <c r="CW41" s="322"/>
      <c r="CX41" s="322"/>
      <c r="CY41" s="322"/>
      <c r="CZ41" s="322"/>
      <c r="DA41" s="322"/>
      <c r="DB41" s="322"/>
      <c r="DC41" s="322"/>
      <c r="DD41" s="324"/>
    </row>
    <row r="42" spans="2:109" x14ac:dyDescent="0.15">
      <c r="B42" s="325"/>
      <c r="G42" s="332"/>
      <c r="I42" s="333"/>
      <c r="J42" s="333"/>
      <c r="K42" s="333"/>
      <c r="AM42" s="332"/>
      <c r="AN42" s="332" t="s">
        <v>537</v>
      </c>
      <c r="AP42" s="333"/>
      <c r="AQ42" s="333"/>
      <c r="AR42" s="333"/>
      <c r="AY42" s="332"/>
      <c r="BA42" s="333"/>
      <c r="BB42" s="333"/>
      <c r="BC42" s="333"/>
      <c r="BK42" s="332"/>
      <c r="BM42" s="333"/>
      <c r="BN42" s="333"/>
      <c r="BO42" s="333"/>
      <c r="BW42" s="332"/>
      <c r="BY42" s="333"/>
      <c r="BZ42" s="333"/>
      <c r="CA42" s="333"/>
      <c r="CI42" s="332"/>
      <c r="CK42" s="333"/>
      <c r="CL42" s="333"/>
      <c r="CM42" s="333"/>
      <c r="CU42" s="332"/>
      <c r="CW42" s="333"/>
      <c r="CX42" s="333"/>
      <c r="CY42" s="333"/>
    </row>
    <row r="43" spans="2:109" ht="13.5" customHeight="1" x14ac:dyDescent="0.15">
      <c r="B43" s="325"/>
      <c r="AN43" s="1147" t="s">
        <v>538</v>
      </c>
      <c r="AO43" s="1148"/>
      <c r="AP43" s="1148"/>
      <c r="AQ43" s="1148"/>
      <c r="AR43" s="1148"/>
      <c r="AS43" s="1148"/>
      <c r="AT43" s="1148"/>
      <c r="AU43" s="1148"/>
      <c r="AV43" s="1148"/>
      <c r="AW43" s="1148"/>
      <c r="AX43" s="1148"/>
      <c r="AY43" s="1148"/>
      <c r="AZ43" s="1148"/>
      <c r="BA43" s="1148"/>
      <c r="BB43" s="1148"/>
      <c r="BC43" s="1148"/>
      <c r="BD43" s="1148"/>
      <c r="BE43" s="1148"/>
      <c r="BF43" s="1148"/>
      <c r="BG43" s="1148"/>
      <c r="BH43" s="1148"/>
      <c r="BI43" s="1148"/>
      <c r="BJ43" s="1148"/>
      <c r="BK43" s="1148"/>
      <c r="BL43" s="1148"/>
      <c r="BM43" s="1148"/>
      <c r="BN43" s="1148"/>
      <c r="BO43" s="1148"/>
      <c r="BP43" s="1148"/>
      <c r="BQ43" s="1148"/>
      <c r="BR43" s="1148"/>
      <c r="BS43" s="1148"/>
      <c r="BT43" s="1148"/>
      <c r="BU43" s="1148"/>
      <c r="BV43" s="1148"/>
      <c r="BW43" s="1148"/>
      <c r="BX43" s="1148"/>
      <c r="BY43" s="1148"/>
      <c r="BZ43" s="1148"/>
      <c r="CA43" s="1148"/>
      <c r="CB43" s="1148"/>
      <c r="CC43" s="1148"/>
      <c r="CD43" s="1148"/>
      <c r="CE43" s="1148"/>
      <c r="CF43" s="1148"/>
      <c r="CG43" s="1148"/>
      <c r="CH43" s="1148"/>
      <c r="CI43" s="1148"/>
      <c r="CJ43" s="1148"/>
      <c r="CK43" s="1148"/>
      <c r="CL43" s="1148"/>
      <c r="CM43" s="1148"/>
      <c r="CN43" s="1148"/>
      <c r="CO43" s="1148"/>
      <c r="CP43" s="1148"/>
      <c r="CQ43" s="1148"/>
      <c r="CR43" s="1148"/>
      <c r="CS43" s="1148"/>
      <c r="CT43" s="1148"/>
      <c r="CU43" s="1148"/>
      <c r="CV43" s="1148"/>
      <c r="CW43" s="1148"/>
      <c r="CX43" s="1148"/>
      <c r="CY43" s="1148"/>
      <c r="CZ43" s="1148"/>
      <c r="DA43" s="1148"/>
      <c r="DB43" s="1148"/>
      <c r="DC43" s="1149"/>
    </row>
    <row r="44" spans="2:109" x14ac:dyDescent="0.15">
      <c r="B44" s="325"/>
      <c r="AN44" s="1150"/>
      <c r="AO44" s="1151"/>
      <c r="AP44" s="1151"/>
      <c r="AQ44" s="1151"/>
      <c r="AR44" s="1151"/>
      <c r="AS44" s="1151"/>
      <c r="AT44" s="1151"/>
      <c r="AU44" s="1151"/>
      <c r="AV44" s="1151"/>
      <c r="AW44" s="1151"/>
      <c r="AX44" s="1151"/>
      <c r="AY44" s="1151"/>
      <c r="AZ44" s="1151"/>
      <c r="BA44" s="1151"/>
      <c r="BB44" s="1151"/>
      <c r="BC44" s="1151"/>
      <c r="BD44" s="1151"/>
      <c r="BE44" s="1151"/>
      <c r="BF44" s="1151"/>
      <c r="BG44" s="1151"/>
      <c r="BH44" s="1151"/>
      <c r="BI44" s="1151"/>
      <c r="BJ44" s="1151"/>
      <c r="BK44" s="1151"/>
      <c r="BL44" s="1151"/>
      <c r="BM44" s="1151"/>
      <c r="BN44" s="1151"/>
      <c r="BO44" s="1151"/>
      <c r="BP44" s="1151"/>
      <c r="BQ44" s="1151"/>
      <c r="BR44" s="1151"/>
      <c r="BS44" s="1151"/>
      <c r="BT44" s="1151"/>
      <c r="BU44" s="1151"/>
      <c r="BV44" s="1151"/>
      <c r="BW44" s="1151"/>
      <c r="BX44" s="1151"/>
      <c r="BY44" s="1151"/>
      <c r="BZ44" s="1151"/>
      <c r="CA44" s="1151"/>
      <c r="CB44" s="1151"/>
      <c r="CC44" s="1151"/>
      <c r="CD44" s="1151"/>
      <c r="CE44" s="1151"/>
      <c r="CF44" s="1151"/>
      <c r="CG44" s="1151"/>
      <c r="CH44" s="1151"/>
      <c r="CI44" s="1151"/>
      <c r="CJ44" s="1151"/>
      <c r="CK44" s="1151"/>
      <c r="CL44" s="1151"/>
      <c r="CM44" s="1151"/>
      <c r="CN44" s="1151"/>
      <c r="CO44" s="1151"/>
      <c r="CP44" s="1151"/>
      <c r="CQ44" s="1151"/>
      <c r="CR44" s="1151"/>
      <c r="CS44" s="1151"/>
      <c r="CT44" s="1151"/>
      <c r="CU44" s="1151"/>
      <c r="CV44" s="1151"/>
      <c r="CW44" s="1151"/>
      <c r="CX44" s="1151"/>
      <c r="CY44" s="1151"/>
      <c r="CZ44" s="1151"/>
      <c r="DA44" s="1151"/>
      <c r="DB44" s="1151"/>
      <c r="DC44" s="1152"/>
    </row>
    <row r="45" spans="2:109" x14ac:dyDescent="0.15">
      <c r="B45" s="325"/>
      <c r="AN45" s="1150"/>
      <c r="AO45" s="1151"/>
      <c r="AP45" s="1151"/>
      <c r="AQ45" s="1151"/>
      <c r="AR45" s="1151"/>
      <c r="AS45" s="1151"/>
      <c r="AT45" s="1151"/>
      <c r="AU45" s="1151"/>
      <c r="AV45" s="1151"/>
      <c r="AW45" s="1151"/>
      <c r="AX45" s="1151"/>
      <c r="AY45" s="1151"/>
      <c r="AZ45" s="1151"/>
      <c r="BA45" s="1151"/>
      <c r="BB45" s="1151"/>
      <c r="BC45" s="1151"/>
      <c r="BD45" s="1151"/>
      <c r="BE45" s="1151"/>
      <c r="BF45" s="1151"/>
      <c r="BG45" s="1151"/>
      <c r="BH45" s="1151"/>
      <c r="BI45" s="1151"/>
      <c r="BJ45" s="1151"/>
      <c r="BK45" s="1151"/>
      <c r="BL45" s="1151"/>
      <c r="BM45" s="1151"/>
      <c r="BN45" s="1151"/>
      <c r="BO45" s="1151"/>
      <c r="BP45" s="1151"/>
      <c r="BQ45" s="1151"/>
      <c r="BR45" s="1151"/>
      <c r="BS45" s="1151"/>
      <c r="BT45" s="1151"/>
      <c r="BU45" s="1151"/>
      <c r="BV45" s="1151"/>
      <c r="BW45" s="1151"/>
      <c r="BX45" s="1151"/>
      <c r="BY45" s="1151"/>
      <c r="BZ45" s="1151"/>
      <c r="CA45" s="1151"/>
      <c r="CB45" s="1151"/>
      <c r="CC45" s="1151"/>
      <c r="CD45" s="1151"/>
      <c r="CE45" s="1151"/>
      <c r="CF45" s="1151"/>
      <c r="CG45" s="1151"/>
      <c r="CH45" s="1151"/>
      <c r="CI45" s="1151"/>
      <c r="CJ45" s="1151"/>
      <c r="CK45" s="1151"/>
      <c r="CL45" s="1151"/>
      <c r="CM45" s="1151"/>
      <c r="CN45" s="1151"/>
      <c r="CO45" s="1151"/>
      <c r="CP45" s="1151"/>
      <c r="CQ45" s="1151"/>
      <c r="CR45" s="1151"/>
      <c r="CS45" s="1151"/>
      <c r="CT45" s="1151"/>
      <c r="CU45" s="1151"/>
      <c r="CV45" s="1151"/>
      <c r="CW45" s="1151"/>
      <c r="CX45" s="1151"/>
      <c r="CY45" s="1151"/>
      <c r="CZ45" s="1151"/>
      <c r="DA45" s="1151"/>
      <c r="DB45" s="1151"/>
      <c r="DC45" s="1152"/>
    </row>
    <row r="46" spans="2:109" x14ac:dyDescent="0.15">
      <c r="B46" s="325"/>
      <c r="AN46" s="1150"/>
      <c r="AO46" s="1151"/>
      <c r="AP46" s="1151"/>
      <c r="AQ46" s="1151"/>
      <c r="AR46" s="1151"/>
      <c r="AS46" s="1151"/>
      <c r="AT46" s="1151"/>
      <c r="AU46" s="1151"/>
      <c r="AV46" s="1151"/>
      <c r="AW46" s="1151"/>
      <c r="AX46" s="1151"/>
      <c r="AY46" s="1151"/>
      <c r="AZ46" s="1151"/>
      <c r="BA46" s="1151"/>
      <c r="BB46" s="1151"/>
      <c r="BC46" s="1151"/>
      <c r="BD46" s="1151"/>
      <c r="BE46" s="1151"/>
      <c r="BF46" s="1151"/>
      <c r="BG46" s="1151"/>
      <c r="BH46" s="1151"/>
      <c r="BI46" s="1151"/>
      <c r="BJ46" s="1151"/>
      <c r="BK46" s="1151"/>
      <c r="BL46" s="1151"/>
      <c r="BM46" s="1151"/>
      <c r="BN46" s="1151"/>
      <c r="BO46" s="1151"/>
      <c r="BP46" s="1151"/>
      <c r="BQ46" s="1151"/>
      <c r="BR46" s="1151"/>
      <c r="BS46" s="1151"/>
      <c r="BT46" s="1151"/>
      <c r="BU46" s="1151"/>
      <c r="BV46" s="1151"/>
      <c r="BW46" s="1151"/>
      <c r="BX46" s="1151"/>
      <c r="BY46" s="1151"/>
      <c r="BZ46" s="1151"/>
      <c r="CA46" s="1151"/>
      <c r="CB46" s="1151"/>
      <c r="CC46" s="1151"/>
      <c r="CD46" s="1151"/>
      <c r="CE46" s="1151"/>
      <c r="CF46" s="1151"/>
      <c r="CG46" s="1151"/>
      <c r="CH46" s="1151"/>
      <c r="CI46" s="1151"/>
      <c r="CJ46" s="1151"/>
      <c r="CK46" s="1151"/>
      <c r="CL46" s="1151"/>
      <c r="CM46" s="1151"/>
      <c r="CN46" s="1151"/>
      <c r="CO46" s="1151"/>
      <c r="CP46" s="1151"/>
      <c r="CQ46" s="1151"/>
      <c r="CR46" s="1151"/>
      <c r="CS46" s="1151"/>
      <c r="CT46" s="1151"/>
      <c r="CU46" s="1151"/>
      <c r="CV46" s="1151"/>
      <c r="CW46" s="1151"/>
      <c r="CX46" s="1151"/>
      <c r="CY46" s="1151"/>
      <c r="CZ46" s="1151"/>
      <c r="DA46" s="1151"/>
      <c r="DB46" s="1151"/>
      <c r="DC46" s="1152"/>
    </row>
    <row r="47" spans="2:109" x14ac:dyDescent="0.15">
      <c r="B47" s="325"/>
      <c r="AN47" s="1153"/>
      <c r="AO47" s="1154"/>
      <c r="AP47" s="1154"/>
      <c r="AQ47" s="1154"/>
      <c r="AR47" s="1154"/>
      <c r="AS47" s="1154"/>
      <c r="AT47" s="1154"/>
      <c r="AU47" s="1154"/>
      <c r="AV47" s="1154"/>
      <c r="AW47" s="1154"/>
      <c r="AX47" s="1154"/>
      <c r="AY47" s="1154"/>
      <c r="AZ47" s="1154"/>
      <c r="BA47" s="1154"/>
      <c r="BB47" s="1154"/>
      <c r="BC47" s="1154"/>
      <c r="BD47" s="1154"/>
      <c r="BE47" s="1154"/>
      <c r="BF47" s="1154"/>
      <c r="BG47" s="1154"/>
      <c r="BH47" s="1154"/>
      <c r="BI47" s="1154"/>
      <c r="BJ47" s="1154"/>
      <c r="BK47" s="1154"/>
      <c r="BL47" s="1154"/>
      <c r="BM47" s="1154"/>
      <c r="BN47" s="1154"/>
      <c r="BO47" s="1154"/>
      <c r="BP47" s="1154"/>
      <c r="BQ47" s="1154"/>
      <c r="BR47" s="1154"/>
      <c r="BS47" s="1154"/>
      <c r="BT47" s="1154"/>
      <c r="BU47" s="1154"/>
      <c r="BV47" s="1154"/>
      <c r="BW47" s="1154"/>
      <c r="BX47" s="1154"/>
      <c r="BY47" s="1154"/>
      <c r="BZ47" s="1154"/>
      <c r="CA47" s="1154"/>
      <c r="CB47" s="1154"/>
      <c r="CC47" s="1154"/>
      <c r="CD47" s="1154"/>
      <c r="CE47" s="1154"/>
      <c r="CF47" s="1154"/>
      <c r="CG47" s="1154"/>
      <c r="CH47" s="1154"/>
      <c r="CI47" s="1154"/>
      <c r="CJ47" s="1154"/>
      <c r="CK47" s="1154"/>
      <c r="CL47" s="1154"/>
      <c r="CM47" s="1154"/>
      <c r="CN47" s="1154"/>
      <c r="CO47" s="1154"/>
      <c r="CP47" s="1154"/>
      <c r="CQ47" s="1154"/>
      <c r="CR47" s="1154"/>
      <c r="CS47" s="1154"/>
      <c r="CT47" s="1154"/>
      <c r="CU47" s="1154"/>
      <c r="CV47" s="1154"/>
      <c r="CW47" s="1154"/>
      <c r="CX47" s="1154"/>
      <c r="CY47" s="1154"/>
      <c r="CZ47" s="1154"/>
      <c r="DA47" s="1154"/>
      <c r="DB47" s="1154"/>
      <c r="DC47" s="1155"/>
    </row>
    <row r="48" spans="2:109" x14ac:dyDescent="0.15">
      <c r="B48" s="325"/>
      <c r="H48" s="334"/>
      <c r="I48" s="334"/>
      <c r="J48" s="334"/>
      <c r="AN48" s="334"/>
      <c r="AO48" s="334"/>
      <c r="AP48" s="334"/>
      <c r="AZ48" s="334"/>
      <c r="BA48" s="334"/>
      <c r="BB48" s="334"/>
      <c r="BL48" s="334"/>
      <c r="BM48" s="334"/>
      <c r="BN48" s="334"/>
      <c r="BX48" s="334"/>
      <c r="BY48" s="334"/>
      <c r="BZ48" s="334"/>
      <c r="CJ48" s="334"/>
      <c r="CK48" s="334"/>
      <c r="CL48" s="334"/>
      <c r="CV48" s="334"/>
      <c r="CW48" s="334"/>
      <c r="CX48" s="334"/>
    </row>
    <row r="49" spans="1:109" x14ac:dyDescent="0.15">
      <c r="B49" s="325"/>
      <c r="AN49" s="318" t="s">
        <v>539</v>
      </c>
    </row>
    <row r="50" spans="1:109" x14ac:dyDescent="0.15">
      <c r="B50" s="325"/>
      <c r="G50" s="1141"/>
      <c r="H50" s="1141"/>
      <c r="I50" s="1141"/>
      <c r="J50" s="1141"/>
      <c r="K50" s="335"/>
      <c r="L50" s="335"/>
      <c r="M50" s="336"/>
      <c r="N50" s="336"/>
      <c r="AN50" s="1144"/>
      <c r="AO50" s="1145"/>
      <c r="AP50" s="1145"/>
      <c r="AQ50" s="1145"/>
      <c r="AR50" s="1145"/>
      <c r="AS50" s="1145"/>
      <c r="AT50" s="1145"/>
      <c r="AU50" s="1145"/>
      <c r="AV50" s="1145"/>
      <c r="AW50" s="1145"/>
      <c r="AX50" s="1145"/>
      <c r="AY50" s="1145"/>
      <c r="AZ50" s="1145"/>
      <c r="BA50" s="1145"/>
      <c r="BB50" s="1145"/>
      <c r="BC50" s="1145"/>
      <c r="BD50" s="1145"/>
      <c r="BE50" s="1145"/>
      <c r="BF50" s="1145"/>
      <c r="BG50" s="1145"/>
      <c r="BH50" s="1145"/>
      <c r="BI50" s="1145"/>
      <c r="BJ50" s="1145"/>
      <c r="BK50" s="1145"/>
      <c r="BL50" s="1145"/>
      <c r="BM50" s="1145"/>
      <c r="BN50" s="1145"/>
      <c r="BO50" s="1146"/>
      <c r="BP50" s="1140" t="s">
        <v>513</v>
      </c>
      <c r="BQ50" s="1140"/>
      <c r="BR50" s="1140"/>
      <c r="BS50" s="1140"/>
      <c r="BT50" s="1140"/>
      <c r="BU50" s="1140"/>
      <c r="BV50" s="1140"/>
      <c r="BW50" s="1140"/>
      <c r="BX50" s="1140" t="s">
        <v>514</v>
      </c>
      <c r="BY50" s="1140"/>
      <c r="BZ50" s="1140"/>
      <c r="CA50" s="1140"/>
      <c r="CB50" s="1140"/>
      <c r="CC50" s="1140"/>
      <c r="CD50" s="1140"/>
      <c r="CE50" s="1140"/>
      <c r="CF50" s="1140" t="s">
        <v>515</v>
      </c>
      <c r="CG50" s="1140"/>
      <c r="CH50" s="1140"/>
      <c r="CI50" s="1140"/>
      <c r="CJ50" s="1140"/>
      <c r="CK50" s="1140"/>
      <c r="CL50" s="1140"/>
      <c r="CM50" s="1140"/>
      <c r="CN50" s="1140" t="s">
        <v>248</v>
      </c>
      <c r="CO50" s="1140"/>
      <c r="CP50" s="1140"/>
      <c r="CQ50" s="1140"/>
      <c r="CR50" s="1140"/>
      <c r="CS50" s="1140"/>
      <c r="CT50" s="1140"/>
      <c r="CU50" s="1140"/>
      <c r="CV50" s="1140" t="s">
        <v>516</v>
      </c>
      <c r="CW50" s="1140"/>
      <c r="CX50" s="1140"/>
      <c r="CY50" s="1140"/>
      <c r="CZ50" s="1140"/>
      <c r="DA50" s="1140"/>
      <c r="DB50" s="1140"/>
      <c r="DC50" s="1140"/>
    </row>
    <row r="51" spans="1:109" ht="13.5" customHeight="1" x14ac:dyDescent="0.15">
      <c r="B51" s="325"/>
      <c r="G51" s="1143"/>
      <c r="H51" s="1143"/>
      <c r="I51" s="1156"/>
      <c r="J51" s="1156"/>
      <c r="K51" s="1142"/>
      <c r="L51" s="1142"/>
      <c r="M51" s="1142"/>
      <c r="N51" s="1142"/>
      <c r="AM51" s="334"/>
      <c r="AN51" s="1138" t="s">
        <v>540</v>
      </c>
      <c r="AO51" s="1138"/>
      <c r="AP51" s="1138"/>
      <c r="AQ51" s="1138"/>
      <c r="AR51" s="1138"/>
      <c r="AS51" s="1138"/>
      <c r="AT51" s="1138"/>
      <c r="AU51" s="1138"/>
      <c r="AV51" s="1138"/>
      <c r="AW51" s="1138"/>
      <c r="AX51" s="1138"/>
      <c r="AY51" s="1138"/>
      <c r="AZ51" s="1138"/>
      <c r="BA51" s="1138"/>
      <c r="BB51" s="1138" t="s">
        <v>541</v>
      </c>
      <c r="BC51" s="1138"/>
      <c r="BD51" s="1138"/>
      <c r="BE51" s="1138"/>
      <c r="BF51" s="1138"/>
      <c r="BG51" s="1138"/>
      <c r="BH51" s="1138"/>
      <c r="BI51" s="1138"/>
      <c r="BJ51" s="1138"/>
      <c r="BK51" s="1138"/>
      <c r="BL51" s="1138"/>
      <c r="BM51" s="1138"/>
      <c r="BN51" s="1138"/>
      <c r="BO51" s="1138"/>
      <c r="BP51" s="1135"/>
      <c r="BQ51" s="1135"/>
      <c r="BR51" s="1135"/>
      <c r="BS51" s="1135"/>
      <c r="BT51" s="1135"/>
      <c r="BU51" s="1135"/>
      <c r="BV51" s="1135"/>
      <c r="BW51" s="1135"/>
      <c r="BX51" s="1135"/>
      <c r="BY51" s="1135"/>
      <c r="BZ51" s="1135"/>
      <c r="CA51" s="1135"/>
      <c r="CB51" s="1135"/>
      <c r="CC51" s="1135"/>
      <c r="CD51" s="1135"/>
      <c r="CE51" s="1135"/>
      <c r="CF51" s="1135"/>
      <c r="CG51" s="1135"/>
      <c r="CH51" s="1135"/>
      <c r="CI51" s="1135"/>
      <c r="CJ51" s="1135"/>
      <c r="CK51" s="1135"/>
      <c r="CL51" s="1135"/>
      <c r="CM51" s="1135"/>
      <c r="CN51" s="1135"/>
      <c r="CO51" s="1135"/>
      <c r="CP51" s="1135"/>
      <c r="CQ51" s="1135"/>
      <c r="CR51" s="1135"/>
      <c r="CS51" s="1135"/>
      <c r="CT51" s="1135"/>
      <c r="CU51" s="1135"/>
      <c r="CV51" s="1135"/>
      <c r="CW51" s="1135"/>
      <c r="CX51" s="1135"/>
      <c r="CY51" s="1135"/>
      <c r="CZ51" s="1135"/>
      <c r="DA51" s="1135"/>
      <c r="DB51" s="1135"/>
      <c r="DC51" s="1135"/>
    </row>
    <row r="52" spans="1:109" x14ac:dyDescent="0.15">
      <c r="B52" s="325"/>
      <c r="G52" s="1143"/>
      <c r="H52" s="1143"/>
      <c r="I52" s="1156"/>
      <c r="J52" s="1156"/>
      <c r="K52" s="1142"/>
      <c r="L52" s="1142"/>
      <c r="M52" s="1142"/>
      <c r="N52" s="1142"/>
      <c r="AM52" s="334"/>
      <c r="AN52" s="1138"/>
      <c r="AO52" s="1138"/>
      <c r="AP52" s="1138"/>
      <c r="AQ52" s="1138"/>
      <c r="AR52" s="1138"/>
      <c r="AS52" s="1138"/>
      <c r="AT52" s="1138"/>
      <c r="AU52" s="1138"/>
      <c r="AV52" s="1138"/>
      <c r="AW52" s="1138"/>
      <c r="AX52" s="1138"/>
      <c r="AY52" s="1138"/>
      <c r="AZ52" s="1138"/>
      <c r="BA52" s="1138"/>
      <c r="BB52" s="1138"/>
      <c r="BC52" s="1138"/>
      <c r="BD52" s="1138"/>
      <c r="BE52" s="1138"/>
      <c r="BF52" s="1138"/>
      <c r="BG52" s="1138"/>
      <c r="BH52" s="1138"/>
      <c r="BI52" s="1138"/>
      <c r="BJ52" s="1138"/>
      <c r="BK52" s="1138"/>
      <c r="BL52" s="1138"/>
      <c r="BM52" s="1138"/>
      <c r="BN52" s="1138"/>
      <c r="BO52" s="1138"/>
      <c r="BP52" s="1135"/>
      <c r="BQ52" s="1135"/>
      <c r="BR52" s="1135"/>
      <c r="BS52" s="1135"/>
      <c r="BT52" s="1135"/>
      <c r="BU52" s="1135"/>
      <c r="BV52" s="1135"/>
      <c r="BW52" s="1135"/>
      <c r="BX52" s="1135"/>
      <c r="BY52" s="1135"/>
      <c r="BZ52" s="1135"/>
      <c r="CA52" s="1135"/>
      <c r="CB52" s="1135"/>
      <c r="CC52" s="1135"/>
      <c r="CD52" s="1135"/>
      <c r="CE52" s="1135"/>
      <c r="CF52" s="1135"/>
      <c r="CG52" s="1135"/>
      <c r="CH52" s="1135"/>
      <c r="CI52" s="1135"/>
      <c r="CJ52" s="1135"/>
      <c r="CK52" s="1135"/>
      <c r="CL52" s="1135"/>
      <c r="CM52" s="1135"/>
      <c r="CN52" s="1135"/>
      <c r="CO52" s="1135"/>
      <c r="CP52" s="1135"/>
      <c r="CQ52" s="1135"/>
      <c r="CR52" s="1135"/>
      <c r="CS52" s="1135"/>
      <c r="CT52" s="1135"/>
      <c r="CU52" s="1135"/>
      <c r="CV52" s="1135"/>
      <c r="CW52" s="1135"/>
      <c r="CX52" s="1135"/>
      <c r="CY52" s="1135"/>
      <c r="CZ52" s="1135"/>
      <c r="DA52" s="1135"/>
      <c r="DB52" s="1135"/>
      <c r="DC52" s="1135"/>
    </row>
    <row r="53" spans="1:109" x14ac:dyDescent="0.15">
      <c r="A53" s="333"/>
      <c r="B53" s="325"/>
      <c r="G53" s="1143"/>
      <c r="H53" s="1143"/>
      <c r="I53" s="1141"/>
      <c r="J53" s="1141"/>
      <c r="K53" s="1142"/>
      <c r="L53" s="1142"/>
      <c r="M53" s="1142"/>
      <c r="N53" s="1142"/>
      <c r="AM53" s="334"/>
      <c r="AN53" s="1138"/>
      <c r="AO53" s="1138"/>
      <c r="AP53" s="1138"/>
      <c r="AQ53" s="1138"/>
      <c r="AR53" s="1138"/>
      <c r="AS53" s="1138"/>
      <c r="AT53" s="1138"/>
      <c r="AU53" s="1138"/>
      <c r="AV53" s="1138"/>
      <c r="AW53" s="1138"/>
      <c r="AX53" s="1138"/>
      <c r="AY53" s="1138"/>
      <c r="AZ53" s="1138"/>
      <c r="BA53" s="1138"/>
      <c r="BB53" s="1138" t="s">
        <v>542</v>
      </c>
      <c r="BC53" s="1138"/>
      <c r="BD53" s="1138"/>
      <c r="BE53" s="1138"/>
      <c r="BF53" s="1138"/>
      <c r="BG53" s="1138"/>
      <c r="BH53" s="1138"/>
      <c r="BI53" s="1138"/>
      <c r="BJ53" s="1138"/>
      <c r="BK53" s="1138"/>
      <c r="BL53" s="1138"/>
      <c r="BM53" s="1138"/>
      <c r="BN53" s="1138"/>
      <c r="BO53" s="1138"/>
      <c r="BP53" s="1135">
        <v>55.1</v>
      </c>
      <c r="BQ53" s="1135"/>
      <c r="BR53" s="1135"/>
      <c r="BS53" s="1135"/>
      <c r="BT53" s="1135"/>
      <c r="BU53" s="1135"/>
      <c r="BV53" s="1135"/>
      <c r="BW53" s="1135"/>
      <c r="BX53" s="1135">
        <v>56.6</v>
      </c>
      <c r="BY53" s="1135"/>
      <c r="BZ53" s="1135"/>
      <c r="CA53" s="1135"/>
      <c r="CB53" s="1135"/>
      <c r="CC53" s="1135"/>
      <c r="CD53" s="1135"/>
      <c r="CE53" s="1135"/>
      <c r="CF53" s="1135">
        <v>57.8</v>
      </c>
      <c r="CG53" s="1135"/>
      <c r="CH53" s="1135"/>
      <c r="CI53" s="1135"/>
      <c r="CJ53" s="1135"/>
      <c r="CK53" s="1135"/>
      <c r="CL53" s="1135"/>
      <c r="CM53" s="1135"/>
      <c r="CN53" s="1135">
        <v>57.2</v>
      </c>
      <c r="CO53" s="1135"/>
      <c r="CP53" s="1135"/>
      <c r="CQ53" s="1135"/>
      <c r="CR53" s="1135"/>
      <c r="CS53" s="1135"/>
      <c r="CT53" s="1135"/>
      <c r="CU53" s="1135"/>
      <c r="CV53" s="1135">
        <v>58.8</v>
      </c>
      <c r="CW53" s="1135"/>
      <c r="CX53" s="1135"/>
      <c r="CY53" s="1135"/>
      <c r="CZ53" s="1135"/>
      <c r="DA53" s="1135"/>
      <c r="DB53" s="1135"/>
      <c r="DC53" s="1135"/>
    </row>
    <row r="54" spans="1:109" x14ac:dyDescent="0.15">
      <c r="A54" s="333"/>
      <c r="B54" s="325"/>
      <c r="G54" s="1143"/>
      <c r="H54" s="1143"/>
      <c r="I54" s="1141"/>
      <c r="J54" s="1141"/>
      <c r="K54" s="1142"/>
      <c r="L54" s="1142"/>
      <c r="M54" s="1142"/>
      <c r="N54" s="1142"/>
      <c r="AM54" s="334"/>
      <c r="AN54" s="1138"/>
      <c r="AO54" s="1138"/>
      <c r="AP54" s="1138"/>
      <c r="AQ54" s="1138"/>
      <c r="AR54" s="1138"/>
      <c r="AS54" s="1138"/>
      <c r="AT54" s="1138"/>
      <c r="AU54" s="1138"/>
      <c r="AV54" s="1138"/>
      <c r="AW54" s="1138"/>
      <c r="AX54" s="1138"/>
      <c r="AY54" s="1138"/>
      <c r="AZ54" s="1138"/>
      <c r="BA54" s="1138"/>
      <c r="BB54" s="1138"/>
      <c r="BC54" s="1138"/>
      <c r="BD54" s="1138"/>
      <c r="BE54" s="1138"/>
      <c r="BF54" s="1138"/>
      <c r="BG54" s="1138"/>
      <c r="BH54" s="1138"/>
      <c r="BI54" s="1138"/>
      <c r="BJ54" s="1138"/>
      <c r="BK54" s="1138"/>
      <c r="BL54" s="1138"/>
      <c r="BM54" s="1138"/>
      <c r="BN54" s="1138"/>
      <c r="BO54" s="1138"/>
      <c r="BP54" s="1135"/>
      <c r="BQ54" s="1135"/>
      <c r="BR54" s="1135"/>
      <c r="BS54" s="1135"/>
      <c r="BT54" s="1135"/>
      <c r="BU54" s="1135"/>
      <c r="BV54" s="1135"/>
      <c r="BW54" s="1135"/>
      <c r="BX54" s="1135"/>
      <c r="BY54" s="1135"/>
      <c r="BZ54" s="1135"/>
      <c r="CA54" s="1135"/>
      <c r="CB54" s="1135"/>
      <c r="CC54" s="1135"/>
      <c r="CD54" s="1135"/>
      <c r="CE54" s="1135"/>
      <c r="CF54" s="1135"/>
      <c r="CG54" s="1135"/>
      <c r="CH54" s="1135"/>
      <c r="CI54" s="1135"/>
      <c r="CJ54" s="1135"/>
      <c r="CK54" s="1135"/>
      <c r="CL54" s="1135"/>
      <c r="CM54" s="1135"/>
      <c r="CN54" s="1135"/>
      <c r="CO54" s="1135"/>
      <c r="CP54" s="1135"/>
      <c r="CQ54" s="1135"/>
      <c r="CR54" s="1135"/>
      <c r="CS54" s="1135"/>
      <c r="CT54" s="1135"/>
      <c r="CU54" s="1135"/>
      <c r="CV54" s="1135"/>
      <c r="CW54" s="1135"/>
      <c r="CX54" s="1135"/>
      <c r="CY54" s="1135"/>
      <c r="CZ54" s="1135"/>
      <c r="DA54" s="1135"/>
      <c r="DB54" s="1135"/>
      <c r="DC54" s="1135"/>
    </row>
    <row r="55" spans="1:109" x14ac:dyDescent="0.15">
      <c r="A55" s="333"/>
      <c r="B55" s="325"/>
      <c r="G55" s="1141"/>
      <c r="H55" s="1141"/>
      <c r="I55" s="1141"/>
      <c r="J55" s="1141"/>
      <c r="K55" s="1142"/>
      <c r="L55" s="1142"/>
      <c r="M55" s="1142"/>
      <c r="N55" s="1142"/>
      <c r="AN55" s="1140" t="s">
        <v>543</v>
      </c>
      <c r="AO55" s="1140"/>
      <c r="AP55" s="1140"/>
      <c r="AQ55" s="1140"/>
      <c r="AR55" s="1140"/>
      <c r="AS55" s="1140"/>
      <c r="AT55" s="1140"/>
      <c r="AU55" s="1140"/>
      <c r="AV55" s="1140"/>
      <c r="AW55" s="1140"/>
      <c r="AX55" s="1140"/>
      <c r="AY55" s="1140"/>
      <c r="AZ55" s="1140"/>
      <c r="BA55" s="1140"/>
      <c r="BB55" s="1138" t="s">
        <v>541</v>
      </c>
      <c r="BC55" s="1138"/>
      <c r="BD55" s="1138"/>
      <c r="BE55" s="1138"/>
      <c r="BF55" s="1138"/>
      <c r="BG55" s="1138"/>
      <c r="BH55" s="1138"/>
      <c r="BI55" s="1138"/>
      <c r="BJ55" s="1138"/>
      <c r="BK55" s="1138"/>
      <c r="BL55" s="1138"/>
      <c r="BM55" s="1138"/>
      <c r="BN55" s="1138"/>
      <c r="BO55" s="1138"/>
      <c r="BP55" s="1135">
        <v>0</v>
      </c>
      <c r="BQ55" s="1135"/>
      <c r="BR55" s="1135"/>
      <c r="BS55" s="1135"/>
      <c r="BT55" s="1135"/>
      <c r="BU55" s="1135"/>
      <c r="BV55" s="1135"/>
      <c r="BW55" s="1135"/>
      <c r="BX55" s="1135">
        <v>0</v>
      </c>
      <c r="BY55" s="1135"/>
      <c r="BZ55" s="1135"/>
      <c r="CA55" s="1135"/>
      <c r="CB55" s="1135"/>
      <c r="CC55" s="1135"/>
      <c r="CD55" s="1135"/>
      <c r="CE55" s="1135"/>
      <c r="CF55" s="1135">
        <v>0</v>
      </c>
      <c r="CG55" s="1135"/>
      <c r="CH55" s="1135"/>
      <c r="CI55" s="1135"/>
      <c r="CJ55" s="1135"/>
      <c r="CK55" s="1135"/>
      <c r="CL55" s="1135"/>
      <c r="CM55" s="1135"/>
      <c r="CN55" s="1135">
        <v>0</v>
      </c>
      <c r="CO55" s="1135"/>
      <c r="CP55" s="1135"/>
      <c r="CQ55" s="1135"/>
      <c r="CR55" s="1135"/>
      <c r="CS55" s="1135"/>
      <c r="CT55" s="1135"/>
      <c r="CU55" s="1135"/>
      <c r="CV55" s="1135">
        <v>0</v>
      </c>
      <c r="CW55" s="1135"/>
      <c r="CX55" s="1135"/>
      <c r="CY55" s="1135"/>
      <c r="CZ55" s="1135"/>
      <c r="DA55" s="1135"/>
      <c r="DB55" s="1135"/>
      <c r="DC55" s="1135"/>
    </row>
    <row r="56" spans="1:109" x14ac:dyDescent="0.15">
      <c r="A56" s="333"/>
      <c r="B56" s="325"/>
      <c r="G56" s="1141"/>
      <c r="H56" s="1141"/>
      <c r="I56" s="1141"/>
      <c r="J56" s="1141"/>
      <c r="K56" s="1142"/>
      <c r="L56" s="1142"/>
      <c r="M56" s="1142"/>
      <c r="N56" s="1142"/>
      <c r="AN56" s="1140"/>
      <c r="AO56" s="1140"/>
      <c r="AP56" s="1140"/>
      <c r="AQ56" s="1140"/>
      <c r="AR56" s="1140"/>
      <c r="AS56" s="1140"/>
      <c r="AT56" s="1140"/>
      <c r="AU56" s="1140"/>
      <c r="AV56" s="1140"/>
      <c r="AW56" s="1140"/>
      <c r="AX56" s="1140"/>
      <c r="AY56" s="1140"/>
      <c r="AZ56" s="1140"/>
      <c r="BA56" s="1140"/>
      <c r="BB56" s="1138"/>
      <c r="BC56" s="1138"/>
      <c r="BD56" s="1138"/>
      <c r="BE56" s="1138"/>
      <c r="BF56" s="1138"/>
      <c r="BG56" s="1138"/>
      <c r="BH56" s="1138"/>
      <c r="BI56" s="1138"/>
      <c r="BJ56" s="1138"/>
      <c r="BK56" s="1138"/>
      <c r="BL56" s="1138"/>
      <c r="BM56" s="1138"/>
      <c r="BN56" s="1138"/>
      <c r="BO56" s="1138"/>
      <c r="BP56" s="1135"/>
      <c r="BQ56" s="1135"/>
      <c r="BR56" s="1135"/>
      <c r="BS56" s="1135"/>
      <c r="BT56" s="1135"/>
      <c r="BU56" s="1135"/>
      <c r="BV56" s="1135"/>
      <c r="BW56" s="1135"/>
      <c r="BX56" s="1135"/>
      <c r="BY56" s="1135"/>
      <c r="BZ56" s="1135"/>
      <c r="CA56" s="1135"/>
      <c r="CB56" s="1135"/>
      <c r="CC56" s="1135"/>
      <c r="CD56" s="1135"/>
      <c r="CE56" s="1135"/>
      <c r="CF56" s="1135"/>
      <c r="CG56" s="1135"/>
      <c r="CH56" s="1135"/>
      <c r="CI56" s="1135"/>
      <c r="CJ56" s="1135"/>
      <c r="CK56" s="1135"/>
      <c r="CL56" s="1135"/>
      <c r="CM56" s="1135"/>
      <c r="CN56" s="1135"/>
      <c r="CO56" s="1135"/>
      <c r="CP56" s="1135"/>
      <c r="CQ56" s="1135"/>
      <c r="CR56" s="1135"/>
      <c r="CS56" s="1135"/>
      <c r="CT56" s="1135"/>
      <c r="CU56" s="1135"/>
      <c r="CV56" s="1135"/>
      <c r="CW56" s="1135"/>
      <c r="CX56" s="1135"/>
      <c r="CY56" s="1135"/>
      <c r="CZ56" s="1135"/>
      <c r="DA56" s="1135"/>
      <c r="DB56" s="1135"/>
      <c r="DC56" s="1135"/>
    </row>
    <row r="57" spans="1:109" s="333" customFormat="1" x14ac:dyDescent="0.15">
      <c r="B57" s="337"/>
      <c r="G57" s="1141"/>
      <c r="H57" s="1141"/>
      <c r="I57" s="1136"/>
      <c r="J57" s="1136"/>
      <c r="K57" s="1142"/>
      <c r="L57" s="1142"/>
      <c r="M57" s="1142"/>
      <c r="N57" s="1142"/>
      <c r="AM57" s="318"/>
      <c r="AN57" s="1140"/>
      <c r="AO57" s="1140"/>
      <c r="AP57" s="1140"/>
      <c r="AQ57" s="1140"/>
      <c r="AR57" s="1140"/>
      <c r="AS57" s="1140"/>
      <c r="AT57" s="1140"/>
      <c r="AU57" s="1140"/>
      <c r="AV57" s="1140"/>
      <c r="AW57" s="1140"/>
      <c r="AX57" s="1140"/>
      <c r="AY57" s="1140"/>
      <c r="AZ57" s="1140"/>
      <c r="BA57" s="1140"/>
      <c r="BB57" s="1138" t="s">
        <v>542</v>
      </c>
      <c r="BC57" s="1138"/>
      <c r="BD57" s="1138"/>
      <c r="BE57" s="1138"/>
      <c r="BF57" s="1138"/>
      <c r="BG57" s="1138"/>
      <c r="BH57" s="1138"/>
      <c r="BI57" s="1138"/>
      <c r="BJ57" s="1138"/>
      <c r="BK57" s="1138"/>
      <c r="BL57" s="1138"/>
      <c r="BM57" s="1138"/>
      <c r="BN57" s="1138"/>
      <c r="BO57" s="1138"/>
      <c r="BP57" s="1135">
        <v>61</v>
      </c>
      <c r="BQ57" s="1135"/>
      <c r="BR57" s="1135"/>
      <c r="BS57" s="1135"/>
      <c r="BT57" s="1135"/>
      <c r="BU57" s="1135"/>
      <c r="BV57" s="1135"/>
      <c r="BW57" s="1135"/>
      <c r="BX57" s="1135">
        <v>60.8</v>
      </c>
      <c r="BY57" s="1135"/>
      <c r="BZ57" s="1135"/>
      <c r="CA57" s="1135"/>
      <c r="CB57" s="1135"/>
      <c r="CC57" s="1135"/>
      <c r="CD57" s="1135"/>
      <c r="CE57" s="1135"/>
      <c r="CF57" s="1135">
        <v>62.2</v>
      </c>
      <c r="CG57" s="1135"/>
      <c r="CH57" s="1135"/>
      <c r="CI57" s="1135"/>
      <c r="CJ57" s="1135"/>
      <c r="CK57" s="1135"/>
      <c r="CL57" s="1135"/>
      <c r="CM57" s="1135"/>
      <c r="CN57" s="1135">
        <v>62.6</v>
      </c>
      <c r="CO57" s="1135"/>
      <c r="CP57" s="1135"/>
      <c r="CQ57" s="1135"/>
      <c r="CR57" s="1135"/>
      <c r="CS57" s="1135"/>
      <c r="CT57" s="1135"/>
      <c r="CU57" s="1135"/>
      <c r="CV57" s="1135">
        <v>62.9</v>
      </c>
      <c r="CW57" s="1135"/>
      <c r="CX57" s="1135"/>
      <c r="CY57" s="1135"/>
      <c r="CZ57" s="1135"/>
      <c r="DA57" s="1135"/>
      <c r="DB57" s="1135"/>
      <c r="DC57" s="1135"/>
      <c r="DD57" s="338"/>
      <c r="DE57" s="337"/>
    </row>
    <row r="58" spans="1:109" s="333" customFormat="1" x14ac:dyDescent="0.15">
      <c r="A58" s="318"/>
      <c r="B58" s="337"/>
      <c r="G58" s="1141"/>
      <c r="H58" s="1141"/>
      <c r="I58" s="1136"/>
      <c r="J58" s="1136"/>
      <c r="K58" s="1142"/>
      <c r="L58" s="1142"/>
      <c r="M58" s="1142"/>
      <c r="N58" s="1142"/>
      <c r="AM58" s="318"/>
      <c r="AN58" s="1140"/>
      <c r="AO58" s="1140"/>
      <c r="AP58" s="1140"/>
      <c r="AQ58" s="1140"/>
      <c r="AR58" s="1140"/>
      <c r="AS58" s="1140"/>
      <c r="AT58" s="1140"/>
      <c r="AU58" s="1140"/>
      <c r="AV58" s="1140"/>
      <c r="AW58" s="1140"/>
      <c r="AX58" s="1140"/>
      <c r="AY58" s="1140"/>
      <c r="AZ58" s="1140"/>
      <c r="BA58" s="1140"/>
      <c r="BB58" s="1138"/>
      <c r="BC58" s="1138"/>
      <c r="BD58" s="1138"/>
      <c r="BE58" s="1138"/>
      <c r="BF58" s="1138"/>
      <c r="BG58" s="1138"/>
      <c r="BH58" s="1138"/>
      <c r="BI58" s="1138"/>
      <c r="BJ58" s="1138"/>
      <c r="BK58" s="1138"/>
      <c r="BL58" s="1138"/>
      <c r="BM58" s="1138"/>
      <c r="BN58" s="1138"/>
      <c r="BO58" s="1138"/>
      <c r="BP58" s="1135"/>
      <c r="BQ58" s="1135"/>
      <c r="BR58" s="1135"/>
      <c r="BS58" s="1135"/>
      <c r="BT58" s="1135"/>
      <c r="BU58" s="1135"/>
      <c r="BV58" s="1135"/>
      <c r="BW58" s="1135"/>
      <c r="BX58" s="1135"/>
      <c r="BY58" s="1135"/>
      <c r="BZ58" s="1135"/>
      <c r="CA58" s="1135"/>
      <c r="CB58" s="1135"/>
      <c r="CC58" s="1135"/>
      <c r="CD58" s="1135"/>
      <c r="CE58" s="1135"/>
      <c r="CF58" s="1135"/>
      <c r="CG58" s="1135"/>
      <c r="CH58" s="1135"/>
      <c r="CI58" s="1135"/>
      <c r="CJ58" s="1135"/>
      <c r="CK58" s="1135"/>
      <c r="CL58" s="1135"/>
      <c r="CM58" s="1135"/>
      <c r="CN58" s="1135"/>
      <c r="CO58" s="1135"/>
      <c r="CP58" s="1135"/>
      <c r="CQ58" s="1135"/>
      <c r="CR58" s="1135"/>
      <c r="CS58" s="1135"/>
      <c r="CT58" s="1135"/>
      <c r="CU58" s="1135"/>
      <c r="CV58" s="1135"/>
      <c r="CW58" s="1135"/>
      <c r="CX58" s="1135"/>
      <c r="CY58" s="1135"/>
      <c r="CZ58" s="1135"/>
      <c r="DA58" s="1135"/>
      <c r="DB58" s="1135"/>
      <c r="DC58" s="1135"/>
      <c r="DD58" s="338"/>
      <c r="DE58" s="337"/>
    </row>
    <row r="59" spans="1:109" s="333" customFormat="1" x14ac:dyDescent="0.15">
      <c r="A59" s="318"/>
      <c r="B59" s="337"/>
      <c r="K59" s="339"/>
      <c r="L59" s="339"/>
      <c r="M59" s="339"/>
      <c r="N59" s="339"/>
      <c r="AQ59" s="339"/>
      <c r="AR59" s="339"/>
      <c r="AS59" s="339"/>
      <c r="AT59" s="339"/>
      <c r="BC59" s="339"/>
      <c r="BD59" s="339"/>
      <c r="BE59" s="339"/>
      <c r="BF59" s="339"/>
      <c r="BO59" s="339"/>
      <c r="BP59" s="339"/>
      <c r="BQ59" s="339"/>
      <c r="BR59" s="339"/>
      <c r="CA59" s="339"/>
      <c r="CB59" s="339"/>
      <c r="CC59" s="339"/>
      <c r="CD59" s="339"/>
      <c r="CM59" s="339"/>
      <c r="CN59" s="339"/>
      <c r="CO59" s="339"/>
      <c r="CP59" s="339"/>
      <c r="CY59" s="339"/>
      <c r="CZ59" s="339"/>
      <c r="DA59" s="339"/>
      <c r="DB59" s="339"/>
      <c r="DC59" s="339"/>
      <c r="DD59" s="338"/>
      <c r="DE59" s="337"/>
    </row>
    <row r="60" spans="1:109" s="333" customFormat="1" x14ac:dyDescent="0.15">
      <c r="A60" s="318"/>
      <c r="B60" s="337"/>
      <c r="K60" s="339"/>
      <c r="L60" s="339"/>
      <c r="M60" s="339"/>
      <c r="N60" s="339"/>
      <c r="AQ60" s="339"/>
      <c r="AR60" s="339"/>
      <c r="AS60" s="339"/>
      <c r="AT60" s="339"/>
      <c r="BC60" s="339"/>
      <c r="BD60" s="339"/>
      <c r="BE60" s="339"/>
      <c r="BF60" s="339"/>
      <c r="BO60" s="339"/>
      <c r="BP60" s="339"/>
      <c r="BQ60" s="339"/>
      <c r="BR60" s="339"/>
      <c r="CA60" s="339"/>
      <c r="CB60" s="339"/>
      <c r="CC60" s="339"/>
      <c r="CD60" s="339"/>
      <c r="CM60" s="339"/>
      <c r="CN60" s="339"/>
      <c r="CO60" s="339"/>
      <c r="CP60" s="339"/>
      <c r="CY60" s="339"/>
      <c r="CZ60" s="339"/>
      <c r="DA60" s="339"/>
      <c r="DB60" s="339"/>
      <c r="DC60" s="339"/>
      <c r="DD60" s="338"/>
      <c r="DE60" s="337"/>
    </row>
    <row r="61" spans="1:109" s="333" customFormat="1" x14ac:dyDescent="0.15">
      <c r="A61" s="318"/>
      <c r="B61" s="340"/>
      <c r="C61" s="341"/>
      <c r="D61" s="341"/>
      <c r="E61" s="341"/>
      <c r="F61" s="341"/>
      <c r="G61" s="341"/>
      <c r="H61" s="341"/>
      <c r="I61" s="341"/>
      <c r="J61" s="341"/>
      <c r="K61" s="341"/>
      <c r="L61" s="341"/>
      <c r="M61" s="342"/>
      <c r="N61" s="342"/>
      <c r="O61" s="341"/>
      <c r="P61" s="341"/>
      <c r="Q61" s="341"/>
      <c r="R61" s="341"/>
      <c r="S61" s="341"/>
      <c r="T61" s="341"/>
      <c r="U61" s="341"/>
      <c r="V61" s="341"/>
      <c r="W61" s="341"/>
      <c r="X61" s="341"/>
      <c r="Y61" s="341"/>
      <c r="Z61" s="341"/>
      <c r="AA61" s="341"/>
      <c r="AB61" s="341"/>
      <c r="AC61" s="341"/>
      <c r="AD61" s="341"/>
      <c r="AE61" s="341"/>
      <c r="AF61" s="341"/>
      <c r="AG61" s="341"/>
      <c r="AH61" s="341"/>
      <c r="AI61" s="341"/>
      <c r="AJ61" s="341"/>
      <c r="AK61" s="341"/>
      <c r="AL61" s="341"/>
      <c r="AM61" s="341"/>
      <c r="AN61" s="341"/>
      <c r="AO61" s="341"/>
      <c r="AP61" s="341"/>
      <c r="AQ61" s="341"/>
      <c r="AR61" s="341"/>
      <c r="AS61" s="342"/>
      <c r="AT61" s="342"/>
      <c r="AU61" s="341"/>
      <c r="AV61" s="341"/>
      <c r="AW61" s="341"/>
      <c r="AX61" s="341"/>
      <c r="AY61" s="341"/>
      <c r="AZ61" s="341"/>
      <c r="BA61" s="341"/>
      <c r="BB61" s="341"/>
      <c r="BC61" s="341"/>
      <c r="BD61" s="341"/>
      <c r="BE61" s="342"/>
      <c r="BF61" s="342"/>
      <c r="BG61" s="341"/>
      <c r="BH61" s="341"/>
      <c r="BI61" s="341"/>
      <c r="BJ61" s="341"/>
      <c r="BK61" s="341"/>
      <c r="BL61" s="341"/>
      <c r="BM61" s="341"/>
      <c r="BN61" s="341"/>
      <c r="BO61" s="341"/>
      <c r="BP61" s="341"/>
      <c r="BQ61" s="342"/>
      <c r="BR61" s="342"/>
      <c r="BS61" s="341"/>
      <c r="BT61" s="341"/>
      <c r="BU61" s="341"/>
      <c r="BV61" s="341"/>
      <c r="BW61" s="341"/>
      <c r="BX61" s="341"/>
      <c r="BY61" s="341"/>
      <c r="BZ61" s="341"/>
      <c r="CA61" s="341"/>
      <c r="CB61" s="341"/>
      <c r="CC61" s="342"/>
      <c r="CD61" s="342"/>
      <c r="CE61" s="341"/>
      <c r="CF61" s="341"/>
      <c r="CG61" s="341"/>
      <c r="CH61" s="341"/>
      <c r="CI61" s="341"/>
      <c r="CJ61" s="341"/>
      <c r="CK61" s="341"/>
      <c r="CL61" s="341"/>
      <c r="CM61" s="341"/>
      <c r="CN61" s="341"/>
      <c r="CO61" s="342"/>
      <c r="CP61" s="342"/>
      <c r="CQ61" s="341"/>
      <c r="CR61" s="341"/>
      <c r="CS61" s="341"/>
      <c r="CT61" s="341"/>
      <c r="CU61" s="341"/>
      <c r="CV61" s="341"/>
      <c r="CW61" s="341"/>
      <c r="CX61" s="341"/>
      <c r="CY61" s="341"/>
      <c r="CZ61" s="341"/>
      <c r="DA61" s="342"/>
      <c r="DB61" s="342"/>
      <c r="DC61" s="342"/>
      <c r="DD61" s="343"/>
      <c r="DE61" s="337"/>
    </row>
    <row r="62" spans="1:109" x14ac:dyDescent="0.15">
      <c r="B62" s="330"/>
      <c r="C62" s="330"/>
      <c r="D62" s="330"/>
      <c r="E62" s="330"/>
      <c r="F62" s="330"/>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0"/>
      <c r="AE62" s="330"/>
      <c r="AF62" s="330"/>
      <c r="AG62" s="330"/>
      <c r="AH62" s="330"/>
      <c r="AI62" s="330"/>
      <c r="AJ62" s="330"/>
      <c r="AK62" s="330"/>
      <c r="AL62" s="330"/>
      <c r="AM62" s="330"/>
      <c r="AN62" s="330"/>
      <c r="AO62" s="330"/>
      <c r="AP62" s="330"/>
      <c r="AQ62" s="330"/>
      <c r="AR62" s="330"/>
      <c r="AS62" s="330"/>
      <c r="AT62" s="330"/>
      <c r="AU62" s="330"/>
      <c r="AV62" s="330"/>
      <c r="AW62" s="330"/>
      <c r="AX62" s="330"/>
      <c r="AY62" s="330"/>
      <c r="AZ62" s="330"/>
      <c r="BA62" s="330"/>
      <c r="BB62" s="330"/>
      <c r="BC62" s="330"/>
      <c r="BD62" s="330"/>
      <c r="BE62" s="330"/>
      <c r="BF62" s="330"/>
      <c r="BG62" s="330"/>
      <c r="BH62" s="330"/>
      <c r="BI62" s="330"/>
      <c r="BJ62" s="330"/>
      <c r="BK62" s="330"/>
      <c r="BL62" s="330"/>
      <c r="BM62" s="330"/>
      <c r="BN62" s="330"/>
      <c r="BO62" s="330"/>
      <c r="BP62" s="330"/>
      <c r="BQ62" s="330"/>
      <c r="BR62" s="330"/>
      <c r="BS62" s="330"/>
      <c r="BT62" s="330"/>
      <c r="BU62" s="330"/>
      <c r="BV62" s="330"/>
      <c r="BW62" s="330"/>
      <c r="BX62" s="330"/>
      <c r="BY62" s="330"/>
      <c r="BZ62" s="330"/>
      <c r="CA62" s="330"/>
      <c r="CB62" s="330"/>
      <c r="CC62" s="330"/>
      <c r="CD62" s="330"/>
      <c r="CE62" s="330"/>
      <c r="CF62" s="330"/>
      <c r="CG62" s="330"/>
      <c r="CH62" s="330"/>
      <c r="CI62" s="330"/>
      <c r="CJ62" s="330"/>
      <c r="CK62" s="330"/>
      <c r="CL62" s="330"/>
      <c r="CM62" s="330"/>
      <c r="CN62" s="330"/>
      <c r="CO62" s="330"/>
      <c r="CP62" s="330"/>
      <c r="CQ62" s="330"/>
      <c r="CR62" s="330"/>
      <c r="CS62" s="330"/>
      <c r="CT62" s="330"/>
      <c r="CU62" s="330"/>
      <c r="CV62" s="330"/>
      <c r="CW62" s="330"/>
      <c r="CX62" s="330"/>
      <c r="CY62" s="330"/>
      <c r="CZ62" s="330"/>
      <c r="DA62" s="330"/>
      <c r="DB62" s="330"/>
      <c r="DC62" s="330"/>
      <c r="DD62" s="330"/>
      <c r="DE62" s="318"/>
    </row>
    <row r="63" spans="1:109" ht="17.25" x14ac:dyDescent="0.15">
      <c r="B63" s="344" t="s">
        <v>544</v>
      </c>
    </row>
    <row r="64" spans="1:109" x14ac:dyDescent="0.15">
      <c r="B64" s="325"/>
      <c r="G64" s="332"/>
      <c r="I64" s="345"/>
      <c r="J64" s="345"/>
      <c r="K64" s="345"/>
      <c r="L64" s="345"/>
      <c r="M64" s="345"/>
      <c r="N64" s="346"/>
      <c r="AM64" s="332"/>
      <c r="AN64" s="332" t="s">
        <v>537</v>
      </c>
      <c r="AP64" s="333"/>
      <c r="AQ64" s="333"/>
      <c r="AR64" s="333"/>
      <c r="AY64" s="332"/>
      <c r="BA64" s="333"/>
      <c r="BB64" s="333"/>
      <c r="BC64" s="333"/>
      <c r="BK64" s="332"/>
      <c r="BM64" s="333"/>
      <c r="BN64" s="333"/>
      <c r="BO64" s="333"/>
      <c r="BW64" s="332"/>
      <c r="BY64" s="333"/>
      <c r="BZ64" s="333"/>
      <c r="CA64" s="333"/>
      <c r="CI64" s="332"/>
      <c r="CK64" s="333"/>
      <c r="CL64" s="333"/>
      <c r="CM64" s="333"/>
      <c r="CU64" s="332"/>
      <c r="CW64" s="333"/>
      <c r="CX64" s="333"/>
      <c r="CY64" s="333"/>
    </row>
    <row r="65" spans="2:107" ht="13.5" customHeight="1" x14ac:dyDescent="0.15">
      <c r="B65" s="325"/>
      <c r="AN65" s="1147" t="s">
        <v>545</v>
      </c>
      <c r="AO65" s="1148"/>
      <c r="AP65" s="1148"/>
      <c r="AQ65" s="1148"/>
      <c r="AR65" s="1148"/>
      <c r="AS65" s="1148"/>
      <c r="AT65" s="1148"/>
      <c r="AU65" s="1148"/>
      <c r="AV65" s="1148"/>
      <c r="AW65" s="1148"/>
      <c r="AX65" s="1148"/>
      <c r="AY65" s="1148"/>
      <c r="AZ65" s="1148"/>
      <c r="BA65" s="1148"/>
      <c r="BB65" s="1148"/>
      <c r="BC65" s="1148"/>
      <c r="BD65" s="1148"/>
      <c r="BE65" s="1148"/>
      <c r="BF65" s="1148"/>
      <c r="BG65" s="1148"/>
      <c r="BH65" s="1148"/>
      <c r="BI65" s="1148"/>
      <c r="BJ65" s="1148"/>
      <c r="BK65" s="1148"/>
      <c r="BL65" s="1148"/>
      <c r="BM65" s="1148"/>
      <c r="BN65" s="1148"/>
      <c r="BO65" s="1148"/>
      <c r="BP65" s="1148"/>
      <c r="BQ65" s="1148"/>
      <c r="BR65" s="1148"/>
      <c r="BS65" s="1148"/>
      <c r="BT65" s="1148"/>
      <c r="BU65" s="1148"/>
      <c r="BV65" s="1148"/>
      <c r="BW65" s="1148"/>
      <c r="BX65" s="1148"/>
      <c r="BY65" s="1148"/>
      <c r="BZ65" s="1148"/>
      <c r="CA65" s="1148"/>
      <c r="CB65" s="1148"/>
      <c r="CC65" s="1148"/>
      <c r="CD65" s="1148"/>
      <c r="CE65" s="1148"/>
      <c r="CF65" s="1148"/>
      <c r="CG65" s="1148"/>
      <c r="CH65" s="1148"/>
      <c r="CI65" s="1148"/>
      <c r="CJ65" s="1148"/>
      <c r="CK65" s="1148"/>
      <c r="CL65" s="1148"/>
      <c r="CM65" s="1148"/>
      <c r="CN65" s="1148"/>
      <c r="CO65" s="1148"/>
      <c r="CP65" s="1148"/>
      <c r="CQ65" s="1148"/>
      <c r="CR65" s="1148"/>
      <c r="CS65" s="1148"/>
      <c r="CT65" s="1148"/>
      <c r="CU65" s="1148"/>
      <c r="CV65" s="1148"/>
      <c r="CW65" s="1148"/>
      <c r="CX65" s="1148"/>
      <c r="CY65" s="1148"/>
      <c r="CZ65" s="1148"/>
      <c r="DA65" s="1148"/>
      <c r="DB65" s="1148"/>
      <c r="DC65" s="1149"/>
    </row>
    <row r="66" spans="2:107" x14ac:dyDescent="0.15">
      <c r="B66" s="325"/>
      <c r="AN66" s="1150"/>
      <c r="AO66" s="1151"/>
      <c r="AP66" s="1151"/>
      <c r="AQ66" s="1151"/>
      <c r="AR66" s="1151"/>
      <c r="AS66" s="1151"/>
      <c r="AT66" s="1151"/>
      <c r="AU66" s="1151"/>
      <c r="AV66" s="1151"/>
      <c r="AW66" s="1151"/>
      <c r="AX66" s="1151"/>
      <c r="AY66" s="1151"/>
      <c r="AZ66" s="1151"/>
      <c r="BA66" s="1151"/>
      <c r="BB66" s="1151"/>
      <c r="BC66" s="1151"/>
      <c r="BD66" s="1151"/>
      <c r="BE66" s="1151"/>
      <c r="BF66" s="1151"/>
      <c r="BG66" s="1151"/>
      <c r="BH66" s="1151"/>
      <c r="BI66" s="1151"/>
      <c r="BJ66" s="1151"/>
      <c r="BK66" s="1151"/>
      <c r="BL66" s="1151"/>
      <c r="BM66" s="1151"/>
      <c r="BN66" s="1151"/>
      <c r="BO66" s="1151"/>
      <c r="BP66" s="1151"/>
      <c r="BQ66" s="1151"/>
      <c r="BR66" s="1151"/>
      <c r="BS66" s="1151"/>
      <c r="BT66" s="1151"/>
      <c r="BU66" s="1151"/>
      <c r="BV66" s="1151"/>
      <c r="BW66" s="1151"/>
      <c r="BX66" s="1151"/>
      <c r="BY66" s="1151"/>
      <c r="BZ66" s="1151"/>
      <c r="CA66" s="1151"/>
      <c r="CB66" s="1151"/>
      <c r="CC66" s="1151"/>
      <c r="CD66" s="1151"/>
      <c r="CE66" s="1151"/>
      <c r="CF66" s="1151"/>
      <c r="CG66" s="1151"/>
      <c r="CH66" s="1151"/>
      <c r="CI66" s="1151"/>
      <c r="CJ66" s="1151"/>
      <c r="CK66" s="1151"/>
      <c r="CL66" s="1151"/>
      <c r="CM66" s="1151"/>
      <c r="CN66" s="1151"/>
      <c r="CO66" s="1151"/>
      <c r="CP66" s="1151"/>
      <c r="CQ66" s="1151"/>
      <c r="CR66" s="1151"/>
      <c r="CS66" s="1151"/>
      <c r="CT66" s="1151"/>
      <c r="CU66" s="1151"/>
      <c r="CV66" s="1151"/>
      <c r="CW66" s="1151"/>
      <c r="CX66" s="1151"/>
      <c r="CY66" s="1151"/>
      <c r="CZ66" s="1151"/>
      <c r="DA66" s="1151"/>
      <c r="DB66" s="1151"/>
      <c r="DC66" s="1152"/>
    </row>
    <row r="67" spans="2:107" x14ac:dyDescent="0.15">
      <c r="B67" s="325"/>
      <c r="AN67" s="1150"/>
      <c r="AO67" s="1151"/>
      <c r="AP67" s="1151"/>
      <c r="AQ67" s="1151"/>
      <c r="AR67" s="1151"/>
      <c r="AS67" s="1151"/>
      <c r="AT67" s="1151"/>
      <c r="AU67" s="1151"/>
      <c r="AV67" s="1151"/>
      <c r="AW67" s="1151"/>
      <c r="AX67" s="1151"/>
      <c r="AY67" s="1151"/>
      <c r="AZ67" s="1151"/>
      <c r="BA67" s="1151"/>
      <c r="BB67" s="1151"/>
      <c r="BC67" s="1151"/>
      <c r="BD67" s="1151"/>
      <c r="BE67" s="1151"/>
      <c r="BF67" s="1151"/>
      <c r="BG67" s="1151"/>
      <c r="BH67" s="1151"/>
      <c r="BI67" s="1151"/>
      <c r="BJ67" s="1151"/>
      <c r="BK67" s="1151"/>
      <c r="BL67" s="1151"/>
      <c r="BM67" s="1151"/>
      <c r="BN67" s="1151"/>
      <c r="BO67" s="1151"/>
      <c r="BP67" s="1151"/>
      <c r="BQ67" s="1151"/>
      <c r="BR67" s="1151"/>
      <c r="BS67" s="1151"/>
      <c r="BT67" s="1151"/>
      <c r="BU67" s="1151"/>
      <c r="BV67" s="1151"/>
      <c r="BW67" s="1151"/>
      <c r="BX67" s="1151"/>
      <c r="BY67" s="1151"/>
      <c r="BZ67" s="1151"/>
      <c r="CA67" s="1151"/>
      <c r="CB67" s="1151"/>
      <c r="CC67" s="1151"/>
      <c r="CD67" s="1151"/>
      <c r="CE67" s="1151"/>
      <c r="CF67" s="1151"/>
      <c r="CG67" s="1151"/>
      <c r="CH67" s="1151"/>
      <c r="CI67" s="1151"/>
      <c r="CJ67" s="1151"/>
      <c r="CK67" s="1151"/>
      <c r="CL67" s="1151"/>
      <c r="CM67" s="1151"/>
      <c r="CN67" s="1151"/>
      <c r="CO67" s="1151"/>
      <c r="CP67" s="1151"/>
      <c r="CQ67" s="1151"/>
      <c r="CR67" s="1151"/>
      <c r="CS67" s="1151"/>
      <c r="CT67" s="1151"/>
      <c r="CU67" s="1151"/>
      <c r="CV67" s="1151"/>
      <c r="CW67" s="1151"/>
      <c r="CX67" s="1151"/>
      <c r="CY67" s="1151"/>
      <c r="CZ67" s="1151"/>
      <c r="DA67" s="1151"/>
      <c r="DB67" s="1151"/>
      <c r="DC67" s="1152"/>
    </row>
    <row r="68" spans="2:107" x14ac:dyDescent="0.15">
      <c r="B68" s="325"/>
      <c r="AN68" s="1150"/>
      <c r="AO68" s="1151"/>
      <c r="AP68" s="1151"/>
      <c r="AQ68" s="1151"/>
      <c r="AR68" s="1151"/>
      <c r="AS68" s="1151"/>
      <c r="AT68" s="1151"/>
      <c r="AU68" s="1151"/>
      <c r="AV68" s="1151"/>
      <c r="AW68" s="1151"/>
      <c r="AX68" s="1151"/>
      <c r="AY68" s="1151"/>
      <c r="AZ68" s="1151"/>
      <c r="BA68" s="1151"/>
      <c r="BB68" s="1151"/>
      <c r="BC68" s="1151"/>
      <c r="BD68" s="1151"/>
      <c r="BE68" s="1151"/>
      <c r="BF68" s="1151"/>
      <c r="BG68" s="1151"/>
      <c r="BH68" s="1151"/>
      <c r="BI68" s="1151"/>
      <c r="BJ68" s="1151"/>
      <c r="BK68" s="1151"/>
      <c r="BL68" s="1151"/>
      <c r="BM68" s="1151"/>
      <c r="BN68" s="1151"/>
      <c r="BO68" s="1151"/>
      <c r="BP68" s="1151"/>
      <c r="BQ68" s="1151"/>
      <c r="BR68" s="1151"/>
      <c r="BS68" s="1151"/>
      <c r="BT68" s="1151"/>
      <c r="BU68" s="1151"/>
      <c r="BV68" s="1151"/>
      <c r="BW68" s="1151"/>
      <c r="BX68" s="1151"/>
      <c r="BY68" s="1151"/>
      <c r="BZ68" s="1151"/>
      <c r="CA68" s="1151"/>
      <c r="CB68" s="1151"/>
      <c r="CC68" s="1151"/>
      <c r="CD68" s="1151"/>
      <c r="CE68" s="1151"/>
      <c r="CF68" s="1151"/>
      <c r="CG68" s="1151"/>
      <c r="CH68" s="1151"/>
      <c r="CI68" s="1151"/>
      <c r="CJ68" s="1151"/>
      <c r="CK68" s="1151"/>
      <c r="CL68" s="1151"/>
      <c r="CM68" s="1151"/>
      <c r="CN68" s="1151"/>
      <c r="CO68" s="1151"/>
      <c r="CP68" s="1151"/>
      <c r="CQ68" s="1151"/>
      <c r="CR68" s="1151"/>
      <c r="CS68" s="1151"/>
      <c r="CT68" s="1151"/>
      <c r="CU68" s="1151"/>
      <c r="CV68" s="1151"/>
      <c r="CW68" s="1151"/>
      <c r="CX68" s="1151"/>
      <c r="CY68" s="1151"/>
      <c r="CZ68" s="1151"/>
      <c r="DA68" s="1151"/>
      <c r="DB68" s="1151"/>
      <c r="DC68" s="1152"/>
    </row>
    <row r="69" spans="2:107" x14ac:dyDescent="0.15">
      <c r="B69" s="325"/>
      <c r="AN69" s="1153"/>
      <c r="AO69" s="1154"/>
      <c r="AP69" s="1154"/>
      <c r="AQ69" s="1154"/>
      <c r="AR69" s="1154"/>
      <c r="AS69" s="1154"/>
      <c r="AT69" s="1154"/>
      <c r="AU69" s="1154"/>
      <c r="AV69" s="1154"/>
      <c r="AW69" s="1154"/>
      <c r="AX69" s="1154"/>
      <c r="AY69" s="1154"/>
      <c r="AZ69" s="1154"/>
      <c r="BA69" s="1154"/>
      <c r="BB69" s="1154"/>
      <c r="BC69" s="1154"/>
      <c r="BD69" s="1154"/>
      <c r="BE69" s="1154"/>
      <c r="BF69" s="1154"/>
      <c r="BG69" s="1154"/>
      <c r="BH69" s="1154"/>
      <c r="BI69" s="1154"/>
      <c r="BJ69" s="1154"/>
      <c r="BK69" s="1154"/>
      <c r="BL69" s="1154"/>
      <c r="BM69" s="1154"/>
      <c r="BN69" s="1154"/>
      <c r="BO69" s="1154"/>
      <c r="BP69" s="1154"/>
      <c r="BQ69" s="1154"/>
      <c r="BR69" s="1154"/>
      <c r="BS69" s="1154"/>
      <c r="BT69" s="1154"/>
      <c r="BU69" s="1154"/>
      <c r="BV69" s="1154"/>
      <c r="BW69" s="1154"/>
      <c r="BX69" s="1154"/>
      <c r="BY69" s="1154"/>
      <c r="BZ69" s="1154"/>
      <c r="CA69" s="1154"/>
      <c r="CB69" s="1154"/>
      <c r="CC69" s="1154"/>
      <c r="CD69" s="1154"/>
      <c r="CE69" s="1154"/>
      <c r="CF69" s="1154"/>
      <c r="CG69" s="1154"/>
      <c r="CH69" s="1154"/>
      <c r="CI69" s="1154"/>
      <c r="CJ69" s="1154"/>
      <c r="CK69" s="1154"/>
      <c r="CL69" s="1154"/>
      <c r="CM69" s="1154"/>
      <c r="CN69" s="1154"/>
      <c r="CO69" s="1154"/>
      <c r="CP69" s="1154"/>
      <c r="CQ69" s="1154"/>
      <c r="CR69" s="1154"/>
      <c r="CS69" s="1154"/>
      <c r="CT69" s="1154"/>
      <c r="CU69" s="1154"/>
      <c r="CV69" s="1154"/>
      <c r="CW69" s="1154"/>
      <c r="CX69" s="1154"/>
      <c r="CY69" s="1154"/>
      <c r="CZ69" s="1154"/>
      <c r="DA69" s="1154"/>
      <c r="DB69" s="1154"/>
      <c r="DC69" s="1155"/>
    </row>
    <row r="70" spans="2:107" x14ac:dyDescent="0.15">
      <c r="B70" s="325"/>
      <c r="H70" s="347"/>
      <c r="I70" s="347"/>
      <c r="J70" s="348"/>
      <c r="K70" s="348"/>
      <c r="L70" s="349"/>
      <c r="M70" s="348"/>
      <c r="N70" s="349"/>
      <c r="AN70" s="334"/>
      <c r="AO70" s="334"/>
      <c r="AP70" s="334"/>
      <c r="AZ70" s="334"/>
      <c r="BA70" s="334"/>
      <c r="BB70" s="334"/>
      <c r="BL70" s="334"/>
      <c r="BM70" s="334"/>
      <c r="BN70" s="334"/>
      <c r="BX70" s="334"/>
      <c r="BY70" s="334"/>
      <c r="BZ70" s="334"/>
      <c r="CJ70" s="334"/>
      <c r="CK70" s="334"/>
      <c r="CL70" s="334"/>
      <c r="CV70" s="334"/>
      <c r="CW70" s="334"/>
      <c r="CX70" s="334"/>
    </row>
    <row r="71" spans="2:107" x14ac:dyDescent="0.15">
      <c r="B71" s="325"/>
      <c r="G71" s="350"/>
      <c r="I71" s="351"/>
      <c r="J71" s="348"/>
      <c r="K71" s="348"/>
      <c r="L71" s="349"/>
      <c r="M71" s="348"/>
      <c r="N71" s="349"/>
      <c r="AM71" s="350"/>
      <c r="AN71" s="318" t="s">
        <v>539</v>
      </c>
    </row>
    <row r="72" spans="2:107" x14ac:dyDescent="0.15">
      <c r="B72" s="325"/>
      <c r="G72" s="1141"/>
      <c r="H72" s="1141"/>
      <c r="I72" s="1141"/>
      <c r="J72" s="1141"/>
      <c r="K72" s="335"/>
      <c r="L72" s="335"/>
      <c r="M72" s="336"/>
      <c r="N72" s="336"/>
      <c r="AN72" s="1144"/>
      <c r="AO72" s="1145"/>
      <c r="AP72" s="1145"/>
      <c r="AQ72" s="1145"/>
      <c r="AR72" s="1145"/>
      <c r="AS72" s="1145"/>
      <c r="AT72" s="1145"/>
      <c r="AU72" s="1145"/>
      <c r="AV72" s="1145"/>
      <c r="AW72" s="1145"/>
      <c r="AX72" s="1145"/>
      <c r="AY72" s="1145"/>
      <c r="AZ72" s="1145"/>
      <c r="BA72" s="1145"/>
      <c r="BB72" s="1145"/>
      <c r="BC72" s="1145"/>
      <c r="BD72" s="1145"/>
      <c r="BE72" s="1145"/>
      <c r="BF72" s="1145"/>
      <c r="BG72" s="1145"/>
      <c r="BH72" s="1145"/>
      <c r="BI72" s="1145"/>
      <c r="BJ72" s="1145"/>
      <c r="BK72" s="1145"/>
      <c r="BL72" s="1145"/>
      <c r="BM72" s="1145"/>
      <c r="BN72" s="1145"/>
      <c r="BO72" s="1146"/>
      <c r="BP72" s="1140" t="s">
        <v>513</v>
      </c>
      <c r="BQ72" s="1140"/>
      <c r="BR72" s="1140"/>
      <c r="BS72" s="1140"/>
      <c r="BT72" s="1140"/>
      <c r="BU72" s="1140"/>
      <c r="BV72" s="1140"/>
      <c r="BW72" s="1140"/>
      <c r="BX72" s="1140" t="s">
        <v>514</v>
      </c>
      <c r="BY72" s="1140"/>
      <c r="BZ72" s="1140"/>
      <c r="CA72" s="1140"/>
      <c r="CB72" s="1140"/>
      <c r="CC72" s="1140"/>
      <c r="CD72" s="1140"/>
      <c r="CE72" s="1140"/>
      <c r="CF72" s="1140" t="s">
        <v>515</v>
      </c>
      <c r="CG72" s="1140"/>
      <c r="CH72" s="1140"/>
      <c r="CI72" s="1140"/>
      <c r="CJ72" s="1140"/>
      <c r="CK72" s="1140"/>
      <c r="CL72" s="1140"/>
      <c r="CM72" s="1140"/>
      <c r="CN72" s="1140" t="s">
        <v>248</v>
      </c>
      <c r="CO72" s="1140"/>
      <c r="CP72" s="1140"/>
      <c r="CQ72" s="1140"/>
      <c r="CR72" s="1140"/>
      <c r="CS72" s="1140"/>
      <c r="CT72" s="1140"/>
      <c r="CU72" s="1140"/>
      <c r="CV72" s="1140" t="s">
        <v>516</v>
      </c>
      <c r="CW72" s="1140"/>
      <c r="CX72" s="1140"/>
      <c r="CY72" s="1140"/>
      <c r="CZ72" s="1140"/>
      <c r="DA72" s="1140"/>
      <c r="DB72" s="1140"/>
      <c r="DC72" s="1140"/>
    </row>
    <row r="73" spans="2:107" x14ac:dyDescent="0.15">
      <c r="B73" s="325"/>
      <c r="G73" s="1143"/>
      <c r="H73" s="1143"/>
      <c r="I73" s="1143"/>
      <c r="J73" s="1143"/>
      <c r="K73" s="1139"/>
      <c r="L73" s="1139"/>
      <c r="M73" s="1139"/>
      <c r="N73" s="1139"/>
      <c r="AM73" s="334"/>
      <c r="AN73" s="1138" t="s">
        <v>540</v>
      </c>
      <c r="AO73" s="1138"/>
      <c r="AP73" s="1138"/>
      <c r="AQ73" s="1138"/>
      <c r="AR73" s="1138"/>
      <c r="AS73" s="1138"/>
      <c r="AT73" s="1138"/>
      <c r="AU73" s="1138"/>
      <c r="AV73" s="1138"/>
      <c r="AW73" s="1138"/>
      <c r="AX73" s="1138"/>
      <c r="AY73" s="1138"/>
      <c r="AZ73" s="1138"/>
      <c r="BA73" s="1138"/>
      <c r="BB73" s="1138" t="s">
        <v>541</v>
      </c>
      <c r="BC73" s="1138"/>
      <c r="BD73" s="1138"/>
      <c r="BE73" s="1138"/>
      <c r="BF73" s="1138"/>
      <c r="BG73" s="1138"/>
      <c r="BH73" s="1138"/>
      <c r="BI73" s="1138"/>
      <c r="BJ73" s="1138"/>
      <c r="BK73" s="1138"/>
      <c r="BL73" s="1138"/>
      <c r="BM73" s="1138"/>
      <c r="BN73" s="1138"/>
      <c r="BO73" s="1138"/>
      <c r="BP73" s="1135"/>
      <c r="BQ73" s="1135"/>
      <c r="BR73" s="1135"/>
      <c r="BS73" s="1135"/>
      <c r="BT73" s="1135"/>
      <c r="BU73" s="1135"/>
      <c r="BV73" s="1135"/>
      <c r="BW73" s="1135"/>
      <c r="BX73" s="1135"/>
      <c r="BY73" s="1135"/>
      <c r="BZ73" s="1135"/>
      <c r="CA73" s="1135"/>
      <c r="CB73" s="1135"/>
      <c r="CC73" s="1135"/>
      <c r="CD73" s="1135"/>
      <c r="CE73" s="1135"/>
      <c r="CF73" s="1135"/>
      <c r="CG73" s="1135"/>
      <c r="CH73" s="1135"/>
      <c r="CI73" s="1135"/>
      <c r="CJ73" s="1135"/>
      <c r="CK73" s="1135"/>
      <c r="CL73" s="1135"/>
      <c r="CM73" s="1135"/>
      <c r="CN73" s="1135"/>
      <c r="CO73" s="1135"/>
      <c r="CP73" s="1135"/>
      <c r="CQ73" s="1135"/>
      <c r="CR73" s="1135"/>
      <c r="CS73" s="1135"/>
      <c r="CT73" s="1135"/>
      <c r="CU73" s="1135"/>
      <c r="CV73" s="1135"/>
      <c r="CW73" s="1135"/>
      <c r="CX73" s="1135"/>
      <c r="CY73" s="1135"/>
      <c r="CZ73" s="1135"/>
      <c r="DA73" s="1135"/>
      <c r="DB73" s="1135"/>
      <c r="DC73" s="1135"/>
    </row>
    <row r="74" spans="2:107" x14ac:dyDescent="0.15">
      <c r="B74" s="325"/>
      <c r="G74" s="1143"/>
      <c r="H74" s="1143"/>
      <c r="I74" s="1143"/>
      <c r="J74" s="1143"/>
      <c r="K74" s="1139"/>
      <c r="L74" s="1139"/>
      <c r="M74" s="1139"/>
      <c r="N74" s="1139"/>
      <c r="AM74" s="334"/>
      <c r="AN74" s="1138"/>
      <c r="AO74" s="1138"/>
      <c r="AP74" s="1138"/>
      <c r="AQ74" s="1138"/>
      <c r="AR74" s="1138"/>
      <c r="AS74" s="1138"/>
      <c r="AT74" s="1138"/>
      <c r="AU74" s="1138"/>
      <c r="AV74" s="1138"/>
      <c r="AW74" s="1138"/>
      <c r="AX74" s="1138"/>
      <c r="AY74" s="1138"/>
      <c r="AZ74" s="1138"/>
      <c r="BA74" s="1138"/>
      <c r="BB74" s="1138"/>
      <c r="BC74" s="1138"/>
      <c r="BD74" s="1138"/>
      <c r="BE74" s="1138"/>
      <c r="BF74" s="1138"/>
      <c r="BG74" s="1138"/>
      <c r="BH74" s="1138"/>
      <c r="BI74" s="1138"/>
      <c r="BJ74" s="1138"/>
      <c r="BK74" s="1138"/>
      <c r="BL74" s="1138"/>
      <c r="BM74" s="1138"/>
      <c r="BN74" s="1138"/>
      <c r="BO74" s="1138"/>
      <c r="BP74" s="1135"/>
      <c r="BQ74" s="1135"/>
      <c r="BR74" s="1135"/>
      <c r="BS74" s="1135"/>
      <c r="BT74" s="1135"/>
      <c r="BU74" s="1135"/>
      <c r="BV74" s="1135"/>
      <c r="BW74" s="1135"/>
      <c r="BX74" s="1135"/>
      <c r="BY74" s="1135"/>
      <c r="BZ74" s="1135"/>
      <c r="CA74" s="1135"/>
      <c r="CB74" s="1135"/>
      <c r="CC74" s="1135"/>
      <c r="CD74" s="1135"/>
      <c r="CE74" s="1135"/>
      <c r="CF74" s="1135"/>
      <c r="CG74" s="1135"/>
      <c r="CH74" s="1135"/>
      <c r="CI74" s="1135"/>
      <c r="CJ74" s="1135"/>
      <c r="CK74" s="1135"/>
      <c r="CL74" s="1135"/>
      <c r="CM74" s="1135"/>
      <c r="CN74" s="1135"/>
      <c r="CO74" s="1135"/>
      <c r="CP74" s="1135"/>
      <c r="CQ74" s="1135"/>
      <c r="CR74" s="1135"/>
      <c r="CS74" s="1135"/>
      <c r="CT74" s="1135"/>
      <c r="CU74" s="1135"/>
      <c r="CV74" s="1135"/>
      <c r="CW74" s="1135"/>
      <c r="CX74" s="1135"/>
      <c r="CY74" s="1135"/>
      <c r="CZ74" s="1135"/>
      <c r="DA74" s="1135"/>
      <c r="DB74" s="1135"/>
      <c r="DC74" s="1135"/>
    </row>
    <row r="75" spans="2:107" x14ac:dyDescent="0.15">
      <c r="B75" s="325"/>
      <c r="G75" s="1143"/>
      <c r="H75" s="1143"/>
      <c r="I75" s="1141"/>
      <c r="J75" s="1141"/>
      <c r="K75" s="1142"/>
      <c r="L75" s="1142"/>
      <c r="M75" s="1142"/>
      <c r="N75" s="1142"/>
      <c r="AM75" s="334"/>
      <c r="AN75" s="1138"/>
      <c r="AO75" s="1138"/>
      <c r="AP75" s="1138"/>
      <c r="AQ75" s="1138"/>
      <c r="AR75" s="1138"/>
      <c r="AS75" s="1138"/>
      <c r="AT75" s="1138"/>
      <c r="AU75" s="1138"/>
      <c r="AV75" s="1138"/>
      <c r="AW75" s="1138"/>
      <c r="AX75" s="1138"/>
      <c r="AY75" s="1138"/>
      <c r="AZ75" s="1138"/>
      <c r="BA75" s="1138"/>
      <c r="BB75" s="1138" t="s">
        <v>546</v>
      </c>
      <c r="BC75" s="1138"/>
      <c r="BD75" s="1138"/>
      <c r="BE75" s="1138"/>
      <c r="BF75" s="1138"/>
      <c r="BG75" s="1138"/>
      <c r="BH75" s="1138"/>
      <c r="BI75" s="1138"/>
      <c r="BJ75" s="1138"/>
      <c r="BK75" s="1138"/>
      <c r="BL75" s="1138"/>
      <c r="BM75" s="1138"/>
      <c r="BN75" s="1138"/>
      <c r="BO75" s="1138"/>
      <c r="BP75" s="1135">
        <v>1</v>
      </c>
      <c r="BQ75" s="1135"/>
      <c r="BR75" s="1135"/>
      <c r="BS75" s="1135"/>
      <c r="BT75" s="1135"/>
      <c r="BU75" s="1135"/>
      <c r="BV75" s="1135"/>
      <c r="BW75" s="1135"/>
      <c r="BX75" s="1135">
        <v>0.9</v>
      </c>
      <c r="BY75" s="1135"/>
      <c r="BZ75" s="1135"/>
      <c r="CA75" s="1135"/>
      <c r="CB75" s="1135"/>
      <c r="CC75" s="1135"/>
      <c r="CD75" s="1135"/>
      <c r="CE75" s="1135"/>
      <c r="CF75" s="1135">
        <v>1.7</v>
      </c>
      <c r="CG75" s="1135"/>
      <c r="CH75" s="1135"/>
      <c r="CI75" s="1135"/>
      <c r="CJ75" s="1135"/>
      <c r="CK75" s="1135"/>
      <c r="CL75" s="1135"/>
      <c r="CM75" s="1135"/>
      <c r="CN75" s="1135">
        <v>3.5</v>
      </c>
      <c r="CO75" s="1135"/>
      <c r="CP75" s="1135"/>
      <c r="CQ75" s="1135"/>
      <c r="CR75" s="1135"/>
      <c r="CS75" s="1135"/>
      <c r="CT75" s="1135"/>
      <c r="CU75" s="1135"/>
      <c r="CV75" s="1135">
        <v>5.2</v>
      </c>
      <c r="CW75" s="1135"/>
      <c r="CX75" s="1135"/>
      <c r="CY75" s="1135"/>
      <c r="CZ75" s="1135"/>
      <c r="DA75" s="1135"/>
      <c r="DB75" s="1135"/>
      <c r="DC75" s="1135"/>
    </row>
    <row r="76" spans="2:107" x14ac:dyDescent="0.15">
      <c r="B76" s="325"/>
      <c r="G76" s="1143"/>
      <c r="H76" s="1143"/>
      <c r="I76" s="1141"/>
      <c r="J76" s="1141"/>
      <c r="K76" s="1142"/>
      <c r="L76" s="1142"/>
      <c r="M76" s="1142"/>
      <c r="N76" s="1142"/>
      <c r="AM76" s="334"/>
      <c r="AN76" s="1138"/>
      <c r="AO76" s="1138"/>
      <c r="AP76" s="1138"/>
      <c r="AQ76" s="1138"/>
      <c r="AR76" s="1138"/>
      <c r="AS76" s="1138"/>
      <c r="AT76" s="1138"/>
      <c r="AU76" s="1138"/>
      <c r="AV76" s="1138"/>
      <c r="AW76" s="1138"/>
      <c r="AX76" s="1138"/>
      <c r="AY76" s="1138"/>
      <c r="AZ76" s="1138"/>
      <c r="BA76" s="1138"/>
      <c r="BB76" s="1138"/>
      <c r="BC76" s="1138"/>
      <c r="BD76" s="1138"/>
      <c r="BE76" s="1138"/>
      <c r="BF76" s="1138"/>
      <c r="BG76" s="1138"/>
      <c r="BH76" s="1138"/>
      <c r="BI76" s="1138"/>
      <c r="BJ76" s="1138"/>
      <c r="BK76" s="1138"/>
      <c r="BL76" s="1138"/>
      <c r="BM76" s="1138"/>
      <c r="BN76" s="1138"/>
      <c r="BO76" s="1138"/>
      <c r="BP76" s="1135"/>
      <c r="BQ76" s="1135"/>
      <c r="BR76" s="1135"/>
      <c r="BS76" s="1135"/>
      <c r="BT76" s="1135"/>
      <c r="BU76" s="1135"/>
      <c r="BV76" s="1135"/>
      <c r="BW76" s="1135"/>
      <c r="BX76" s="1135"/>
      <c r="BY76" s="1135"/>
      <c r="BZ76" s="1135"/>
      <c r="CA76" s="1135"/>
      <c r="CB76" s="1135"/>
      <c r="CC76" s="1135"/>
      <c r="CD76" s="1135"/>
      <c r="CE76" s="1135"/>
      <c r="CF76" s="1135"/>
      <c r="CG76" s="1135"/>
      <c r="CH76" s="1135"/>
      <c r="CI76" s="1135"/>
      <c r="CJ76" s="1135"/>
      <c r="CK76" s="1135"/>
      <c r="CL76" s="1135"/>
      <c r="CM76" s="1135"/>
      <c r="CN76" s="1135"/>
      <c r="CO76" s="1135"/>
      <c r="CP76" s="1135"/>
      <c r="CQ76" s="1135"/>
      <c r="CR76" s="1135"/>
      <c r="CS76" s="1135"/>
      <c r="CT76" s="1135"/>
      <c r="CU76" s="1135"/>
      <c r="CV76" s="1135"/>
      <c r="CW76" s="1135"/>
      <c r="CX76" s="1135"/>
      <c r="CY76" s="1135"/>
      <c r="CZ76" s="1135"/>
      <c r="DA76" s="1135"/>
      <c r="DB76" s="1135"/>
      <c r="DC76" s="1135"/>
    </row>
    <row r="77" spans="2:107" x14ac:dyDescent="0.15">
      <c r="B77" s="325"/>
      <c r="G77" s="1141"/>
      <c r="H77" s="1141"/>
      <c r="I77" s="1141"/>
      <c r="J77" s="1141"/>
      <c r="K77" s="1139"/>
      <c r="L77" s="1139"/>
      <c r="M77" s="1139"/>
      <c r="N77" s="1139"/>
      <c r="AN77" s="1140" t="s">
        <v>543</v>
      </c>
      <c r="AO77" s="1140"/>
      <c r="AP77" s="1140"/>
      <c r="AQ77" s="1140"/>
      <c r="AR77" s="1140"/>
      <c r="AS77" s="1140"/>
      <c r="AT77" s="1140"/>
      <c r="AU77" s="1140"/>
      <c r="AV77" s="1140"/>
      <c r="AW77" s="1140"/>
      <c r="AX77" s="1140"/>
      <c r="AY77" s="1140"/>
      <c r="AZ77" s="1140"/>
      <c r="BA77" s="1140"/>
      <c r="BB77" s="1138" t="s">
        <v>541</v>
      </c>
      <c r="BC77" s="1138"/>
      <c r="BD77" s="1138"/>
      <c r="BE77" s="1138"/>
      <c r="BF77" s="1138"/>
      <c r="BG77" s="1138"/>
      <c r="BH77" s="1138"/>
      <c r="BI77" s="1138"/>
      <c r="BJ77" s="1138"/>
      <c r="BK77" s="1138"/>
      <c r="BL77" s="1138"/>
      <c r="BM77" s="1138"/>
      <c r="BN77" s="1138"/>
      <c r="BO77" s="1138"/>
      <c r="BP77" s="1135">
        <v>0</v>
      </c>
      <c r="BQ77" s="1135"/>
      <c r="BR77" s="1135"/>
      <c r="BS77" s="1135"/>
      <c r="BT77" s="1135"/>
      <c r="BU77" s="1135"/>
      <c r="BV77" s="1135"/>
      <c r="BW77" s="1135"/>
      <c r="BX77" s="1135">
        <v>0</v>
      </c>
      <c r="BY77" s="1135"/>
      <c r="BZ77" s="1135"/>
      <c r="CA77" s="1135"/>
      <c r="CB77" s="1135"/>
      <c r="CC77" s="1135"/>
      <c r="CD77" s="1135"/>
      <c r="CE77" s="1135"/>
      <c r="CF77" s="1135">
        <v>0</v>
      </c>
      <c r="CG77" s="1135"/>
      <c r="CH77" s="1135"/>
      <c r="CI77" s="1135"/>
      <c r="CJ77" s="1135"/>
      <c r="CK77" s="1135"/>
      <c r="CL77" s="1135"/>
      <c r="CM77" s="1135"/>
      <c r="CN77" s="1135">
        <v>0</v>
      </c>
      <c r="CO77" s="1135"/>
      <c r="CP77" s="1135"/>
      <c r="CQ77" s="1135"/>
      <c r="CR77" s="1135"/>
      <c r="CS77" s="1135"/>
      <c r="CT77" s="1135"/>
      <c r="CU77" s="1135"/>
      <c r="CV77" s="1135">
        <v>0</v>
      </c>
      <c r="CW77" s="1135"/>
      <c r="CX77" s="1135"/>
      <c r="CY77" s="1135"/>
      <c r="CZ77" s="1135"/>
      <c r="DA77" s="1135"/>
      <c r="DB77" s="1135"/>
      <c r="DC77" s="1135"/>
    </row>
    <row r="78" spans="2:107" x14ac:dyDescent="0.15">
      <c r="B78" s="325"/>
      <c r="G78" s="1141"/>
      <c r="H78" s="1141"/>
      <c r="I78" s="1141"/>
      <c r="J78" s="1141"/>
      <c r="K78" s="1139"/>
      <c r="L78" s="1139"/>
      <c r="M78" s="1139"/>
      <c r="N78" s="1139"/>
      <c r="AN78" s="1140"/>
      <c r="AO78" s="1140"/>
      <c r="AP78" s="1140"/>
      <c r="AQ78" s="1140"/>
      <c r="AR78" s="1140"/>
      <c r="AS78" s="1140"/>
      <c r="AT78" s="1140"/>
      <c r="AU78" s="1140"/>
      <c r="AV78" s="1140"/>
      <c r="AW78" s="1140"/>
      <c r="AX78" s="1140"/>
      <c r="AY78" s="1140"/>
      <c r="AZ78" s="1140"/>
      <c r="BA78" s="1140"/>
      <c r="BB78" s="1138"/>
      <c r="BC78" s="1138"/>
      <c r="BD78" s="1138"/>
      <c r="BE78" s="1138"/>
      <c r="BF78" s="1138"/>
      <c r="BG78" s="1138"/>
      <c r="BH78" s="1138"/>
      <c r="BI78" s="1138"/>
      <c r="BJ78" s="1138"/>
      <c r="BK78" s="1138"/>
      <c r="BL78" s="1138"/>
      <c r="BM78" s="1138"/>
      <c r="BN78" s="1138"/>
      <c r="BO78" s="1138"/>
      <c r="BP78" s="1135"/>
      <c r="BQ78" s="1135"/>
      <c r="BR78" s="1135"/>
      <c r="BS78" s="1135"/>
      <c r="BT78" s="1135"/>
      <c r="BU78" s="1135"/>
      <c r="BV78" s="1135"/>
      <c r="BW78" s="1135"/>
      <c r="BX78" s="1135"/>
      <c r="BY78" s="1135"/>
      <c r="BZ78" s="1135"/>
      <c r="CA78" s="1135"/>
      <c r="CB78" s="1135"/>
      <c r="CC78" s="1135"/>
      <c r="CD78" s="1135"/>
      <c r="CE78" s="1135"/>
      <c r="CF78" s="1135"/>
      <c r="CG78" s="1135"/>
      <c r="CH78" s="1135"/>
      <c r="CI78" s="1135"/>
      <c r="CJ78" s="1135"/>
      <c r="CK78" s="1135"/>
      <c r="CL78" s="1135"/>
      <c r="CM78" s="1135"/>
      <c r="CN78" s="1135"/>
      <c r="CO78" s="1135"/>
      <c r="CP78" s="1135"/>
      <c r="CQ78" s="1135"/>
      <c r="CR78" s="1135"/>
      <c r="CS78" s="1135"/>
      <c r="CT78" s="1135"/>
      <c r="CU78" s="1135"/>
      <c r="CV78" s="1135"/>
      <c r="CW78" s="1135"/>
      <c r="CX78" s="1135"/>
      <c r="CY78" s="1135"/>
      <c r="CZ78" s="1135"/>
      <c r="DA78" s="1135"/>
      <c r="DB78" s="1135"/>
      <c r="DC78" s="1135"/>
    </row>
    <row r="79" spans="2:107" x14ac:dyDescent="0.15">
      <c r="B79" s="325"/>
      <c r="G79" s="1141"/>
      <c r="H79" s="1141"/>
      <c r="I79" s="1136"/>
      <c r="J79" s="1136"/>
      <c r="K79" s="1137"/>
      <c r="L79" s="1137"/>
      <c r="M79" s="1137"/>
      <c r="N79" s="1137"/>
      <c r="AN79" s="1140"/>
      <c r="AO79" s="1140"/>
      <c r="AP79" s="1140"/>
      <c r="AQ79" s="1140"/>
      <c r="AR79" s="1140"/>
      <c r="AS79" s="1140"/>
      <c r="AT79" s="1140"/>
      <c r="AU79" s="1140"/>
      <c r="AV79" s="1140"/>
      <c r="AW79" s="1140"/>
      <c r="AX79" s="1140"/>
      <c r="AY79" s="1140"/>
      <c r="AZ79" s="1140"/>
      <c r="BA79" s="1140"/>
      <c r="BB79" s="1138" t="s">
        <v>546</v>
      </c>
      <c r="BC79" s="1138"/>
      <c r="BD79" s="1138"/>
      <c r="BE79" s="1138"/>
      <c r="BF79" s="1138"/>
      <c r="BG79" s="1138"/>
      <c r="BH79" s="1138"/>
      <c r="BI79" s="1138"/>
      <c r="BJ79" s="1138"/>
      <c r="BK79" s="1138"/>
      <c r="BL79" s="1138"/>
      <c r="BM79" s="1138"/>
      <c r="BN79" s="1138"/>
      <c r="BO79" s="1138"/>
      <c r="BP79" s="1135">
        <v>7.4</v>
      </c>
      <c r="BQ79" s="1135"/>
      <c r="BR79" s="1135"/>
      <c r="BS79" s="1135"/>
      <c r="BT79" s="1135"/>
      <c r="BU79" s="1135"/>
      <c r="BV79" s="1135"/>
      <c r="BW79" s="1135"/>
      <c r="BX79" s="1135">
        <v>6.6</v>
      </c>
      <c r="BY79" s="1135"/>
      <c r="BZ79" s="1135"/>
      <c r="CA79" s="1135"/>
      <c r="CB79" s="1135"/>
      <c r="CC79" s="1135"/>
      <c r="CD79" s="1135"/>
      <c r="CE79" s="1135"/>
      <c r="CF79" s="1135">
        <v>6.8</v>
      </c>
      <c r="CG79" s="1135"/>
      <c r="CH79" s="1135"/>
      <c r="CI79" s="1135"/>
      <c r="CJ79" s="1135"/>
      <c r="CK79" s="1135"/>
      <c r="CL79" s="1135"/>
      <c r="CM79" s="1135"/>
      <c r="CN79" s="1135">
        <v>7.2</v>
      </c>
      <c r="CO79" s="1135"/>
      <c r="CP79" s="1135"/>
      <c r="CQ79" s="1135"/>
      <c r="CR79" s="1135"/>
      <c r="CS79" s="1135"/>
      <c r="CT79" s="1135"/>
      <c r="CU79" s="1135"/>
      <c r="CV79" s="1135">
        <v>7.3</v>
      </c>
      <c r="CW79" s="1135"/>
      <c r="CX79" s="1135"/>
      <c r="CY79" s="1135"/>
      <c r="CZ79" s="1135"/>
      <c r="DA79" s="1135"/>
      <c r="DB79" s="1135"/>
      <c r="DC79" s="1135"/>
    </row>
    <row r="80" spans="2:107" x14ac:dyDescent="0.15">
      <c r="B80" s="325"/>
      <c r="G80" s="1141"/>
      <c r="H80" s="1141"/>
      <c r="I80" s="1136"/>
      <c r="J80" s="1136"/>
      <c r="K80" s="1137"/>
      <c r="L80" s="1137"/>
      <c r="M80" s="1137"/>
      <c r="N80" s="1137"/>
      <c r="AN80" s="1140"/>
      <c r="AO80" s="1140"/>
      <c r="AP80" s="1140"/>
      <c r="AQ80" s="1140"/>
      <c r="AR80" s="1140"/>
      <c r="AS80" s="1140"/>
      <c r="AT80" s="1140"/>
      <c r="AU80" s="1140"/>
      <c r="AV80" s="1140"/>
      <c r="AW80" s="1140"/>
      <c r="AX80" s="1140"/>
      <c r="AY80" s="1140"/>
      <c r="AZ80" s="1140"/>
      <c r="BA80" s="1140"/>
      <c r="BB80" s="1138"/>
      <c r="BC80" s="1138"/>
      <c r="BD80" s="1138"/>
      <c r="BE80" s="1138"/>
      <c r="BF80" s="1138"/>
      <c r="BG80" s="1138"/>
      <c r="BH80" s="1138"/>
      <c r="BI80" s="1138"/>
      <c r="BJ80" s="1138"/>
      <c r="BK80" s="1138"/>
      <c r="BL80" s="1138"/>
      <c r="BM80" s="1138"/>
      <c r="BN80" s="1138"/>
      <c r="BO80" s="1138"/>
      <c r="BP80" s="1135"/>
      <c r="BQ80" s="1135"/>
      <c r="BR80" s="1135"/>
      <c r="BS80" s="1135"/>
      <c r="BT80" s="1135"/>
      <c r="BU80" s="1135"/>
      <c r="BV80" s="1135"/>
      <c r="BW80" s="1135"/>
      <c r="BX80" s="1135"/>
      <c r="BY80" s="1135"/>
      <c r="BZ80" s="1135"/>
      <c r="CA80" s="1135"/>
      <c r="CB80" s="1135"/>
      <c r="CC80" s="1135"/>
      <c r="CD80" s="1135"/>
      <c r="CE80" s="1135"/>
      <c r="CF80" s="1135"/>
      <c r="CG80" s="1135"/>
      <c r="CH80" s="1135"/>
      <c r="CI80" s="1135"/>
      <c r="CJ80" s="1135"/>
      <c r="CK80" s="1135"/>
      <c r="CL80" s="1135"/>
      <c r="CM80" s="1135"/>
      <c r="CN80" s="1135"/>
      <c r="CO80" s="1135"/>
      <c r="CP80" s="1135"/>
      <c r="CQ80" s="1135"/>
      <c r="CR80" s="1135"/>
      <c r="CS80" s="1135"/>
      <c r="CT80" s="1135"/>
      <c r="CU80" s="1135"/>
      <c r="CV80" s="1135"/>
      <c r="CW80" s="1135"/>
      <c r="CX80" s="1135"/>
      <c r="CY80" s="1135"/>
      <c r="CZ80" s="1135"/>
      <c r="DA80" s="1135"/>
      <c r="DB80" s="1135"/>
      <c r="DC80" s="1135"/>
    </row>
    <row r="81" spans="2:109" x14ac:dyDescent="0.15">
      <c r="B81" s="325"/>
    </row>
    <row r="82" spans="2:109" ht="17.25" x14ac:dyDescent="0.15">
      <c r="B82" s="325"/>
      <c r="K82" s="352"/>
      <c r="L82" s="352"/>
      <c r="M82" s="352"/>
      <c r="N82" s="352"/>
      <c r="AQ82" s="352"/>
      <c r="AR82" s="352"/>
      <c r="AS82" s="352"/>
      <c r="AT82" s="352"/>
      <c r="BC82" s="352"/>
      <c r="BD82" s="352"/>
      <c r="BE82" s="352"/>
      <c r="BF82" s="352"/>
      <c r="BO82" s="352"/>
      <c r="BP82" s="352"/>
      <c r="BQ82" s="352"/>
      <c r="BR82" s="352"/>
      <c r="CA82" s="352"/>
      <c r="CB82" s="352"/>
      <c r="CC82" s="352"/>
      <c r="CD82" s="352"/>
      <c r="CM82" s="352"/>
      <c r="CN82" s="352"/>
      <c r="CO82" s="352"/>
      <c r="CP82" s="352"/>
      <c r="CY82" s="352"/>
      <c r="CZ82" s="352"/>
      <c r="DA82" s="352"/>
      <c r="DB82" s="352"/>
      <c r="DC82" s="352"/>
    </row>
    <row r="83" spans="2:109" x14ac:dyDescent="0.15">
      <c r="B83" s="327"/>
      <c r="C83" s="328"/>
      <c r="D83" s="328"/>
      <c r="E83" s="328"/>
      <c r="F83" s="328"/>
      <c r="G83" s="328"/>
      <c r="H83" s="328"/>
      <c r="I83" s="328"/>
      <c r="J83" s="328"/>
      <c r="K83" s="328"/>
      <c r="L83" s="328"/>
      <c r="M83" s="328"/>
      <c r="N83" s="328"/>
      <c r="O83" s="328"/>
      <c r="P83" s="328"/>
      <c r="Q83" s="328"/>
      <c r="R83" s="328"/>
      <c r="S83" s="328"/>
      <c r="T83" s="328"/>
      <c r="U83" s="328"/>
      <c r="V83" s="328"/>
      <c r="W83" s="328"/>
      <c r="X83" s="328"/>
      <c r="Y83" s="328"/>
      <c r="Z83" s="328"/>
      <c r="AA83" s="328"/>
      <c r="AB83" s="328"/>
      <c r="AC83" s="328"/>
      <c r="AD83" s="328"/>
      <c r="AE83" s="328"/>
      <c r="AF83" s="328"/>
      <c r="AG83" s="328"/>
      <c r="AH83" s="328"/>
      <c r="AI83" s="328"/>
      <c r="AJ83" s="328"/>
      <c r="AK83" s="328"/>
      <c r="AL83" s="328"/>
      <c r="AM83" s="328"/>
      <c r="AN83" s="328"/>
      <c r="AO83" s="328"/>
      <c r="AP83" s="328"/>
      <c r="AQ83" s="328"/>
      <c r="AR83" s="328"/>
      <c r="AS83" s="328"/>
      <c r="AT83" s="328"/>
      <c r="AU83" s="328"/>
      <c r="AV83" s="328"/>
      <c r="AW83" s="328"/>
      <c r="AX83" s="328"/>
      <c r="AY83" s="328"/>
      <c r="AZ83" s="328"/>
      <c r="BA83" s="328"/>
      <c r="BB83" s="328"/>
      <c r="BC83" s="328"/>
      <c r="BD83" s="328"/>
      <c r="BE83" s="328"/>
      <c r="BF83" s="328"/>
      <c r="BG83" s="328"/>
      <c r="BH83" s="328"/>
      <c r="BI83" s="328"/>
      <c r="BJ83" s="328"/>
      <c r="BK83" s="328"/>
      <c r="BL83" s="328"/>
      <c r="BM83" s="328"/>
      <c r="BN83" s="328"/>
      <c r="BO83" s="328"/>
      <c r="BP83" s="328"/>
      <c r="BQ83" s="328"/>
      <c r="BR83" s="328"/>
      <c r="BS83" s="328"/>
      <c r="BT83" s="328"/>
      <c r="BU83" s="328"/>
      <c r="BV83" s="328"/>
      <c r="BW83" s="328"/>
      <c r="BX83" s="328"/>
      <c r="BY83" s="328"/>
      <c r="BZ83" s="328"/>
      <c r="CA83" s="328"/>
      <c r="CB83" s="328"/>
      <c r="CC83" s="328"/>
      <c r="CD83" s="328"/>
      <c r="CE83" s="328"/>
      <c r="CF83" s="328"/>
      <c r="CG83" s="328"/>
      <c r="CH83" s="328"/>
      <c r="CI83" s="328"/>
      <c r="CJ83" s="328"/>
      <c r="CK83" s="328"/>
      <c r="CL83" s="328"/>
      <c r="CM83" s="328"/>
      <c r="CN83" s="328"/>
      <c r="CO83" s="328"/>
      <c r="CP83" s="328"/>
      <c r="CQ83" s="328"/>
      <c r="CR83" s="328"/>
      <c r="CS83" s="328"/>
      <c r="CT83" s="328"/>
      <c r="CU83" s="328"/>
      <c r="CV83" s="328"/>
      <c r="CW83" s="328"/>
      <c r="CX83" s="328"/>
      <c r="CY83" s="328"/>
      <c r="CZ83" s="328"/>
      <c r="DA83" s="328"/>
      <c r="DB83" s="328"/>
      <c r="DC83" s="328"/>
      <c r="DD83" s="329"/>
    </row>
    <row r="84" spans="2:109" x14ac:dyDescent="0.15">
      <c r="DD84" s="318"/>
      <c r="DE84" s="318"/>
    </row>
    <row r="85" spans="2:109" x14ac:dyDescent="0.15">
      <c r="DD85" s="318"/>
      <c r="DE85" s="318"/>
    </row>
  </sheetData>
  <sheetProtection algorithmName="SHA-512" hashValue="qDhsohN/KZnt1VqXOVMZeKSm/qf4TvlapFblny1VzE5rwPMJvQaIyQjn8nAEcRsFxtYnq5MqvMEAvFFn94cQ2A==" saltValue="qYzPDEVo4dqrkJnYCBr8zw==" spinCount="100000" sheet="1" objects="1" scenarios="1" formatCells="0"/>
  <dataConsolidate/>
  <mergeCells count="112">
    <mergeCell ref="AN43:DC47"/>
    <mergeCell ref="G50:J50"/>
    <mergeCell ref="AN50:BO50"/>
    <mergeCell ref="BP50:BW50"/>
    <mergeCell ref="BX50:CE50"/>
    <mergeCell ref="CF50:CM50"/>
    <mergeCell ref="CN50:CU50"/>
    <mergeCell ref="CV50:DC50"/>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I51:J52"/>
    <mergeCell ref="K51:K52"/>
    <mergeCell ref="L51:L52"/>
    <mergeCell ref="M51:M52"/>
    <mergeCell ref="N51:N52"/>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s>
  <phoneticPr fontId="50"/>
  <printOptions horizontalCentered="1" verticalCentered="1"/>
  <pageMargins left="0" right="0" top="0.19685039370078741" bottom="0.31496062992125984" header="0.39370078740157483" footer="0"/>
  <pageSetup paperSize="9" scale="51"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1BF04B-F21D-42F7-8F73-15F9FC07B425}">
  <sheetPr>
    <pageSetUpPr fitToPage="1"/>
  </sheetPr>
  <dimension ref="A1:DR125"/>
  <sheetViews>
    <sheetView showGridLines="0" zoomScale="75" zoomScaleNormal="75" zoomScaleSheetLayoutView="70" workbookViewId="0"/>
  </sheetViews>
  <sheetFormatPr defaultColWidth="0" defaultRowHeight="13.5" customHeight="1" zeroHeight="1" x14ac:dyDescent="0.15"/>
  <cols>
    <col min="1" max="34" width="2.5" style="353" customWidth="1"/>
    <col min="35" max="122" width="2.5" style="320" customWidth="1"/>
    <col min="123" max="16384" width="2.5" style="320" hidden="1"/>
  </cols>
  <sheetData>
    <row r="1" spans="1:34" ht="13.5" customHeight="1" x14ac:dyDescent="0.15">
      <c r="A1" s="320"/>
      <c r="B1" s="320"/>
      <c r="C1" s="320"/>
      <c r="D1" s="320"/>
      <c r="E1" s="320"/>
      <c r="F1" s="320"/>
      <c r="G1" s="320"/>
      <c r="H1" s="320"/>
      <c r="I1" s="320"/>
      <c r="J1" s="320"/>
      <c r="K1" s="320"/>
      <c r="L1" s="320"/>
      <c r="M1" s="320"/>
      <c r="N1" s="320"/>
      <c r="O1" s="320"/>
      <c r="P1" s="320"/>
      <c r="Q1" s="320"/>
      <c r="R1" s="320"/>
      <c r="S1" s="320"/>
      <c r="T1" s="320"/>
      <c r="U1" s="320"/>
      <c r="V1" s="320"/>
      <c r="W1" s="320"/>
      <c r="X1" s="320"/>
      <c r="Y1" s="320"/>
      <c r="Z1" s="320"/>
      <c r="AA1" s="320"/>
      <c r="AB1" s="320"/>
      <c r="AC1" s="320"/>
      <c r="AD1" s="320"/>
      <c r="AE1" s="320"/>
      <c r="AF1" s="320"/>
      <c r="AG1" s="320"/>
      <c r="AH1" s="320"/>
    </row>
    <row r="2" spans="1:34" x14ac:dyDescent="0.15">
      <c r="S2" s="320"/>
      <c r="AH2" s="320"/>
    </row>
    <row r="3" spans="1:34" x14ac:dyDescent="0.15">
      <c r="C3" s="320"/>
      <c r="D3" s="320"/>
      <c r="E3" s="320"/>
      <c r="F3" s="320"/>
      <c r="G3" s="320"/>
      <c r="H3" s="320"/>
      <c r="I3" s="320"/>
      <c r="J3" s="320"/>
      <c r="K3" s="320"/>
      <c r="L3" s="320"/>
      <c r="M3" s="320"/>
      <c r="N3" s="320"/>
      <c r="O3" s="320"/>
      <c r="P3" s="320"/>
      <c r="Q3" s="320"/>
      <c r="R3" s="320"/>
      <c r="S3" s="320"/>
      <c r="U3" s="320"/>
      <c r="V3" s="320"/>
      <c r="W3" s="320"/>
      <c r="X3" s="320"/>
      <c r="Y3" s="320"/>
      <c r="Z3" s="320"/>
      <c r="AA3" s="320"/>
      <c r="AB3" s="320"/>
      <c r="AC3" s="320"/>
      <c r="AD3" s="320"/>
      <c r="AE3" s="320"/>
      <c r="AF3" s="320"/>
      <c r="AG3" s="320"/>
      <c r="AH3" s="320"/>
    </row>
    <row r="4" spans="1:34" x14ac:dyDescent="0.15"/>
    <row r="5" spans="1:34" x14ac:dyDescent="0.15"/>
    <row r="6" spans="1:34" x14ac:dyDescent="0.15"/>
    <row r="7" spans="1:34" x14ac:dyDescent="0.15"/>
    <row r="8" spans="1:34" x14ac:dyDescent="0.15"/>
    <row r="9" spans="1:34" x14ac:dyDescent="0.15">
      <c r="AH9" s="320"/>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320"/>
    </row>
    <row r="18" spans="12:34" x14ac:dyDescent="0.15"/>
    <row r="19" spans="12:34" x14ac:dyDescent="0.15"/>
    <row r="20" spans="12:34" x14ac:dyDescent="0.15">
      <c r="AH20" s="320"/>
    </row>
    <row r="21" spans="12:34" x14ac:dyDescent="0.15">
      <c r="AH21" s="320"/>
    </row>
    <row r="22" spans="12:34" x14ac:dyDescent="0.15"/>
    <row r="23" spans="12:34" x14ac:dyDescent="0.15"/>
    <row r="24" spans="12:34" x14ac:dyDescent="0.15">
      <c r="Q24" s="320"/>
    </row>
    <row r="25" spans="12:34" x14ac:dyDescent="0.15"/>
    <row r="26" spans="12:34" x14ac:dyDescent="0.15"/>
    <row r="27" spans="12:34" x14ac:dyDescent="0.15"/>
    <row r="28" spans="12:34" x14ac:dyDescent="0.15">
      <c r="O28" s="320"/>
      <c r="T28" s="320"/>
      <c r="AH28" s="320"/>
    </row>
    <row r="29" spans="12:34" x14ac:dyDescent="0.15"/>
    <row r="30" spans="12:34" x14ac:dyDescent="0.15"/>
    <row r="31" spans="12:34" x14ac:dyDescent="0.15">
      <c r="Q31" s="320"/>
    </row>
    <row r="32" spans="12:34" x14ac:dyDescent="0.15">
      <c r="L32" s="320"/>
    </row>
    <row r="33" spans="2:34" x14ac:dyDescent="0.15">
      <c r="C33" s="320"/>
      <c r="E33" s="320"/>
      <c r="G33" s="320"/>
      <c r="I33" s="320"/>
      <c r="X33" s="320"/>
    </row>
    <row r="34" spans="2:34" x14ac:dyDescent="0.15">
      <c r="B34" s="320"/>
      <c r="P34" s="320"/>
      <c r="R34" s="320"/>
      <c r="T34" s="320"/>
    </row>
    <row r="35" spans="2:34" x14ac:dyDescent="0.15">
      <c r="D35" s="320"/>
      <c r="W35" s="320"/>
      <c r="AC35" s="320"/>
      <c r="AD35" s="320"/>
      <c r="AE35" s="320"/>
      <c r="AF35" s="320"/>
      <c r="AG35" s="320"/>
      <c r="AH35" s="320"/>
    </row>
    <row r="36" spans="2:34" x14ac:dyDescent="0.15">
      <c r="H36" s="320"/>
      <c r="J36" s="320"/>
      <c r="K36" s="320"/>
      <c r="M36" s="320"/>
      <c r="Y36" s="320"/>
      <c r="Z36" s="320"/>
      <c r="AA36" s="320"/>
      <c r="AB36" s="320"/>
      <c r="AC36" s="320"/>
      <c r="AD36" s="320"/>
      <c r="AE36" s="320"/>
      <c r="AF36" s="320"/>
      <c r="AG36" s="320"/>
      <c r="AH36" s="320"/>
    </row>
    <row r="37" spans="2:34" x14ac:dyDescent="0.15">
      <c r="AH37" s="320"/>
    </row>
    <row r="38" spans="2:34" x14ac:dyDescent="0.15">
      <c r="AG38" s="320"/>
      <c r="AH38" s="320"/>
    </row>
    <row r="39" spans="2:34" x14ac:dyDescent="0.15"/>
    <row r="40" spans="2:34" x14ac:dyDescent="0.15">
      <c r="X40" s="320"/>
    </row>
    <row r="41" spans="2:34" x14ac:dyDescent="0.15">
      <c r="R41" s="320"/>
    </row>
    <row r="42" spans="2:34" x14ac:dyDescent="0.15">
      <c r="W42" s="320"/>
    </row>
    <row r="43" spans="2:34" x14ac:dyDescent="0.15">
      <c r="Y43" s="320"/>
      <c r="Z43" s="320"/>
      <c r="AA43" s="320"/>
      <c r="AB43" s="320"/>
      <c r="AC43" s="320"/>
      <c r="AD43" s="320"/>
      <c r="AE43" s="320"/>
      <c r="AF43" s="320"/>
      <c r="AG43" s="320"/>
      <c r="AH43" s="320"/>
    </row>
    <row r="44" spans="2:34" x14ac:dyDescent="0.15">
      <c r="AH44" s="320"/>
    </row>
    <row r="45" spans="2:34" x14ac:dyDescent="0.15">
      <c r="X45" s="320"/>
    </row>
    <row r="46" spans="2:34" x14ac:dyDescent="0.15"/>
    <row r="47" spans="2:34" x14ac:dyDescent="0.15"/>
    <row r="48" spans="2:34" x14ac:dyDescent="0.15">
      <c r="W48" s="320"/>
      <c r="Y48" s="320"/>
      <c r="Z48" s="320"/>
      <c r="AA48" s="320"/>
      <c r="AB48" s="320"/>
      <c r="AC48" s="320"/>
      <c r="AD48" s="320"/>
      <c r="AE48" s="320"/>
      <c r="AF48" s="320"/>
      <c r="AG48" s="320"/>
      <c r="AH48" s="320"/>
    </row>
    <row r="49" spans="28:34" x14ac:dyDescent="0.15"/>
    <row r="50" spans="28:34" x14ac:dyDescent="0.15">
      <c r="AE50" s="320"/>
      <c r="AF50" s="320"/>
      <c r="AG50" s="320"/>
      <c r="AH50" s="320"/>
    </row>
    <row r="51" spans="28:34" x14ac:dyDescent="0.15">
      <c r="AC51" s="320"/>
      <c r="AD51" s="320"/>
      <c r="AE51" s="320"/>
      <c r="AF51" s="320"/>
      <c r="AG51" s="320"/>
      <c r="AH51" s="320"/>
    </row>
    <row r="52" spans="28:34" x14ac:dyDescent="0.15"/>
    <row r="53" spans="28:34" x14ac:dyDescent="0.15">
      <c r="AF53" s="320"/>
      <c r="AG53" s="320"/>
      <c r="AH53" s="320"/>
    </row>
    <row r="54" spans="28:34" x14ac:dyDescent="0.15">
      <c r="AH54" s="320"/>
    </row>
    <row r="55" spans="28:34" x14ac:dyDescent="0.15"/>
    <row r="56" spans="28:34" x14ac:dyDescent="0.15">
      <c r="AB56" s="320"/>
      <c r="AC56" s="320"/>
      <c r="AD56" s="320"/>
      <c r="AE56" s="320"/>
      <c r="AF56" s="320"/>
      <c r="AG56" s="320"/>
      <c r="AH56" s="320"/>
    </row>
    <row r="57" spans="28:34" x14ac:dyDescent="0.15">
      <c r="AH57" s="320"/>
    </row>
    <row r="58" spans="28:34" x14ac:dyDescent="0.15">
      <c r="AH58" s="320"/>
    </row>
    <row r="59" spans="28:34" x14ac:dyDescent="0.15"/>
    <row r="60" spans="28:34" x14ac:dyDescent="0.15"/>
    <row r="61" spans="28:34" x14ac:dyDescent="0.15"/>
    <row r="62" spans="28:34" x14ac:dyDescent="0.15"/>
    <row r="63" spans="28:34" x14ac:dyDescent="0.15">
      <c r="AH63" s="320"/>
    </row>
    <row r="64" spans="28:34" x14ac:dyDescent="0.15">
      <c r="AG64" s="320"/>
      <c r="AH64" s="320"/>
    </row>
    <row r="65" spans="28:34" x14ac:dyDescent="0.15"/>
    <row r="66" spans="28:34" x14ac:dyDescent="0.15"/>
    <row r="67" spans="28:34" x14ac:dyDescent="0.15"/>
    <row r="68" spans="28:34" x14ac:dyDescent="0.15">
      <c r="AB68" s="320"/>
      <c r="AC68" s="320"/>
      <c r="AD68" s="320"/>
      <c r="AE68" s="320"/>
      <c r="AF68" s="320"/>
      <c r="AG68" s="320"/>
      <c r="AH68" s="320"/>
    </row>
    <row r="69" spans="28:34" x14ac:dyDescent="0.15">
      <c r="AF69" s="320"/>
      <c r="AG69" s="320"/>
      <c r="AH69" s="320"/>
    </row>
    <row r="70" spans="28:34" x14ac:dyDescent="0.15"/>
    <row r="71" spans="28:34" x14ac:dyDescent="0.15"/>
    <row r="72" spans="28:34" x14ac:dyDescent="0.15"/>
    <row r="73" spans="28:34" x14ac:dyDescent="0.15"/>
    <row r="74" spans="28:34" x14ac:dyDescent="0.15"/>
    <row r="75" spans="28:34" x14ac:dyDescent="0.15">
      <c r="AH75" s="320"/>
    </row>
    <row r="76" spans="28:34" x14ac:dyDescent="0.15">
      <c r="AF76" s="320"/>
      <c r="AG76" s="320"/>
      <c r="AH76" s="320"/>
    </row>
    <row r="77" spans="28:34" x14ac:dyDescent="0.15">
      <c r="AG77" s="320"/>
      <c r="AH77" s="320"/>
    </row>
    <row r="78" spans="28:34" x14ac:dyDescent="0.15"/>
    <row r="79" spans="28:34" x14ac:dyDescent="0.15"/>
    <row r="80" spans="28:34" x14ac:dyDescent="0.15"/>
    <row r="81" spans="25:34" x14ac:dyDescent="0.15"/>
    <row r="82" spans="25:34" x14ac:dyDescent="0.15">
      <c r="Y82" s="320"/>
    </row>
    <row r="83" spans="25:34" x14ac:dyDescent="0.15">
      <c r="Y83" s="320"/>
      <c r="Z83" s="320"/>
      <c r="AA83" s="320"/>
      <c r="AB83" s="320"/>
      <c r="AC83" s="320"/>
      <c r="AD83" s="320"/>
      <c r="AE83" s="320"/>
      <c r="AF83" s="320"/>
      <c r="AG83" s="320"/>
      <c r="AH83" s="320"/>
    </row>
    <row r="84" spans="25:34" x14ac:dyDescent="0.15"/>
    <row r="85" spans="25:34" x14ac:dyDescent="0.15"/>
    <row r="86" spans="25:34" x14ac:dyDescent="0.15"/>
    <row r="87" spans="25:34" x14ac:dyDescent="0.15"/>
    <row r="88" spans="25:34" x14ac:dyDescent="0.15">
      <c r="AH88" s="320"/>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320"/>
      <c r="AG94" s="320"/>
      <c r="AH94" s="320"/>
    </row>
    <row r="95" spans="25:34" ht="13.5" customHeight="1" x14ac:dyDescent="0.15">
      <c r="AH95" s="320"/>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320"/>
    </row>
    <row r="102" spans="33:34" ht="13.5" customHeight="1" x14ac:dyDescent="0.15"/>
    <row r="103" spans="33:34" ht="13.5" customHeight="1" x14ac:dyDescent="0.15"/>
    <row r="104" spans="33:34" ht="13.5" customHeight="1" x14ac:dyDescent="0.15">
      <c r="AG104" s="320"/>
      <c r="AH104" s="320"/>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320"/>
    </row>
    <row r="117" spans="34:122" ht="13.5" customHeight="1" x14ac:dyDescent="0.15"/>
    <row r="118" spans="34:122" ht="13.5" customHeight="1" x14ac:dyDescent="0.15"/>
    <row r="119" spans="34:122" ht="13.5" customHeight="1" x14ac:dyDescent="0.15"/>
    <row r="120" spans="34:122" ht="13.5" customHeight="1" x14ac:dyDescent="0.15">
      <c r="AH120" s="320"/>
    </row>
    <row r="121" spans="34:122" ht="13.5" customHeight="1" x14ac:dyDescent="0.15">
      <c r="AH121" s="320"/>
    </row>
    <row r="122" spans="34:122" ht="13.5" customHeight="1" x14ac:dyDescent="0.15"/>
    <row r="123" spans="34:122" ht="13.5" customHeight="1" x14ac:dyDescent="0.15"/>
    <row r="124" spans="34:122" ht="13.5" customHeight="1" x14ac:dyDescent="0.15"/>
    <row r="125" spans="34:122" ht="13.5" customHeight="1" x14ac:dyDescent="0.15">
      <c r="DR125" s="320" t="s">
        <v>547</v>
      </c>
    </row>
  </sheetData>
  <sheetProtection algorithmName="SHA-512" hashValue="BfnnQf4YDkABf0ZOrfKJy61tuJFYPLJgl7A2ISGXIsI3a5CD1Ne/YfdbzOWKuVzyjo3Hd0dayleiR07PcW+PwQ==" saltValue="UWFShORzEVuSvTCJ+X5Knw==" spinCount="100000" sheet="1" objects="1" scenarios="1"/>
  <dataConsolidate/>
  <phoneticPr fontId="50"/>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04DEFB-4985-43DB-ACEF-6BC8809E91B2}">
  <sheetPr>
    <pageSetUpPr fitToPage="1"/>
  </sheetPr>
  <dimension ref="A1:DR125"/>
  <sheetViews>
    <sheetView showGridLines="0" zoomScaleNormal="100" zoomScaleSheetLayoutView="55" workbookViewId="0"/>
  </sheetViews>
  <sheetFormatPr defaultColWidth="0" defaultRowHeight="13.5" customHeight="1" zeroHeight="1" x14ac:dyDescent="0.15"/>
  <cols>
    <col min="1" max="34" width="2.5" style="353" customWidth="1"/>
    <col min="35" max="122" width="2.5" style="320" customWidth="1"/>
    <col min="123" max="16384" width="2.5" style="320" hidden="1"/>
  </cols>
  <sheetData>
    <row r="1" spans="2:34" ht="13.5" customHeight="1" x14ac:dyDescent="0.15">
      <c r="B1" s="320"/>
      <c r="C1" s="320"/>
      <c r="D1" s="320"/>
      <c r="E1" s="320"/>
      <c r="F1" s="320"/>
      <c r="G1" s="320"/>
      <c r="H1" s="320"/>
      <c r="I1" s="320"/>
      <c r="J1" s="320"/>
      <c r="K1" s="320"/>
      <c r="L1" s="320"/>
      <c r="M1" s="320"/>
      <c r="N1" s="320"/>
      <c r="O1" s="320"/>
      <c r="P1" s="320"/>
      <c r="Q1" s="320"/>
      <c r="R1" s="320"/>
      <c r="S1" s="320"/>
      <c r="T1" s="320"/>
      <c r="U1" s="320"/>
      <c r="V1" s="320"/>
      <c r="W1" s="320"/>
      <c r="X1" s="320"/>
      <c r="Y1" s="320"/>
      <c r="Z1" s="320"/>
      <c r="AA1" s="320"/>
      <c r="AB1" s="320"/>
      <c r="AC1" s="320"/>
      <c r="AD1" s="320"/>
      <c r="AE1" s="320"/>
      <c r="AF1" s="320"/>
      <c r="AG1" s="320"/>
      <c r="AH1" s="320"/>
    </row>
    <row r="2" spans="2:34" x14ac:dyDescent="0.15">
      <c r="S2" s="320"/>
      <c r="AH2" s="320"/>
    </row>
    <row r="3" spans="2:34" x14ac:dyDescent="0.15">
      <c r="C3" s="320"/>
      <c r="D3" s="320"/>
      <c r="E3" s="320"/>
      <c r="F3" s="320"/>
      <c r="G3" s="320"/>
      <c r="H3" s="320"/>
      <c r="I3" s="320"/>
      <c r="J3" s="320"/>
      <c r="K3" s="320"/>
      <c r="L3" s="320"/>
      <c r="M3" s="320"/>
      <c r="N3" s="320"/>
      <c r="O3" s="320"/>
      <c r="P3" s="320"/>
      <c r="Q3" s="320"/>
      <c r="R3" s="320"/>
      <c r="S3" s="320"/>
      <c r="U3" s="320"/>
      <c r="V3" s="320"/>
      <c r="W3" s="320"/>
      <c r="X3" s="320"/>
      <c r="Y3" s="320"/>
      <c r="Z3" s="320"/>
      <c r="AA3" s="320"/>
      <c r="AB3" s="320"/>
      <c r="AC3" s="320"/>
      <c r="AD3" s="320"/>
      <c r="AE3" s="320"/>
      <c r="AF3" s="320"/>
      <c r="AG3" s="320"/>
      <c r="AH3" s="320"/>
    </row>
    <row r="4" spans="2:34" x14ac:dyDescent="0.15"/>
    <row r="5" spans="2:34" x14ac:dyDescent="0.15"/>
    <row r="6" spans="2:34" x14ac:dyDescent="0.15"/>
    <row r="7" spans="2:34" x14ac:dyDescent="0.15"/>
    <row r="8" spans="2:34" x14ac:dyDescent="0.15"/>
    <row r="9" spans="2:34" x14ac:dyDescent="0.15">
      <c r="AH9" s="320"/>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320"/>
    </row>
    <row r="18" spans="12:34" x14ac:dyDescent="0.15"/>
    <row r="19" spans="12:34" x14ac:dyDescent="0.15"/>
    <row r="20" spans="12:34" x14ac:dyDescent="0.15">
      <c r="AH20" s="320"/>
    </row>
    <row r="21" spans="12:34" x14ac:dyDescent="0.15">
      <c r="AH21" s="320"/>
    </row>
    <row r="22" spans="12:34" x14ac:dyDescent="0.15"/>
    <row r="23" spans="12:34" x14ac:dyDescent="0.15"/>
    <row r="24" spans="12:34" x14ac:dyDescent="0.15">
      <c r="Q24" s="320"/>
    </row>
    <row r="25" spans="12:34" x14ac:dyDescent="0.15"/>
    <row r="26" spans="12:34" x14ac:dyDescent="0.15"/>
    <row r="27" spans="12:34" x14ac:dyDescent="0.15"/>
    <row r="28" spans="12:34" x14ac:dyDescent="0.15">
      <c r="O28" s="320"/>
      <c r="T28" s="320"/>
      <c r="AH28" s="320"/>
    </row>
    <row r="29" spans="12:34" x14ac:dyDescent="0.15"/>
    <row r="30" spans="12:34" x14ac:dyDescent="0.15"/>
    <row r="31" spans="12:34" x14ac:dyDescent="0.15">
      <c r="Q31" s="320"/>
    </row>
    <row r="32" spans="12:34" x14ac:dyDescent="0.15">
      <c r="L32" s="320"/>
    </row>
    <row r="33" spans="2:34" x14ac:dyDescent="0.15">
      <c r="C33" s="320"/>
      <c r="E33" s="320"/>
      <c r="G33" s="320"/>
      <c r="I33" s="320"/>
      <c r="X33" s="320"/>
    </row>
    <row r="34" spans="2:34" x14ac:dyDescent="0.15">
      <c r="B34" s="320"/>
      <c r="P34" s="320"/>
      <c r="R34" s="320"/>
      <c r="T34" s="320"/>
    </row>
    <row r="35" spans="2:34" x14ac:dyDescent="0.15">
      <c r="D35" s="320"/>
      <c r="W35" s="320"/>
      <c r="AC35" s="320"/>
      <c r="AD35" s="320"/>
      <c r="AE35" s="320"/>
      <c r="AF35" s="320"/>
      <c r="AG35" s="320"/>
      <c r="AH35" s="320"/>
    </row>
    <row r="36" spans="2:34" x14ac:dyDescent="0.15">
      <c r="H36" s="320"/>
      <c r="J36" s="320"/>
      <c r="K36" s="320"/>
      <c r="M36" s="320"/>
      <c r="Y36" s="320"/>
      <c r="Z36" s="320"/>
      <c r="AA36" s="320"/>
      <c r="AB36" s="320"/>
      <c r="AC36" s="320"/>
      <c r="AD36" s="320"/>
      <c r="AE36" s="320"/>
      <c r="AF36" s="320"/>
      <c r="AG36" s="320"/>
      <c r="AH36" s="320"/>
    </row>
    <row r="37" spans="2:34" x14ac:dyDescent="0.15">
      <c r="AH37" s="320"/>
    </row>
    <row r="38" spans="2:34" x14ac:dyDescent="0.15">
      <c r="AG38" s="320"/>
      <c r="AH38" s="320"/>
    </row>
    <row r="39" spans="2:34" x14ac:dyDescent="0.15"/>
    <row r="40" spans="2:34" x14ac:dyDescent="0.15">
      <c r="X40" s="320"/>
    </row>
    <row r="41" spans="2:34" x14ac:dyDescent="0.15">
      <c r="R41" s="320"/>
    </row>
    <row r="42" spans="2:34" x14ac:dyDescent="0.15">
      <c r="W42" s="320"/>
    </row>
    <row r="43" spans="2:34" x14ac:dyDescent="0.15">
      <c r="Y43" s="320"/>
      <c r="Z43" s="320"/>
      <c r="AA43" s="320"/>
      <c r="AB43" s="320"/>
      <c r="AC43" s="320"/>
      <c r="AD43" s="320"/>
      <c r="AE43" s="320"/>
      <c r="AF43" s="320"/>
      <c r="AG43" s="320"/>
      <c r="AH43" s="320"/>
    </row>
    <row r="44" spans="2:34" x14ac:dyDescent="0.15">
      <c r="AH44" s="320"/>
    </row>
    <row r="45" spans="2:34" x14ac:dyDescent="0.15">
      <c r="X45" s="320"/>
    </row>
    <row r="46" spans="2:34" x14ac:dyDescent="0.15"/>
    <row r="47" spans="2:34" x14ac:dyDescent="0.15"/>
    <row r="48" spans="2:34" x14ac:dyDescent="0.15">
      <c r="W48" s="320"/>
      <c r="Y48" s="320"/>
      <c r="Z48" s="320"/>
      <c r="AA48" s="320"/>
      <c r="AB48" s="320"/>
      <c r="AC48" s="320"/>
      <c r="AD48" s="320"/>
      <c r="AE48" s="320"/>
      <c r="AF48" s="320"/>
      <c r="AG48" s="320"/>
      <c r="AH48" s="320"/>
    </row>
    <row r="49" spans="28:34" x14ac:dyDescent="0.15"/>
    <row r="50" spans="28:34" x14ac:dyDescent="0.15">
      <c r="AE50" s="320"/>
      <c r="AF50" s="320"/>
      <c r="AG50" s="320"/>
      <c r="AH50" s="320"/>
    </row>
    <row r="51" spans="28:34" x14ac:dyDescent="0.15">
      <c r="AC51" s="320"/>
      <c r="AD51" s="320"/>
      <c r="AE51" s="320"/>
      <c r="AF51" s="320"/>
      <c r="AG51" s="320"/>
      <c r="AH51" s="320"/>
    </row>
    <row r="52" spans="28:34" x14ac:dyDescent="0.15"/>
    <row r="53" spans="28:34" x14ac:dyDescent="0.15">
      <c r="AF53" s="320"/>
      <c r="AG53" s="320"/>
      <c r="AH53" s="320"/>
    </row>
    <row r="54" spans="28:34" x14ac:dyDescent="0.15">
      <c r="AH54" s="320"/>
    </row>
    <row r="55" spans="28:34" x14ac:dyDescent="0.15"/>
    <row r="56" spans="28:34" x14ac:dyDescent="0.15">
      <c r="AB56" s="320"/>
      <c r="AC56" s="320"/>
      <c r="AD56" s="320"/>
      <c r="AE56" s="320"/>
      <c r="AF56" s="320"/>
      <c r="AG56" s="320"/>
      <c r="AH56" s="320"/>
    </row>
    <row r="57" spans="28:34" x14ac:dyDescent="0.15">
      <c r="AH57" s="320"/>
    </row>
    <row r="58" spans="28:34" x14ac:dyDescent="0.15">
      <c r="AH58" s="320"/>
    </row>
    <row r="59" spans="28:34" x14ac:dyDescent="0.15">
      <c r="AG59" s="320"/>
      <c r="AH59" s="320"/>
    </row>
    <row r="60" spans="28:34" x14ac:dyDescent="0.15"/>
    <row r="61" spans="28:34" x14ac:dyDescent="0.15"/>
    <row r="62" spans="28:34" x14ac:dyDescent="0.15"/>
    <row r="63" spans="28:34" x14ac:dyDescent="0.15">
      <c r="AH63" s="320"/>
    </row>
    <row r="64" spans="28:34" x14ac:dyDescent="0.15">
      <c r="AG64" s="320"/>
      <c r="AH64" s="320"/>
    </row>
    <row r="65" spans="28:34" x14ac:dyDescent="0.15"/>
    <row r="66" spans="28:34" x14ac:dyDescent="0.15"/>
    <row r="67" spans="28:34" x14ac:dyDescent="0.15"/>
    <row r="68" spans="28:34" x14ac:dyDescent="0.15">
      <c r="AB68" s="320"/>
      <c r="AC68" s="320"/>
      <c r="AD68" s="320"/>
      <c r="AE68" s="320"/>
      <c r="AF68" s="320"/>
      <c r="AG68" s="320"/>
      <c r="AH68" s="320"/>
    </row>
    <row r="69" spans="28:34" x14ac:dyDescent="0.15">
      <c r="AF69" s="320"/>
      <c r="AG69" s="320"/>
      <c r="AH69" s="320"/>
    </row>
    <row r="70" spans="28:34" x14ac:dyDescent="0.15"/>
    <row r="71" spans="28:34" x14ac:dyDescent="0.15"/>
    <row r="72" spans="28:34" x14ac:dyDescent="0.15"/>
    <row r="73" spans="28:34" x14ac:dyDescent="0.15"/>
    <row r="74" spans="28:34" x14ac:dyDescent="0.15"/>
    <row r="75" spans="28:34" x14ac:dyDescent="0.15">
      <c r="AH75" s="320"/>
    </row>
    <row r="76" spans="28:34" x14ac:dyDescent="0.15">
      <c r="AF76" s="320"/>
      <c r="AG76" s="320"/>
      <c r="AH76" s="320"/>
    </row>
    <row r="77" spans="28:34" x14ac:dyDescent="0.15">
      <c r="AG77" s="320"/>
      <c r="AH77" s="320"/>
    </row>
    <row r="78" spans="28:34" x14ac:dyDescent="0.15"/>
    <row r="79" spans="28:34" x14ac:dyDescent="0.15"/>
    <row r="80" spans="28:34" x14ac:dyDescent="0.15"/>
    <row r="81" spans="25:34" x14ac:dyDescent="0.15"/>
    <row r="82" spans="25:34" x14ac:dyDescent="0.15">
      <c r="Y82" s="320"/>
    </row>
    <row r="83" spans="25:34" x14ac:dyDescent="0.15">
      <c r="Y83" s="320"/>
      <c r="Z83" s="320"/>
      <c r="AA83" s="320"/>
      <c r="AB83" s="320"/>
      <c r="AC83" s="320"/>
      <c r="AD83" s="320"/>
      <c r="AE83" s="320"/>
      <c r="AF83" s="320"/>
      <c r="AG83" s="320"/>
      <c r="AH83" s="320"/>
    </row>
    <row r="84" spans="25:34" x14ac:dyDescent="0.15"/>
    <row r="85" spans="25:34" x14ac:dyDescent="0.15"/>
    <row r="86" spans="25:34" x14ac:dyDescent="0.15"/>
    <row r="87" spans="25:34" x14ac:dyDescent="0.15"/>
    <row r="88" spans="25:34" x14ac:dyDescent="0.15">
      <c r="AH88" s="320"/>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320"/>
      <c r="AG94" s="320"/>
      <c r="AH94" s="320"/>
    </row>
    <row r="95" spans="25:34" ht="13.5" customHeight="1" x14ac:dyDescent="0.15">
      <c r="AH95" s="320"/>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320"/>
    </row>
    <row r="102" spans="33:34" ht="13.5" customHeight="1" x14ac:dyDescent="0.15"/>
    <row r="103" spans="33:34" ht="13.5" customHeight="1" x14ac:dyDescent="0.15"/>
    <row r="104" spans="33:34" ht="13.5" customHeight="1" x14ac:dyDescent="0.15">
      <c r="AG104" s="320"/>
      <c r="AH104" s="320"/>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320"/>
    </row>
    <row r="117" spans="34:122" ht="13.5" customHeight="1" x14ac:dyDescent="0.15"/>
    <row r="118" spans="34:122" ht="13.5" customHeight="1" x14ac:dyDescent="0.15"/>
    <row r="119" spans="34:122" ht="13.5" customHeight="1" x14ac:dyDescent="0.15"/>
    <row r="120" spans="34:122" ht="13.5" customHeight="1" x14ac:dyDescent="0.15">
      <c r="AH120" s="320"/>
    </row>
    <row r="121" spans="34:122" ht="13.5" customHeight="1" x14ac:dyDescent="0.15">
      <c r="AH121" s="320"/>
    </row>
    <row r="122" spans="34:122" ht="13.5" customHeight="1" x14ac:dyDescent="0.15"/>
    <row r="123" spans="34:122" ht="13.5" customHeight="1" x14ac:dyDescent="0.15"/>
    <row r="124" spans="34:122" ht="13.5" customHeight="1" x14ac:dyDescent="0.15"/>
    <row r="125" spans="34:122" ht="13.5" customHeight="1" x14ac:dyDescent="0.15">
      <c r="DR125" s="320" t="s">
        <v>547</v>
      </c>
    </row>
  </sheetData>
  <sheetProtection algorithmName="SHA-512" hashValue="jtRPwB37t4304Qgxp4TDVrGN9sGqEesQ1KUqDV3dfJUeqHM8ygg08lmsaEV1svqgiIPXKZianYUDeUwlXZhHQw==" saltValue="JKsVXbPMtwq4igxywL9Gug==" spinCount="100000" sheet="1" objects="1" scenarios="1"/>
  <dataConsolidate/>
  <phoneticPr fontId="50"/>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293" customWidth="1"/>
    <col min="2" max="8" width="13.375" style="293" customWidth="1"/>
    <col min="9" max="16384" width="11.125" style="293"/>
  </cols>
  <sheetData>
    <row r="1" spans="1:8" x14ac:dyDescent="0.15">
      <c r="A1" s="97"/>
      <c r="B1" s="103"/>
      <c r="C1" s="107"/>
      <c r="D1" s="113"/>
      <c r="E1" s="123"/>
      <c r="F1" s="123"/>
      <c r="G1" s="123"/>
      <c r="H1" s="157"/>
    </row>
    <row r="2" spans="1:8" x14ac:dyDescent="0.15">
      <c r="A2" s="98"/>
      <c r="B2" s="104"/>
      <c r="C2" s="300"/>
      <c r="D2" s="114" t="s">
        <v>77</v>
      </c>
      <c r="E2" s="124"/>
      <c r="F2" s="308" t="s">
        <v>512</v>
      </c>
      <c r="G2" s="148"/>
      <c r="H2" s="158"/>
    </row>
    <row r="3" spans="1:8" x14ac:dyDescent="0.15">
      <c r="A3" s="114" t="s">
        <v>471</v>
      </c>
      <c r="B3" s="106"/>
      <c r="C3" s="301"/>
      <c r="D3" s="304">
        <v>202032</v>
      </c>
      <c r="E3" s="306"/>
      <c r="F3" s="309">
        <v>301035</v>
      </c>
      <c r="G3" s="311"/>
      <c r="H3" s="314"/>
    </row>
    <row r="4" spans="1:8" x14ac:dyDescent="0.15">
      <c r="A4" s="99"/>
      <c r="B4" s="105"/>
      <c r="C4" s="302"/>
      <c r="D4" s="305">
        <v>71069</v>
      </c>
      <c r="E4" s="307"/>
      <c r="F4" s="310">
        <v>154376</v>
      </c>
      <c r="G4" s="312"/>
      <c r="H4" s="315"/>
    </row>
    <row r="5" spans="1:8" x14ac:dyDescent="0.15">
      <c r="A5" s="114" t="s">
        <v>314</v>
      </c>
      <c r="B5" s="106"/>
      <c r="C5" s="301"/>
      <c r="D5" s="304">
        <v>229640</v>
      </c>
      <c r="E5" s="306"/>
      <c r="F5" s="309">
        <v>362690</v>
      </c>
      <c r="G5" s="311"/>
      <c r="H5" s="314"/>
    </row>
    <row r="6" spans="1:8" x14ac:dyDescent="0.15">
      <c r="A6" s="99"/>
      <c r="B6" s="105"/>
      <c r="C6" s="302"/>
      <c r="D6" s="305">
        <v>72233</v>
      </c>
      <c r="E6" s="307"/>
      <c r="F6" s="310">
        <v>172580</v>
      </c>
      <c r="G6" s="312"/>
      <c r="H6" s="315"/>
    </row>
    <row r="7" spans="1:8" x14ac:dyDescent="0.15">
      <c r="A7" s="114" t="s">
        <v>132</v>
      </c>
      <c r="B7" s="106"/>
      <c r="C7" s="301"/>
      <c r="D7" s="304">
        <v>215762</v>
      </c>
      <c r="E7" s="306"/>
      <c r="F7" s="309">
        <v>296093</v>
      </c>
      <c r="G7" s="311"/>
      <c r="H7" s="314"/>
    </row>
    <row r="8" spans="1:8" x14ac:dyDescent="0.15">
      <c r="A8" s="99"/>
      <c r="B8" s="105"/>
      <c r="C8" s="302"/>
      <c r="D8" s="305">
        <v>27495</v>
      </c>
      <c r="E8" s="307"/>
      <c r="F8" s="310">
        <v>140545</v>
      </c>
      <c r="G8" s="312"/>
      <c r="H8" s="315"/>
    </row>
    <row r="9" spans="1:8" x14ac:dyDescent="0.15">
      <c r="A9" s="114" t="s">
        <v>510</v>
      </c>
      <c r="B9" s="106"/>
      <c r="C9" s="301"/>
      <c r="D9" s="304">
        <v>202989</v>
      </c>
      <c r="E9" s="306"/>
      <c r="F9" s="309">
        <v>308655</v>
      </c>
      <c r="G9" s="311"/>
      <c r="H9" s="314"/>
    </row>
    <row r="10" spans="1:8" x14ac:dyDescent="0.15">
      <c r="A10" s="99"/>
      <c r="B10" s="105"/>
      <c r="C10" s="302"/>
      <c r="D10" s="305">
        <v>33806</v>
      </c>
      <c r="E10" s="307"/>
      <c r="F10" s="310">
        <v>169887</v>
      </c>
      <c r="G10" s="312"/>
      <c r="H10" s="315"/>
    </row>
    <row r="11" spans="1:8" x14ac:dyDescent="0.15">
      <c r="A11" s="114" t="s">
        <v>511</v>
      </c>
      <c r="B11" s="106"/>
      <c r="C11" s="301"/>
      <c r="D11" s="304">
        <v>177274</v>
      </c>
      <c r="E11" s="306"/>
      <c r="F11" s="309">
        <v>325476</v>
      </c>
      <c r="G11" s="311"/>
      <c r="H11" s="314"/>
    </row>
    <row r="12" spans="1:8" x14ac:dyDescent="0.15">
      <c r="A12" s="99"/>
      <c r="B12" s="105"/>
      <c r="C12" s="303"/>
      <c r="D12" s="305">
        <v>92656</v>
      </c>
      <c r="E12" s="307"/>
      <c r="F12" s="310">
        <v>190204</v>
      </c>
      <c r="G12" s="312"/>
      <c r="H12" s="315"/>
    </row>
    <row r="13" spans="1:8" x14ac:dyDescent="0.15">
      <c r="A13" s="114"/>
      <c r="B13" s="106"/>
      <c r="C13" s="301"/>
      <c r="D13" s="304">
        <v>205539</v>
      </c>
      <c r="E13" s="306"/>
      <c r="F13" s="309">
        <v>318790</v>
      </c>
      <c r="G13" s="313"/>
      <c r="H13" s="314"/>
    </row>
    <row r="14" spans="1:8" x14ac:dyDescent="0.15">
      <c r="A14" s="99"/>
      <c r="B14" s="105"/>
      <c r="C14" s="302"/>
      <c r="D14" s="305">
        <v>59452</v>
      </c>
      <c r="E14" s="307"/>
      <c r="F14" s="310">
        <v>165518</v>
      </c>
      <c r="G14" s="312"/>
      <c r="H14" s="315"/>
    </row>
    <row r="17" spans="1:11" x14ac:dyDescent="0.15">
      <c r="A17" s="293" t="s">
        <v>20</v>
      </c>
    </row>
    <row r="18" spans="1:11" x14ac:dyDescent="0.15">
      <c r="A18" s="294"/>
      <c r="B18" s="294" t="str">
        <f>実質収支比率等に係る経年分析!F$46</f>
        <v>R02</v>
      </c>
      <c r="C18" s="294" t="str">
        <f>実質収支比率等に係る経年分析!G$46</f>
        <v>R03</v>
      </c>
      <c r="D18" s="294" t="str">
        <f>実質収支比率等に係る経年分析!H$46</f>
        <v>R04</v>
      </c>
      <c r="E18" s="294" t="str">
        <f>実質収支比率等に係る経年分析!I$46</f>
        <v>R05</v>
      </c>
      <c r="F18" s="294" t="str">
        <f>実質収支比率等に係る経年分析!J$46</f>
        <v>R06</v>
      </c>
    </row>
    <row r="19" spans="1:11" x14ac:dyDescent="0.15">
      <c r="A19" s="294" t="s">
        <v>84</v>
      </c>
      <c r="B19" s="294">
        <f>ROUND(VALUE(SUBSTITUTE(実質収支比率等に係る経年分析!F$48,"▲","-")),2)</f>
        <v>1.94</v>
      </c>
      <c r="C19" s="294">
        <f>ROUND(VALUE(SUBSTITUTE(実質収支比率等に係る経年分析!G$48,"▲","-")),2)</f>
        <v>2.2799999999999998</v>
      </c>
      <c r="D19" s="294">
        <f>ROUND(VALUE(SUBSTITUTE(実質収支比率等に係る経年分析!H$48,"▲","-")),2)</f>
        <v>1.58</v>
      </c>
      <c r="E19" s="294">
        <f>ROUND(VALUE(SUBSTITUTE(実質収支比率等に係る経年分析!I$48,"▲","-")),2)</f>
        <v>1.67</v>
      </c>
      <c r="F19" s="294">
        <f>ROUND(VALUE(SUBSTITUTE(実質収支比率等に係る経年分析!J$48,"▲","-")),2)</f>
        <v>1.99</v>
      </c>
    </row>
    <row r="20" spans="1:11" x14ac:dyDescent="0.15">
      <c r="A20" s="294" t="s">
        <v>31</v>
      </c>
      <c r="B20" s="294">
        <f>ROUND(VALUE(SUBSTITUTE(実質収支比率等に係る経年分析!F$47,"▲","-")),2)</f>
        <v>69.34</v>
      </c>
      <c r="C20" s="294">
        <f>ROUND(VALUE(SUBSTITUTE(実質収支比率等に係る経年分析!G$47,"▲","-")),2)</f>
        <v>79.739999999999995</v>
      </c>
      <c r="D20" s="294">
        <f>ROUND(VALUE(SUBSTITUTE(実質収支比率等に係る経年分析!H$47,"▲","-")),2)</f>
        <v>91.49</v>
      </c>
      <c r="E20" s="294">
        <f>ROUND(VALUE(SUBSTITUTE(実質収支比率等に係る経年分析!I$47,"▲","-")),2)</f>
        <v>96.4</v>
      </c>
      <c r="F20" s="294">
        <f>ROUND(VALUE(SUBSTITUTE(実質収支比率等に係る経年分析!J$47,"▲","-")),2)</f>
        <v>83.81</v>
      </c>
    </row>
    <row r="21" spans="1:11" x14ac:dyDescent="0.15">
      <c r="A21" s="294" t="s">
        <v>107</v>
      </c>
      <c r="B21" s="294">
        <f>IF(ISNUMBER(VALUE(SUBSTITUTE(実質収支比率等に係る経年分析!F$49,"▲","-"))),ROUND(VALUE(SUBSTITUTE(実質収支比率等に係る経年分析!F$49,"▲","-")),2),NA())</f>
        <v>13.12</v>
      </c>
      <c r="C21" s="294">
        <f>IF(ISNUMBER(VALUE(SUBSTITUTE(実質収支比率等に係る経年分析!G$49,"▲","-"))),ROUND(VALUE(SUBSTITUTE(実質収支比率等に係る経年分析!G$49,"▲","-")),2),NA())</f>
        <v>17.809999999999999</v>
      </c>
      <c r="D21" s="294">
        <f>IF(ISNUMBER(VALUE(SUBSTITUTE(実質収支比率等に係る経年分析!H$49,"▲","-"))),ROUND(VALUE(SUBSTITUTE(実質収支比率等に係る経年分析!H$49,"▲","-")),2),NA())</f>
        <v>9.6999999999999993</v>
      </c>
      <c r="E21" s="294">
        <f>IF(ISNUMBER(VALUE(SUBSTITUTE(実質収支比率等に係る経年分析!I$49,"▲","-"))),ROUND(VALUE(SUBSTITUTE(実質収支比率等に係る経年分析!I$49,"▲","-")),2),NA())</f>
        <v>3.67</v>
      </c>
      <c r="F21" s="294">
        <f>IF(ISNUMBER(VALUE(SUBSTITUTE(実質収支比率等に係る経年分析!J$49,"▲","-"))),ROUND(VALUE(SUBSTITUTE(実質収支比率等に係る経年分析!J$49,"▲","-")),2),NA())</f>
        <v>-11.16</v>
      </c>
    </row>
    <row r="24" spans="1:11" x14ac:dyDescent="0.15">
      <c r="A24" s="293" t="s">
        <v>96</v>
      </c>
    </row>
    <row r="25" spans="1:11" x14ac:dyDescent="0.15">
      <c r="A25" s="295"/>
      <c r="B25" s="295" t="str">
        <f>連結実質赤字比率に係る赤字・黒字の構成分析!F$33</f>
        <v>R02</v>
      </c>
      <c r="C25" s="295"/>
      <c r="D25" s="295" t="str">
        <f>連結実質赤字比率に係る赤字・黒字の構成分析!G$33</f>
        <v>R03</v>
      </c>
      <c r="E25" s="295"/>
      <c r="F25" s="295" t="str">
        <f>連結実質赤字比率に係る赤字・黒字の構成分析!H$33</f>
        <v>R04</v>
      </c>
      <c r="G25" s="295"/>
      <c r="H25" s="295" t="str">
        <f>連結実質赤字比率に係る赤字・黒字の構成分析!I$33</f>
        <v>R05</v>
      </c>
      <c r="I25" s="295"/>
      <c r="J25" s="295" t="str">
        <f>連結実質赤字比率に係る赤字・黒字の構成分析!J$33</f>
        <v>R06</v>
      </c>
      <c r="K25" s="295"/>
    </row>
    <row r="26" spans="1:11" x14ac:dyDescent="0.15">
      <c r="A26" s="295"/>
      <c r="B26" s="295" t="s">
        <v>108</v>
      </c>
      <c r="C26" s="295" t="s">
        <v>62</v>
      </c>
      <c r="D26" s="295" t="s">
        <v>108</v>
      </c>
      <c r="E26" s="295" t="s">
        <v>62</v>
      </c>
      <c r="F26" s="295" t="s">
        <v>108</v>
      </c>
      <c r="G26" s="295" t="s">
        <v>62</v>
      </c>
      <c r="H26" s="295" t="s">
        <v>108</v>
      </c>
      <c r="I26" s="295" t="s">
        <v>62</v>
      </c>
      <c r="J26" s="295" t="s">
        <v>108</v>
      </c>
      <c r="K26" s="295" t="s">
        <v>62</v>
      </c>
    </row>
    <row r="27" spans="1:11" x14ac:dyDescent="0.15">
      <c r="A27" s="295" t="str">
        <f>IF(連結実質赤字比率に係る赤字・黒字の構成分析!C$43="",NA(),連結実質赤字比率に係る赤字・黒字の構成分析!C$43)</f>
        <v>その他会計（黒字）</v>
      </c>
      <c r="B27" s="295" t="e">
        <f>IF(ROUND(VALUE(SUBSTITUTE(連結実質赤字比率に係る赤字・黒字の構成分析!F$43,"▲","-")),2)&lt;0,ABS(ROUND(VALUE(SUBSTITUTE(連結実質赤字比率に係る赤字・黒字の構成分析!F$43,"▲","-")),2)),NA())</f>
        <v>#N/A</v>
      </c>
      <c r="C27" s="295">
        <f>IF(ROUND(VALUE(SUBSTITUTE(連結実質赤字比率に係る赤字・黒字の構成分析!F$43,"▲","-")),2)&gt;=0,ABS(ROUND(VALUE(SUBSTITUTE(連結実質赤字比率に係る赤字・黒字の構成分析!F$43,"▲","-")),2)),NA())</f>
        <v>0.18</v>
      </c>
      <c r="D27" s="295" t="e">
        <f>IF(ROUND(VALUE(SUBSTITUTE(連結実質赤字比率に係る赤字・黒字の構成分析!G$43,"▲","-")),2)&lt;0,ABS(ROUND(VALUE(SUBSTITUTE(連結実質赤字比率に係る赤字・黒字の構成分析!G$43,"▲","-")),2)),NA())</f>
        <v>#N/A</v>
      </c>
      <c r="E27" s="295">
        <f>IF(ROUND(VALUE(SUBSTITUTE(連結実質赤字比率に係る赤字・黒字の構成分析!G$43,"▲","-")),2)&gt;=0,ABS(ROUND(VALUE(SUBSTITUTE(連結実質赤字比率に係る赤字・黒字の構成分析!G$43,"▲","-")),2)),NA())</f>
        <v>0.59</v>
      </c>
      <c r="F27" s="295" t="e">
        <f>IF(ROUND(VALUE(SUBSTITUTE(連結実質赤字比率に係る赤字・黒字の構成分析!H$43,"▲","-")),2)&lt;0,ABS(ROUND(VALUE(SUBSTITUTE(連結実質赤字比率に係る赤字・黒字の構成分析!H$43,"▲","-")),2)),NA())</f>
        <v>#N/A</v>
      </c>
      <c r="G27" s="295">
        <f>IF(ROUND(VALUE(SUBSTITUTE(連結実質赤字比率に係る赤字・黒字の構成分析!H$43,"▲","-")),2)&gt;=0,ABS(ROUND(VALUE(SUBSTITUTE(連結実質赤字比率に係る赤字・黒字の構成分析!H$43,"▲","-")),2)),NA())</f>
        <v>0.13</v>
      </c>
      <c r="H27" s="295" t="e">
        <f>IF(ROUND(VALUE(SUBSTITUTE(連結実質赤字比率に係る赤字・黒字の構成分析!I$43,"▲","-")),2)&lt;0,ABS(ROUND(VALUE(SUBSTITUTE(連結実質赤字比率に係る赤字・黒字の構成分析!I$43,"▲","-")),2)),NA())</f>
        <v>#N/A</v>
      </c>
      <c r="I27" s="295">
        <f>IF(ROUND(VALUE(SUBSTITUTE(連結実質赤字比率に係る赤字・黒字の構成分析!I$43,"▲","-")),2)&gt;=0,ABS(ROUND(VALUE(SUBSTITUTE(連結実質赤字比率に係る赤字・黒字の構成分析!I$43,"▲","-")),2)),NA())</f>
        <v>0.59</v>
      </c>
      <c r="J27" s="295" t="e">
        <f>IF(ROUND(VALUE(SUBSTITUTE(連結実質赤字比率に係る赤字・黒字の構成分析!J$43,"▲","-")),2)&lt;0,ABS(ROUND(VALUE(SUBSTITUTE(連結実質赤字比率に係る赤字・黒字の構成分析!J$43,"▲","-")),2)),NA())</f>
        <v>#VALUE!</v>
      </c>
      <c r="K27" s="295" t="e">
        <f>IF(ROUND(VALUE(SUBSTITUTE(連結実質赤字比率に係る赤字・黒字の構成分析!J$43,"▲","-")),2)&gt;=0,ABS(ROUND(VALUE(SUBSTITUTE(連結実質赤字比率に係る赤字・黒字の構成分析!J$43,"▲","-")),2)),NA())</f>
        <v>#VALUE!</v>
      </c>
    </row>
    <row r="28" spans="1:11" x14ac:dyDescent="0.15">
      <c r="A28" s="295" t="str">
        <f>IF(連結実質赤字比率に係る赤字・黒字の構成分析!C$42="",NA(),連結実質赤字比率に係る赤字・黒字の構成分析!C$42)</f>
        <v>その他会計（赤字）</v>
      </c>
      <c r="B28" s="295" t="e">
        <f>IF(ROUND(VALUE(SUBSTITUTE(連結実質赤字比率に係る赤字・黒字の構成分析!F$42,"▲","-")),2)&lt;0,ABS(ROUND(VALUE(SUBSTITUTE(連結実質赤字比率に係る赤字・黒字の構成分析!F$42,"▲","-")),2)),NA())</f>
        <v>#VALUE!</v>
      </c>
      <c r="C28" s="295" t="e">
        <f>IF(ROUND(VALUE(SUBSTITUTE(連結実質赤字比率に係る赤字・黒字の構成分析!F$42,"▲","-")),2)&gt;=0,ABS(ROUND(VALUE(SUBSTITUTE(連結実質赤字比率に係る赤字・黒字の構成分析!F$42,"▲","-")),2)),NA())</f>
        <v>#VALUE!</v>
      </c>
      <c r="D28" s="295" t="e">
        <f>IF(ROUND(VALUE(SUBSTITUTE(連結実質赤字比率に係る赤字・黒字の構成分析!G$42,"▲","-")),2)&lt;0,ABS(ROUND(VALUE(SUBSTITUTE(連結実質赤字比率に係る赤字・黒字の構成分析!G$42,"▲","-")),2)),NA())</f>
        <v>#VALUE!</v>
      </c>
      <c r="E28" s="295" t="e">
        <f>IF(ROUND(VALUE(SUBSTITUTE(連結実質赤字比率に係る赤字・黒字の構成分析!G$42,"▲","-")),2)&gt;=0,ABS(ROUND(VALUE(SUBSTITUTE(連結実質赤字比率に係る赤字・黒字の構成分析!G$42,"▲","-")),2)),NA())</f>
        <v>#VALUE!</v>
      </c>
      <c r="F28" s="295" t="e">
        <f>IF(ROUND(VALUE(SUBSTITUTE(連結実質赤字比率に係る赤字・黒字の構成分析!H$42,"▲","-")),2)&lt;0,ABS(ROUND(VALUE(SUBSTITUTE(連結実質赤字比率に係る赤字・黒字の構成分析!H$42,"▲","-")),2)),NA())</f>
        <v>#VALUE!</v>
      </c>
      <c r="G28" s="295" t="e">
        <f>IF(ROUND(VALUE(SUBSTITUTE(連結実質赤字比率に係る赤字・黒字の構成分析!H$42,"▲","-")),2)&gt;=0,ABS(ROUND(VALUE(SUBSTITUTE(連結実質赤字比率に係る赤字・黒字の構成分析!H$42,"▲","-")),2)),NA())</f>
        <v>#VALUE!</v>
      </c>
      <c r="H28" s="295" t="e">
        <f>IF(ROUND(VALUE(SUBSTITUTE(連結実質赤字比率に係る赤字・黒字の構成分析!I$42,"▲","-")),2)&lt;0,ABS(ROUND(VALUE(SUBSTITUTE(連結実質赤字比率に係る赤字・黒字の構成分析!I$42,"▲","-")),2)),NA())</f>
        <v>#VALUE!</v>
      </c>
      <c r="I28" s="295" t="e">
        <f>IF(ROUND(VALUE(SUBSTITUTE(連結実質赤字比率に係る赤字・黒字の構成分析!I$42,"▲","-")),2)&gt;=0,ABS(ROUND(VALUE(SUBSTITUTE(連結実質赤字比率に係る赤字・黒字の構成分析!I$42,"▲","-")),2)),NA())</f>
        <v>#VALUE!</v>
      </c>
      <c r="J28" s="295" t="e">
        <f>IF(ROUND(VALUE(SUBSTITUTE(連結実質赤字比率に係る赤字・黒字の構成分析!J$42,"▲","-")),2)&lt;0,ABS(ROUND(VALUE(SUBSTITUTE(連結実質赤字比率に係る赤字・黒字の構成分析!J$42,"▲","-")),2)),NA())</f>
        <v>#VALUE!</v>
      </c>
      <c r="K28" s="295" t="e">
        <f>IF(ROUND(VALUE(SUBSTITUTE(連結実質赤字比率に係る赤字・黒字の構成分析!J$42,"▲","-")),2)&gt;=0,ABS(ROUND(VALUE(SUBSTITUTE(連結実質赤字比率に係る赤字・黒字の構成分析!J$42,"▲","-")),2)),NA())</f>
        <v>#VALUE!</v>
      </c>
    </row>
    <row r="29" spans="1:11" x14ac:dyDescent="0.15">
      <c r="A29" s="295" t="e">
        <f>IF(連結実質赤字比率に係る赤字・黒字の構成分析!C$41="",NA(),連結実質赤字比率に係る赤字・黒字の構成分析!C$41)</f>
        <v>#N/A</v>
      </c>
      <c r="B29" s="295" t="e">
        <f>IF(ROUND(VALUE(SUBSTITUTE(連結実質赤字比率に係る赤字・黒字の構成分析!F$41,"▲","-")),2)&lt;0,ABS(ROUND(VALUE(SUBSTITUTE(連結実質赤字比率に係る赤字・黒字の構成分析!F$41,"▲","-")),2)),NA())</f>
        <v>#VALUE!</v>
      </c>
      <c r="C29" s="295" t="e">
        <f>IF(ROUND(VALUE(SUBSTITUTE(連結実質赤字比率に係る赤字・黒字の構成分析!F$41,"▲","-")),2)&gt;=0,ABS(ROUND(VALUE(SUBSTITUTE(連結実質赤字比率に係る赤字・黒字の構成分析!F$41,"▲","-")),2)),NA())</f>
        <v>#VALUE!</v>
      </c>
      <c r="D29" s="295" t="e">
        <f>IF(ROUND(VALUE(SUBSTITUTE(連結実質赤字比率に係る赤字・黒字の構成分析!G$41,"▲","-")),2)&lt;0,ABS(ROUND(VALUE(SUBSTITUTE(連結実質赤字比率に係る赤字・黒字の構成分析!G$41,"▲","-")),2)),NA())</f>
        <v>#VALUE!</v>
      </c>
      <c r="E29" s="295" t="e">
        <f>IF(ROUND(VALUE(SUBSTITUTE(連結実質赤字比率に係る赤字・黒字の構成分析!G$41,"▲","-")),2)&gt;=0,ABS(ROUND(VALUE(SUBSTITUTE(連結実質赤字比率に係る赤字・黒字の構成分析!G$41,"▲","-")),2)),NA())</f>
        <v>#VALUE!</v>
      </c>
      <c r="F29" s="295" t="e">
        <f>IF(ROUND(VALUE(SUBSTITUTE(連結実質赤字比率に係る赤字・黒字の構成分析!H$41,"▲","-")),2)&lt;0,ABS(ROUND(VALUE(SUBSTITUTE(連結実質赤字比率に係る赤字・黒字の構成分析!H$41,"▲","-")),2)),NA())</f>
        <v>#VALUE!</v>
      </c>
      <c r="G29" s="295" t="e">
        <f>IF(ROUND(VALUE(SUBSTITUTE(連結実質赤字比率に係る赤字・黒字の構成分析!H$41,"▲","-")),2)&gt;=0,ABS(ROUND(VALUE(SUBSTITUTE(連結実質赤字比率に係る赤字・黒字の構成分析!H$41,"▲","-")),2)),NA())</f>
        <v>#VALUE!</v>
      </c>
      <c r="H29" s="295" t="e">
        <f>IF(ROUND(VALUE(SUBSTITUTE(連結実質赤字比率に係る赤字・黒字の構成分析!I$41,"▲","-")),2)&lt;0,ABS(ROUND(VALUE(SUBSTITUTE(連結実質赤字比率に係る赤字・黒字の構成分析!I$41,"▲","-")),2)),NA())</f>
        <v>#VALUE!</v>
      </c>
      <c r="I29" s="295" t="e">
        <f>IF(ROUND(VALUE(SUBSTITUTE(連結実質赤字比率に係る赤字・黒字の構成分析!I$41,"▲","-")),2)&gt;=0,ABS(ROUND(VALUE(SUBSTITUTE(連結実質赤字比率に係る赤字・黒字の構成分析!I$41,"▲","-")),2)),NA())</f>
        <v>#VALUE!</v>
      </c>
      <c r="J29" s="295" t="e">
        <f>IF(ROUND(VALUE(SUBSTITUTE(連結実質赤字比率に係る赤字・黒字の構成分析!J$41,"▲","-")),2)&lt;0,ABS(ROUND(VALUE(SUBSTITUTE(連結実質赤字比率に係る赤字・黒字の構成分析!J$41,"▲","-")),2)),NA())</f>
        <v>#VALUE!</v>
      </c>
      <c r="K29" s="295" t="e">
        <f>IF(ROUND(VALUE(SUBSTITUTE(連結実質赤字比率に係る赤字・黒字の構成分析!J$41,"▲","-")),2)&gt;=0,ABS(ROUND(VALUE(SUBSTITUTE(連結実質赤字比率に係る赤字・黒字の構成分析!J$41,"▲","-")),2)),NA())</f>
        <v>#VALUE!</v>
      </c>
    </row>
    <row r="30" spans="1:11" x14ac:dyDescent="0.15">
      <c r="A30" s="295" t="e">
        <f>IF(連結実質赤字比率に係る赤字・黒字の構成分析!C$40="",NA(),連結実質赤字比率に係る赤字・黒字の構成分析!C$40)</f>
        <v>#N/A</v>
      </c>
      <c r="B30" s="295" t="e">
        <f>IF(ROUND(VALUE(SUBSTITUTE(連結実質赤字比率に係る赤字・黒字の構成分析!F$40,"▲","-")),2)&lt;0,ABS(ROUND(VALUE(SUBSTITUTE(連結実質赤字比率に係る赤字・黒字の構成分析!F$40,"▲","-")),2)),NA())</f>
        <v>#VALUE!</v>
      </c>
      <c r="C30" s="295" t="e">
        <f>IF(ROUND(VALUE(SUBSTITUTE(連結実質赤字比率に係る赤字・黒字の構成分析!F$40,"▲","-")),2)&gt;=0,ABS(ROUND(VALUE(SUBSTITUTE(連結実質赤字比率に係る赤字・黒字の構成分析!F$40,"▲","-")),2)),NA())</f>
        <v>#VALUE!</v>
      </c>
      <c r="D30" s="295" t="e">
        <f>IF(ROUND(VALUE(SUBSTITUTE(連結実質赤字比率に係る赤字・黒字の構成分析!G$40,"▲","-")),2)&lt;0,ABS(ROUND(VALUE(SUBSTITUTE(連結実質赤字比率に係る赤字・黒字の構成分析!G$40,"▲","-")),2)),NA())</f>
        <v>#VALUE!</v>
      </c>
      <c r="E30" s="295" t="e">
        <f>IF(ROUND(VALUE(SUBSTITUTE(連結実質赤字比率に係る赤字・黒字の構成分析!G$40,"▲","-")),2)&gt;=0,ABS(ROUND(VALUE(SUBSTITUTE(連結実質赤字比率に係る赤字・黒字の構成分析!G$40,"▲","-")),2)),NA())</f>
        <v>#VALUE!</v>
      </c>
      <c r="F30" s="295" t="e">
        <f>IF(ROUND(VALUE(SUBSTITUTE(連結実質赤字比率に係る赤字・黒字の構成分析!H$40,"▲","-")),2)&lt;0,ABS(ROUND(VALUE(SUBSTITUTE(連結実質赤字比率に係る赤字・黒字の構成分析!H$40,"▲","-")),2)),NA())</f>
        <v>#VALUE!</v>
      </c>
      <c r="G30" s="295" t="e">
        <f>IF(ROUND(VALUE(SUBSTITUTE(連結実質赤字比率に係る赤字・黒字の構成分析!H$40,"▲","-")),2)&gt;=0,ABS(ROUND(VALUE(SUBSTITUTE(連結実質赤字比率に係る赤字・黒字の構成分析!H$40,"▲","-")),2)),NA())</f>
        <v>#VALUE!</v>
      </c>
      <c r="H30" s="295" t="e">
        <f>IF(ROUND(VALUE(SUBSTITUTE(連結実質赤字比率に係る赤字・黒字の構成分析!I$40,"▲","-")),2)&lt;0,ABS(ROUND(VALUE(SUBSTITUTE(連結実質赤字比率に係る赤字・黒字の構成分析!I$40,"▲","-")),2)),NA())</f>
        <v>#VALUE!</v>
      </c>
      <c r="I30" s="295" t="e">
        <f>IF(ROUND(VALUE(SUBSTITUTE(連結実質赤字比率に係る赤字・黒字の構成分析!I$40,"▲","-")),2)&gt;=0,ABS(ROUND(VALUE(SUBSTITUTE(連結実質赤字比率に係る赤字・黒字の構成分析!I$40,"▲","-")),2)),NA())</f>
        <v>#VALUE!</v>
      </c>
      <c r="J30" s="295" t="e">
        <f>IF(ROUND(VALUE(SUBSTITUTE(連結実質赤字比率に係る赤字・黒字の構成分析!J$40,"▲","-")),2)&lt;0,ABS(ROUND(VALUE(SUBSTITUTE(連結実質赤字比率に係る赤字・黒字の構成分析!J$40,"▲","-")),2)),NA())</f>
        <v>#VALUE!</v>
      </c>
      <c r="K30" s="295" t="e">
        <f>IF(ROUND(VALUE(SUBSTITUTE(連結実質赤字比率に係る赤字・黒字の構成分析!J$40,"▲","-")),2)&gt;=0,ABS(ROUND(VALUE(SUBSTITUTE(連結実質赤字比率に係る赤字・黒字の構成分析!J$40,"▲","-")),2)),NA())</f>
        <v>#VALUE!</v>
      </c>
    </row>
    <row r="31" spans="1:11" x14ac:dyDescent="0.15">
      <c r="A31" s="295" t="e">
        <f>IF(連結実質赤字比率に係る赤字・黒字の構成分析!C$39="",NA(),連結実質赤字比率に係る赤字・黒字の構成分析!C$39)</f>
        <v>#N/A</v>
      </c>
      <c r="B31" s="295" t="e">
        <f>IF(ROUND(VALUE(SUBSTITUTE(連結実質赤字比率に係る赤字・黒字の構成分析!F$39,"▲","-")),2)&lt;0,ABS(ROUND(VALUE(SUBSTITUTE(連結実質赤字比率に係る赤字・黒字の構成分析!F$39,"▲","-")),2)),NA())</f>
        <v>#VALUE!</v>
      </c>
      <c r="C31" s="295" t="e">
        <f>IF(ROUND(VALUE(SUBSTITUTE(連結実質赤字比率に係る赤字・黒字の構成分析!F$39,"▲","-")),2)&gt;=0,ABS(ROUND(VALUE(SUBSTITUTE(連結実質赤字比率に係る赤字・黒字の構成分析!F$39,"▲","-")),2)),NA())</f>
        <v>#VALUE!</v>
      </c>
      <c r="D31" s="295" t="e">
        <f>IF(ROUND(VALUE(SUBSTITUTE(連結実質赤字比率に係る赤字・黒字の構成分析!G$39,"▲","-")),2)&lt;0,ABS(ROUND(VALUE(SUBSTITUTE(連結実質赤字比率に係る赤字・黒字の構成分析!G$39,"▲","-")),2)),NA())</f>
        <v>#VALUE!</v>
      </c>
      <c r="E31" s="295" t="e">
        <f>IF(ROUND(VALUE(SUBSTITUTE(連結実質赤字比率に係る赤字・黒字の構成分析!G$39,"▲","-")),2)&gt;=0,ABS(ROUND(VALUE(SUBSTITUTE(連結実質赤字比率に係る赤字・黒字の構成分析!G$39,"▲","-")),2)),NA())</f>
        <v>#VALUE!</v>
      </c>
      <c r="F31" s="295" t="e">
        <f>IF(ROUND(VALUE(SUBSTITUTE(連結実質赤字比率に係る赤字・黒字の構成分析!H$39,"▲","-")),2)&lt;0,ABS(ROUND(VALUE(SUBSTITUTE(連結実質赤字比率に係る赤字・黒字の構成分析!H$39,"▲","-")),2)),NA())</f>
        <v>#VALUE!</v>
      </c>
      <c r="G31" s="295" t="e">
        <f>IF(ROUND(VALUE(SUBSTITUTE(連結実質赤字比率に係る赤字・黒字の構成分析!H$39,"▲","-")),2)&gt;=0,ABS(ROUND(VALUE(SUBSTITUTE(連結実質赤字比率に係る赤字・黒字の構成分析!H$39,"▲","-")),2)),NA())</f>
        <v>#VALUE!</v>
      </c>
      <c r="H31" s="295" t="e">
        <f>IF(ROUND(VALUE(SUBSTITUTE(連結実質赤字比率に係る赤字・黒字の構成分析!I$39,"▲","-")),2)&lt;0,ABS(ROUND(VALUE(SUBSTITUTE(連結実質赤字比率に係る赤字・黒字の構成分析!I$39,"▲","-")),2)),NA())</f>
        <v>#VALUE!</v>
      </c>
      <c r="I31" s="295" t="e">
        <f>IF(ROUND(VALUE(SUBSTITUTE(連結実質赤字比率に係る赤字・黒字の構成分析!I$39,"▲","-")),2)&gt;=0,ABS(ROUND(VALUE(SUBSTITUTE(連結実質赤字比率に係る赤字・黒字の構成分析!I$39,"▲","-")),2)),NA())</f>
        <v>#VALUE!</v>
      </c>
      <c r="J31" s="295" t="e">
        <f>IF(ROUND(VALUE(SUBSTITUTE(連結実質赤字比率に係る赤字・黒字の構成分析!J$39,"▲","-")),2)&lt;0,ABS(ROUND(VALUE(SUBSTITUTE(連結実質赤字比率に係る赤字・黒字の構成分析!J$39,"▲","-")),2)),NA())</f>
        <v>#VALUE!</v>
      </c>
      <c r="K31" s="295" t="e">
        <f>IF(ROUND(VALUE(SUBSTITUTE(連結実質赤字比率に係る赤字・黒字の構成分析!J$39,"▲","-")),2)&gt;=0,ABS(ROUND(VALUE(SUBSTITUTE(連結実質赤字比率に係る赤字・黒字の構成分析!J$39,"▲","-")),2)),NA())</f>
        <v>#VALUE!</v>
      </c>
    </row>
    <row r="32" spans="1:11" x14ac:dyDescent="0.15">
      <c r="A32" s="295" t="str">
        <f>IF(連結実質赤字比率に係る赤字・黒字の構成分析!C$38="",NA(),連結実質赤字比率に係る赤字・黒字の構成分析!C$38)</f>
        <v>後期高齢者医療特別会計</v>
      </c>
      <c r="B32" s="295" t="e">
        <f>IF(ROUND(VALUE(SUBSTITUTE(連結実質赤字比率に係る赤字・黒字の構成分析!F$38,"▲","-")),2)&lt;0,ABS(ROUND(VALUE(SUBSTITUTE(連結実質赤字比率に係る赤字・黒字の構成分析!F$38,"▲","-")),2)),NA())</f>
        <v>#N/A</v>
      </c>
      <c r="C32" s="295">
        <f>IF(ROUND(VALUE(SUBSTITUTE(連結実質赤字比率に係る赤字・黒字の構成分析!F$38,"▲","-")),2)&gt;=0,ABS(ROUND(VALUE(SUBSTITUTE(連結実質赤字比率に係る赤字・黒字の構成分析!F$38,"▲","-")),2)),NA())</f>
        <v>0.01</v>
      </c>
      <c r="D32" s="295" t="e">
        <f>IF(ROUND(VALUE(SUBSTITUTE(連結実質赤字比率に係る赤字・黒字の構成分析!G$38,"▲","-")),2)&lt;0,ABS(ROUND(VALUE(SUBSTITUTE(連結実質赤字比率に係る赤字・黒字の構成分析!G$38,"▲","-")),2)),NA())</f>
        <v>#N/A</v>
      </c>
      <c r="E32" s="295">
        <f>IF(ROUND(VALUE(SUBSTITUTE(連結実質赤字比率に係る赤字・黒字の構成分析!G$38,"▲","-")),2)&gt;=0,ABS(ROUND(VALUE(SUBSTITUTE(連結実質赤字比率に係る赤字・黒字の構成分析!G$38,"▲","-")),2)),NA())</f>
        <v>7.0000000000000007E-2</v>
      </c>
      <c r="F32" s="295" t="e">
        <f>IF(ROUND(VALUE(SUBSTITUTE(連結実質赤字比率に係る赤字・黒字の構成分析!H$38,"▲","-")),2)&lt;0,ABS(ROUND(VALUE(SUBSTITUTE(連結実質赤字比率に係る赤字・黒字の構成分析!H$38,"▲","-")),2)),NA())</f>
        <v>#N/A</v>
      </c>
      <c r="G32" s="295">
        <f>IF(ROUND(VALUE(SUBSTITUTE(連結実質赤字比率に係る赤字・黒字の構成分析!H$38,"▲","-")),2)&gt;=0,ABS(ROUND(VALUE(SUBSTITUTE(連結実質赤字比率に係る赤字・黒字の構成分析!H$38,"▲","-")),2)),NA())</f>
        <v>0.03</v>
      </c>
      <c r="H32" s="295" t="e">
        <f>IF(ROUND(VALUE(SUBSTITUTE(連結実質赤字比率に係る赤字・黒字の構成分析!I$38,"▲","-")),2)&lt;0,ABS(ROUND(VALUE(SUBSTITUTE(連結実質赤字比率に係る赤字・黒字の構成分析!I$38,"▲","-")),2)),NA())</f>
        <v>#N/A</v>
      </c>
      <c r="I32" s="295">
        <f>IF(ROUND(VALUE(SUBSTITUTE(連結実質赤字比率に係る赤字・黒字の構成分析!I$38,"▲","-")),2)&gt;=0,ABS(ROUND(VALUE(SUBSTITUTE(連結実質赤字比率に係る赤字・黒字の構成分析!I$38,"▲","-")),2)),NA())</f>
        <v>0.03</v>
      </c>
      <c r="J32" s="295" t="e">
        <f>IF(ROUND(VALUE(SUBSTITUTE(連結実質赤字比率に係る赤字・黒字の構成分析!J$38,"▲","-")),2)&lt;0,ABS(ROUND(VALUE(SUBSTITUTE(連結実質赤字比率に係る赤字・黒字の構成分析!J$38,"▲","-")),2)),NA())</f>
        <v>#N/A</v>
      </c>
      <c r="K32" s="295">
        <f>IF(ROUND(VALUE(SUBSTITUTE(連結実質赤字比率に係る赤字・黒字の構成分析!J$38,"▲","-")),2)&gt;=0,ABS(ROUND(VALUE(SUBSTITUTE(連結実質赤字比率に係る赤字・黒字の構成分析!J$38,"▲","-")),2)),NA())</f>
        <v>0.04</v>
      </c>
    </row>
    <row r="33" spans="1:16" x14ac:dyDescent="0.15">
      <c r="A33" s="295" t="str">
        <f>IF(連結実質赤字比率に係る赤字・黒字の構成分析!C$37="",NA(),連結実質赤字比率に係る赤字・黒字の構成分析!C$37)</f>
        <v>国民健康保険事業特別会計</v>
      </c>
      <c r="B33" s="295" t="e">
        <f>IF(ROUND(VALUE(SUBSTITUTE(連結実質赤字比率に係る赤字・黒字の構成分析!F$37,"▲","-")),2)&lt;0,ABS(ROUND(VALUE(SUBSTITUTE(連結実質赤字比率に係る赤字・黒字の構成分析!F$37,"▲","-")),2)),NA())</f>
        <v>#N/A</v>
      </c>
      <c r="C33" s="295">
        <f>IF(ROUND(VALUE(SUBSTITUTE(連結実質赤字比率に係る赤字・黒字の構成分析!F$37,"▲","-")),2)&gt;=0,ABS(ROUND(VALUE(SUBSTITUTE(連結実質赤字比率に係る赤字・黒字の構成分析!F$37,"▲","-")),2)),NA())</f>
        <v>0.3</v>
      </c>
      <c r="D33" s="295" t="e">
        <f>IF(ROUND(VALUE(SUBSTITUTE(連結実質赤字比率に係る赤字・黒字の構成分析!G$37,"▲","-")),2)&lt;0,ABS(ROUND(VALUE(SUBSTITUTE(連結実質赤字比率に係る赤字・黒字の構成分析!G$37,"▲","-")),2)),NA())</f>
        <v>#N/A</v>
      </c>
      <c r="E33" s="295">
        <f>IF(ROUND(VALUE(SUBSTITUTE(連結実質赤字比率に係る赤字・黒字の構成分析!G$37,"▲","-")),2)&gt;=0,ABS(ROUND(VALUE(SUBSTITUTE(連結実質赤字比率に係る赤字・黒字の構成分析!G$37,"▲","-")),2)),NA())</f>
        <v>0.43</v>
      </c>
      <c r="F33" s="295" t="e">
        <f>IF(ROUND(VALUE(SUBSTITUTE(連結実質赤字比率に係る赤字・黒字の構成分析!H$37,"▲","-")),2)&lt;0,ABS(ROUND(VALUE(SUBSTITUTE(連結実質赤字比率に係る赤字・黒字の構成分析!H$37,"▲","-")),2)),NA())</f>
        <v>#N/A</v>
      </c>
      <c r="G33" s="295">
        <f>IF(ROUND(VALUE(SUBSTITUTE(連結実質赤字比率に係る赤字・黒字の構成分析!H$37,"▲","-")),2)&gt;=0,ABS(ROUND(VALUE(SUBSTITUTE(連結実質赤字比率に係る赤字・黒字の構成分析!H$37,"▲","-")),2)),NA())</f>
        <v>0.26</v>
      </c>
      <c r="H33" s="295" t="e">
        <f>IF(ROUND(VALUE(SUBSTITUTE(連結実質赤字比率に係る赤字・黒字の構成分析!I$37,"▲","-")),2)&lt;0,ABS(ROUND(VALUE(SUBSTITUTE(連結実質赤字比率に係る赤字・黒字の構成分析!I$37,"▲","-")),2)),NA())</f>
        <v>#N/A</v>
      </c>
      <c r="I33" s="295">
        <f>IF(ROUND(VALUE(SUBSTITUTE(連結実質赤字比率に係る赤字・黒字の構成分析!I$37,"▲","-")),2)&gt;=0,ABS(ROUND(VALUE(SUBSTITUTE(連結実質赤字比率に係る赤字・黒字の構成分析!I$37,"▲","-")),2)),NA())</f>
        <v>0.17</v>
      </c>
      <c r="J33" s="295" t="e">
        <f>IF(ROUND(VALUE(SUBSTITUTE(連結実質赤字比率に係る赤字・黒字の構成分析!J$37,"▲","-")),2)&lt;0,ABS(ROUND(VALUE(SUBSTITUTE(連結実質赤字比率に係る赤字・黒字の構成分析!J$37,"▲","-")),2)),NA())</f>
        <v>#N/A</v>
      </c>
      <c r="K33" s="295">
        <f>IF(ROUND(VALUE(SUBSTITUTE(連結実質赤字比率に係る赤字・黒字の構成分析!J$37,"▲","-")),2)&gt;=0,ABS(ROUND(VALUE(SUBSTITUTE(連結実質赤字比率に係る赤字・黒字の構成分析!J$37,"▲","-")),2)),NA())</f>
        <v>0.09</v>
      </c>
    </row>
    <row r="34" spans="1:16" x14ac:dyDescent="0.15">
      <c r="A34" s="295" t="str">
        <f>IF(連結実質赤字比率に係る赤字・黒字の構成分析!C$36="",NA(),連結実質赤字比率に係る赤字・黒字の構成分析!C$36)</f>
        <v>一般会計</v>
      </c>
      <c r="B34" s="295" t="e">
        <f>IF(ROUND(VALUE(SUBSTITUTE(連結実質赤字比率に係る赤字・黒字の構成分析!F$36,"▲","-")),2)&lt;0,ABS(ROUND(VALUE(SUBSTITUTE(連結実質赤字比率に係る赤字・黒字の構成分析!F$36,"▲","-")),2)),NA())</f>
        <v>#N/A</v>
      </c>
      <c r="C34" s="295">
        <f>IF(ROUND(VALUE(SUBSTITUTE(連結実質赤字比率に係る赤字・黒字の構成分析!F$36,"▲","-")),2)&gt;=0,ABS(ROUND(VALUE(SUBSTITUTE(連結実質赤字比率に係る赤字・黒字の構成分析!F$36,"▲","-")),2)),NA())</f>
        <v>1.93</v>
      </c>
      <c r="D34" s="295" t="e">
        <f>IF(ROUND(VALUE(SUBSTITUTE(連結実質赤字比率に係る赤字・黒字の構成分析!G$36,"▲","-")),2)&lt;0,ABS(ROUND(VALUE(SUBSTITUTE(連結実質赤字比率に係る赤字・黒字の構成分析!G$36,"▲","-")),2)),NA())</f>
        <v>#N/A</v>
      </c>
      <c r="E34" s="295">
        <f>IF(ROUND(VALUE(SUBSTITUTE(連結実質赤字比率に係る赤字・黒字の構成分析!G$36,"▲","-")),2)&gt;=0,ABS(ROUND(VALUE(SUBSTITUTE(連結実質赤字比率に係る赤字・黒字の構成分析!G$36,"▲","-")),2)),NA())</f>
        <v>2.27</v>
      </c>
      <c r="F34" s="295" t="e">
        <f>IF(ROUND(VALUE(SUBSTITUTE(連結実質赤字比率に係る赤字・黒字の構成分析!H$36,"▲","-")),2)&lt;0,ABS(ROUND(VALUE(SUBSTITUTE(連結実質赤字比率に係る赤字・黒字の構成分析!H$36,"▲","-")),2)),NA())</f>
        <v>#N/A</v>
      </c>
      <c r="G34" s="295">
        <f>IF(ROUND(VALUE(SUBSTITUTE(連結実質赤字比率に係る赤字・黒字の構成分析!H$36,"▲","-")),2)&gt;=0,ABS(ROUND(VALUE(SUBSTITUTE(連結実質赤字比率に係る赤字・黒字の構成分析!H$36,"▲","-")),2)),NA())</f>
        <v>1.58</v>
      </c>
      <c r="H34" s="295" t="e">
        <f>IF(ROUND(VALUE(SUBSTITUTE(連結実質赤字比率に係る赤字・黒字の構成分析!I$36,"▲","-")),2)&lt;0,ABS(ROUND(VALUE(SUBSTITUTE(連結実質赤字比率に係る赤字・黒字の構成分析!I$36,"▲","-")),2)),NA())</f>
        <v>#N/A</v>
      </c>
      <c r="I34" s="295">
        <f>IF(ROUND(VALUE(SUBSTITUTE(連結実質赤字比率に係る赤字・黒字の構成分析!I$36,"▲","-")),2)&gt;=0,ABS(ROUND(VALUE(SUBSTITUTE(連結実質赤字比率に係る赤字・黒字の構成分析!I$36,"▲","-")),2)),NA())</f>
        <v>1.67</v>
      </c>
      <c r="J34" s="295" t="e">
        <f>IF(ROUND(VALUE(SUBSTITUTE(連結実質赤字比率に係る赤字・黒字の構成分析!J$36,"▲","-")),2)&lt;0,ABS(ROUND(VALUE(SUBSTITUTE(連結実質赤字比率に係る赤字・黒字の構成分析!J$36,"▲","-")),2)),NA())</f>
        <v>#N/A</v>
      </c>
      <c r="K34" s="295">
        <f>IF(ROUND(VALUE(SUBSTITUTE(連結実質赤字比率に係る赤字・黒字の構成分析!J$36,"▲","-")),2)&gt;=0,ABS(ROUND(VALUE(SUBSTITUTE(連結実質赤字比率に係る赤字・黒字の構成分析!J$36,"▲","-")),2)),NA())</f>
        <v>1.98</v>
      </c>
    </row>
    <row r="35" spans="1:16" x14ac:dyDescent="0.15">
      <c r="A35" s="295" t="str">
        <f>IF(連結実質赤字比率に係る赤字・黒字の構成分析!C$35="",NA(),連結実質赤字比率に係る赤字・黒字の構成分析!C$35)</f>
        <v>簡易水道事業会計</v>
      </c>
      <c r="B35" s="295" t="e">
        <f>IF(ROUND(VALUE(SUBSTITUTE(連結実質赤字比率に係る赤字・黒字の構成分析!F$35,"▲","-")),2)&lt;0,ABS(ROUND(VALUE(SUBSTITUTE(連結実質赤字比率に係る赤字・黒字の構成分析!F$35,"▲","-")),2)),NA())</f>
        <v>#VALUE!</v>
      </c>
      <c r="C35" s="295" t="e">
        <f>IF(ROUND(VALUE(SUBSTITUTE(連結実質赤字比率に係る赤字・黒字の構成分析!F$35,"▲","-")),2)&gt;=0,ABS(ROUND(VALUE(SUBSTITUTE(連結実質赤字比率に係る赤字・黒字の構成分析!F$35,"▲","-")),2)),NA())</f>
        <v>#VALUE!</v>
      </c>
      <c r="D35" s="295" t="e">
        <f>IF(ROUND(VALUE(SUBSTITUTE(連結実質赤字比率に係る赤字・黒字の構成分析!G$35,"▲","-")),2)&lt;0,ABS(ROUND(VALUE(SUBSTITUTE(連結実質赤字比率に係る赤字・黒字の構成分析!G$35,"▲","-")),2)),NA())</f>
        <v>#VALUE!</v>
      </c>
      <c r="E35" s="295" t="e">
        <f>IF(ROUND(VALUE(SUBSTITUTE(連結実質赤字比率に係る赤字・黒字の構成分析!G$35,"▲","-")),2)&gt;=0,ABS(ROUND(VALUE(SUBSTITUTE(連結実質赤字比率に係る赤字・黒字の構成分析!G$35,"▲","-")),2)),NA())</f>
        <v>#VALUE!</v>
      </c>
      <c r="F35" s="295" t="e">
        <f>IF(ROUND(VALUE(SUBSTITUTE(連結実質赤字比率に係る赤字・黒字の構成分析!H$35,"▲","-")),2)&lt;0,ABS(ROUND(VALUE(SUBSTITUTE(連結実質赤字比率に係る赤字・黒字の構成分析!H$35,"▲","-")),2)),NA())</f>
        <v>#VALUE!</v>
      </c>
      <c r="G35" s="295" t="e">
        <f>IF(ROUND(VALUE(SUBSTITUTE(連結実質赤字比率に係る赤字・黒字の構成分析!H$35,"▲","-")),2)&gt;=0,ABS(ROUND(VALUE(SUBSTITUTE(連結実質赤字比率に係る赤字・黒字の構成分析!H$35,"▲","-")),2)),NA())</f>
        <v>#VALUE!</v>
      </c>
      <c r="H35" s="295" t="e">
        <f>IF(ROUND(VALUE(SUBSTITUTE(連結実質赤字比率に係る赤字・黒字の構成分析!I$35,"▲","-")),2)&lt;0,ABS(ROUND(VALUE(SUBSTITUTE(連結実質赤字比率に係る赤字・黒字の構成分析!I$35,"▲","-")),2)),NA())</f>
        <v>#VALUE!</v>
      </c>
      <c r="I35" s="295" t="e">
        <f>IF(ROUND(VALUE(SUBSTITUTE(連結実質赤字比率に係る赤字・黒字の構成分析!I$35,"▲","-")),2)&gt;=0,ABS(ROUND(VALUE(SUBSTITUTE(連結実質赤字比率に係る赤字・黒字の構成分析!I$35,"▲","-")),2)),NA())</f>
        <v>#VALUE!</v>
      </c>
      <c r="J35" s="295" t="e">
        <f>IF(ROUND(VALUE(SUBSTITUTE(連結実質赤字比率に係る赤字・黒字の構成分析!J$35,"▲","-")),2)&lt;0,ABS(ROUND(VALUE(SUBSTITUTE(連結実質赤字比率に係る赤字・黒字の構成分析!J$35,"▲","-")),2)),NA())</f>
        <v>#N/A</v>
      </c>
      <c r="K35" s="295">
        <f>IF(ROUND(VALUE(SUBSTITUTE(連結実質赤字比率に係る赤字・黒字の構成分析!J$35,"▲","-")),2)&gt;=0,ABS(ROUND(VALUE(SUBSTITUTE(連結実質赤字比率に係る赤字・黒字の構成分析!J$35,"▲","-")),2)),NA())</f>
        <v>2.27</v>
      </c>
    </row>
    <row r="36" spans="1:16" x14ac:dyDescent="0.15">
      <c r="A36" s="295" t="str">
        <f>IF(連結実質赤字比率に係る赤字・黒字の構成分析!C$34="",NA(),連結実質赤字比率に係る赤字・黒字の構成分析!C$34)</f>
        <v>漁業集落排水事業会計</v>
      </c>
      <c r="B36" s="295" t="e">
        <f>IF(ROUND(VALUE(SUBSTITUTE(連結実質赤字比率に係る赤字・黒字の構成分析!F$34,"▲","-")),2)&lt;0,ABS(ROUND(VALUE(SUBSTITUTE(連結実質赤字比率に係る赤字・黒字の構成分析!F$34,"▲","-")),2)),NA())</f>
        <v>#VALUE!</v>
      </c>
      <c r="C36" s="295" t="e">
        <f>IF(ROUND(VALUE(SUBSTITUTE(連結実質赤字比率に係る赤字・黒字の構成分析!F$34,"▲","-")),2)&gt;=0,ABS(ROUND(VALUE(SUBSTITUTE(連結実質赤字比率に係る赤字・黒字の構成分析!F$34,"▲","-")),2)),NA())</f>
        <v>#VALUE!</v>
      </c>
      <c r="D36" s="295" t="e">
        <f>IF(ROUND(VALUE(SUBSTITUTE(連結実質赤字比率に係る赤字・黒字の構成分析!G$34,"▲","-")),2)&lt;0,ABS(ROUND(VALUE(SUBSTITUTE(連結実質赤字比率に係る赤字・黒字の構成分析!G$34,"▲","-")),2)),NA())</f>
        <v>#VALUE!</v>
      </c>
      <c r="E36" s="295" t="e">
        <f>IF(ROUND(VALUE(SUBSTITUTE(連結実質赤字比率に係る赤字・黒字の構成分析!G$34,"▲","-")),2)&gt;=0,ABS(ROUND(VALUE(SUBSTITUTE(連結実質赤字比率に係る赤字・黒字の構成分析!G$34,"▲","-")),2)),NA())</f>
        <v>#VALUE!</v>
      </c>
      <c r="F36" s="295" t="e">
        <f>IF(ROUND(VALUE(SUBSTITUTE(連結実質赤字比率に係る赤字・黒字の構成分析!H$34,"▲","-")),2)&lt;0,ABS(ROUND(VALUE(SUBSTITUTE(連結実質赤字比率に係る赤字・黒字の構成分析!H$34,"▲","-")),2)),NA())</f>
        <v>#VALUE!</v>
      </c>
      <c r="G36" s="295" t="e">
        <f>IF(ROUND(VALUE(SUBSTITUTE(連結実質赤字比率に係る赤字・黒字の構成分析!H$34,"▲","-")),2)&gt;=0,ABS(ROUND(VALUE(SUBSTITUTE(連結実質赤字比率に係る赤字・黒字の構成分析!H$34,"▲","-")),2)),NA())</f>
        <v>#VALUE!</v>
      </c>
      <c r="H36" s="295" t="e">
        <f>IF(ROUND(VALUE(SUBSTITUTE(連結実質赤字比率に係る赤字・黒字の構成分析!I$34,"▲","-")),2)&lt;0,ABS(ROUND(VALUE(SUBSTITUTE(連結実質赤字比率に係る赤字・黒字の構成分析!I$34,"▲","-")),2)),NA())</f>
        <v>#VALUE!</v>
      </c>
      <c r="I36" s="295" t="e">
        <f>IF(ROUND(VALUE(SUBSTITUTE(連結実質赤字比率に係る赤字・黒字の構成分析!I$34,"▲","-")),2)&gt;=0,ABS(ROUND(VALUE(SUBSTITUTE(連結実質赤字比率に係る赤字・黒字の構成分析!I$34,"▲","-")),2)),NA())</f>
        <v>#VALUE!</v>
      </c>
      <c r="J36" s="295" t="e">
        <f>IF(ROUND(VALUE(SUBSTITUTE(連結実質赤字比率に係る赤字・黒字の構成分析!J$34,"▲","-")),2)&lt;0,ABS(ROUND(VALUE(SUBSTITUTE(連結実質赤字比率に係る赤字・黒字の構成分析!J$34,"▲","-")),2)),NA())</f>
        <v>#N/A</v>
      </c>
      <c r="K36" s="295">
        <f>IF(ROUND(VALUE(SUBSTITUTE(連結実質赤字比率に係る赤字・黒字の構成分析!J$34,"▲","-")),2)&gt;=0,ABS(ROUND(VALUE(SUBSTITUTE(連結実質赤字比率に係る赤字・黒字の構成分析!J$34,"▲","-")),2)),NA())</f>
        <v>3.86</v>
      </c>
    </row>
    <row r="39" spans="1:16" x14ac:dyDescent="0.15">
      <c r="A39" s="293" t="s">
        <v>10</v>
      </c>
    </row>
    <row r="40" spans="1:16" x14ac:dyDescent="0.15">
      <c r="A40" s="296"/>
      <c r="B40" s="296" t="str">
        <f>'実質公債費比率（分子）の構造'!K$44</f>
        <v>R02</v>
      </c>
      <c r="C40" s="296"/>
      <c r="D40" s="296"/>
      <c r="E40" s="296" t="str">
        <f>'実質公債費比率（分子）の構造'!L$44</f>
        <v>R03</v>
      </c>
      <c r="F40" s="296"/>
      <c r="G40" s="296"/>
      <c r="H40" s="296" t="str">
        <f>'実質公債費比率（分子）の構造'!M$44</f>
        <v>R04</v>
      </c>
      <c r="I40" s="296"/>
      <c r="J40" s="296"/>
      <c r="K40" s="296" t="str">
        <f>'実質公債費比率（分子）の構造'!N$44</f>
        <v>R05</v>
      </c>
      <c r="L40" s="296"/>
      <c r="M40" s="296"/>
      <c r="N40" s="296" t="str">
        <f>'実質公債費比率（分子）の構造'!O$44</f>
        <v>R06</v>
      </c>
      <c r="O40" s="296"/>
      <c r="P40" s="296"/>
    </row>
    <row r="41" spans="1:16" x14ac:dyDescent="0.15">
      <c r="A41" s="296"/>
      <c r="B41" s="296" t="s">
        <v>109</v>
      </c>
      <c r="C41" s="296"/>
      <c r="D41" s="296" t="s">
        <v>111</v>
      </c>
      <c r="E41" s="296" t="s">
        <v>109</v>
      </c>
      <c r="F41" s="296"/>
      <c r="G41" s="296" t="s">
        <v>111</v>
      </c>
      <c r="H41" s="296" t="s">
        <v>109</v>
      </c>
      <c r="I41" s="296"/>
      <c r="J41" s="296" t="s">
        <v>111</v>
      </c>
      <c r="K41" s="296" t="s">
        <v>109</v>
      </c>
      <c r="L41" s="296"/>
      <c r="M41" s="296" t="s">
        <v>111</v>
      </c>
      <c r="N41" s="296" t="s">
        <v>109</v>
      </c>
      <c r="O41" s="296"/>
      <c r="P41" s="296" t="s">
        <v>111</v>
      </c>
    </row>
    <row r="42" spans="1:16" x14ac:dyDescent="0.15">
      <c r="A42" s="296" t="s">
        <v>113</v>
      </c>
      <c r="B42" s="296"/>
      <c r="C42" s="296"/>
      <c r="D42" s="296">
        <f>'実質公債費比率（分子）の構造'!K$52</f>
        <v>314</v>
      </c>
      <c r="E42" s="296"/>
      <c r="F42" s="296"/>
      <c r="G42" s="296">
        <f>'実質公債費比率（分子）の構造'!L$52</f>
        <v>318</v>
      </c>
      <c r="H42" s="296"/>
      <c r="I42" s="296"/>
      <c r="J42" s="296">
        <f>'実質公債費比率（分子）の構造'!M$52</f>
        <v>322</v>
      </c>
      <c r="K42" s="296"/>
      <c r="L42" s="296"/>
      <c r="M42" s="296">
        <f>'実質公債費比率（分子）の構造'!N$52</f>
        <v>284</v>
      </c>
      <c r="N42" s="296"/>
      <c r="O42" s="296"/>
      <c r="P42" s="296">
        <f>'実質公債費比率（分子）の構造'!O$52</f>
        <v>313</v>
      </c>
    </row>
    <row r="43" spans="1:16" x14ac:dyDescent="0.15">
      <c r="A43" s="296" t="s">
        <v>42</v>
      </c>
      <c r="B43" s="296" t="str">
        <f>'実質公債費比率（分子）の構造'!K$51</f>
        <v>-</v>
      </c>
      <c r="C43" s="296"/>
      <c r="D43" s="296"/>
      <c r="E43" s="296" t="str">
        <f>'実質公債費比率（分子）の構造'!L$51</f>
        <v>-</v>
      </c>
      <c r="F43" s="296"/>
      <c r="G43" s="296"/>
      <c r="H43" s="296" t="str">
        <f>'実質公債費比率（分子）の構造'!M$51</f>
        <v>-</v>
      </c>
      <c r="I43" s="296"/>
      <c r="J43" s="296"/>
      <c r="K43" s="296" t="str">
        <f>'実質公債費比率（分子）の構造'!N$51</f>
        <v>-</v>
      </c>
      <c r="L43" s="296"/>
      <c r="M43" s="296"/>
      <c r="N43" s="296" t="str">
        <f>'実質公債費比率（分子）の構造'!O$51</f>
        <v>-</v>
      </c>
      <c r="O43" s="296"/>
      <c r="P43" s="296"/>
    </row>
    <row r="44" spans="1:16" x14ac:dyDescent="0.15">
      <c r="A44" s="296" t="s">
        <v>38</v>
      </c>
      <c r="B44" s="296" t="str">
        <f>'実質公債費比率（分子）の構造'!K$50</f>
        <v>-</v>
      </c>
      <c r="C44" s="296"/>
      <c r="D44" s="296"/>
      <c r="E44" s="296" t="str">
        <f>'実質公債費比率（分子）の構造'!L$50</f>
        <v>-</v>
      </c>
      <c r="F44" s="296"/>
      <c r="G44" s="296"/>
      <c r="H44" s="296" t="str">
        <f>'実質公債費比率（分子）の構造'!M$50</f>
        <v>-</v>
      </c>
      <c r="I44" s="296"/>
      <c r="J44" s="296"/>
      <c r="K44" s="296" t="str">
        <f>'実質公債費比率（分子）の構造'!N$50</f>
        <v>-</v>
      </c>
      <c r="L44" s="296"/>
      <c r="M44" s="296"/>
      <c r="N44" s="296" t="str">
        <f>'実質公債費比率（分子）の構造'!O$50</f>
        <v>-</v>
      </c>
      <c r="O44" s="296"/>
      <c r="P44" s="296"/>
    </row>
    <row r="45" spans="1:16" x14ac:dyDescent="0.15">
      <c r="A45" s="296" t="s">
        <v>0</v>
      </c>
      <c r="B45" s="296">
        <f>'実質公債費比率（分子）の構造'!K$49</f>
        <v>21</v>
      </c>
      <c r="C45" s="296"/>
      <c r="D45" s="296"/>
      <c r="E45" s="296">
        <f>'実質公債費比率（分子）の構造'!L$49</f>
        <v>5</v>
      </c>
      <c r="F45" s="296"/>
      <c r="G45" s="296"/>
      <c r="H45" s="296">
        <f>'実質公債費比率（分子）の構造'!M$49</f>
        <v>5</v>
      </c>
      <c r="I45" s="296"/>
      <c r="J45" s="296"/>
      <c r="K45" s="296" t="str">
        <f>'実質公債費比率（分子）の構造'!N$49</f>
        <v>-</v>
      </c>
      <c r="L45" s="296"/>
      <c r="M45" s="296"/>
      <c r="N45" s="296" t="str">
        <f>'実質公債費比率（分子）の構造'!O$49</f>
        <v>-</v>
      </c>
      <c r="O45" s="296"/>
      <c r="P45" s="296"/>
    </row>
    <row r="46" spans="1:16" x14ac:dyDescent="0.15">
      <c r="A46" s="296" t="s">
        <v>36</v>
      </c>
      <c r="B46" s="296">
        <f>'実質公債費比率（分子）の構造'!K$48</f>
        <v>38</v>
      </c>
      <c r="C46" s="296"/>
      <c r="D46" s="296"/>
      <c r="E46" s="296">
        <f>'実質公債費比率（分子）の構造'!L$48</f>
        <v>40</v>
      </c>
      <c r="F46" s="296"/>
      <c r="G46" s="296"/>
      <c r="H46" s="296">
        <f>'実質公債費比率（分子）の構造'!M$48</f>
        <v>55</v>
      </c>
      <c r="I46" s="296"/>
      <c r="J46" s="296"/>
      <c r="K46" s="296">
        <f>'実質公債費比率（分子）の構造'!N$48</f>
        <v>62</v>
      </c>
      <c r="L46" s="296"/>
      <c r="M46" s="296"/>
      <c r="N46" s="296">
        <f>'実質公債費比率（分子）の構造'!O$48</f>
        <v>37</v>
      </c>
      <c r="O46" s="296"/>
      <c r="P46" s="296"/>
    </row>
    <row r="47" spans="1:16" x14ac:dyDescent="0.15">
      <c r="A47" s="296" t="s">
        <v>30</v>
      </c>
      <c r="B47" s="296" t="str">
        <f>'実質公債費比率（分子）の構造'!K$47</f>
        <v>-</v>
      </c>
      <c r="C47" s="296"/>
      <c r="D47" s="296"/>
      <c r="E47" s="296" t="str">
        <f>'実質公債費比率（分子）の構造'!L$47</f>
        <v>-</v>
      </c>
      <c r="F47" s="296"/>
      <c r="G47" s="296"/>
      <c r="H47" s="296" t="str">
        <f>'実質公債費比率（分子）の構造'!M$47</f>
        <v>-</v>
      </c>
      <c r="I47" s="296"/>
      <c r="J47" s="296"/>
      <c r="K47" s="296" t="str">
        <f>'実質公債費比率（分子）の構造'!N$47</f>
        <v>-</v>
      </c>
      <c r="L47" s="296"/>
      <c r="M47" s="296"/>
      <c r="N47" s="296" t="str">
        <f>'実質公債費比率（分子）の構造'!O$47</f>
        <v>-</v>
      </c>
      <c r="O47" s="296"/>
      <c r="P47" s="296"/>
    </row>
    <row r="48" spans="1:16" x14ac:dyDescent="0.15">
      <c r="A48" s="296" t="s">
        <v>25</v>
      </c>
      <c r="B48" s="296" t="str">
        <f>'実質公債費比率（分子）の構造'!K$46</f>
        <v>-</v>
      </c>
      <c r="C48" s="296"/>
      <c r="D48" s="296"/>
      <c r="E48" s="296" t="str">
        <f>'実質公債費比率（分子）の構造'!L$46</f>
        <v>-</v>
      </c>
      <c r="F48" s="296"/>
      <c r="G48" s="296"/>
      <c r="H48" s="296" t="str">
        <f>'実質公債費比率（分子）の構造'!M$46</f>
        <v>-</v>
      </c>
      <c r="I48" s="296"/>
      <c r="J48" s="296"/>
      <c r="K48" s="296" t="str">
        <f>'実質公債費比率（分子）の構造'!N$46</f>
        <v>-</v>
      </c>
      <c r="L48" s="296"/>
      <c r="M48" s="296"/>
      <c r="N48" s="296" t="str">
        <f>'実質公債費比率（分子）の構造'!O$46</f>
        <v>-</v>
      </c>
      <c r="O48" s="296"/>
      <c r="P48" s="296"/>
    </row>
    <row r="49" spans="1:16" x14ac:dyDescent="0.15">
      <c r="A49" s="296" t="s">
        <v>21</v>
      </c>
      <c r="B49" s="296">
        <f>'実質公債費比率（分子）の構造'!K$45</f>
        <v>275</v>
      </c>
      <c r="C49" s="296"/>
      <c r="D49" s="296"/>
      <c r="E49" s="296">
        <f>'実質公債費比率（分子）の構造'!L$45</f>
        <v>286</v>
      </c>
      <c r="F49" s="296"/>
      <c r="G49" s="296"/>
      <c r="H49" s="296">
        <f>'実質公債費比率（分子）の構造'!M$45</f>
        <v>308</v>
      </c>
      <c r="I49" s="296"/>
      <c r="J49" s="296"/>
      <c r="K49" s="296">
        <f>'実質公債費比率（分子）の構造'!N$45</f>
        <v>328</v>
      </c>
      <c r="L49" s="296"/>
      <c r="M49" s="296"/>
      <c r="N49" s="296">
        <f>'実質公債費比率（分子）の構造'!O$45</f>
        <v>369</v>
      </c>
      <c r="O49" s="296"/>
      <c r="P49" s="296"/>
    </row>
    <row r="50" spans="1:16" x14ac:dyDescent="0.15">
      <c r="A50" s="296" t="s">
        <v>50</v>
      </c>
      <c r="B50" s="296" t="e">
        <f>NA()</f>
        <v>#N/A</v>
      </c>
      <c r="C50" s="296">
        <f>IF(ISNUMBER('実質公債費比率（分子）の構造'!K$53),'実質公債費比率（分子）の構造'!K$53,NA())</f>
        <v>20</v>
      </c>
      <c r="D50" s="296" t="e">
        <f>NA()</f>
        <v>#N/A</v>
      </c>
      <c r="E50" s="296" t="e">
        <f>NA()</f>
        <v>#N/A</v>
      </c>
      <c r="F50" s="296">
        <f>IF(ISNUMBER('実質公債費比率（分子）の構造'!L$53),'実質公債費比率（分子）の構造'!L$53,NA())</f>
        <v>13</v>
      </c>
      <c r="G50" s="296" t="e">
        <f>NA()</f>
        <v>#N/A</v>
      </c>
      <c r="H50" s="296" t="e">
        <f>NA()</f>
        <v>#N/A</v>
      </c>
      <c r="I50" s="296">
        <f>IF(ISNUMBER('実質公債費比率（分子）の構造'!M$53),'実質公債費比率（分子）の構造'!M$53,NA())</f>
        <v>46</v>
      </c>
      <c r="J50" s="296" t="e">
        <f>NA()</f>
        <v>#N/A</v>
      </c>
      <c r="K50" s="296" t="e">
        <f>NA()</f>
        <v>#N/A</v>
      </c>
      <c r="L50" s="296">
        <f>IF(ISNUMBER('実質公債費比率（分子）の構造'!N$53),'実質公債費比率（分子）の構造'!N$53,NA())</f>
        <v>106</v>
      </c>
      <c r="M50" s="296" t="e">
        <f>NA()</f>
        <v>#N/A</v>
      </c>
      <c r="N50" s="296" t="e">
        <f>NA()</f>
        <v>#N/A</v>
      </c>
      <c r="O50" s="296">
        <f>IF(ISNUMBER('実質公債費比率（分子）の構造'!O$53),'実質公債費比率（分子）の構造'!O$53,NA())</f>
        <v>93</v>
      </c>
      <c r="P50" s="296" t="e">
        <f>NA()</f>
        <v>#N/A</v>
      </c>
    </row>
    <row r="53" spans="1:16" x14ac:dyDescent="0.15">
      <c r="A53" s="293" t="s">
        <v>114</v>
      </c>
    </row>
    <row r="54" spans="1:16" x14ac:dyDescent="0.15">
      <c r="A54" s="295"/>
      <c r="B54" s="295" t="str">
        <f>'将来負担比率（分子）の構造'!I$40</f>
        <v>R02</v>
      </c>
      <c r="C54" s="295"/>
      <c r="D54" s="295"/>
      <c r="E54" s="295" t="str">
        <f>'将来負担比率（分子）の構造'!J$40</f>
        <v>R03</v>
      </c>
      <c r="F54" s="295"/>
      <c r="G54" s="295"/>
      <c r="H54" s="295" t="str">
        <f>'将来負担比率（分子）の構造'!K$40</f>
        <v>R04</v>
      </c>
      <c r="I54" s="295"/>
      <c r="J54" s="295"/>
      <c r="K54" s="295" t="str">
        <f>'将来負担比率（分子）の構造'!L$40</f>
        <v>R05</v>
      </c>
      <c r="L54" s="295"/>
      <c r="M54" s="295"/>
      <c r="N54" s="295" t="str">
        <f>'将来負担比率（分子）の構造'!M$40</f>
        <v>R06</v>
      </c>
      <c r="O54" s="295"/>
      <c r="P54" s="295"/>
    </row>
    <row r="55" spans="1:16" x14ac:dyDescent="0.15">
      <c r="A55" s="295"/>
      <c r="B55" s="295" t="s">
        <v>118</v>
      </c>
      <c r="C55" s="295"/>
      <c r="D55" s="295" t="s">
        <v>121</v>
      </c>
      <c r="E55" s="295" t="s">
        <v>118</v>
      </c>
      <c r="F55" s="295"/>
      <c r="G55" s="295" t="s">
        <v>121</v>
      </c>
      <c r="H55" s="295" t="s">
        <v>118</v>
      </c>
      <c r="I55" s="295"/>
      <c r="J55" s="295" t="s">
        <v>121</v>
      </c>
      <c r="K55" s="295" t="s">
        <v>118</v>
      </c>
      <c r="L55" s="295"/>
      <c r="M55" s="295" t="s">
        <v>121</v>
      </c>
      <c r="N55" s="295" t="s">
        <v>118</v>
      </c>
      <c r="O55" s="295"/>
      <c r="P55" s="295" t="s">
        <v>121</v>
      </c>
    </row>
    <row r="56" spans="1:16" x14ac:dyDescent="0.15">
      <c r="A56" s="295" t="s">
        <v>40</v>
      </c>
      <c r="B56" s="295"/>
      <c r="C56" s="295"/>
      <c r="D56" s="295">
        <f>'将来負担比率（分子）の構造'!I$52</f>
        <v>3073</v>
      </c>
      <c r="E56" s="295"/>
      <c r="F56" s="295"/>
      <c r="G56" s="295">
        <f>'将来負担比率（分子）の構造'!J$52</f>
        <v>2873</v>
      </c>
      <c r="H56" s="295"/>
      <c r="I56" s="295"/>
      <c r="J56" s="295">
        <f>'将来負担比率（分子）の構造'!K$52</f>
        <v>2731</v>
      </c>
      <c r="K56" s="295"/>
      <c r="L56" s="295"/>
      <c r="M56" s="295">
        <f>'将来負担比率（分子）の構造'!L$52</f>
        <v>2240</v>
      </c>
      <c r="N56" s="295"/>
      <c r="O56" s="295"/>
      <c r="P56" s="295">
        <f>'将来負担比率（分子）の構造'!M$52</f>
        <v>1808</v>
      </c>
    </row>
    <row r="57" spans="1:16" x14ac:dyDescent="0.15">
      <c r="A57" s="295" t="s">
        <v>92</v>
      </c>
      <c r="B57" s="295"/>
      <c r="C57" s="295"/>
      <c r="D57" s="295" t="str">
        <f>'将来負担比率（分子）の構造'!I$51</f>
        <v>-</v>
      </c>
      <c r="E57" s="295"/>
      <c r="F57" s="295"/>
      <c r="G57" s="295" t="str">
        <f>'将来負担比率（分子）の構造'!J$51</f>
        <v>-</v>
      </c>
      <c r="H57" s="295"/>
      <c r="I57" s="295"/>
      <c r="J57" s="295" t="str">
        <f>'将来負担比率（分子）の構造'!K$51</f>
        <v>-</v>
      </c>
      <c r="K57" s="295"/>
      <c r="L57" s="295"/>
      <c r="M57" s="295" t="str">
        <f>'将来負担比率（分子）の構造'!L$51</f>
        <v>-</v>
      </c>
      <c r="N57" s="295"/>
      <c r="O57" s="295"/>
      <c r="P57" s="295" t="str">
        <f>'将来負担比率（分子）の構造'!M$51</f>
        <v>-</v>
      </c>
    </row>
    <row r="58" spans="1:16" x14ac:dyDescent="0.15">
      <c r="A58" s="295" t="s">
        <v>89</v>
      </c>
      <c r="B58" s="295"/>
      <c r="C58" s="295"/>
      <c r="D58" s="295">
        <f>'将来負担比率（分子）の構造'!I$50</f>
        <v>4684</v>
      </c>
      <c r="E58" s="295"/>
      <c r="F58" s="295"/>
      <c r="G58" s="295">
        <f>'将来負担比率（分子）の構造'!J$50</f>
        <v>4671</v>
      </c>
      <c r="H58" s="295"/>
      <c r="I58" s="295"/>
      <c r="J58" s="295">
        <f>'将来負担比率（分子）の構造'!K$50</f>
        <v>4769</v>
      </c>
      <c r="K58" s="295"/>
      <c r="L58" s="295"/>
      <c r="M58" s="295">
        <f>'将来負担比率（分子）の構造'!L$50</f>
        <v>4456</v>
      </c>
      <c r="N58" s="295"/>
      <c r="O58" s="295"/>
      <c r="P58" s="295">
        <f>'将来負担比率（分子）の構造'!M$50</f>
        <v>4395</v>
      </c>
    </row>
    <row r="59" spans="1:16" x14ac:dyDescent="0.15">
      <c r="A59" s="295" t="s">
        <v>85</v>
      </c>
      <c r="B59" s="295" t="str">
        <f>'将来負担比率（分子）の構造'!I$49</f>
        <v>-</v>
      </c>
      <c r="C59" s="295"/>
      <c r="D59" s="295"/>
      <c r="E59" s="295" t="str">
        <f>'将来負担比率（分子）の構造'!J$49</f>
        <v>-</v>
      </c>
      <c r="F59" s="295"/>
      <c r="G59" s="295"/>
      <c r="H59" s="295" t="str">
        <f>'将来負担比率（分子）の構造'!K$49</f>
        <v>-</v>
      </c>
      <c r="I59" s="295"/>
      <c r="J59" s="295"/>
      <c r="K59" s="295" t="str">
        <f>'将来負担比率（分子）の構造'!L$49</f>
        <v>-</v>
      </c>
      <c r="L59" s="295"/>
      <c r="M59" s="295"/>
      <c r="N59" s="295" t="str">
        <f>'将来負担比率（分子）の構造'!M$49</f>
        <v>-</v>
      </c>
      <c r="O59" s="295"/>
      <c r="P59" s="295"/>
    </row>
    <row r="60" spans="1:16" x14ac:dyDescent="0.15">
      <c r="A60" s="295" t="s">
        <v>79</v>
      </c>
      <c r="B60" s="295" t="str">
        <f>'将来負担比率（分子）の構造'!I$48</f>
        <v>-</v>
      </c>
      <c r="C60" s="295"/>
      <c r="D60" s="295"/>
      <c r="E60" s="295" t="str">
        <f>'将来負担比率（分子）の構造'!J$48</f>
        <v>-</v>
      </c>
      <c r="F60" s="295"/>
      <c r="G60" s="295"/>
      <c r="H60" s="295" t="str">
        <f>'将来負担比率（分子）の構造'!K$48</f>
        <v>-</v>
      </c>
      <c r="I60" s="295"/>
      <c r="J60" s="295"/>
      <c r="K60" s="295" t="str">
        <f>'将来負担比率（分子）の構造'!L$48</f>
        <v>-</v>
      </c>
      <c r="L60" s="295"/>
      <c r="M60" s="295"/>
      <c r="N60" s="295" t="str">
        <f>'将来負担比率（分子）の構造'!M$48</f>
        <v>-</v>
      </c>
      <c r="O60" s="295"/>
      <c r="P60" s="295"/>
    </row>
    <row r="61" spans="1:16" x14ac:dyDescent="0.15">
      <c r="A61" s="295" t="s">
        <v>72</v>
      </c>
      <c r="B61" s="295" t="str">
        <f>'将来負担比率（分子）の構造'!I$46</f>
        <v>-</v>
      </c>
      <c r="C61" s="295"/>
      <c r="D61" s="295"/>
      <c r="E61" s="295" t="str">
        <f>'将来負担比率（分子）の構造'!J$46</f>
        <v>-</v>
      </c>
      <c r="F61" s="295"/>
      <c r="G61" s="295"/>
      <c r="H61" s="295" t="str">
        <f>'将来負担比率（分子）の構造'!K$46</f>
        <v>-</v>
      </c>
      <c r="I61" s="295"/>
      <c r="J61" s="295"/>
      <c r="K61" s="295" t="str">
        <f>'将来負担比率（分子）の構造'!L$46</f>
        <v>-</v>
      </c>
      <c r="L61" s="295"/>
      <c r="M61" s="295"/>
      <c r="N61" s="295" t="str">
        <f>'将来負担比率（分子）の構造'!M$46</f>
        <v>-</v>
      </c>
      <c r="O61" s="295"/>
      <c r="P61" s="295"/>
    </row>
    <row r="62" spans="1:16" x14ac:dyDescent="0.15">
      <c r="A62" s="295" t="s">
        <v>73</v>
      </c>
      <c r="B62" s="295">
        <f>'将来負担比率（分子）の構造'!I$45</f>
        <v>428</v>
      </c>
      <c r="C62" s="295"/>
      <c r="D62" s="295"/>
      <c r="E62" s="295">
        <f>'将来負担比率（分子）の構造'!J$45</f>
        <v>395</v>
      </c>
      <c r="F62" s="295"/>
      <c r="G62" s="295"/>
      <c r="H62" s="295">
        <f>'将来負担比率（分子）の構造'!K$45</f>
        <v>394</v>
      </c>
      <c r="I62" s="295"/>
      <c r="J62" s="295"/>
      <c r="K62" s="295">
        <f>'将来負担比率（分子）の構造'!L$45</f>
        <v>393</v>
      </c>
      <c r="L62" s="295"/>
      <c r="M62" s="295"/>
      <c r="N62" s="295">
        <f>'将来負担比率（分子）の構造'!M$45</f>
        <v>721</v>
      </c>
      <c r="O62" s="295"/>
      <c r="P62" s="295"/>
    </row>
    <row r="63" spans="1:16" x14ac:dyDescent="0.15">
      <c r="A63" s="295" t="s">
        <v>71</v>
      </c>
      <c r="B63" s="295">
        <f>'将来負担比率（分子）の構造'!I$44</f>
        <v>9</v>
      </c>
      <c r="C63" s="295"/>
      <c r="D63" s="295"/>
      <c r="E63" s="295">
        <f>'将来負担比率（分子）の構造'!J$44</f>
        <v>5</v>
      </c>
      <c r="F63" s="295"/>
      <c r="G63" s="295"/>
      <c r="H63" s="295" t="str">
        <f>'将来負担比率（分子）の構造'!K$44</f>
        <v>-</v>
      </c>
      <c r="I63" s="295"/>
      <c r="J63" s="295"/>
      <c r="K63" s="295" t="str">
        <f>'将来負担比率（分子）の構造'!L$44</f>
        <v>-</v>
      </c>
      <c r="L63" s="295"/>
      <c r="M63" s="295"/>
      <c r="N63" s="295" t="str">
        <f>'将来負担比率（分子）の構造'!M$44</f>
        <v>-</v>
      </c>
      <c r="O63" s="295"/>
      <c r="P63" s="295"/>
    </row>
    <row r="64" spans="1:16" x14ac:dyDescent="0.15">
      <c r="A64" s="295" t="s">
        <v>68</v>
      </c>
      <c r="B64" s="295">
        <f>'将来負担比率（分子）の構造'!I$43</f>
        <v>609</v>
      </c>
      <c r="C64" s="295"/>
      <c r="D64" s="295"/>
      <c r="E64" s="295">
        <f>'将来負担比率（分子）の構造'!J$43</f>
        <v>722</v>
      </c>
      <c r="F64" s="295"/>
      <c r="G64" s="295"/>
      <c r="H64" s="295">
        <f>'将来負担比率（分子）の構造'!K$43</f>
        <v>759</v>
      </c>
      <c r="I64" s="295"/>
      <c r="J64" s="295"/>
      <c r="K64" s="295">
        <f>'将来負担比率（分子）の構造'!L$43</f>
        <v>839</v>
      </c>
      <c r="L64" s="295"/>
      <c r="M64" s="295"/>
      <c r="N64" s="295">
        <f>'将来負担比率（分子）の構造'!M$43</f>
        <v>548</v>
      </c>
      <c r="O64" s="295"/>
      <c r="P64" s="295"/>
    </row>
    <row r="65" spans="1:16" x14ac:dyDescent="0.15">
      <c r="A65" s="295" t="s">
        <v>67</v>
      </c>
      <c r="B65" s="295" t="str">
        <f>'将来負担比率（分子）の構造'!I$42</f>
        <v>-</v>
      </c>
      <c r="C65" s="295"/>
      <c r="D65" s="295"/>
      <c r="E65" s="295" t="str">
        <f>'将来負担比率（分子）の構造'!J$42</f>
        <v>-</v>
      </c>
      <c r="F65" s="295"/>
      <c r="G65" s="295"/>
      <c r="H65" s="295" t="str">
        <f>'将来負担比率（分子）の構造'!K$42</f>
        <v>-</v>
      </c>
      <c r="I65" s="295"/>
      <c r="J65" s="295"/>
      <c r="K65" s="295" t="str">
        <f>'将来負担比率（分子）の構造'!L$42</f>
        <v>-</v>
      </c>
      <c r="L65" s="295"/>
      <c r="M65" s="295"/>
      <c r="N65" s="295" t="str">
        <f>'将来負担比率（分子）の構造'!M$42</f>
        <v>-</v>
      </c>
      <c r="O65" s="295"/>
      <c r="P65" s="295"/>
    </row>
    <row r="66" spans="1:16" x14ac:dyDescent="0.15">
      <c r="A66" s="295" t="s">
        <v>52</v>
      </c>
      <c r="B66" s="295">
        <f>'将来負担比率（分子）の構造'!I$41</f>
        <v>3523</v>
      </c>
      <c r="C66" s="295"/>
      <c r="D66" s="295"/>
      <c r="E66" s="295">
        <f>'将来負担比率（分子）の構造'!J$41</f>
        <v>3730</v>
      </c>
      <c r="F66" s="295"/>
      <c r="G66" s="295"/>
      <c r="H66" s="295">
        <f>'将来負担比率（分子）の構造'!K$41</f>
        <v>3873</v>
      </c>
      <c r="I66" s="295"/>
      <c r="J66" s="295"/>
      <c r="K66" s="295">
        <f>'将来負担比率（分子）の構造'!L$41</f>
        <v>3959</v>
      </c>
      <c r="L66" s="295"/>
      <c r="M66" s="295"/>
      <c r="N66" s="295">
        <f>'将来負担比率（分子）の構造'!M$41</f>
        <v>4232</v>
      </c>
      <c r="O66" s="295"/>
      <c r="P66" s="295"/>
    </row>
    <row r="67" spans="1:16" x14ac:dyDescent="0.15">
      <c r="A67" s="295" t="s">
        <v>94</v>
      </c>
      <c r="B67" s="295" t="e">
        <f>NA()</f>
        <v>#N/A</v>
      </c>
      <c r="C67" s="295">
        <f>IF(ISNUMBER('将来負担比率（分子）の構造'!I$53),IF('将来負担比率（分子）の構造'!I$53&lt;0,0,'将来負担比率（分子）の構造'!I$53),NA())</f>
        <v>0</v>
      </c>
      <c r="D67" s="295" t="e">
        <f>NA()</f>
        <v>#N/A</v>
      </c>
      <c r="E67" s="295" t="e">
        <f>NA()</f>
        <v>#N/A</v>
      </c>
      <c r="F67" s="295">
        <f>IF(ISNUMBER('将来負担比率（分子）の構造'!J$53),IF('将来負担比率（分子）の構造'!J$53&lt;0,0,'将来負担比率（分子）の構造'!J$53),NA())</f>
        <v>0</v>
      </c>
      <c r="G67" s="295" t="e">
        <f>NA()</f>
        <v>#N/A</v>
      </c>
      <c r="H67" s="295" t="e">
        <f>NA()</f>
        <v>#N/A</v>
      </c>
      <c r="I67" s="295">
        <f>IF(ISNUMBER('将来負担比率（分子）の構造'!K$53),IF('将来負担比率（分子）の構造'!K$53&lt;0,0,'将来負担比率（分子）の構造'!K$53),NA())</f>
        <v>0</v>
      </c>
      <c r="J67" s="295" t="e">
        <f>NA()</f>
        <v>#N/A</v>
      </c>
      <c r="K67" s="295" t="e">
        <f>NA()</f>
        <v>#N/A</v>
      </c>
      <c r="L67" s="295">
        <f>IF(ISNUMBER('将来負担比率（分子）の構造'!L$53),IF('将来負担比率（分子）の構造'!L$53&lt;0,0,'将来負担比率（分子）の構造'!L$53),NA())</f>
        <v>0</v>
      </c>
      <c r="M67" s="295" t="e">
        <f>NA()</f>
        <v>#N/A</v>
      </c>
      <c r="N67" s="295" t="e">
        <f>NA()</f>
        <v>#N/A</v>
      </c>
      <c r="O67" s="295">
        <f>IF(ISNUMBER('将来負担比率（分子）の構造'!M$53),IF('将来負担比率（分子）の構造'!M$53&lt;0,0,'将来負担比率（分子）の構造'!M$53),NA())</f>
        <v>0</v>
      </c>
      <c r="P67" s="295" t="e">
        <f>NA()</f>
        <v>#N/A</v>
      </c>
    </row>
    <row r="70" spans="1:16" x14ac:dyDescent="0.15">
      <c r="A70" s="298" t="s">
        <v>122</v>
      </c>
      <c r="B70" s="298"/>
      <c r="C70" s="298"/>
      <c r="D70" s="298"/>
      <c r="E70" s="298"/>
      <c r="F70" s="298"/>
    </row>
    <row r="71" spans="1:16" x14ac:dyDescent="0.15">
      <c r="A71" s="297"/>
      <c r="B71" s="297" t="str">
        <f>基金残高に係る経年分析!F54</f>
        <v>R04</v>
      </c>
      <c r="C71" s="297" t="str">
        <f>基金残高に係る経年分析!G54</f>
        <v>R05</v>
      </c>
      <c r="D71" s="297" t="str">
        <f>基金残高に係る経年分析!H54</f>
        <v>R06</v>
      </c>
    </row>
    <row r="72" spans="1:16" x14ac:dyDescent="0.15">
      <c r="A72" s="297" t="s">
        <v>123</v>
      </c>
      <c r="B72" s="299">
        <f>基金残高に係る経年分析!F55</f>
        <v>1705</v>
      </c>
      <c r="C72" s="299">
        <f>基金残高に係る経年分析!G55</f>
        <v>1771</v>
      </c>
      <c r="D72" s="299">
        <f>基金残高に係る経年分析!H55</f>
        <v>1557</v>
      </c>
    </row>
    <row r="73" spans="1:16" x14ac:dyDescent="0.15">
      <c r="A73" s="297" t="s">
        <v>124</v>
      </c>
      <c r="B73" s="299">
        <f>基金残高に係る経年分析!F56</f>
        <v>595</v>
      </c>
      <c r="C73" s="299">
        <f>基金残高に係る経年分析!G56</f>
        <v>600</v>
      </c>
      <c r="D73" s="299">
        <f>基金残高に係る経年分析!H56</f>
        <v>608</v>
      </c>
    </row>
    <row r="74" spans="1:16" x14ac:dyDescent="0.15">
      <c r="A74" s="297" t="s">
        <v>126</v>
      </c>
      <c r="B74" s="299">
        <f>基金残高に係る経年分析!F57</f>
        <v>2223</v>
      </c>
      <c r="C74" s="299">
        <f>基金残高に係る経年分析!G57</f>
        <v>2127</v>
      </c>
      <c r="D74" s="299">
        <f>基金残高に係る経年分析!H57</f>
        <v>1989</v>
      </c>
    </row>
  </sheetData>
  <sheetProtection algorithmName="SHA-512" hashValue="+4Du5Mp1Hc3/6nsJ7avGVctj/XI0NsZKi/UH6OL0mc7vMhXbWk0ExcLiv5XSd92IIqtLR2DOaP1kCakuSBbxBQ==" saltValue="etXacLMUKI3j9nX0teAY4g==" spinCount="100000" sheet="1" objects="1" scenarios="1"/>
  <phoneticPr fontId="5"/>
  <pageMargins left="0.78700000000000003" right="0.78700000000000003" top="0.98399999999999999" bottom="0.98399999999999999" header="0.51200000000000001" footer="0.51200000000000001"/>
  <pageSetup paperSize="9" orientation="portrait"/>
  <headerFooter alignWithMargins="0"/>
</worksheet>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5.0.6.0</vt:lpwstr>
    </vt:vector>
  </property>
  <property fmtid="{DCFEDD21-7773-49B2-8022-6FC58DB5260B}" pid="3" name="LastSavedVersion">
    <vt:lpwstr>5.0.6.0</vt:lpwstr>
  </property>
  <property fmtid="{DCFEDD21-7773-49B2-8022-6FC58DB5260B}" pid="4" name="LastSavedDate">
    <vt:filetime>2026-03-16T07:55:49Z</vt:filetime>
  </property>
</Properties>
</file>