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owner\Downloads\"/>
    </mc:Choice>
  </mc:AlternateContent>
  <xr:revisionPtr revIDLastSave="0" documentId="13_ncr:1_{5E52FA6C-36A3-4DF5-9B70-44D6CD6C4065}" xr6:coauthVersionLast="47" xr6:coauthVersionMax="47" xr10:uidLastSave="{00000000-0000-0000-0000-000000000000}"/>
  <bookViews>
    <workbookView xWindow="750" yWindow="150" windowWidth="27150" windowHeight="1503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G35" i="10" l="1"/>
  <c r="BG34"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AM35" i="10"/>
  <c r="C35" i="10"/>
  <c r="U34" i="10" s="1"/>
  <c r="AM34" i="10"/>
  <c r="C34" i="10"/>
  <c r="U35" i="10" l="1"/>
  <c r="BW34" i="10"/>
  <c r="BW35" i="10" s="1"/>
  <c r="BW36" i="10" s="1"/>
  <c r="BW37" i="10" s="1"/>
  <c r="BW38" i="10" s="1"/>
  <c r="BW39" i="10" s="1"/>
  <c r="BW40" i="10" s="1"/>
  <c r="BW41" i="10"/>
  <c r="BW42" i="10" s="1"/>
  <c r="BW43" i="10" s="1"/>
  <c r="BE34" i="10"/>
  <c r="BE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O34" i="10" l="1"/>
  <c r="CO35" i="10" s="1"/>
</calcChain>
</file>

<file path=xl/sharedStrings.xml><?xml version="1.0" encoding="utf-8"?>
<sst xmlns="http://schemas.openxmlformats.org/spreadsheetml/2006/main" count="1192" uniqueCount="570">
  <si>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</si>
  <si>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</si>
  <si>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</si>
  <si>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</si>
  <si>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</si>
  <si>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</si>
  <si>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</si>
  <si>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</si>
  <si>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</si>
  <si>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</si>
  <si>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</si>
  <si>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</si>
  <si>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</si>
  <si>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</si>
  <si>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</si>
  <si>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</si>
  <si>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</si>
  <si>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</si>
  <si>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</si>
  <si>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</si>
  <si>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</si>
  <si>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</si>
  <si>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</si>
  <si>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</si>
  <si>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</si>
  <si>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</si>
  <si>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</si>
  <si>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</si>
  <si>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</si>
  <si>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</si>
  <si>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</si>
  <si>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</si>
  <si>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</si>
  <si>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</si>
  <si>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</si>
  <si>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</si>
  <si>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</si>
  <si>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</si>
  <si>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</si>
  <si>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</si>
  <si>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</si>
  <si>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</si>
  <si>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</si>
  <si>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</si>
  <si>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</si>
  <si>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</si>
  <si>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</si>
  <si>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</si>
  <si>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</si>
  <si>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</si>
  <si>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</si>
  <si>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</si>
  <si>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</si>
  <si>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</si>
  <si>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</si>
  <si>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</si>
  <si>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</si>
  <si>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</si>
  <si>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</si>
  <si>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</si>
  <si>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</si>
  <si>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</si>
  <si>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</si>
  <si>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</si>
  <si>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</si>
  <si>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</si>
  <si>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</si>
  <si>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</si>
  <si>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</si>
  <si>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</si>
  <si>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</si>
  <si>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</si>
  <si>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</si>
  <si>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</si>
  <si>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</si>
  <si>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</si>
  <si>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</si>
  <si>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</si>
  <si>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</si>
  <si>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</si>
  <si>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</si>
  <si>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Ⅰ－２</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</si>
  <si>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</si>
  <si>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</si>
  <si>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</si>
  <si>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</si>
  <si>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</si>
  <si>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</si>
  <si>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</si>
  <si>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</si>
  <si>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</si>
  <si>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</si>
  <si>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</si>
  <si>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</si>
  <si>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奈半利町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</si>
  <si>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</si>
  <si>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</si>
  <si>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</si>
  <si>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</si>
  <si>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</si>
  <si>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</si>
  <si>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</si>
  <si>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</si>
  <si>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</si>
  <si>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</si>
  <si>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</si>
  <si>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</si>
  <si>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</si>
  <si>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</si>
  <si>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</si>
  <si>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</si>
  <si>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</si>
  <si>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</si>
  <si>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</si>
  <si>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</si>
  <si>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</si>
  <si>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</si>
  <si>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</si>
  <si>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-8.8</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</si>
  <si>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</si>
  <si>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</si>
  <si>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</si>
  <si>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</si>
  <si>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</si>
  <si>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</si>
  <si>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</si>
  <si>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</si>
  <si>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</si>
  <si>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</si>
  <si>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</si>
  <si>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</si>
  <si>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</si>
  <si>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</si>
  <si>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</si>
  <si>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</si>
  <si>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</si>
  <si>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</si>
  <si>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</si>
  <si>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</si>
  <si>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</si>
  <si>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</si>
  <si>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-2.7</t>
    <phoneticPr fontId="5"/>
  </si>
  <si>
    <t>基準財政需要額</t>
    <phoneticPr fontId="26"/>
  </si>
  <si>
    <t>うち日本人(％)</t>
    <phoneticPr fontId="5"/>
  </si>
  <si>
    <t>-3.0</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</si>
  <si>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</si>
  <si>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</si>
  <si>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</si>
  <si>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</si>
  <si>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</si>
  <si>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</si>
  <si>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</si>
  <si>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</si>
  <si>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</si>
  <si>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</si>
  <si>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</si>
  <si>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</si>
  <si>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</si>
  <si>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</si>
  <si>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</si>
  <si>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</si>
  <si>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</si>
  <si>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</si>
  <si>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</si>
  <si>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</si>
  <si>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</si>
  <si>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</si>
  <si>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</si>
  <si>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</si>
  <si>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</si>
  <si>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</si>
  <si>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</si>
  <si>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</si>
  <si>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</si>
  <si>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</si>
  <si>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</si>
  <si>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</si>
  <si>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</si>
  <si>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</si>
  <si>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</si>
  <si>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</si>
  <si>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</si>
  <si>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</si>
  <si>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</si>
  <si>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</si>
  <si>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</si>
  <si>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</si>
  <si>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</si>
  <si>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</si>
  <si>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</si>
  <si>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</si>
  <si>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</si>
  <si>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</si>
  <si>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</si>
  <si>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</si>
  <si>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</si>
  <si>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</si>
  <si>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</si>
  <si>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</si>
  <si>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</si>
  <si>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</si>
  <si>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</si>
  <si>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</si>
  <si>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</si>
  <si>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高知県奈半利町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</si>
  <si>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</si>
  <si>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</si>
  <si>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</si>
  <si>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</si>
  <si>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</si>
  <si>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</si>
  <si>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</si>
  <si>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</si>
  <si>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</si>
  <si>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</si>
  <si>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</si>
  <si>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</si>
  <si>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</si>
  <si>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</si>
  <si>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</si>
  <si>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</si>
  <si>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</si>
  <si>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</si>
  <si>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</si>
  <si>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</si>
  <si>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</si>
  <si>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</si>
  <si>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</si>
  <si>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</si>
  <si>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</si>
  <si>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</si>
  <si>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</si>
  <si>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</si>
  <si>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</si>
  <si>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</si>
  <si>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</si>
  <si>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</si>
  <si>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</si>
  <si>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</si>
  <si>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</si>
  <si>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</si>
  <si>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</si>
  <si>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</si>
  <si>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</si>
  <si>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</si>
  <si>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</si>
  <si>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</si>
  <si>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</si>
  <si>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</si>
  <si>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</si>
  <si>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</si>
  <si>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</si>
  <si>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</si>
  <si>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</si>
  <si>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</si>
  <si>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</si>
  <si>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</si>
  <si>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</si>
  <si>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</si>
  <si>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</si>
  <si>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</si>
  <si>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</si>
  <si>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</si>
  <si>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</si>
  <si>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</si>
  <si>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</si>
  <si>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</si>
  <si>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</si>
  <si>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</si>
  <si>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</si>
  <si>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</si>
  <si>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</si>
  <si>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</si>
  <si>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</si>
  <si>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</si>
  <si>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</si>
  <si>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</si>
  <si>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</si>
  <si>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</si>
  <si>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</si>
  <si>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</si>
  <si>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</si>
  <si>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</si>
  <si>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</si>
  <si>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</si>
  <si>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</si>
  <si>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</si>
  <si>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</si>
  <si>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</si>
  <si>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</si>
  <si>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</si>
  <si>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</si>
  <si>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</si>
  <si>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</si>
  <si>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</si>
  <si>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</si>
  <si>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</si>
  <si>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</si>
  <si>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</si>
  <si>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</si>
  <si>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</si>
  <si>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</si>
  <si>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</si>
  <si>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</si>
  <si>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</si>
  <si>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</si>
  <si>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</si>
  <si>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</si>
  <si>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</si>
  <si>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</si>
  <si>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</si>
  <si>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</si>
  <si>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</si>
  <si>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</si>
  <si>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</si>
  <si>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</si>
  <si>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</si>
  <si>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</si>
  <si>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</si>
  <si>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</si>
  <si>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</si>
  <si>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</si>
  <si>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</si>
  <si>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</si>
  <si>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下水道</t>
    <phoneticPr fontId="5"/>
  </si>
  <si>
    <t>加入世帯数(世帯)</t>
  </si>
  <si>
    <t>　繰出金</t>
    <phoneticPr fontId="5"/>
  </si>
  <si>
    <t>　うち減収補塡債(特例分)</t>
    <rPh sb="4" eb="5">
      <t>シュウ</t>
    </rPh>
    <rPh sb="9" eb="10">
      <t>トク</t>
    </rPh>
    <rPh sb="10" eb="11">
      <t>レイ</t>
    </rPh>
    <rPh sb="11" eb="12">
      <t>ブン</t>
    </rPh>
    <phoneticPr fontId="17"/>
  </si>
  <si>
    <t>介護サービス</t>
    <phoneticPr fontId="5"/>
  </si>
  <si>
    <t>被保険者数(人)</t>
  </si>
  <si>
    <t>　積立金</t>
    <phoneticPr fontId="5"/>
  </si>
  <si>
    <t>　うち臨時財政対策債</t>
    <phoneticPr fontId="5"/>
  </si>
  <si>
    <t>上水道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</si>
  <si>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</si>
  <si>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</si>
  <si>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</si>
  <si>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</si>
  <si>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</si>
  <si>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</si>
  <si>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</si>
  <si>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</si>
  <si>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</si>
  <si>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</si>
  <si>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</si>
  <si>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</si>
  <si>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</si>
  <si>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</si>
  <si>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</si>
  <si>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</si>
  <si>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</si>
  <si>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</si>
  <si>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</si>
  <si>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</si>
  <si>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</si>
  <si>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</si>
  <si>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高知県奈半利町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</si>
  <si>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</si>
  <si>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</si>
  <si>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</si>
  <si>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</si>
  <si>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</si>
  <si>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</si>
  <si>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</si>
  <si>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</si>
  <si>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</si>
  <si>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</si>
  <si>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</si>
  <si>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</si>
  <si>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</si>
  <si>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</si>
  <si>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</si>
  <si>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</si>
  <si>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</si>
  <si>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</si>
  <si>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</si>
  <si>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</si>
  <si>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</si>
  <si>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</si>
  <si>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</si>
  <si>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</si>
  <si>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</si>
  <si>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</si>
  <si>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</si>
  <si>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</si>
  <si>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</si>
  <si>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</si>
  <si>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</si>
  <si>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</si>
  <si>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</si>
  <si>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</si>
  <si>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後期高齢者医療特別会計</t>
    <phoneticPr fontId="5"/>
  </si>
  <si>
    <t>簡易水道事業特別会計</t>
    <phoneticPr fontId="5"/>
  </si>
  <si>
    <t>法非適用企業</t>
    <phoneticPr fontId="5"/>
  </si>
  <si>
    <t>漁業集落排水事業特別会計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</si>
  <si>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</si>
  <si>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</si>
  <si>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</si>
  <si>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</si>
  <si>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</si>
  <si>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</si>
  <si>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</si>
  <si>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</si>
  <si>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</si>
  <si>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</si>
  <si>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</si>
  <si>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</si>
  <si>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</si>
  <si>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</si>
  <si>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</si>
  <si>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</si>
  <si>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</si>
  <si>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</si>
  <si>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</si>
  <si>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</si>
  <si>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</si>
  <si>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</si>
  <si>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</si>
  <si>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</si>
  <si>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</si>
  <si>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</si>
  <si>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</si>
  <si>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</si>
  <si>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</si>
  <si>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</si>
  <si>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</si>
  <si>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</si>
  <si>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</si>
  <si>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</si>
  <si>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</si>
  <si>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</si>
  <si>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</si>
  <si>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</si>
  <si>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</si>
  <si>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</si>
  <si>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</si>
  <si>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</si>
  <si>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</si>
  <si>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</si>
  <si>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</si>
  <si>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</si>
  <si>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</si>
  <si>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</si>
  <si>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</si>
  <si>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</si>
  <si>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</si>
  <si>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</si>
  <si>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</si>
  <si>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</si>
  <si>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</si>
  <si>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</si>
  <si>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</si>
  <si>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</si>
  <si>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</si>
  <si>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</si>
  <si>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</si>
  <si>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</si>
  <si>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</si>
  <si>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</si>
  <si>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</si>
  <si>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</si>
  <si>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</si>
  <si>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</si>
  <si>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</si>
  <si>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</si>
  <si>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</si>
  <si>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</si>
  <si>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</si>
  <si>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</si>
  <si>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</si>
  <si>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</si>
  <si>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</si>
  <si>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</si>
  <si>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</si>
  <si>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</si>
  <si>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</si>
  <si>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</si>
  <si>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</si>
  <si>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</si>
  <si>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</si>
  <si>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</si>
  <si>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</si>
  <si>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</si>
  <si>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</si>
  <si>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</si>
  <si>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</si>
  <si>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</si>
  <si>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</si>
  <si>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</si>
  <si>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</si>
  <si>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</si>
  <si>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</si>
  <si>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</si>
  <si>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</si>
  <si>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</si>
  <si>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</si>
  <si>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</si>
  <si>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</si>
  <si>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</si>
  <si>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</si>
  <si>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</si>
  <si>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</si>
  <si>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</si>
  <si>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</si>
  <si>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</si>
  <si>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</si>
  <si>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</si>
  <si>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</si>
  <si>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</si>
  <si>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</si>
  <si>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</si>
  <si>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</si>
  <si>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</si>
  <si>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</si>
  <si>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</si>
  <si>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</si>
  <si>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</si>
  <si>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</si>
  <si>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</si>
  <si>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</si>
  <si>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</si>
  <si>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</si>
  <si>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</si>
  <si>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</si>
  <si>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</si>
  <si>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</si>
  <si>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</si>
  <si>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</si>
  <si>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</si>
  <si>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</si>
  <si>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一般会計</t>
  </si>
  <si>
    <t>簡易水道事業特別会計</t>
  </si>
  <si>
    <t>漁業集落排水事業特別会計</t>
  </si>
  <si>
    <t>国民健康保険事業特別会計</t>
  </si>
  <si>
    <t>後期高齢者医療特別会計</t>
  </si>
  <si>
    <t>その他会計（赤字）</t>
  </si>
  <si>
    <t>その他会計（黒字）</t>
  </si>
  <si>
    <t>R01</t>
    <phoneticPr fontId="5"/>
  </si>
  <si>
    <t>R02</t>
    <phoneticPr fontId="5"/>
  </si>
  <si>
    <t>R03</t>
    <phoneticPr fontId="5"/>
  </si>
  <si>
    <t>R04</t>
    <phoneticPr fontId="5"/>
  </si>
  <si>
    <t>R05</t>
    <phoneticPr fontId="5"/>
  </si>
  <si>
    <t>-</t>
    <phoneticPr fontId="2"/>
  </si>
  <si>
    <t>安芸広域市町村圏特別老人ホーム事務組合</t>
    <rPh sb="0" eb="2">
      <t>アキ</t>
    </rPh>
    <rPh sb="2" eb="4">
      <t>コウイキ</t>
    </rPh>
    <rPh sb="4" eb="7">
      <t>シチョウソン</t>
    </rPh>
    <rPh sb="7" eb="8">
      <t>ケン</t>
    </rPh>
    <rPh sb="8" eb="10">
      <t>トクベツ</t>
    </rPh>
    <rPh sb="10" eb="12">
      <t>ロウジン</t>
    </rPh>
    <rPh sb="15" eb="19">
      <t>ジムクミアイ</t>
    </rPh>
    <phoneticPr fontId="2"/>
  </si>
  <si>
    <t>安芸広域市町村圏事務組合</t>
    <rPh sb="0" eb="2">
      <t>アキ</t>
    </rPh>
    <rPh sb="2" eb="4">
      <t>コウイキ</t>
    </rPh>
    <rPh sb="4" eb="7">
      <t>シチョウソン</t>
    </rPh>
    <rPh sb="7" eb="8">
      <t>ケン</t>
    </rPh>
    <rPh sb="8" eb="10">
      <t>ジム</t>
    </rPh>
    <rPh sb="10" eb="12">
      <t>クミアイ</t>
    </rPh>
    <phoneticPr fontId="2"/>
  </si>
  <si>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2"/>
  </si>
  <si>
    <t>中芸広域連合</t>
    <rPh sb="0" eb="1">
      <t>チュウ</t>
    </rPh>
    <rPh sb="1" eb="2">
      <t>ゲイ</t>
    </rPh>
    <rPh sb="2" eb="4">
      <t>コウイキ</t>
    </rPh>
    <rPh sb="4" eb="6">
      <t>レンゴウ</t>
    </rPh>
    <phoneticPr fontId="2"/>
  </si>
  <si>
    <t>中芸広域連合（介護保険事業特別会計）</t>
    <rPh sb="0" eb="1">
      <t>チュウ</t>
    </rPh>
    <rPh sb="1" eb="2">
      <t>ゲイ</t>
    </rPh>
    <rPh sb="2" eb="4">
      <t>コウイキ</t>
    </rPh>
    <rPh sb="4" eb="6">
      <t>レンゴウ</t>
    </rPh>
    <rPh sb="7" eb="9">
      <t>カイゴ</t>
    </rPh>
    <rPh sb="9" eb="11">
      <t>ホケン</t>
    </rPh>
    <rPh sb="11" eb="13">
      <t>ジギョウ</t>
    </rPh>
    <rPh sb="13" eb="15">
      <t>トクベツ</t>
    </rPh>
    <rPh sb="15" eb="17">
      <t>カイケイ</t>
    </rPh>
    <phoneticPr fontId="2"/>
  </si>
  <si>
    <t>高知県市町村総合事務組合</t>
    <rPh sb="0" eb="3">
      <t>コウチケン</t>
    </rPh>
    <rPh sb="3" eb="6">
      <t>シチョウソン</t>
    </rPh>
    <rPh sb="6" eb="8">
      <t>ソウゴウ</t>
    </rPh>
    <rPh sb="8" eb="10">
      <t>ジム</t>
    </rPh>
    <rPh sb="10" eb="12">
      <t>クミアイ</t>
    </rPh>
    <phoneticPr fontId="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</si>
  <si>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</si>
  <si>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</si>
  <si>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高知県後期高齢者医療広域連合（後期高齢者医療特別会計）</t>
    <rPh sb="0" eb="3">
      <t>コウチケン</t>
    </rPh>
    <rPh sb="3" eb="8">
      <t>コウキコウレイシャ</t>
    </rPh>
    <rPh sb="8" eb="10">
      <t>イリョウ</t>
    </rPh>
    <rPh sb="10" eb="12">
      <t>コウイキ</t>
    </rPh>
    <rPh sb="12" eb="14">
      <t>レンゴウ</t>
    </rPh>
    <rPh sb="15" eb="17">
      <t>コウキ</t>
    </rPh>
    <rPh sb="17" eb="20">
      <t>コウレイシャ</t>
    </rPh>
    <rPh sb="20" eb="22">
      <t>イリョウ</t>
    </rPh>
    <rPh sb="22" eb="24">
      <t>トクベツ</t>
    </rPh>
    <rPh sb="24" eb="26">
      <t>カイケイ</t>
    </rPh>
    <phoneticPr fontId="2"/>
  </si>
  <si>
    <t>中芸介護公社</t>
    <rPh sb="0" eb="1">
      <t>チュウ</t>
    </rPh>
    <rPh sb="1" eb="2">
      <t>ゲイ</t>
    </rPh>
    <rPh sb="2" eb="4">
      <t>カイゴ</t>
    </rPh>
    <rPh sb="4" eb="6">
      <t>コウシャ</t>
    </rPh>
    <phoneticPr fontId="2"/>
  </si>
  <si>
    <t>なはりの郷</t>
    <rPh sb="4" eb="5">
      <t>サト</t>
    </rPh>
    <phoneticPr fontId="2"/>
  </si>
  <si>
    <t>こうち人づくり広域連合</t>
    <rPh sb="3" eb="4">
      <t>ヒト</t>
    </rPh>
    <rPh sb="7" eb="9">
      <t>コウイキ</t>
    </rPh>
    <rPh sb="9" eb="11">
      <t>レンゴウ</t>
    </rPh>
    <phoneticPr fontId="2"/>
  </si>
  <si>
    <t>ふるさと基金</t>
    <rPh sb="4" eb="6">
      <t>キキン</t>
    </rPh>
    <phoneticPr fontId="5"/>
  </si>
  <si>
    <t>ふるさと応援基金</t>
    <rPh sb="4" eb="6">
      <t>オウエン</t>
    </rPh>
    <rPh sb="6" eb="8">
      <t>キキン</t>
    </rPh>
    <phoneticPr fontId="2"/>
  </si>
  <si>
    <t>奈半利町集落活動センター支援基金</t>
    <rPh sb="0" eb="4">
      <t>ナハリチョウ</t>
    </rPh>
    <rPh sb="4" eb="6">
      <t>シュウラク</t>
    </rPh>
    <rPh sb="6" eb="8">
      <t>カツドウ</t>
    </rPh>
    <rPh sb="12" eb="14">
      <t>シエン</t>
    </rPh>
    <rPh sb="14" eb="16">
      <t>キキン</t>
    </rPh>
    <phoneticPr fontId="2"/>
  </si>
  <si>
    <t>人づくり奨学基金</t>
    <rPh sb="0" eb="1">
      <t>ヒト</t>
    </rPh>
    <rPh sb="4" eb="6">
      <t>ショウガク</t>
    </rPh>
    <rPh sb="6" eb="8">
      <t>キキン</t>
    </rPh>
    <phoneticPr fontId="2"/>
  </si>
  <si>
    <t>中山間ふるさと水と土保全対策事業基金</t>
    <rPh sb="0" eb="1">
      <t>チュウ</t>
    </rPh>
    <rPh sb="1" eb="3">
      <t>サンカン</t>
    </rPh>
    <rPh sb="7" eb="8">
      <t>ミズ</t>
    </rPh>
    <rPh sb="9" eb="12">
      <t>ツチホゼン</t>
    </rPh>
    <rPh sb="12" eb="14">
      <t>タイサク</t>
    </rPh>
    <rPh sb="14" eb="16">
      <t>ジギョウ</t>
    </rPh>
    <rPh sb="16" eb="18">
      <t>キキン</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</si>
  <si>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</si>
  <si>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</si>
  <si>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将来負担比率については、地方債現在高等の将来負担額に対し、基金や基準財政需要額算入見込額等の充当可能財源が多く、将来負担額がマイナスとなっている。有形固定資産減価償却率については、類似団体平均値を下回っているものの、多くの施設で老朽化が進んでおり、今後、公共施設等総合管理計画に基づき、老朽化対策に積極的に取り組んでいく。</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</si>
  <si>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</si>
  <si>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</si>
  <si>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</si>
  <si>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</si>
  <si>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</si>
  <si>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</si>
  <si>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将来負担比率については、地方債現在高等の将来負担額に対し、基金や基準財政需要額算入見込額等の充当可能財源が多く、将来負担額がマイナスとなっている。
また、実質公債費比率は平成19年度から実施した補償金免除繰上償還や平成26年度以降の基金取崩による繰上償還等により、類似団体平均を下回っている。
しかし、今後数年間は投資事業が集中し、地方債の発行増による将来負担額の増加が見込まれるため、計画に基づく事業実施と有利な地方債や補助事業を活用し、適正な管理に努める。</t>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</si>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</sst>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39"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Border="1" applyAlignment="1">
      <alignment horizontal="center" vertical="center" wrapText="1"/>
    </xf>
    <xf numFmtId="177" fontId="14" fillId="0" borderId="5" xfId="5" applyNumberFormat="1" applyFont="1" applyBorder="1" applyAlignment="1">
      <alignment horizontal="right" vertical="center" shrinkToFit="1"/>
    </xf>
    <xf numFmtId="177" fontId="14" fillId="0" borderId="10" xfId="5" applyNumberFormat="1" applyFont="1" applyBorder="1" applyAlignment="1">
      <alignment horizontal="right" vertical="center" shrinkToFit="1"/>
    </xf>
    <xf numFmtId="0" fontId="14" fillId="0" borderId="11" xfId="1" applyFont="1" applyBorder="1" applyAlignment="1">
      <alignment horizontal="center" vertical="center" wrapText="1"/>
    </xf>
    <xf numFmtId="177" fontId="14" fillId="0" borderId="15" xfId="5" applyNumberFormat="1" applyFont="1" applyBorder="1" applyAlignment="1">
      <alignment horizontal="right" vertical="center" shrinkToFit="1"/>
    </xf>
    <xf numFmtId="177" fontId="14" fillId="0" borderId="16" xfId="5" applyNumberFormat="1" applyFont="1" applyBorder="1" applyAlignment="1">
      <alignment horizontal="right" vertical="center" shrinkToFit="1"/>
    </xf>
    <xf numFmtId="177" fontId="14" fillId="0" borderId="34" xfId="5" applyNumberFormat="1" applyFont="1" applyBorder="1" applyAlignment="1">
      <alignment horizontal="right" vertical="center" shrinkToFit="1"/>
    </xf>
    <xf numFmtId="177" fontId="14" fillId="0" borderId="35" xfId="5" applyNumberFormat="1" applyFont="1" applyBorder="1" applyAlignment="1">
      <alignment horizontal="right" vertical="center" shrinkToFit="1"/>
    </xf>
    <xf numFmtId="0" fontId="14" fillId="0" borderId="47" xfId="1" applyFont="1" applyBorder="1" applyAlignment="1">
      <alignment horizontal="center" vertical="center"/>
    </xf>
    <xf numFmtId="177" fontId="14" fillId="0" borderId="34" xfId="5" applyNumberFormat="1" applyFont="1" applyBorder="1" applyAlignment="1" applyProtection="1">
      <alignment horizontal="right" vertical="center" shrinkToFit="1"/>
      <protection locked="0"/>
    </xf>
    <xf numFmtId="177" fontId="14" fillId="0" borderId="35" xfId="5" applyNumberFormat="1" applyFont="1" applyBorder="1" applyAlignment="1" applyProtection="1">
      <alignment horizontal="right" vertical="center" shrinkToFit="1"/>
      <protection locked="0"/>
    </xf>
    <xf numFmtId="0" fontId="14" fillId="0" borderId="52" xfId="1" applyFont="1" applyBorder="1" applyAlignment="1">
      <alignment horizontal="center" vertical="center"/>
    </xf>
    <xf numFmtId="177" fontId="14" fillId="0" borderId="21" xfId="5" applyNumberFormat="1" applyFont="1" applyBorder="1" applyAlignment="1" applyProtection="1">
      <alignment horizontal="right" vertical="center" shrinkToFit="1"/>
      <protection locked="0"/>
    </xf>
    <xf numFmtId="177" fontId="14" fillId="0" borderId="22" xfId="5" applyNumberFormat="1" applyFont="1" applyBorder="1" applyAlignment="1" applyProtection="1">
      <alignment horizontal="right" vertical="center" shrinkToFit="1"/>
      <protection locked="0"/>
    </xf>
    <xf numFmtId="0" fontId="14" fillId="0" borderId="1" xfId="1" applyFont="1" applyBorder="1" applyAlignment="1">
      <alignment horizontal="center" vertical="center"/>
    </xf>
    <xf numFmtId="177" fontId="14" fillId="0" borderId="53" xfId="5" applyNumberFormat="1" applyFont="1" applyBorder="1" applyAlignment="1">
      <alignment horizontal="right" vertical="center" shrinkToFit="1"/>
    </xf>
    <xf numFmtId="177" fontId="14" fillId="0" borderId="6" xfId="5" applyNumberFormat="1" applyFont="1" applyBorder="1" applyAlignment="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58" xfId="6" applyNumberFormat="1" applyFont="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Border="1" applyAlignment="1">
      <alignment vertical="center"/>
    </xf>
    <xf numFmtId="179" fontId="18" fillId="0" borderId="61" xfId="6" applyNumberFormat="1" applyFont="1" applyBorder="1" applyAlignment="1">
      <alignment vertical="center"/>
    </xf>
    <xf numFmtId="180" fontId="18" fillId="0" borderId="59" xfId="6" applyNumberFormat="1" applyFont="1" applyBorder="1" applyAlignment="1">
      <alignment vertical="center"/>
    </xf>
    <xf numFmtId="179" fontId="18" fillId="0" borderId="62" xfId="6" applyNumberFormat="1" applyFont="1" applyBorder="1" applyAlignment="1">
      <alignment vertical="center"/>
    </xf>
    <xf numFmtId="180" fontId="18" fillId="0" borderId="63" xfId="6" applyNumberFormat="1" applyFont="1" applyBorder="1" applyAlignment="1">
      <alignment vertical="center"/>
    </xf>
    <xf numFmtId="180" fontId="18" fillId="0" borderId="60" xfId="6" applyNumberFormat="1" applyFont="1" applyBorder="1" applyAlignment="1">
      <alignment vertical="center"/>
    </xf>
    <xf numFmtId="179" fontId="18" fillId="0" borderId="60" xfId="6" applyNumberFormat="1" applyFont="1" applyBorder="1" applyAlignment="1">
      <alignment vertical="center" wrapText="1"/>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1" fillId="0" borderId="7" xfId="8" applyFont="1" applyBorder="1" applyAlignment="1">
      <alignment horizontal="left" vertical="center"/>
    </xf>
    <xf numFmtId="0" fontId="25" fillId="0" borderId="71" xfId="9" applyFont="1" applyBorder="1" applyAlignment="1">
      <alignment horizontal="center" vertical="center"/>
    </xf>
    <xf numFmtId="0" fontId="21" fillId="0" borderId="7" xfId="8" applyFont="1" applyBorder="1" applyAlignment="1">
      <alignment horizontal="center" vertical="center"/>
    </xf>
    <xf numFmtId="0" fontId="21" fillId="0" borderId="74" xfId="8"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0" xfId="8" applyFont="1" applyAlignment="1">
      <alignment horizontal="center" vertical="center"/>
    </xf>
    <xf numFmtId="49" fontId="21" fillId="0" borderId="0" xfId="8" applyNumberFormat="1" applyFont="1" applyAlignment="1">
      <alignment horizontal="center" vertical="center"/>
    </xf>
    <xf numFmtId="0" fontId="21" fillId="0" borderId="66" xfId="8" applyFont="1" applyBorder="1" applyAlignment="1">
      <alignment horizontal="center"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lignment vertical="center"/>
    </xf>
    <xf numFmtId="0" fontId="35" fillId="6" borderId="75" xfId="12" applyFont="1" applyFill="1" applyBorder="1" applyAlignment="1">
      <alignment horizontal="center" vertical="center"/>
    </xf>
    <xf numFmtId="0" fontId="35" fillId="6" borderId="31" xfId="12" applyFont="1" applyFill="1" applyBorder="1">
      <alignment vertical="center"/>
    </xf>
    <xf numFmtId="0" fontId="35" fillId="6" borderId="11" xfId="12" applyFont="1" applyFill="1" applyBorder="1">
      <alignment vertical="center"/>
    </xf>
    <xf numFmtId="0" fontId="35" fillId="6" borderId="12"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lignment vertical="center"/>
    </xf>
    <xf numFmtId="0" fontId="35"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8" fillId="0" borderId="34" xfId="16" applyNumberFormat="1" applyFont="1" applyBorder="1" applyAlignment="1">
      <alignment horizontal="right" vertical="center" shrinkToFit="1"/>
    </xf>
    <xf numFmtId="190" fontId="18"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8" fillId="0" borderId="34" xfId="16" applyNumberFormat="1" applyFont="1" applyBorder="1" applyAlignment="1">
      <alignment horizontal="right" vertical="center" shrinkToFit="1"/>
    </xf>
    <xf numFmtId="187" fontId="18"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5"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58" xfId="19" applyNumberFormat="1" applyFont="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Border="1" applyAlignment="1">
      <alignment horizontal="right" vertical="center" shrinkToFit="1"/>
    </xf>
    <xf numFmtId="177" fontId="18" fillId="0" borderId="61" xfId="19" applyNumberFormat="1" applyFont="1" applyBorder="1" applyAlignment="1">
      <alignment horizontal="right" vertical="center" shrinkToFit="1"/>
    </xf>
    <xf numFmtId="187" fontId="18" fillId="0" borderId="59" xfId="19" applyNumberFormat="1" applyFont="1" applyBorder="1" applyAlignment="1">
      <alignment horizontal="right" vertical="center" shrinkToFit="1"/>
    </xf>
    <xf numFmtId="177" fontId="18" fillId="0" borderId="62" xfId="19" applyNumberFormat="1" applyFont="1" applyBorder="1" applyAlignment="1">
      <alignment horizontal="right" vertical="center" shrinkToFit="1"/>
    </xf>
    <xf numFmtId="187" fontId="18" fillId="0" borderId="63" xfId="19" applyNumberFormat="1" applyFont="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87" fontId="18"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9" xfId="8" applyFont="1" applyBorder="1" applyAlignment="1">
      <alignment horizontal="center" vertical="center"/>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68" xfId="8" applyFont="1" applyBorder="1" applyAlignment="1">
      <alignment horizontal="center" vertical="center"/>
    </xf>
    <xf numFmtId="0" fontId="21" fillId="0" borderId="40"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37" xfId="8" applyFont="1" applyBorder="1" applyAlignment="1">
      <alignment horizontal="center" vertical="center"/>
    </xf>
    <xf numFmtId="0" fontId="21" fillId="0" borderId="69" xfId="8" applyFont="1" applyBorder="1" applyAlignment="1">
      <alignment horizontal="center" vertical="center"/>
    </xf>
    <xf numFmtId="0" fontId="21" fillId="0" borderId="7" xfId="8" applyFont="1" applyBorder="1" applyAlignment="1">
      <alignment horizontal="center" vertical="center"/>
    </xf>
    <xf numFmtId="0" fontId="21" fillId="0" borderId="0" xfId="8" applyFont="1" applyAlignment="1">
      <alignment horizontal="center" vertical="center"/>
    </xf>
    <xf numFmtId="0" fontId="21" fillId="0" borderId="24" xfId="8" applyFont="1" applyBorder="1" applyAlignment="1">
      <alignment horizontal="center" vertical="center"/>
    </xf>
    <xf numFmtId="0" fontId="21" fillId="0" borderId="56" xfId="8" applyFont="1" applyBorder="1" applyAlignment="1">
      <alignment horizontal="center" vertical="center"/>
    </xf>
    <xf numFmtId="0" fontId="21" fillId="0" borderId="66" xfId="8" applyFont="1" applyBorder="1" applyAlignment="1">
      <alignment horizontal="center" vertical="center"/>
    </xf>
    <xf numFmtId="0" fontId="21" fillId="0" borderId="67" xfId="8" applyFont="1" applyBorder="1" applyAlignment="1">
      <alignment horizontal="center" vertical="center"/>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3" xfId="8" applyFont="1" applyBorder="1" applyAlignment="1">
      <alignment horizontal="center" vertical="center"/>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7" xfId="8" applyFont="1" applyBorder="1" applyAlignment="1">
      <alignment horizontal="left" vertical="center"/>
    </xf>
    <xf numFmtId="0" fontId="21" fillId="0" borderId="0" xfId="8" applyFont="1" applyAlignment="1">
      <alignment horizontal="left" vertical="center"/>
    </xf>
    <xf numFmtId="0" fontId="21" fillId="0" borderId="66" xfId="8" applyFont="1" applyBorder="1" applyAlignment="1">
      <alignment horizontal="left" vertical="center"/>
    </xf>
    <xf numFmtId="0" fontId="21" fillId="0" borderId="14" xfId="8" applyFont="1" applyBorder="1" applyAlignment="1">
      <alignment horizontal="center" vertical="center"/>
    </xf>
    <xf numFmtId="0" fontId="21" fillId="0" borderId="51" xfId="8" applyFont="1" applyBorder="1" applyAlignment="1">
      <alignment horizontal="center" vertical="center"/>
    </xf>
    <xf numFmtId="0" fontId="21" fillId="0" borderId="15" xfId="8" applyFont="1" applyBorder="1" applyAlignment="1">
      <alignment horizontal="center" vertical="center"/>
    </xf>
    <xf numFmtId="0" fontId="21" fillId="0" borderId="52" xfId="8" applyFont="1" applyBorder="1" applyAlignment="1">
      <alignment horizontal="center" vertical="center"/>
    </xf>
    <xf numFmtId="0" fontId="21" fillId="0" borderId="70" xfId="8" applyFont="1" applyBorder="1" applyAlignment="1">
      <alignment horizontal="center" vertical="center"/>
    </xf>
    <xf numFmtId="0" fontId="21" fillId="0" borderId="71" xfId="8" applyFont="1" applyBorder="1" applyAlignment="1">
      <alignment horizontal="center" vertical="center"/>
    </xf>
    <xf numFmtId="0" fontId="21" fillId="0" borderId="41" xfId="8" applyFont="1" applyBorder="1" applyAlignment="1">
      <alignment horizontal="center" vertical="center"/>
    </xf>
    <xf numFmtId="0" fontId="21" fillId="0" borderId="16"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0" fontId="21" fillId="0" borderId="11" xfId="8" applyFont="1" applyBorder="1" applyAlignment="1">
      <alignment horizontal="center" vertical="center"/>
    </xf>
    <xf numFmtId="0" fontId="21" fillId="0" borderId="12"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0" xfId="8" applyNumberFormat="1" applyFont="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0" xfId="8" applyFont="1" applyBorder="1">
      <alignment vertical="center"/>
    </xf>
    <xf numFmtId="0" fontId="21" fillId="0" borderId="31" xfId="8" applyFont="1" applyBorder="1">
      <alignment vertical="center"/>
    </xf>
    <xf numFmtId="0" fontId="21" fillId="0" borderId="42"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77"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39" xfId="8" applyFont="1" applyBorder="1">
      <alignment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32" xfId="8" applyNumberFormat="1" applyFont="1" applyBorder="1" applyAlignment="1">
      <alignment horizontal="right" vertical="center" shrinkToFit="1"/>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41" xfId="8" applyFont="1" applyBorder="1">
      <alignment vertical="center"/>
    </xf>
    <xf numFmtId="0" fontId="25" fillId="0" borderId="31" xfId="8" applyFont="1" applyBorder="1">
      <alignment vertical="center"/>
    </xf>
    <xf numFmtId="0" fontId="25" fillId="0" borderId="42" xfId="8" applyFont="1" applyBorder="1">
      <alignment vertical="center"/>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1" fillId="0" borderId="42"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Border="1" applyAlignment="1">
      <alignment horizontal="left" vertical="center"/>
    </xf>
    <xf numFmtId="0" fontId="21" fillId="0" borderId="8" xfId="10" applyBorder="1" applyAlignment="1">
      <alignment horizontal="left" vertical="center"/>
    </xf>
    <xf numFmtId="0" fontId="21" fillId="0" borderId="9" xfId="10" applyBorder="1" applyAlignment="1">
      <alignment horizontal="lef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78" fontId="21" fillId="0" borderId="8" xfId="8" applyNumberFormat="1" applyFont="1" applyBorder="1" applyAlignment="1">
      <alignment horizontal="right"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8"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4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8" fillId="0" borderId="31" xfId="8" applyFont="1" applyBorder="1">
      <alignment vertical="center"/>
    </xf>
    <xf numFmtId="0" fontId="28" fillId="0" borderId="42" xfId="8" applyFont="1" applyBorder="1">
      <alignmen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49" fontId="21" fillId="0" borderId="0" xfId="8" applyNumberFormat="1" applyFont="1" applyAlignment="1">
      <alignment horizontal="lef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0" fontId="21" fillId="0" borderId="1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1" fillId="0" borderId="0" xfId="8" applyFont="1" applyAlignment="1">
      <alignment horizontal="center" vertical="center" shrinkToFit="1"/>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pplyProtection="1">
      <alignment horizontal="center" vertical="center" shrinkToFit="1"/>
      <protection hidden="1"/>
    </xf>
    <xf numFmtId="0" fontId="21" fillId="0" borderId="0" xfId="8" applyFont="1">
      <alignment vertical="center"/>
    </xf>
    <xf numFmtId="0" fontId="21" fillId="0" borderId="0" xfId="10">
      <alignment vertical="center"/>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0" fontId="21" fillId="0" borderId="34" xfId="11" applyFont="1" applyBorder="1" applyAlignment="1">
      <alignment horizontal="center" vertical="center"/>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12"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38" xfId="11" applyNumberFormat="1" applyFont="1" applyBorder="1" applyAlignment="1">
      <alignment horizontal="right" vertical="center" shrinkToFit="1"/>
    </xf>
    <xf numFmtId="178" fontId="21" fillId="0" borderId="87"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81" fontId="21" fillId="0" borderId="85"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17" fillId="0" borderId="0" xfId="6" applyAlignment="1">
      <alignment vertical="center"/>
    </xf>
    <xf numFmtId="0" fontId="17" fillId="0" borderId="38" xfId="6" applyBorder="1" applyAlignment="1">
      <alignment vertical="center"/>
    </xf>
    <xf numFmtId="178" fontId="21" fillId="0" borderId="88"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38" xfId="11" applyNumberFormat="1" applyFont="1" applyBorder="1" applyAlignment="1">
      <alignment horizontal="right"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65" xfId="11" applyNumberFormat="1" applyFont="1" applyBorder="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78" fontId="21" fillId="0" borderId="84" xfId="11" applyNumberFormat="1" applyFon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1" fillId="0" borderId="41" xfId="11" applyNumberFormat="1" applyFont="1" applyBorder="1" applyAlignment="1">
      <alignment horizontal="right" vertical="center" shrinkToFit="1"/>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181" fontId="21" fillId="0" borderId="65" xfId="11" applyNumberFormat="1" applyFont="1" applyBorder="1" applyAlignment="1">
      <alignment horizontal="right" vertical="center" shrinkToFit="1"/>
    </xf>
    <xf numFmtId="181"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1"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178" fontId="21" fillId="0" borderId="51"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178" fontId="21" fillId="0" borderId="37" xfId="11" applyNumberFormat="1" applyFont="1" applyBorder="1" applyAlignment="1">
      <alignment horizontal="right" vertical="center" shrinkToFit="1"/>
    </xf>
    <xf numFmtId="178" fontId="21" fillId="0" borderId="56" xfId="11" applyNumberFormat="1" applyFont="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91"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178" fontId="21" fillId="0" borderId="40" xfId="11" applyNumberFormat="1" applyFont="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6" borderId="75" xfId="12" applyFont="1" applyFill="1" applyBorder="1" applyAlignment="1">
      <alignment horizontal="left" vertical="center"/>
    </xf>
    <xf numFmtId="0" fontId="35" fillId="6" borderId="75" xfId="12" applyFont="1" applyFill="1" applyBorder="1">
      <alignment vertical="center"/>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36" xfId="12" applyFont="1" applyFill="1" applyBorder="1" applyAlignment="1" applyProtection="1">
      <alignment horizontal="center" vertical="center" wrapText="1"/>
      <protection locked="0"/>
    </xf>
    <xf numFmtId="0" fontId="35" fillId="7" borderId="9"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4" xfId="15" applyFont="1" applyBorder="1" applyAlignment="1" applyProtection="1">
      <alignment horizontal="lef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9" xfId="15" applyFont="1" applyBorder="1" applyAlignment="1" applyProtection="1">
      <alignment horizontal="left" vertical="center" shrinkToFit="1"/>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29"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6" borderId="8" xfId="12" applyFont="1" applyFill="1" applyBorder="1" applyAlignment="1">
      <alignment horizontal="left" vertical="center"/>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177" fontId="35" fillId="0" borderId="116" xfId="12"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187" fontId="35" fillId="8" borderId="134"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0" fontId="35" fillId="7" borderId="64" xfId="12" applyFont="1" applyFill="1" applyBorder="1" applyAlignment="1" applyProtection="1">
      <alignment horizontal="center" vertical="center" wrapText="1"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39"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2" xfId="12" applyFont="1" applyFill="1" applyBorder="1" applyAlignment="1">
      <alignment horizontal="center" vertical="center"/>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0" xfId="12" applyFont="1" applyFill="1" applyBorder="1" applyAlignment="1">
      <alignment horizontal="center" vertical="center"/>
    </xf>
    <xf numFmtId="0" fontId="35" fillId="6" borderId="34" xfId="12" applyFont="1" applyFill="1" applyBorder="1" applyAlignment="1">
      <alignment horizontal="center" vertical="center"/>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65"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38" xfId="12" applyFont="1" applyFill="1" applyBorder="1" applyAlignment="1">
      <alignment horizontal="left" vertical="center"/>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56" xfId="12" applyFont="1" applyFill="1" applyBorder="1">
      <alignment vertical="center"/>
    </xf>
    <xf numFmtId="0" fontId="35"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0" fontId="35" fillId="6" borderId="37" xfId="12" applyFont="1" applyFill="1" applyBorder="1">
      <alignment vertical="center"/>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0" fontId="35" fillId="6" borderId="31" xfId="12" applyFont="1" applyFill="1" applyBorder="1" applyAlignment="1">
      <alignment horizontal="center" vertical="center" wrapText="1"/>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161"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177" fontId="35" fillId="6" borderId="37" xfId="14" applyNumberFormat="1" applyFont="1" applyFill="1" applyBorder="1" applyAlignment="1">
      <alignment horizontal="right" vertical="center" shrinkToFit="1"/>
    </xf>
    <xf numFmtId="0" fontId="37" fillId="6" borderId="42" xfId="12" applyFont="1" applyFill="1" applyBorder="1" applyAlignment="1">
      <alignment horizontal="center" vertical="center"/>
    </xf>
    <xf numFmtId="0" fontId="35" fillId="6" borderId="4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1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187" fontId="35" fillId="6" borderId="129"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0" fontId="35" fillId="6" borderId="81"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45" xfId="12" applyFont="1" applyFill="1" applyBorder="1" applyAlignment="1">
      <alignment horizontal="center" vertical="center"/>
    </xf>
    <xf numFmtId="0" fontId="35" fillId="6" borderId="72" xfId="12" applyFont="1" applyFill="1" applyBorder="1">
      <alignment vertical="center"/>
    </xf>
    <xf numFmtId="0" fontId="35" fillId="6" borderId="70"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51" xfId="14" applyNumberFormat="1" applyFont="1" applyFill="1" applyBorder="1" applyAlignment="1">
      <alignment horizontal="right" vertical="center" shrinkToFit="1"/>
    </xf>
    <xf numFmtId="0" fontId="35" fillId="6" borderId="26" xfId="12" applyFont="1" applyFill="1" applyBorder="1" applyAlignment="1">
      <alignment horizontal="center" vertical="center"/>
    </xf>
    <xf numFmtId="0" fontId="35" fillId="6" borderId="1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0" fontId="35" fillId="6" borderId="7" xfId="12" applyFont="1" applyFill="1" applyBorder="1">
      <alignment vertical="center"/>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8" fontId="3" fillId="0" borderId="1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31" xfId="3" applyFont="1" applyBorder="1">
      <alignment vertical="center"/>
    </xf>
    <xf numFmtId="0" fontId="7" fillId="0" borderId="32" xfId="3" applyFont="1" applyBorder="1">
      <alignment vertical="center"/>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14" fillId="0" borderId="39" xfId="1" applyFont="1" applyBorder="1" applyAlignment="1" applyProtection="1">
      <alignment horizontal="left" vertical="center" wrapText="1"/>
      <protection locked="0"/>
    </xf>
    <xf numFmtId="0" fontId="14" fillId="0" borderId="31" xfId="1" applyFont="1" applyBorder="1" applyAlignment="1" applyProtection="1">
      <alignment horizontal="left" vertical="center" wrapText="1"/>
      <protection locked="0"/>
    </xf>
    <xf numFmtId="0" fontId="14" fillId="0" borderId="32" xfId="1" applyFont="1" applyBorder="1" applyAlignment="1" applyProtection="1">
      <alignment horizontal="left" vertical="center" wrapText="1"/>
      <protection locked="0"/>
    </xf>
    <xf numFmtId="0" fontId="14" fillId="0" borderId="44" xfId="1" applyFont="1" applyBorder="1" applyAlignment="1" applyProtection="1">
      <alignment horizontal="left" vertical="center" wrapText="1"/>
      <protection locked="0"/>
    </xf>
    <xf numFmtId="0" fontId="14" fillId="0" borderId="18" xfId="1" applyFont="1" applyBorder="1" applyAlignment="1" applyProtection="1">
      <alignment horizontal="left" vertical="center" wrapText="1"/>
      <protection locked="0"/>
    </xf>
    <xf numFmtId="0" fontId="14" fillId="0" borderId="19" xfId="1" applyFont="1" applyBorder="1" applyAlignment="1" applyProtection="1">
      <alignment horizontal="left" vertical="center" wrapText="1"/>
      <protection locked="0"/>
    </xf>
    <xf numFmtId="0" fontId="14" fillId="0" borderId="2" xfId="1" applyFont="1" applyBorder="1" applyAlignment="1">
      <alignment horizontal="left" vertical="center"/>
    </xf>
    <xf numFmtId="0" fontId="14" fillId="0" borderId="3" xfId="1" applyFont="1" applyBorder="1" applyAlignment="1">
      <alignment horizontal="left" vertical="center"/>
    </xf>
    <xf numFmtId="0" fontId="14" fillId="0" borderId="8" xfId="1" applyFont="1" applyBorder="1" applyAlignment="1">
      <alignment horizontal="left" vertical="center" wrapText="1"/>
    </xf>
    <xf numFmtId="0" fontId="14" fillId="0" borderId="9" xfId="1" applyFont="1" applyBorder="1" applyAlignment="1">
      <alignment horizontal="left" vertical="center" wrapText="1"/>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31" xfId="1" applyFont="1" applyBorder="1" applyAlignment="1">
      <alignment horizontal="left" vertical="center"/>
    </xf>
    <xf numFmtId="0" fontId="14" fillId="0" borderId="32" xfId="1" applyFont="1" applyBorder="1" applyAlignment="1">
      <alignment horizontal="left" vertical="center"/>
    </xf>
    <xf numFmtId="0" fontId="0" fillId="6" borderId="0" xfId="6" applyFont="1" applyFill="1" applyAlignment="1">
      <alignment vertical="center"/>
    </xf>
    <xf numFmtId="0" fontId="17" fillId="6" borderId="0" xfId="6" applyFill="1" applyAlignment="1" applyProtection="1">
      <alignment vertical="center"/>
      <protection hidden="1"/>
    </xf>
    <xf numFmtId="0" fontId="17"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7"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40"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5A0BB88F-EE7D-4DBC-8AF1-B674C0E2FEE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268375</c:v>
                </c:pt>
                <c:pt idx="1">
                  <c:v>301035</c:v>
                </c:pt>
                <c:pt idx="2">
                  <c:v>362690</c:v>
                </c:pt>
                <c:pt idx="3">
                  <c:v>296093</c:v>
                </c:pt>
                <c:pt idx="4">
                  <c:v>308655</c:v>
                </c:pt>
              </c:numCache>
            </c:numRef>
          </c:val>
          <c:smooth val="0"/>
          <c:extLst>
            <c:ext xmlns:c16="http://schemas.microsoft.com/office/drawing/2014/chart" uri="{C3380CC4-5D6E-409C-BE32-E72D297353CC}">
              <c16:uniqueId val="{00000000-56EC-4A05-877A-AFEB8A0782E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215844</c:v>
                </c:pt>
                <c:pt idx="1">
                  <c:v>202032</c:v>
                </c:pt>
                <c:pt idx="2">
                  <c:v>229640</c:v>
                </c:pt>
                <c:pt idx="3">
                  <c:v>215762</c:v>
                </c:pt>
                <c:pt idx="4">
                  <c:v>202989</c:v>
                </c:pt>
              </c:numCache>
            </c:numRef>
          </c:val>
          <c:smooth val="0"/>
          <c:extLst>
            <c:ext xmlns:c16="http://schemas.microsoft.com/office/drawing/2014/chart" uri="{C3380CC4-5D6E-409C-BE32-E72D297353CC}">
              <c16:uniqueId val="{00000001-56EC-4A05-877A-AFEB8A0782E5}"/>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2.31</c:v>
                </c:pt>
                <c:pt idx="1">
                  <c:v>1.94</c:v>
                </c:pt>
                <c:pt idx="2">
                  <c:v>2.2799999999999998</c:v>
                </c:pt>
                <c:pt idx="3">
                  <c:v>1.58</c:v>
                </c:pt>
                <c:pt idx="4">
                  <c:v>1.67</c:v>
                </c:pt>
              </c:numCache>
            </c:numRef>
          </c:val>
          <c:extLst>
            <c:ext xmlns:c16="http://schemas.microsoft.com/office/drawing/2014/chart" uri="{C3380CC4-5D6E-409C-BE32-E72D297353CC}">
              <c16:uniqueId val="{00000000-059D-4EC4-B5D7-E5917535F44E}"/>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59.06</c:v>
                </c:pt>
                <c:pt idx="1">
                  <c:v>69.34</c:v>
                </c:pt>
                <c:pt idx="2">
                  <c:v>79.739999999999995</c:v>
                </c:pt>
                <c:pt idx="3">
                  <c:v>91.49</c:v>
                </c:pt>
                <c:pt idx="4">
                  <c:v>96.4</c:v>
                </c:pt>
              </c:numCache>
            </c:numRef>
          </c:val>
          <c:extLst>
            <c:ext xmlns:c16="http://schemas.microsoft.com/office/drawing/2014/chart" uri="{C3380CC4-5D6E-409C-BE32-E72D297353CC}">
              <c16:uniqueId val="{00000001-059D-4EC4-B5D7-E5917535F44E}"/>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3</c:v>
                </c:pt>
                <c:pt idx="1">
                  <c:v>13.12</c:v>
                </c:pt>
                <c:pt idx="2">
                  <c:v>17.809999999999999</c:v>
                </c:pt>
                <c:pt idx="3">
                  <c:v>9.6999999999999993</c:v>
                </c:pt>
                <c:pt idx="4">
                  <c:v>3.67</c:v>
                </c:pt>
              </c:numCache>
            </c:numRef>
          </c:val>
          <c:smooth val="0"/>
          <c:extLst>
            <c:ext xmlns:c16="http://schemas.microsoft.com/office/drawing/2014/chart" uri="{C3380CC4-5D6E-409C-BE32-E72D297353CC}">
              <c16:uniqueId val="{00000002-059D-4EC4-B5D7-E5917535F44E}"/>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4A6F-41B5-8FB7-D2623A165FED}"/>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4A6F-41B5-8FB7-D2623A165FED}"/>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4A6F-41B5-8FB7-D2623A165FED}"/>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4A6F-41B5-8FB7-D2623A165FED}"/>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4A6F-41B5-8FB7-D2623A165FED}"/>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0.02</c:v>
                </c:pt>
                <c:pt idx="2">
                  <c:v>#N/A</c:v>
                </c:pt>
                <c:pt idx="3">
                  <c:v>0.01</c:v>
                </c:pt>
                <c:pt idx="4">
                  <c:v>#N/A</c:v>
                </c:pt>
                <c:pt idx="5">
                  <c:v>7.0000000000000007E-2</c:v>
                </c:pt>
                <c:pt idx="6">
                  <c:v>#N/A</c:v>
                </c:pt>
                <c:pt idx="7">
                  <c:v>0.03</c:v>
                </c:pt>
                <c:pt idx="8">
                  <c:v>#N/A</c:v>
                </c:pt>
                <c:pt idx="9">
                  <c:v>0.03</c:v>
                </c:pt>
              </c:numCache>
            </c:numRef>
          </c:val>
          <c:extLst>
            <c:ext xmlns:c16="http://schemas.microsoft.com/office/drawing/2014/chart" uri="{C3380CC4-5D6E-409C-BE32-E72D297353CC}">
              <c16:uniqueId val="{00000005-4A6F-41B5-8FB7-D2623A165FED}"/>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0.31</c:v>
                </c:pt>
                <c:pt idx="2">
                  <c:v>#N/A</c:v>
                </c:pt>
                <c:pt idx="3">
                  <c:v>0.3</c:v>
                </c:pt>
                <c:pt idx="4">
                  <c:v>#N/A</c:v>
                </c:pt>
                <c:pt idx="5">
                  <c:v>0.43</c:v>
                </c:pt>
                <c:pt idx="6">
                  <c:v>#N/A</c:v>
                </c:pt>
                <c:pt idx="7">
                  <c:v>0.26</c:v>
                </c:pt>
                <c:pt idx="8">
                  <c:v>#N/A</c:v>
                </c:pt>
                <c:pt idx="9">
                  <c:v>0.17</c:v>
                </c:pt>
              </c:numCache>
            </c:numRef>
          </c:val>
          <c:extLst>
            <c:ext xmlns:c16="http://schemas.microsoft.com/office/drawing/2014/chart" uri="{C3380CC4-5D6E-409C-BE32-E72D297353CC}">
              <c16:uniqueId val="{00000006-4A6F-41B5-8FB7-D2623A165FED}"/>
            </c:ext>
          </c:extLst>
        </c:ser>
        <c:ser>
          <c:idx val="7"/>
          <c:order val="7"/>
          <c:tx>
            <c:strRef>
              <c:f>データシート!$A$34</c:f>
              <c:strCache>
                <c:ptCount val="1"/>
                <c:pt idx="0">
                  <c:v>漁業集落排水事業特別会計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0.14000000000000001</c:v>
                </c:pt>
                <c:pt idx="2">
                  <c:v>#N/A</c:v>
                </c:pt>
                <c:pt idx="3">
                  <c:v>0.17</c:v>
                </c:pt>
                <c:pt idx="4">
                  <c:v>#N/A</c:v>
                </c:pt>
                <c:pt idx="5">
                  <c:v>0.43</c:v>
                </c:pt>
                <c:pt idx="6">
                  <c:v>#N/A</c:v>
                </c:pt>
                <c:pt idx="7">
                  <c:v>7.0000000000000007E-2</c:v>
                </c:pt>
                <c:pt idx="8">
                  <c:v>#N/A</c:v>
                </c:pt>
                <c:pt idx="9">
                  <c:v>0.21</c:v>
                </c:pt>
              </c:numCache>
            </c:numRef>
          </c:val>
          <c:extLst>
            <c:ext xmlns:c16="http://schemas.microsoft.com/office/drawing/2014/chart" uri="{C3380CC4-5D6E-409C-BE32-E72D297353CC}">
              <c16:uniqueId val="{00000007-4A6F-41B5-8FB7-D2623A165FED}"/>
            </c:ext>
          </c:extLst>
        </c:ser>
        <c:ser>
          <c:idx val="8"/>
          <c:order val="8"/>
          <c:tx>
            <c:strRef>
              <c:f>データシート!$A$35</c:f>
              <c:strCache>
                <c:ptCount val="1"/>
                <c:pt idx="0">
                  <c:v>簡易水道事業特別会計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0.13</c:v>
                </c:pt>
                <c:pt idx="2">
                  <c:v>#N/A</c:v>
                </c:pt>
                <c:pt idx="3">
                  <c:v>0.01</c:v>
                </c:pt>
                <c:pt idx="4">
                  <c:v>#N/A</c:v>
                </c:pt>
                <c:pt idx="5">
                  <c:v>0.16</c:v>
                </c:pt>
                <c:pt idx="6">
                  <c:v>#N/A</c:v>
                </c:pt>
                <c:pt idx="7">
                  <c:v>0.06</c:v>
                </c:pt>
                <c:pt idx="8">
                  <c:v>#N/A</c:v>
                </c:pt>
                <c:pt idx="9">
                  <c:v>0.37</c:v>
                </c:pt>
              </c:numCache>
            </c:numRef>
          </c:val>
          <c:extLst>
            <c:ext xmlns:c16="http://schemas.microsoft.com/office/drawing/2014/chart" uri="{C3380CC4-5D6E-409C-BE32-E72D297353CC}">
              <c16:uniqueId val="{00000008-4A6F-41B5-8FB7-D2623A165FED}"/>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#N/A</c:v>
                </c:pt>
                <c:pt idx="1">
                  <c:v>2.2999999999999998</c:v>
                </c:pt>
                <c:pt idx="2">
                  <c:v>#N/A</c:v>
                </c:pt>
                <c:pt idx="3">
                  <c:v>1.93</c:v>
                </c:pt>
                <c:pt idx="4">
                  <c:v>#N/A</c:v>
                </c:pt>
                <c:pt idx="5">
                  <c:v>2.27</c:v>
                </c:pt>
                <c:pt idx="6">
                  <c:v>#N/A</c:v>
                </c:pt>
                <c:pt idx="7">
                  <c:v>1.58</c:v>
                </c:pt>
                <c:pt idx="8">
                  <c:v>#N/A</c:v>
                </c:pt>
                <c:pt idx="9">
                  <c:v>1.67</c:v>
                </c:pt>
              </c:numCache>
            </c:numRef>
          </c:val>
          <c:extLst>
            <c:ext xmlns:c16="http://schemas.microsoft.com/office/drawing/2014/chart" uri="{C3380CC4-5D6E-409C-BE32-E72D297353CC}">
              <c16:uniqueId val="{00000009-4A6F-41B5-8FB7-D2623A165FED}"/>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290</c:v>
                </c:pt>
                <c:pt idx="5">
                  <c:v>314</c:v>
                </c:pt>
                <c:pt idx="8">
                  <c:v>318</c:v>
                </c:pt>
                <c:pt idx="11">
                  <c:v>322</c:v>
                </c:pt>
                <c:pt idx="14">
                  <c:v>284</c:v>
                </c:pt>
              </c:numCache>
            </c:numRef>
          </c:val>
          <c:extLst>
            <c:ext xmlns:c16="http://schemas.microsoft.com/office/drawing/2014/chart" uri="{C3380CC4-5D6E-409C-BE32-E72D297353CC}">
              <c16:uniqueId val="{00000000-C438-499F-AA32-9BD8A6F0F269}"/>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C438-499F-AA32-9BD8A6F0F269}"/>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C438-499F-AA32-9BD8A6F0F269}"/>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29</c:v>
                </c:pt>
                <c:pt idx="3">
                  <c:v>21</c:v>
                </c:pt>
                <c:pt idx="6">
                  <c:v>5</c:v>
                </c:pt>
                <c:pt idx="9">
                  <c:v>5</c:v>
                </c:pt>
                <c:pt idx="12">
                  <c:v>0</c:v>
                </c:pt>
              </c:numCache>
            </c:numRef>
          </c:val>
          <c:extLst>
            <c:ext xmlns:c16="http://schemas.microsoft.com/office/drawing/2014/chart" uri="{C3380CC4-5D6E-409C-BE32-E72D297353CC}">
              <c16:uniqueId val="{00000003-C438-499F-AA32-9BD8A6F0F269}"/>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27</c:v>
                </c:pt>
                <c:pt idx="3">
                  <c:v>38</c:v>
                </c:pt>
                <c:pt idx="6">
                  <c:v>40</c:v>
                </c:pt>
                <c:pt idx="9">
                  <c:v>55</c:v>
                </c:pt>
                <c:pt idx="12">
                  <c:v>62</c:v>
                </c:pt>
              </c:numCache>
            </c:numRef>
          </c:val>
          <c:extLst>
            <c:ext xmlns:c16="http://schemas.microsoft.com/office/drawing/2014/chart" uri="{C3380CC4-5D6E-409C-BE32-E72D297353CC}">
              <c16:uniqueId val="{00000004-C438-499F-AA32-9BD8A6F0F269}"/>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438-499F-AA32-9BD8A6F0F269}"/>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C438-499F-AA32-9BD8A6F0F269}"/>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242</c:v>
                </c:pt>
                <c:pt idx="3">
                  <c:v>275</c:v>
                </c:pt>
                <c:pt idx="6">
                  <c:v>286</c:v>
                </c:pt>
                <c:pt idx="9">
                  <c:v>308</c:v>
                </c:pt>
                <c:pt idx="12">
                  <c:v>328</c:v>
                </c:pt>
              </c:numCache>
            </c:numRef>
          </c:val>
          <c:extLst>
            <c:ext xmlns:c16="http://schemas.microsoft.com/office/drawing/2014/chart" uri="{C3380CC4-5D6E-409C-BE32-E72D297353CC}">
              <c16:uniqueId val="{00000007-C438-499F-AA32-9BD8A6F0F269}"/>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8</c:v>
                </c:pt>
                <c:pt idx="2">
                  <c:v>#N/A</c:v>
                </c:pt>
                <c:pt idx="3">
                  <c:v>#N/A</c:v>
                </c:pt>
                <c:pt idx="4">
                  <c:v>20</c:v>
                </c:pt>
                <c:pt idx="5">
                  <c:v>#N/A</c:v>
                </c:pt>
                <c:pt idx="6">
                  <c:v>#N/A</c:v>
                </c:pt>
                <c:pt idx="7">
                  <c:v>13</c:v>
                </c:pt>
                <c:pt idx="8">
                  <c:v>#N/A</c:v>
                </c:pt>
                <c:pt idx="9">
                  <c:v>#N/A</c:v>
                </c:pt>
                <c:pt idx="10">
                  <c:v>46</c:v>
                </c:pt>
                <c:pt idx="11">
                  <c:v>#N/A</c:v>
                </c:pt>
                <c:pt idx="12">
                  <c:v>#N/A</c:v>
                </c:pt>
                <c:pt idx="13">
                  <c:v>106</c:v>
                </c:pt>
                <c:pt idx="14">
                  <c:v>#N/A</c:v>
                </c:pt>
              </c:numCache>
            </c:numRef>
          </c:val>
          <c:smooth val="0"/>
          <c:extLst>
            <c:ext xmlns:c16="http://schemas.microsoft.com/office/drawing/2014/chart" uri="{C3380CC4-5D6E-409C-BE32-E72D297353CC}">
              <c16:uniqueId val="{00000008-C438-499F-AA32-9BD8A6F0F269}"/>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3242</c:v>
                </c:pt>
                <c:pt idx="5">
                  <c:v>3073</c:v>
                </c:pt>
                <c:pt idx="8">
                  <c:v>2873</c:v>
                </c:pt>
                <c:pt idx="11">
                  <c:v>2731</c:v>
                </c:pt>
                <c:pt idx="14">
                  <c:v>2240</c:v>
                </c:pt>
              </c:numCache>
            </c:numRef>
          </c:val>
          <c:extLst>
            <c:ext xmlns:c16="http://schemas.microsoft.com/office/drawing/2014/chart" uri="{C3380CC4-5D6E-409C-BE32-E72D297353CC}">
              <c16:uniqueId val="{00000000-99BD-42D0-AEC6-23E6977BDF5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99BD-42D0-AEC6-23E6977BDF5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4399</c:v>
                </c:pt>
                <c:pt idx="5">
                  <c:v>4684</c:v>
                </c:pt>
                <c:pt idx="8">
                  <c:v>4671</c:v>
                </c:pt>
                <c:pt idx="11">
                  <c:v>4769</c:v>
                </c:pt>
                <c:pt idx="14">
                  <c:v>4456</c:v>
                </c:pt>
              </c:numCache>
            </c:numRef>
          </c:val>
          <c:extLst>
            <c:ext xmlns:c16="http://schemas.microsoft.com/office/drawing/2014/chart" uri="{C3380CC4-5D6E-409C-BE32-E72D297353CC}">
              <c16:uniqueId val="{00000002-99BD-42D0-AEC6-23E6977BDF5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99BD-42D0-AEC6-23E6977BDF5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99BD-42D0-AEC6-23E6977BDF5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9BD-42D0-AEC6-23E6977BDF5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453</c:v>
                </c:pt>
                <c:pt idx="3">
                  <c:v>428</c:v>
                </c:pt>
                <c:pt idx="6">
                  <c:v>395</c:v>
                </c:pt>
                <c:pt idx="9">
                  <c:v>394</c:v>
                </c:pt>
                <c:pt idx="12">
                  <c:v>393</c:v>
                </c:pt>
              </c:numCache>
            </c:numRef>
          </c:val>
          <c:extLst>
            <c:ext xmlns:c16="http://schemas.microsoft.com/office/drawing/2014/chart" uri="{C3380CC4-5D6E-409C-BE32-E72D297353CC}">
              <c16:uniqueId val="{00000006-99BD-42D0-AEC6-23E6977BDF5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30</c:v>
                </c:pt>
                <c:pt idx="3">
                  <c:v>9</c:v>
                </c:pt>
                <c:pt idx="6">
                  <c:v>5</c:v>
                </c:pt>
                <c:pt idx="9">
                  <c:v>0</c:v>
                </c:pt>
                <c:pt idx="12">
                  <c:v>0</c:v>
                </c:pt>
              </c:numCache>
            </c:numRef>
          </c:val>
          <c:extLst>
            <c:ext xmlns:c16="http://schemas.microsoft.com/office/drawing/2014/chart" uri="{C3380CC4-5D6E-409C-BE32-E72D297353CC}">
              <c16:uniqueId val="{00000007-99BD-42D0-AEC6-23E6977BDF5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466</c:v>
                </c:pt>
                <c:pt idx="3">
                  <c:v>609</c:v>
                </c:pt>
                <c:pt idx="6">
                  <c:v>722</c:v>
                </c:pt>
                <c:pt idx="9">
                  <c:v>759</c:v>
                </c:pt>
                <c:pt idx="12">
                  <c:v>839</c:v>
                </c:pt>
              </c:numCache>
            </c:numRef>
          </c:val>
          <c:extLst>
            <c:ext xmlns:c16="http://schemas.microsoft.com/office/drawing/2014/chart" uri="{C3380CC4-5D6E-409C-BE32-E72D297353CC}">
              <c16:uniqueId val="{00000008-99BD-42D0-AEC6-23E6977BDF5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99BD-42D0-AEC6-23E6977BDF5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3344</c:v>
                </c:pt>
                <c:pt idx="3">
                  <c:v>3523</c:v>
                </c:pt>
                <c:pt idx="6">
                  <c:v>3730</c:v>
                </c:pt>
                <c:pt idx="9">
                  <c:v>3873</c:v>
                </c:pt>
                <c:pt idx="12">
                  <c:v>3959</c:v>
                </c:pt>
              </c:numCache>
            </c:numRef>
          </c:val>
          <c:extLst>
            <c:ext xmlns:c16="http://schemas.microsoft.com/office/drawing/2014/chart" uri="{C3380CC4-5D6E-409C-BE32-E72D297353CC}">
              <c16:uniqueId val="{0000000A-99BD-42D0-AEC6-23E6977BDF5C}"/>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99BD-42D0-AEC6-23E6977BDF5C}"/>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1510</c:v>
                </c:pt>
                <c:pt idx="1">
                  <c:v>1705</c:v>
                </c:pt>
                <c:pt idx="2">
                  <c:v>1771</c:v>
                </c:pt>
              </c:numCache>
            </c:numRef>
          </c:val>
          <c:extLst>
            <c:ext xmlns:c16="http://schemas.microsoft.com/office/drawing/2014/chart" uri="{C3380CC4-5D6E-409C-BE32-E72D297353CC}">
              <c16:uniqueId val="{00000000-7E25-429C-A2B9-9DD0F8D30076}"/>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591</c:v>
                </c:pt>
                <c:pt idx="1">
                  <c:v>595</c:v>
                </c:pt>
                <c:pt idx="2">
                  <c:v>600</c:v>
                </c:pt>
              </c:numCache>
            </c:numRef>
          </c:val>
          <c:extLst>
            <c:ext xmlns:c16="http://schemas.microsoft.com/office/drawing/2014/chart" uri="{C3380CC4-5D6E-409C-BE32-E72D297353CC}">
              <c16:uniqueId val="{00000001-7E25-429C-A2B9-9DD0F8D30076}"/>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2322</c:v>
                </c:pt>
                <c:pt idx="1">
                  <c:v>2223</c:v>
                </c:pt>
                <c:pt idx="2">
                  <c:v>2127</c:v>
                </c:pt>
              </c:numCache>
            </c:numRef>
          </c:val>
          <c:extLst>
            <c:ext xmlns:c16="http://schemas.microsoft.com/office/drawing/2014/chart" uri="{C3380CC4-5D6E-409C-BE32-E72D297353CC}">
              <c16:uniqueId val="{00000002-7E25-429C-A2B9-9DD0F8D30076}"/>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{FD409610-1099-4233-B378-34064237F18F}</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DC97-4E27-B9BA-6EEE4EDC84A2}"/>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{9F943CA3-39B0-4C84-B44D-B04E4669EDD5}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DC97-4E27-B9BA-6EEE4EDC84A2}"/>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{04EBE088-8337-4F60-B905-8E75AD246EAE}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DC97-4E27-B9BA-6EEE4EDC84A2}"/>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{255C2BF2-9CDC-4E9A-A870-0E1424A42782}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DC97-4E27-B9BA-6EEE4EDC84A2}"/>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{FA64DBAF-E8CA-4C77-8DFF-CA2AE44FE6E7}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DC97-4E27-B9BA-6EEE4EDC84A2}"/>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{97F18170-3715-4DBE-80C1-0BC6C824D00B}</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DC97-4E27-B9BA-6EEE4EDC84A2}"/>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{1640DFA3-4E84-481B-8121-36D419EE4071}</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DC97-4E27-B9BA-6EEE4EDC84A2}"/>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{EBB9A508-C1D3-4DF5-8C11-7C2FBBF094CE}</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DC97-4E27-B9BA-6EEE4EDC84A2}"/>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{1290B525-4B1B-4219-A501-AF8182843281}</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DC97-4E27-B9BA-6EEE4EDC84A2}"/>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53.9</c:v>
                </c:pt>
                <c:pt idx="8">
                  <c:v>55.1</c:v>
                </c:pt>
                <c:pt idx="16">
                  <c:v>56.6</c:v>
                </c:pt>
                <c:pt idx="24">
                  <c:v>57.8</c:v>
                </c:pt>
                <c:pt idx="32">
                  <c:v>57.2</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DC97-4E27-B9BA-6EEE4EDC84A2}"/>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{AA596F57-5BC0-45E5-B0C0-4CBA9704659D}</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DC97-4E27-B9BA-6EEE4EDC84A2}"/>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{20C22F6A-4D88-42E2-9F1A-22768B7DFFEE}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DC97-4E27-B9BA-6EEE4EDC84A2}"/>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{F83D4352-4F65-4F11-ADB9-D819B64D482A}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DC97-4E27-B9BA-6EEE4EDC84A2}"/>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{EE530D1B-8F69-404A-8891-C9DAC6A69D62}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DC97-4E27-B9BA-6EEE4EDC84A2}"/>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{168B7457-3EBF-4AC6-90DE-7B564E246AD9}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DC97-4E27-B9BA-6EEE4EDC84A2}"/>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{FD7FA554-AC75-4C3F-85B4-742DBEECDEFF}</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DC97-4E27-B9BA-6EEE4EDC84A2}"/>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{14015B66-CA23-4778-920C-ABCD2563FFC0}</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DC97-4E27-B9BA-6EEE4EDC84A2}"/>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{764CE8F4-81BF-452C-B6B2-0A93C41DD78F}</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DC97-4E27-B9BA-6EEE4EDC84A2}"/>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{ED868A9F-9606-4ECF-99D4-B1539E07881D}</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DC97-4E27-B9BA-6EEE4EDC84A2}"/>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60.2</c:v>
                </c:pt>
                <c:pt idx="8">
                  <c:v>61</c:v>
                </c:pt>
                <c:pt idx="16">
                  <c:v>60.8</c:v>
                </c:pt>
                <c:pt idx="24">
                  <c:v>62.2</c:v>
                </c:pt>
                <c:pt idx="32">
                  <c:v>62.5</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DC97-4E27-B9BA-6EEE4EDC84A2}"/>
            </c:ext>
          </c:extLst>
        </c:ser>
        <c:dLbls>
          <c:showLegendKey val="0"/>
          <c:showVal val="1"/>
          <c:showCatName val="0"/>
          <c:showSerName val="0"/>
          <c:showPercent val="0"/>
          <c:showBubbleSize val="0"/>
        </c:dLbls>
        <c:axId val="46179840"/>
        <c:axId val="46181760"/>
      </c:scatterChart>
      <c:valAx>
        <c:axId val="46179840"/>
        <c:scaling>
          <c:orientation val="maxMin"/>
          <c:max val="63"/>
          <c:min val="59"/>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{92237DDA-B541-4269-A874-92895BE14985}</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8EBA-4884-9394-11DD7D2858C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{E9F2D9B5-97AF-4D28-BEED-4737586B3DF6}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8EBA-4884-9394-11DD7D2858C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{03B84859-171A-45A5-BDA6-3A4B0DB97004}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8EBA-4884-9394-11DD7D2858C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{C3395F3D-957E-4F7C-BEC6-8F6174CF93C5}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8EBA-4884-9394-11DD7D2858C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{0839B959-3CE1-4B96-AC36-4E6E293A6CDD}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8EBA-4884-9394-11DD7D2858CA}"/>
                </c:ext>
              </c:extLst>
            </c:dLbl>
            <c:dLbl>
              <c:idx val="8"/>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{C9524077-152D-43DE-9293-0A5ADE1AF965}</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8EBA-4884-9394-11DD7D2858CA}"/>
                </c:ext>
              </c:extLst>
            </c:dLbl>
            <c:dLbl>
              <c:idx val="16"/>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{13003060-9B95-4829-83C2-E1BBDAE3723A}</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8EBA-4884-9394-11DD7D2858CA}"/>
                </c:ext>
              </c:extLst>
            </c:dLbl>
            <c:dLbl>
              <c:idx val="24"/>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{9A53355F-6A61-433A-A125-A6E2F693F006}</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8EBA-4884-9394-11DD7D2858CA}"/>
                </c:ext>
              </c:extLst>
            </c:dLbl>
            <c:dLbl>
              <c:idx val="32"/>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{469520A0-3880-4C97-B897-517600F954D6}</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8EBA-4884-9394-11DD7D2858C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1.2</c:v>
                </c:pt>
                <c:pt idx="8">
                  <c:v>1</c:v>
                </c:pt>
                <c:pt idx="16">
                  <c:v>0.9</c:v>
                </c:pt>
                <c:pt idx="24">
                  <c:v>1.7</c:v>
                </c:pt>
                <c:pt idx="32">
                  <c:v>3.5</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8EBA-4884-9394-11DD7D2858CA}"/>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4905057365901141E-2"/>
                  <c:y val="-4.3495921315535875E-2"/>
                </c:manualLayout>
              </c:layout>
              <c:tx>
                <c:strRef>
                  <c:f>公会計指標分析・財政指標組合せ分析表!$BP$72</c:f>
                  <c:strCache>
                    <c:ptCount val="1"/>
                    <c:pt idx="0">
                      <c:v>R01</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{57A6CE18-0D77-42C3-841E-21FA1C7656C0}</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8EBA-4884-9394-11DD7D2858CA}"/>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{37E8F8D5-61BB-4F21-9B3D-DB98FAE24B87}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8EBA-4884-9394-11DD7D2858C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{2FFE8DDA-1269-48E4-B100-1E4D76C60151}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8EBA-4884-9394-11DD7D2858C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{741044EA-4504-45CE-825B-F17C4AB7E3DB}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8EBA-4884-9394-11DD7D2858C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{F94E8F8C-7F33-4D6B-8EB9-DD1A20A0F372}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8EBA-4884-9394-11DD7D2858CA}"/>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{5B485D94-043C-4B30-9013-0E06375EB256}</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8EBA-4884-9394-11DD7D2858CA}"/>
                </c:ext>
              </c:extLst>
            </c:dLbl>
            <c:dLbl>
              <c:idx val="16"/>
              <c:tx>
                <c:strRef>
                  <c:f>公会計指標分析・財政指標組合せ分析表!$CF$72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{AFE43B43-A9CD-4A29-99B8-A8C316504766}</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8EBA-4884-9394-11DD7D2858CA}"/>
                </c:ext>
              </c:extLst>
            </c:dLbl>
            <c:dLbl>
              <c:idx val="24"/>
              <c:tx>
                <c:strRef>
                  <c:f>公会計指標分析・財政指標組合せ分析表!$CN$72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{B8AD68CB-6FEB-479C-81CF-928A6B25C6E9}</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8EBA-4884-9394-11DD7D2858CA}"/>
                </c:ext>
              </c:extLst>
            </c:dLbl>
            <c:dLbl>
              <c:idx val="32"/>
              <c:layout>
                <c:manualLayout>
                  <c:x val="-1.8235628084249993E-2"/>
                  <c:y val="-8.1337372860052048E-2"/>
                </c:manualLayout>
              </c:layout>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{521929D3-7E3A-4973-A8FD-36BAC1046C35}</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8EBA-4884-9394-11DD7D2858C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7.3</c:v>
                </c:pt>
                <c:pt idx="8">
                  <c:v>7.4</c:v>
                </c:pt>
                <c:pt idx="16">
                  <c:v>6.6</c:v>
                </c:pt>
                <c:pt idx="24">
                  <c:v>6.8</c:v>
                </c:pt>
                <c:pt idx="32">
                  <c:v>7.3</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8EBA-4884-9394-11DD7D2858CA}"/>
            </c:ext>
          </c:extLst>
        </c:ser>
        <c:dLbls>
          <c:showLegendKey val="0"/>
          <c:showVal val="1"/>
          <c:showCatName val="0"/>
          <c:showSerName val="0"/>
          <c:showPercent val="0"/>
          <c:showBubbleSize val="0"/>
        </c:dLbls>
        <c:axId val="84219776"/>
        <c:axId val="84234240"/>
      </c:scatterChart>
      <c:valAx>
        <c:axId val="84219776"/>
        <c:scaling>
          <c:orientation val="maxMin"/>
          <c:max val="7.5"/>
          <c:min val="6.4"/>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2,922
2,897
28.37
3,162,838
3,075,796
30,699
1,837,194
3,959,166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人口の減少や全国平均を上回る高齢化率（</a:t>
          </a:r>
          <a:r>
            <a:rPr kumimoji="1" lang="ja-JP" altLang="ja-JP" sz="1100">
              <a:solidFill>
                <a:srgbClr val="FF0000"/>
              </a:solidFill>
              <a:effectLst/>
              <a:latin typeface="+mn-lt"/>
              <a:ea typeface="+mn-ea"/>
              <a:cs typeface="+mn-cs"/>
            </a:rPr>
            <a:t>４年度末４６．０％</a:t>
          </a:r>
          <a:r>
            <a:rPr kumimoji="1" lang="ja-JP" altLang="ja-JP" sz="1100">
              <a:solidFill>
                <a:schemeClr val="dk1"/>
              </a:solidFill>
              <a:effectLst/>
              <a:latin typeface="+mn-lt"/>
              <a:ea typeface="+mn-ea"/>
              <a:cs typeface="+mn-cs"/>
            </a:rPr>
            <a:t>）に加え、長引く景気低迷や第一次産業の不振等により財政基盤が弱く、類似団体平均値ではあるが全国平均や県平均を下回っている。</a:t>
          </a:r>
          <a:endParaRPr lang="ja-JP" altLang="ja-JP" sz="1400">
            <a:effectLst/>
          </a:endParaRPr>
        </a:p>
        <a:p>
          <a:r>
            <a:rPr kumimoji="1" lang="ja-JP" altLang="ja-JP" sz="1100">
              <a:solidFill>
                <a:schemeClr val="dk1"/>
              </a:solidFill>
              <a:effectLst/>
              <a:latin typeface="+mn-lt"/>
              <a:ea typeface="+mn-ea"/>
              <a:cs typeface="+mn-cs"/>
            </a:rPr>
            <a:t>　物件費などの歳出の見直しを実施し、産業の振興による税収増への取り組みを積極的に行うとともに、税収の徴収強化対策を継続して実施し、自主財源の確保に努める。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168426</xdr:rowOff>
    </xdr:from>
    <xdr:to>
      <xdr:col>23</xdr:col>
      <xdr:colOff>133350</xdr:colOff>
      <xdr:row>45</xdr:row>
      <xdr:rowOff>62593</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169176"/>
          <a:ext cx="0" cy="160866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34670</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749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62593</xdr:rowOff>
    </xdr:from>
    <xdr:to>
      <xdr:col>24</xdr:col>
      <xdr:colOff>12700</xdr:colOff>
      <xdr:row>45</xdr:row>
      <xdr:rowOff>62593</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777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83353</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912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168426</xdr:rowOff>
    </xdr:from>
    <xdr:to>
      <xdr:col>24</xdr:col>
      <xdr:colOff>12700</xdr:colOff>
      <xdr:row>35</xdr:row>
      <xdr:rowOff>168426</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169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96157</xdr:rowOff>
    </xdr:from>
    <xdr:to>
      <xdr:col>23</xdr:col>
      <xdr:colOff>133350</xdr:colOff>
      <xdr:row>44</xdr:row>
      <xdr:rowOff>107648</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39957"/>
          <a:ext cx="8382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50394</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4227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33867</xdr:rowOff>
    </xdr:from>
    <xdr:to>
      <xdr:col>23</xdr:col>
      <xdr:colOff>184150</xdr:colOff>
      <xdr:row>44</xdr:row>
      <xdr:rowOff>135467</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577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84667</xdr:rowOff>
    </xdr:from>
    <xdr:to>
      <xdr:col>19</xdr:col>
      <xdr:colOff>133350</xdr:colOff>
      <xdr:row>44</xdr:row>
      <xdr:rowOff>96157</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628467"/>
          <a:ext cx="889000" cy="1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170845</xdr:rowOff>
    </xdr:from>
    <xdr:to>
      <xdr:col>19</xdr:col>
      <xdr:colOff>184150</xdr:colOff>
      <xdr:row>44</xdr:row>
      <xdr:rowOff>100995</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543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111172</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3120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73176</xdr:rowOff>
    </xdr:from>
    <xdr:to>
      <xdr:col>15</xdr:col>
      <xdr:colOff>82550</xdr:colOff>
      <xdr:row>44</xdr:row>
      <xdr:rowOff>84667</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616976"/>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159355</xdr:rowOff>
    </xdr:from>
    <xdr:to>
      <xdr:col>15</xdr:col>
      <xdr:colOff>133350</xdr:colOff>
      <xdr:row>44</xdr:row>
      <xdr:rowOff>89505</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531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99682</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3005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73176</xdr:rowOff>
    </xdr:from>
    <xdr:to>
      <xdr:col>11</xdr:col>
      <xdr:colOff>31750</xdr:colOff>
      <xdr:row>44</xdr:row>
      <xdr:rowOff>73176</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61697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33867</xdr:rowOff>
    </xdr:from>
    <xdr:to>
      <xdr:col>11</xdr:col>
      <xdr:colOff>82550</xdr:colOff>
      <xdr:row>44</xdr:row>
      <xdr:rowOff>135467</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577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120244</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45357</xdr:rowOff>
    </xdr:from>
    <xdr:to>
      <xdr:col>7</xdr:col>
      <xdr:colOff>31750</xdr:colOff>
      <xdr:row>44</xdr:row>
      <xdr:rowOff>146957</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131734</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67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56848</xdr:rowOff>
    </xdr:from>
    <xdr:to>
      <xdr:col>23</xdr:col>
      <xdr:colOff>184150</xdr:colOff>
      <xdr:row>44</xdr:row>
      <xdr:rowOff>158448</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164694</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537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45357</xdr:rowOff>
    </xdr:from>
    <xdr:to>
      <xdr:col>19</xdr:col>
      <xdr:colOff>184150</xdr:colOff>
      <xdr:row>44</xdr:row>
      <xdr:rowOff>146957</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58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131734</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6755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33867</xdr:rowOff>
    </xdr:from>
    <xdr:to>
      <xdr:col>15</xdr:col>
      <xdr:colOff>133350</xdr:colOff>
      <xdr:row>44</xdr:row>
      <xdr:rowOff>135467</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120244</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22376</xdr:rowOff>
    </xdr:from>
    <xdr:to>
      <xdr:col>11</xdr:col>
      <xdr:colOff>82550</xdr:colOff>
      <xdr:row>44</xdr:row>
      <xdr:rowOff>123976</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134153</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335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22376</xdr:rowOff>
    </xdr:from>
    <xdr:to>
      <xdr:col>7</xdr:col>
      <xdr:colOff>31750</xdr:colOff>
      <xdr:row>44</xdr:row>
      <xdr:rowOff>123976</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134153</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335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経常収支比率は前年度と比較すると</a:t>
          </a:r>
          <a:r>
            <a:rPr kumimoji="1" lang="ja-JP" altLang="en-US" sz="1100">
              <a:solidFill>
                <a:schemeClr val="dk1"/>
              </a:solidFill>
              <a:effectLst/>
              <a:latin typeface="+mn-lt"/>
              <a:ea typeface="+mn-ea"/>
              <a:cs typeface="+mn-cs"/>
            </a:rPr>
            <a:t>２．５</a:t>
          </a:r>
          <a:r>
            <a:rPr kumimoji="1" lang="ja-JP" altLang="ja-JP" sz="1100">
              <a:solidFill>
                <a:schemeClr val="dk1"/>
              </a:solidFill>
              <a:effectLst/>
              <a:latin typeface="+mn-lt"/>
              <a:ea typeface="+mn-ea"/>
              <a:cs typeface="+mn-cs"/>
            </a:rPr>
            <a:t>ポイント増加し、類似団体を７．</a:t>
          </a:r>
          <a:r>
            <a:rPr kumimoji="1" lang="ja-JP" altLang="en-US" sz="1100">
              <a:solidFill>
                <a:schemeClr val="dk1"/>
              </a:solidFill>
              <a:effectLst/>
              <a:latin typeface="+mn-lt"/>
              <a:ea typeface="+mn-ea"/>
              <a:cs typeface="+mn-cs"/>
            </a:rPr>
            <a:t>０</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増加の要因としては、人件費、物件費、補助費等に係る経常経費の増加に対し、地方税等の減により歳入経常一般財源が減少したためである。　</a:t>
          </a:r>
          <a:endParaRPr lang="ja-JP" altLang="ja-JP" sz="1400">
            <a:effectLst/>
          </a:endParaRPr>
        </a:p>
        <a:p>
          <a:r>
            <a:rPr kumimoji="1" lang="ja-JP" altLang="ja-JP" sz="1100">
              <a:solidFill>
                <a:schemeClr val="dk1"/>
              </a:solidFill>
              <a:effectLst/>
              <a:latin typeface="+mn-lt"/>
              <a:ea typeface="+mn-ea"/>
              <a:cs typeface="+mn-cs"/>
            </a:rPr>
            <a:t>　今後地方債の発行増による公債費の増加が見込まれるため、繰上償還による公債費の削減や、事務事業の優先度の点検を行い経常経費の削減に取り組む。</a:t>
          </a:r>
          <a:endParaRPr lang="ja-JP" altLang="ja-JP" sz="1400">
            <a:effectLst/>
          </a:endParaRP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143764</xdr:rowOff>
    </xdr:from>
    <xdr:to>
      <xdr:col>23</xdr:col>
      <xdr:colOff>133350</xdr:colOff>
      <xdr:row>67</xdr:row>
      <xdr:rowOff>77597</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259314"/>
          <a:ext cx="0" cy="13054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49674</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368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77597</xdr:rowOff>
    </xdr:from>
    <xdr:to>
      <xdr:col>24</xdr:col>
      <xdr:colOff>12700</xdr:colOff>
      <xdr:row>67</xdr:row>
      <xdr:rowOff>77597</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64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58691</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100027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143764</xdr:rowOff>
    </xdr:from>
    <xdr:to>
      <xdr:col>24</xdr:col>
      <xdr:colOff>12700</xdr:colOff>
      <xdr:row>59</xdr:row>
      <xdr:rowOff>143764</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259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65</xdr:row>
      <xdr:rowOff>133350</xdr:rowOff>
    </xdr:from>
    <xdr:to>
      <xdr:col>23</xdr:col>
      <xdr:colOff>133350</xdr:colOff>
      <xdr:row>66</xdr:row>
      <xdr:rowOff>22225</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277600"/>
          <a:ext cx="838200" cy="6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159529</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96087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143002</xdr:rowOff>
    </xdr:from>
    <xdr:to>
      <xdr:col>23</xdr:col>
      <xdr:colOff>184150</xdr:colOff>
      <xdr:row>65</xdr:row>
      <xdr:rowOff>73152</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1115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80391</xdr:rowOff>
    </xdr:from>
    <xdr:to>
      <xdr:col>19</xdr:col>
      <xdr:colOff>133350</xdr:colOff>
      <xdr:row>65</xdr:row>
      <xdr:rowOff>133350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1053191"/>
          <a:ext cx="889000" cy="224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64</xdr:row>
      <xdr:rowOff>82677</xdr:rowOff>
    </xdr:from>
    <xdr:to>
      <xdr:col>19</xdr:col>
      <xdr:colOff>184150</xdr:colOff>
      <xdr:row>65</xdr:row>
      <xdr:rowOff>12827</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1055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23004</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8243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80391</xdr:rowOff>
    </xdr:from>
    <xdr:to>
      <xdr:col>15</xdr:col>
      <xdr:colOff>82550</xdr:colOff>
      <xdr:row>65</xdr:row>
      <xdr:rowOff>85090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2336800" y="11053191"/>
          <a:ext cx="889000" cy="176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64</xdr:row>
      <xdr:rowOff>5461</xdr:rowOff>
    </xdr:from>
    <xdr:to>
      <xdr:col>15</xdr:col>
      <xdr:colOff>133350</xdr:colOff>
      <xdr:row>64</xdr:row>
      <xdr:rowOff>107061</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978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117238</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747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65</xdr:row>
      <xdr:rowOff>22352</xdr:rowOff>
    </xdr:from>
    <xdr:to>
      <xdr:col>11</xdr:col>
      <xdr:colOff>31750</xdr:colOff>
      <xdr:row>65</xdr:row>
      <xdr:rowOff>85090</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1166602"/>
          <a:ext cx="889000" cy="62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114046</xdr:rowOff>
    </xdr:from>
    <xdr:to>
      <xdr:col>11</xdr:col>
      <xdr:colOff>82550</xdr:colOff>
      <xdr:row>65</xdr:row>
      <xdr:rowOff>44196</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1086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54373</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557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145415</xdr:rowOff>
    </xdr:from>
    <xdr:to>
      <xdr:col>7</xdr:col>
      <xdr:colOff>31750</xdr:colOff>
      <xdr:row>65</xdr:row>
      <xdr:rowOff>75565</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1118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60342</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1204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142875</xdr:rowOff>
    </xdr:from>
    <xdr:to>
      <xdr:col>23</xdr:col>
      <xdr:colOff>184150</xdr:colOff>
      <xdr:row>66</xdr:row>
      <xdr:rowOff>73025</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28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114952</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259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65</xdr:row>
      <xdr:rowOff>82550</xdr:rowOff>
    </xdr:from>
    <xdr:to>
      <xdr:col>19</xdr:col>
      <xdr:colOff>184150</xdr:colOff>
      <xdr:row>66</xdr:row>
      <xdr:rowOff>12700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22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168927</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313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29591</xdr:rowOff>
    </xdr:from>
    <xdr:to>
      <xdr:col>15</xdr:col>
      <xdr:colOff>133350</xdr:colOff>
      <xdr:row>64</xdr:row>
      <xdr:rowOff>131191</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1002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115968</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0887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65</xdr:row>
      <xdr:rowOff>34290</xdr:rowOff>
    </xdr:from>
    <xdr:to>
      <xdr:col>11</xdr:col>
      <xdr:colOff>82550</xdr:colOff>
      <xdr:row>65</xdr:row>
      <xdr:rowOff>135890</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117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120667</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1264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143002</xdr:rowOff>
    </xdr:from>
    <xdr:to>
      <xdr:col>7</xdr:col>
      <xdr:colOff>31750</xdr:colOff>
      <xdr:row>65</xdr:row>
      <xdr:rowOff>73152</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115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83329</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8846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[334,985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203,748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人件費、物件費及び維持補修費の合計額の人口１人当たりの金額が、前年度より</a:t>
          </a:r>
          <a:r>
            <a:rPr kumimoji="1" lang="ja-JP" altLang="en-US" sz="1100">
              <a:solidFill>
                <a:schemeClr val="dk1"/>
              </a:solidFill>
              <a:effectLst/>
              <a:latin typeface="+mn-lt"/>
              <a:ea typeface="+mn-ea"/>
              <a:cs typeface="+mn-cs"/>
            </a:rPr>
            <a:t>９</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１８３</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６７</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している。</a:t>
          </a:r>
          <a:br>
            <a:rPr kumimoji="1" lang="en-US"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の原因としては</a:t>
          </a:r>
          <a:r>
            <a:rPr kumimoji="1" lang="ja-JP" altLang="en-US" sz="1100">
              <a:solidFill>
                <a:schemeClr val="dk1"/>
              </a:solidFill>
              <a:effectLst/>
              <a:latin typeface="+mn-lt"/>
              <a:ea typeface="+mn-ea"/>
              <a:cs typeface="+mn-cs"/>
            </a:rPr>
            <a:t>ふるさと納税振興事業費に係る経費が減少したため</a:t>
          </a:r>
          <a:r>
            <a:rPr kumimoji="1" lang="ja-JP" altLang="ja-JP" sz="1100">
              <a:solidFill>
                <a:schemeClr val="dk1"/>
              </a:solidFill>
              <a:effectLst/>
              <a:latin typeface="+mn-lt"/>
              <a:ea typeface="+mn-ea"/>
              <a:cs typeface="+mn-cs"/>
            </a:rPr>
            <a:t>である。　</a:t>
          </a:r>
          <a:endParaRPr lang="ja-JP" altLang="ja-JP" sz="1400">
            <a:effectLst/>
          </a:endParaRPr>
        </a:p>
        <a:p>
          <a:r>
            <a:rPr kumimoji="1" lang="ja-JP" altLang="ja-JP" sz="1100">
              <a:solidFill>
                <a:schemeClr val="dk1"/>
              </a:solidFill>
              <a:effectLst/>
              <a:latin typeface="+mn-lt"/>
              <a:ea typeface="+mn-ea"/>
              <a:cs typeface="+mn-cs"/>
            </a:rPr>
            <a:t>　今後はこれらも含めた経費について、適正管理していく必要がある。</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16777</xdr:rowOff>
    </xdr:from>
    <xdr:to>
      <xdr:col>23</xdr:col>
      <xdr:colOff>133350</xdr:colOff>
      <xdr:row>88</xdr:row>
      <xdr:rowOff>51291</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flipV="1">
          <a:off x="4953000" y="13904227"/>
          <a:ext cx="0" cy="12346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23368</xdr:rowOff>
    </xdr:from>
    <xdr:ext cx="762000" cy="259045"/>
    <xdr:sp macro="" textlink="">
      <xdr:nvSpPr>
        <xdr:cNvPr id="189" name="人件費・物件費等の状況最小値テキスト">
          <a:extLst>
            <a:ext uri="{FF2B5EF4-FFF2-40B4-BE49-F238E27FC236}">
              <a16:creationId xmlns:a16="http://schemas.microsoft.com/office/drawing/2014/main" id="{00000000-0008-0000-0300-0000BD000000}"/>
            </a:ext>
          </a:extLst>
        </xdr:cNvPr>
        <xdr:cNvSpPr txBox="1"/>
      </xdr:nvSpPr>
      <xdr:spPr>
        <a:xfrm>
          <a:off x="5041900" y="15110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3,327,538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51291</xdr:rowOff>
    </xdr:from>
    <xdr:to>
      <xdr:col>24</xdr:col>
      <xdr:colOff>12700</xdr:colOff>
      <xdr:row>88</xdr:row>
      <xdr:rowOff>51291</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51388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103154</xdr:rowOff>
    </xdr:from>
    <xdr:ext cx="762000" cy="259045"/>
    <xdr:sp macro="" textlink="">
      <xdr:nvSpPr>
        <xdr:cNvPr id="191" name="人件費・物件費等の状況最大値テキスト">
          <a:extLst>
            <a:ext uri="{FF2B5EF4-FFF2-40B4-BE49-F238E27FC236}">
              <a16:creationId xmlns:a16="http://schemas.microsoft.com/office/drawing/2014/main" id="{00000000-0008-0000-0300-0000BF000000}"/>
            </a:ext>
          </a:extLst>
        </xdr:cNvPr>
        <xdr:cNvSpPr txBox="1"/>
      </xdr:nvSpPr>
      <xdr:spPr>
        <a:xfrm>
          <a:off x="5041900" y="136477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257,508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16777</xdr:rowOff>
    </xdr:from>
    <xdr:to>
      <xdr:col>24</xdr:col>
      <xdr:colOff>12700</xdr:colOff>
      <xdr:row>81</xdr:row>
      <xdr:rowOff>16777</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39042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47937</xdr:rowOff>
    </xdr:from>
    <xdr:to>
      <xdr:col>23</xdr:col>
      <xdr:colOff>133350</xdr:colOff>
      <xdr:row>81</xdr:row>
      <xdr:rowOff>51629</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flipV="1">
          <a:off x="4114800" y="13935387"/>
          <a:ext cx="838200" cy="3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72604</xdr:rowOff>
    </xdr:from>
    <xdr:ext cx="762000" cy="259045"/>
    <xdr:sp macro="" textlink="">
      <xdr:nvSpPr>
        <xdr:cNvPr id="194" name="人件費・物件費等の状況平均値テキスト">
          <a:extLst>
            <a:ext uri="{FF2B5EF4-FFF2-40B4-BE49-F238E27FC236}">
              <a16:creationId xmlns:a16="http://schemas.microsoft.com/office/drawing/2014/main" id="{00000000-0008-0000-0300-0000C2000000}"/>
            </a:ext>
          </a:extLst>
        </xdr:cNvPr>
        <xdr:cNvSpPr txBox="1"/>
      </xdr:nvSpPr>
      <xdr:spPr>
        <a:xfrm>
          <a:off x="5041900" y="139600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100527</xdr:rowOff>
    </xdr:from>
    <xdr:to>
      <xdr:col>23</xdr:col>
      <xdr:colOff>184150</xdr:colOff>
      <xdr:row>82</xdr:row>
      <xdr:rowOff>30677</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902200" y="13987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29764</xdr:rowOff>
    </xdr:from>
    <xdr:to>
      <xdr:col>19</xdr:col>
      <xdr:colOff>133350</xdr:colOff>
      <xdr:row>81</xdr:row>
      <xdr:rowOff>51629</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3225800" y="13917214"/>
          <a:ext cx="889000" cy="21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85618</xdr:rowOff>
    </xdr:from>
    <xdr:to>
      <xdr:col>19</xdr:col>
      <xdr:colOff>184150</xdr:colOff>
      <xdr:row>82</xdr:row>
      <xdr:rowOff>15768</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064000" y="13973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545</xdr:rowOff>
    </xdr:from>
    <xdr:ext cx="7366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3733800" y="140594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29764</xdr:rowOff>
    </xdr:from>
    <xdr:to>
      <xdr:col>15</xdr:col>
      <xdr:colOff>82550</xdr:colOff>
      <xdr:row>81</xdr:row>
      <xdr:rowOff>39148</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flipV="1">
          <a:off x="2336800" y="13917214"/>
          <a:ext cx="889000" cy="9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65624</xdr:rowOff>
    </xdr:from>
    <xdr:to>
      <xdr:col>15</xdr:col>
      <xdr:colOff>133350</xdr:colOff>
      <xdr:row>81</xdr:row>
      <xdr:rowOff>167224</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3175000" y="1395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152001</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2844800" y="140394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39148</xdr:rowOff>
    </xdr:from>
    <xdr:to>
      <xdr:col>11</xdr:col>
      <xdr:colOff>31750</xdr:colOff>
      <xdr:row>81</xdr:row>
      <xdr:rowOff>68349</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flipV="1">
          <a:off x="1447800" y="13926598"/>
          <a:ext cx="889000" cy="29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50434</xdr:rowOff>
    </xdr:from>
    <xdr:to>
      <xdr:col>11</xdr:col>
      <xdr:colOff>82550</xdr:colOff>
      <xdr:row>81</xdr:row>
      <xdr:rowOff>152034</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2286000" y="13937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136811</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955800" y="14024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34699</xdr:rowOff>
    </xdr:from>
    <xdr:to>
      <xdr:col>7</xdr:col>
      <xdr:colOff>31750</xdr:colOff>
      <xdr:row>81</xdr:row>
      <xdr:rowOff>136299</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1397000" y="13922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121076</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066800" y="140085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168587</xdr:rowOff>
    </xdr:from>
    <xdr:to>
      <xdr:col>23</xdr:col>
      <xdr:colOff>184150</xdr:colOff>
      <xdr:row>81</xdr:row>
      <xdr:rowOff>98737</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902200" y="1388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89864</xdr:rowOff>
    </xdr:from>
    <xdr:ext cx="762000" cy="259045"/>
    <xdr:sp macro="" textlink="">
      <xdr:nvSpPr>
        <xdr:cNvPr id="213" name="人件費・物件費等の状況該当値テキスト">
          <a:extLst>
            <a:ext uri="{FF2B5EF4-FFF2-40B4-BE49-F238E27FC236}">
              <a16:creationId xmlns:a16="http://schemas.microsoft.com/office/drawing/2014/main" id="{00000000-0008-0000-0300-0000D5000000}"/>
            </a:ext>
          </a:extLst>
        </xdr:cNvPr>
        <xdr:cNvSpPr txBox="1"/>
      </xdr:nvSpPr>
      <xdr:spPr>
        <a:xfrm>
          <a:off x="5041900" y="138058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334,985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829</xdr:rowOff>
    </xdr:from>
    <xdr:to>
      <xdr:col>19</xdr:col>
      <xdr:colOff>184150</xdr:colOff>
      <xdr:row>81</xdr:row>
      <xdr:rowOff>102429</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064000" y="13888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112606</xdr:rowOff>
    </xdr:from>
    <xdr:ext cx="7366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733800" y="136571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344,168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80</xdr:row>
      <xdr:rowOff>150414</xdr:rowOff>
    </xdr:from>
    <xdr:to>
      <xdr:col>15</xdr:col>
      <xdr:colOff>133350</xdr:colOff>
      <xdr:row>81</xdr:row>
      <xdr:rowOff>80564</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3175000" y="13866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90741</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844800" y="13635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80</xdr:row>
      <xdr:rowOff>159798</xdr:rowOff>
    </xdr:from>
    <xdr:to>
      <xdr:col>11</xdr:col>
      <xdr:colOff>82550</xdr:colOff>
      <xdr:row>81</xdr:row>
      <xdr:rowOff>89948</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2286000" y="13875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100125</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955800" y="136446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17549</xdr:rowOff>
    </xdr:from>
    <xdr:to>
      <xdr:col>7</xdr:col>
      <xdr:colOff>31750</xdr:colOff>
      <xdr:row>81</xdr:row>
      <xdr:rowOff>119149</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1397000" y="13904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129326</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066800" y="136738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385,744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全国平均より下回っているが、類似団体平均を</a:t>
          </a:r>
          <a:r>
            <a:rPr kumimoji="1" lang="ja-JP" altLang="en-US" sz="1100">
              <a:solidFill>
                <a:schemeClr val="dk1"/>
              </a:solidFill>
              <a:effectLst/>
              <a:latin typeface="+mn-lt"/>
              <a:ea typeface="+mn-ea"/>
              <a:cs typeface="+mn-cs"/>
            </a:rPr>
            <a:t>３．１</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今後も国の制度改正に準拠した給与の適正管理に努める。</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a:extLst>
            <a:ext uri="{FF2B5EF4-FFF2-40B4-BE49-F238E27FC236}">
              <a16:creationId xmlns:a16="http://schemas.microsoft.com/office/drawing/2014/main" id="{00000000-0008-0000-0300-0000F7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152908</xdr:rowOff>
    </xdr:from>
    <xdr:to>
      <xdr:col>81</xdr:col>
      <xdr:colOff>44450</xdr:colOff>
      <xdr:row>89</xdr:row>
      <xdr:rowOff>166370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flipV="1">
          <a:off x="17018000" y="14040358"/>
          <a:ext cx="0" cy="138506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138447</xdr:rowOff>
    </xdr:from>
    <xdr:ext cx="762000" cy="259045"/>
    <xdr:sp macro="" textlink="">
      <xdr:nvSpPr>
        <xdr:cNvPr id="249" name="給与水準   （国との比較）最小値テキスト">
          <a:extLst>
            <a:ext uri="{FF2B5EF4-FFF2-40B4-BE49-F238E27FC236}">
              <a16:creationId xmlns:a16="http://schemas.microsoft.com/office/drawing/2014/main" id="{00000000-0008-0000-0300-0000F9000000}"/>
            </a:ext>
          </a:extLst>
        </xdr:cNvPr>
        <xdr:cNvSpPr txBox="1"/>
      </xdr:nvSpPr>
      <xdr:spPr>
        <a:xfrm>
          <a:off x="17106900" y="15397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166370</xdr:rowOff>
    </xdr:from>
    <xdr:to>
      <xdr:col>81</xdr:col>
      <xdr:colOff>133350</xdr:colOff>
      <xdr:row>89</xdr:row>
      <xdr:rowOff>166370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5425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67835</xdr:rowOff>
    </xdr:from>
    <xdr:ext cx="762000" cy="259045"/>
    <xdr:sp macro="" textlink="">
      <xdr:nvSpPr>
        <xdr:cNvPr id="251" name="給与水準   （国との比較）最大値テキスト">
          <a:extLst>
            <a:ext uri="{FF2B5EF4-FFF2-40B4-BE49-F238E27FC236}">
              <a16:creationId xmlns:a16="http://schemas.microsoft.com/office/drawing/2014/main" id="{00000000-0008-0000-0300-0000FB000000}"/>
            </a:ext>
          </a:extLst>
        </xdr:cNvPr>
        <xdr:cNvSpPr txBox="1"/>
      </xdr:nvSpPr>
      <xdr:spPr>
        <a:xfrm>
          <a:off x="17106900" y="137838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152908</xdr:rowOff>
    </xdr:from>
    <xdr:to>
      <xdr:col>81</xdr:col>
      <xdr:colOff>133350</xdr:colOff>
      <xdr:row>81</xdr:row>
      <xdr:rowOff>152908</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4040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67563</xdr:rowOff>
    </xdr:from>
    <xdr:to>
      <xdr:col>81</xdr:col>
      <xdr:colOff>44450</xdr:colOff>
      <xdr:row>88</xdr:row>
      <xdr:rowOff>96520</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179800" y="15155163"/>
          <a:ext cx="838200" cy="289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84090</xdr:rowOff>
    </xdr:from>
    <xdr:ext cx="762000" cy="259045"/>
    <xdr:sp macro="" textlink="">
      <xdr:nvSpPr>
        <xdr:cNvPr id="254" name="給与水準   （国との比較）平均値テキスト">
          <a:extLst>
            <a:ext uri="{FF2B5EF4-FFF2-40B4-BE49-F238E27FC236}">
              <a16:creationId xmlns:a16="http://schemas.microsoft.com/office/drawing/2014/main" id="{00000000-0008-0000-0300-0000FE000000}"/>
            </a:ext>
          </a:extLst>
        </xdr:cNvPr>
        <xdr:cNvSpPr txBox="1"/>
      </xdr:nvSpPr>
      <xdr:spPr>
        <a:xfrm>
          <a:off x="17106900" y="148287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67563</xdr:rowOff>
    </xdr:from>
    <xdr:to>
      <xdr:col>81</xdr:col>
      <xdr:colOff>95250</xdr:colOff>
      <xdr:row>87</xdr:row>
      <xdr:rowOff>169163</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967200" y="14983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33782</xdr:rowOff>
    </xdr:from>
    <xdr:to>
      <xdr:col>77</xdr:col>
      <xdr:colOff>44450</xdr:colOff>
      <xdr:row>88</xdr:row>
      <xdr:rowOff>67563</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5290800" y="15121382"/>
          <a:ext cx="889000" cy="33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96520</xdr:rowOff>
    </xdr:from>
    <xdr:to>
      <xdr:col>77</xdr:col>
      <xdr:colOff>95250</xdr:colOff>
      <xdr:row>88</xdr:row>
      <xdr:rowOff>26670</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129000" y="15012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36847</xdr:rowOff>
    </xdr:from>
    <xdr:ext cx="736600" cy="259045"/>
    <xdr:sp macro="" textlink="">
      <xdr:nvSpPr>
        <xdr:cNvPr id="258" name="テキスト ボックス 257">
          <a:extLst>
            <a:ext uri="{FF2B5EF4-FFF2-40B4-BE49-F238E27FC236}">
              <a16:creationId xmlns:a16="http://schemas.microsoft.com/office/drawing/2014/main" id="{00000000-0008-0000-0300-000002010000}"/>
            </a:ext>
          </a:extLst>
        </xdr:cNvPr>
        <xdr:cNvSpPr txBox="1"/>
      </xdr:nvSpPr>
      <xdr:spPr>
        <a:xfrm>
          <a:off x="15798800" y="147815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33782</xdr:rowOff>
    </xdr:from>
    <xdr:to>
      <xdr:col>72</xdr:col>
      <xdr:colOff>203200</xdr:colOff>
      <xdr:row>88</xdr:row>
      <xdr:rowOff>110998</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flipV="1">
          <a:off x="14401800" y="15121382"/>
          <a:ext cx="889000" cy="77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101346</xdr:rowOff>
    </xdr:from>
    <xdr:to>
      <xdr:col>73</xdr:col>
      <xdr:colOff>44450</xdr:colOff>
      <xdr:row>88</xdr:row>
      <xdr:rowOff>31496</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5240000" y="15017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41673</xdr:rowOff>
    </xdr:from>
    <xdr:ext cx="762000" cy="259045"/>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4909800" y="14786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101346</xdr:rowOff>
    </xdr:from>
    <xdr:to>
      <xdr:col>68</xdr:col>
      <xdr:colOff>152400</xdr:colOff>
      <xdr:row>88</xdr:row>
      <xdr:rowOff>110998</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3512800" y="15188946"/>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149606</xdr:rowOff>
    </xdr:from>
    <xdr:to>
      <xdr:col>68</xdr:col>
      <xdr:colOff>203200</xdr:colOff>
      <xdr:row>88</xdr:row>
      <xdr:rowOff>79756</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4351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89933</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020800" y="1483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89933</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3131800" y="1483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88</xdr:row>
      <xdr:rowOff>45720</xdr:rowOff>
    </xdr:from>
    <xdr:to>
      <xdr:col>81</xdr:col>
      <xdr:colOff>95250</xdr:colOff>
      <xdr:row>88</xdr:row>
      <xdr:rowOff>147320</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967200" y="1513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88</xdr:row>
      <xdr:rowOff>17797</xdr:rowOff>
    </xdr:from>
    <xdr:ext cx="762000" cy="259045"/>
    <xdr:sp macro="" textlink="">
      <xdr:nvSpPr>
        <xdr:cNvPr id="273" name="給与水準   （国との比較）該当値テキスト">
          <a:extLst>
            <a:ext uri="{FF2B5EF4-FFF2-40B4-BE49-F238E27FC236}">
              <a16:creationId xmlns:a16="http://schemas.microsoft.com/office/drawing/2014/main" id="{00000000-0008-0000-0300-000011010000}"/>
            </a:ext>
          </a:extLst>
        </xdr:cNvPr>
        <xdr:cNvSpPr txBox="1"/>
      </xdr:nvSpPr>
      <xdr:spPr>
        <a:xfrm>
          <a:off x="17106900" y="15105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88</xdr:row>
      <xdr:rowOff>16763</xdr:rowOff>
    </xdr:from>
    <xdr:to>
      <xdr:col>77</xdr:col>
      <xdr:colOff>95250</xdr:colOff>
      <xdr:row>88</xdr:row>
      <xdr:rowOff>118363</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129000" y="15104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103140</xdr:rowOff>
    </xdr:from>
    <xdr:ext cx="7366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5798800" y="151907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154432</xdr:rowOff>
    </xdr:from>
    <xdr:to>
      <xdr:col>73</xdr:col>
      <xdr:colOff>44450</xdr:colOff>
      <xdr:row>88</xdr:row>
      <xdr:rowOff>84582</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5240000" y="15070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69359</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909800" y="151569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60198</xdr:rowOff>
    </xdr:from>
    <xdr:to>
      <xdr:col>68</xdr:col>
      <xdr:colOff>203200</xdr:colOff>
      <xdr:row>88</xdr:row>
      <xdr:rowOff>161798</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4351000" y="15147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146575</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020800" y="152341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50546</xdr:rowOff>
    </xdr:from>
    <xdr:to>
      <xdr:col>64</xdr:col>
      <xdr:colOff>152400</xdr:colOff>
      <xdr:row>88</xdr:row>
      <xdr:rowOff>152146</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3462000" y="15138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136923</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131800" y="15224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a:extLst>
            <a:ext uri="{FF2B5EF4-FFF2-40B4-BE49-F238E27FC236}">
              <a16:creationId xmlns:a16="http://schemas.microsoft.com/office/drawing/2014/main" id="{00000000-0008-0000-0300-00001A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[19.85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過去からの新規採用抑制や退職不補充等により類似団体平均を下回っている。</a:t>
          </a:r>
          <a:endParaRPr lang="ja-JP" altLang="ja-JP" sz="1400">
            <a:effectLst/>
          </a:endParaRPr>
        </a:p>
        <a:p>
          <a:r>
            <a:rPr kumimoji="1" lang="ja-JP" altLang="ja-JP" sz="1100">
              <a:solidFill>
                <a:schemeClr val="dk1"/>
              </a:solidFill>
              <a:effectLst/>
              <a:latin typeface="+mn-lt"/>
              <a:ea typeface="+mn-ea"/>
              <a:cs typeface="+mn-cs"/>
            </a:rPr>
            <a:t>　今後も定員適正化計画に基づく職員数を配置し、適正な定員管理に努める。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86668</xdr:rowOff>
    </xdr:from>
    <xdr:to>
      <xdr:col>81</xdr:col>
      <xdr:colOff>44450</xdr:colOff>
      <xdr:row>66</xdr:row>
      <xdr:rowOff>164362</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030768"/>
          <a:ext cx="0" cy="144929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136439</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452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164362</xdr:rowOff>
    </xdr:from>
    <xdr:to>
      <xdr:col>81</xdr:col>
      <xdr:colOff>133350</xdr:colOff>
      <xdr:row>66</xdr:row>
      <xdr:rowOff>164362</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4800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1595</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774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86668</xdr:rowOff>
    </xdr:from>
    <xdr:to>
      <xdr:col>81</xdr:col>
      <xdr:colOff>133350</xdr:colOff>
      <xdr:row>58</xdr:row>
      <xdr:rowOff>86668</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030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31962</xdr:rowOff>
    </xdr:from>
    <xdr:to>
      <xdr:col>81</xdr:col>
      <xdr:colOff>44450</xdr:colOff>
      <xdr:row>59</xdr:row>
      <xdr:rowOff>45750</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0147512"/>
          <a:ext cx="838200" cy="13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43898</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1594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71821</xdr:rowOff>
    </xdr:from>
    <xdr:to>
      <xdr:col>81</xdr:col>
      <xdr:colOff>95250</xdr:colOff>
      <xdr:row>60</xdr:row>
      <xdr:rowOff>1971</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187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31962</xdr:rowOff>
    </xdr:from>
    <xdr:to>
      <xdr:col>77</xdr:col>
      <xdr:colOff>44450</xdr:colOff>
      <xdr:row>59</xdr:row>
      <xdr:rowOff>32076</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flipV="1">
          <a:off x="15290800" y="10147512"/>
          <a:ext cx="889000" cy="1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59</xdr:row>
      <xdr:rowOff>54931</xdr:rowOff>
    </xdr:from>
    <xdr:to>
      <xdr:col>77</xdr:col>
      <xdr:colOff>95250</xdr:colOff>
      <xdr:row>59</xdr:row>
      <xdr:rowOff>156531</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170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141308</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2568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27710</xdr:rowOff>
    </xdr:from>
    <xdr:to>
      <xdr:col>72</xdr:col>
      <xdr:colOff>203200</xdr:colOff>
      <xdr:row>59</xdr:row>
      <xdr:rowOff>32076</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143260"/>
          <a:ext cx="889000" cy="4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43440</xdr:rowOff>
    </xdr:from>
    <xdr:to>
      <xdr:col>73</xdr:col>
      <xdr:colOff>44450</xdr:colOff>
      <xdr:row>59</xdr:row>
      <xdr:rowOff>145040</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158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129817</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245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27710</xdr:rowOff>
    </xdr:from>
    <xdr:to>
      <xdr:col>68</xdr:col>
      <xdr:colOff>152400</xdr:colOff>
      <xdr:row>59</xdr:row>
      <xdr:rowOff>30123</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flipV="1">
          <a:off x="13512800" y="10143260"/>
          <a:ext cx="889000" cy="2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28273</xdr:rowOff>
    </xdr:from>
    <xdr:to>
      <xdr:col>68</xdr:col>
      <xdr:colOff>203200</xdr:colOff>
      <xdr:row>59</xdr:row>
      <xdr:rowOff>129873</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143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114650</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230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23792</xdr:rowOff>
    </xdr:from>
    <xdr:to>
      <xdr:col>64</xdr:col>
      <xdr:colOff>152400</xdr:colOff>
      <xdr:row>59</xdr:row>
      <xdr:rowOff>125392</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139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110169</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2257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58</xdr:row>
      <xdr:rowOff>166400</xdr:rowOff>
    </xdr:from>
    <xdr:to>
      <xdr:col>81</xdr:col>
      <xdr:colOff>95250</xdr:colOff>
      <xdr:row>59</xdr:row>
      <xdr:rowOff>96550</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11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11477</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9955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58</xdr:row>
      <xdr:rowOff>152612</xdr:rowOff>
    </xdr:from>
    <xdr:to>
      <xdr:col>77</xdr:col>
      <xdr:colOff>95250</xdr:colOff>
      <xdr:row>59</xdr:row>
      <xdr:rowOff>82762</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096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92939</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98655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58</xdr:row>
      <xdr:rowOff>152726</xdr:rowOff>
    </xdr:from>
    <xdr:to>
      <xdr:col>73</xdr:col>
      <xdr:colOff>44450</xdr:colOff>
      <xdr:row>59</xdr:row>
      <xdr:rowOff>82876</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096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93053</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9865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58</xdr:row>
      <xdr:rowOff>148360</xdr:rowOff>
    </xdr:from>
    <xdr:to>
      <xdr:col>68</xdr:col>
      <xdr:colOff>203200</xdr:colOff>
      <xdr:row>59</xdr:row>
      <xdr:rowOff>78510</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09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88687</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986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58</xdr:row>
      <xdr:rowOff>150773</xdr:rowOff>
    </xdr:from>
    <xdr:to>
      <xdr:col>64</xdr:col>
      <xdr:colOff>152400</xdr:colOff>
      <xdr:row>59</xdr:row>
      <xdr:rowOff>80923</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094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91100</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98637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平成１９年度から実施した補償金免除繰上償還等により、類似団体平均を下回っている。</a:t>
          </a:r>
          <a:endParaRPr lang="ja-JP" altLang="ja-JP" sz="1400">
            <a:effectLst/>
          </a:endParaRPr>
        </a:p>
        <a:p>
          <a:r>
            <a:rPr kumimoji="1" lang="ja-JP" altLang="ja-JP" sz="1100">
              <a:solidFill>
                <a:schemeClr val="dk1"/>
              </a:solidFill>
              <a:effectLst/>
              <a:latin typeface="+mn-lt"/>
              <a:ea typeface="+mn-ea"/>
              <a:cs typeface="+mn-cs"/>
            </a:rPr>
            <a:t>　今後も南海トラフ地震対策に係る投資事業の実施等による地方債の発行増に伴い、公債費の増加が見込まれるため、地方債発行の抑制等、公債費の適正管理を図る。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2" name="公債費負担の状況グラフ枠">
          <a:extLst>
            <a:ext uri="{FF2B5EF4-FFF2-40B4-BE49-F238E27FC236}">
              <a16:creationId xmlns:a16="http://schemas.microsoft.com/office/drawing/2014/main" id="{00000000-0008-0000-0300-000074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153247</xdr:rowOff>
    </xdr:from>
    <xdr:to>
      <xdr:col>81</xdr:col>
      <xdr:colOff>44450</xdr:colOff>
      <xdr:row>45</xdr:row>
      <xdr:rowOff>41910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flipV="1">
          <a:off x="17018000" y="6325447"/>
          <a:ext cx="0" cy="143171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13987</xdr:rowOff>
    </xdr:from>
    <xdr:ext cx="762000" cy="259045"/>
    <xdr:sp macro="" textlink="">
      <xdr:nvSpPr>
        <xdr:cNvPr id="374" name="公債費負担の状況最小値テキスト">
          <a:extLst>
            <a:ext uri="{FF2B5EF4-FFF2-40B4-BE49-F238E27FC236}">
              <a16:creationId xmlns:a16="http://schemas.microsoft.com/office/drawing/2014/main" id="{00000000-0008-0000-0300-000076010000}"/>
            </a:ext>
          </a:extLst>
        </xdr:cNvPr>
        <xdr:cNvSpPr txBox="1"/>
      </xdr:nvSpPr>
      <xdr:spPr>
        <a:xfrm>
          <a:off x="17106900" y="7729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41910</xdr:rowOff>
    </xdr:from>
    <xdr:to>
      <xdr:col>81</xdr:col>
      <xdr:colOff>133350</xdr:colOff>
      <xdr:row>45</xdr:row>
      <xdr:rowOff>41910</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7757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68174</xdr:rowOff>
    </xdr:from>
    <xdr:ext cx="762000" cy="259045"/>
    <xdr:sp macro="" textlink="">
      <xdr:nvSpPr>
        <xdr:cNvPr id="376" name="公債費負担の状況最大値テキスト">
          <a:extLst>
            <a:ext uri="{FF2B5EF4-FFF2-40B4-BE49-F238E27FC236}">
              <a16:creationId xmlns:a16="http://schemas.microsoft.com/office/drawing/2014/main" id="{00000000-0008-0000-0300-000078010000}"/>
            </a:ext>
          </a:extLst>
        </xdr:cNvPr>
        <xdr:cNvSpPr txBox="1"/>
      </xdr:nvSpPr>
      <xdr:spPr>
        <a:xfrm>
          <a:off x="17106900" y="60689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153247</xdr:rowOff>
    </xdr:from>
    <xdr:to>
      <xdr:col>81</xdr:col>
      <xdr:colOff>133350</xdr:colOff>
      <xdr:row>36</xdr:row>
      <xdr:rowOff>153247</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6929100" y="63254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33020</xdr:rowOff>
    </xdr:from>
    <xdr:to>
      <xdr:col>81</xdr:col>
      <xdr:colOff>44450</xdr:colOff>
      <xdr:row>40</xdr:row>
      <xdr:rowOff>6350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179800" y="6719570"/>
          <a:ext cx="8382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61823</xdr:rowOff>
    </xdr:from>
    <xdr:ext cx="762000" cy="259045"/>
    <xdr:sp macro="" textlink="">
      <xdr:nvSpPr>
        <xdr:cNvPr id="379" name="公債費負担の状況平均値テキスト">
          <a:extLst>
            <a:ext uri="{FF2B5EF4-FFF2-40B4-BE49-F238E27FC236}">
              <a16:creationId xmlns:a16="http://schemas.microsoft.com/office/drawing/2014/main" id="{00000000-0008-0000-0300-00007B010000}"/>
            </a:ext>
          </a:extLst>
        </xdr:cNvPr>
        <xdr:cNvSpPr txBox="1"/>
      </xdr:nvSpPr>
      <xdr:spPr>
        <a:xfrm>
          <a:off x="17106900" y="70912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89746</xdr:rowOff>
    </xdr:from>
    <xdr:to>
      <xdr:col>81</xdr:col>
      <xdr:colOff>95250</xdr:colOff>
      <xdr:row>42</xdr:row>
      <xdr:rowOff>19896</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9672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140123</xdr:rowOff>
    </xdr:from>
    <xdr:to>
      <xdr:col>77</xdr:col>
      <xdr:colOff>44450</xdr:colOff>
      <xdr:row>39</xdr:row>
      <xdr:rowOff>33020</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5290800" y="6655223"/>
          <a:ext cx="889000" cy="64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49530</xdr:rowOff>
    </xdr:from>
    <xdr:to>
      <xdr:col>77</xdr:col>
      <xdr:colOff>95250</xdr:colOff>
      <xdr:row>41</xdr:row>
      <xdr:rowOff>151130</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6129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135907</xdr:rowOff>
    </xdr:from>
    <xdr:ext cx="736600" cy="259045"/>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5798800" y="7165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140123</xdr:rowOff>
    </xdr:from>
    <xdr:to>
      <xdr:col>72</xdr:col>
      <xdr:colOff>203200</xdr:colOff>
      <xdr:row>38</xdr:row>
      <xdr:rowOff>148167</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4401800" y="6655223"/>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33444</xdr:rowOff>
    </xdr:from>
    <xdr:to>
      <xdr:col>73</xdr:col>
      <xdr:colOff>44450</xdr:colOff>
      <xdr:row>41</xdr:row>
      <xdr:rowOff>135044</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5240000" y="706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119821</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909800" y="714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148167</xdr:rowOff>
    </xdr:from>
    <xdr:to>
      <xdr:col>68</xdr:col>
      <xdr:colOff>152400</xdr:colOff>
      <xdr:row>38</xdr:row>
      <xdr:rowOff>164254</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flipV="1">
          <a:off x="13512800" y="6663267"/>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97790</xdr:rowOff>
    </xdr:from>
    <xdr:to>
      <xdr:col>68</xdr:col>
      <xdr:colOff>203200</xdr:colOff>
      <xdr:row>42</xdr:row>
      <xdr:rowOff>27940</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4351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12717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020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89746</xdr:rowOff>
    </xdr:from>
    <xdr:to>
      <xdr:col>64</xdr:col>
      <xdr:colOff>152400</xdr:colOff>
      <xdr:row>42</xdr:row>
      <xdr:rowOff>19896</xdr:rowOff>
    </xdr:to>
    <xdr:sp macro="" textlink="">
      <xdr:nvSpPr>
        <xdr:cNvPr id="390" name="フローチャート: 判断 389">
          <a:extLst>
            <a:ext uri="{FF2B5EF4-FFF2-40B4-BE49-F238E27FC236}">
              <a16:creationId xmlns:a16="http://schemas.microsoft.com/office/drawing/2014/main" id="{00000000-0008-0000-0300-000086010000}"/>
            </a:ext>
          </a:extLst>
        </xdr:cNvPr>
        <xdr:cNvSpPr/>
      </xdr:nvSpPr>
      <xdr:spPr>
        <a:xfrm>
          <a:off x="13462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4673</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3131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127000</xdr:rowOff>
    </xdr:from>
    <xdr:to>
      <xdr:col>81</xdr:col>
      <xdr:colOff>95250</xdr:colOff>
      <xdr:row>40</xdr:row>
      <xdr:rowOff>57150</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967200" y="681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143527</xdr:rowOff>
    </xdr:from>
    <xdr:ext cx="762000" cy="259045"/>
    <xdr:sp macro="" textlink="">
      <xdr:nvSpPr>
        <xdr:cNvPr id="398" name="公債費負担の状況該当値テキスト">
          <a:extLst>
            <a:ext uri="{FF2B5EF4-FFF2-40B4-BE49-F238E27FC236}">
              <a16:creationId xmlns:a16="http://schemas.microsoft.com/office/drawing/2014/main" id="{00000000-0008-0000-0300-00008E010000}"/>
            </a:ext>
          </a:extLst>
        </xdr:cNvPr>
        <xdr:cNvSpPr txBox="1"/>
      </xdr:nvSpPr>
      <xdr:spPr>
        <a:xfrm>
          <a:off x="17106900" y="665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38</xdr:row>
      <xdr:rowOff>153670</xdr:rowOff>
    </xdr:from>
    <xdr:to>
      <xdr:col>77</xdr:col>
      <xdr:colOff>95250</xdr:colOff>
      <xdr:row>39</xdr:row>
      <xdr:rowOff>83820</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6129000" y="666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93997</xdr:rowOff>
    </xdr:from>
    <xdr:ext cx="7366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5798800" y="64376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89323</xdr:rowOff>
    </xdr:from>
    <xdr:to>
      <xdr:col>73</xdr:col>
      <xdr:colOff>44450</xdr:colOff>
      <xdr:row>39</xdr:row>
      <xdr:rowOff>19473</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5240000" y="6604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29650</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909800" y="63733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97367</xdr:rowOff>
    </xdr:from>
    <xdr:to>
      <xdr:col>68</xdr:col>
      <xdr:colOff>203200</xdr:colOff>
      <xdr:row>39</xdr:row>
      <xdr:rowOff>27517</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4351000" y="6612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37694</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4020800" y="6381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113454</xdr:rowOff>
    </xdr:from>
    <xdr:to>
      <xdr:col>64</xdr:col>
      <xdr:colOff>152400</xdr:colOff>
      <xdr:row>39</xdr:row>
      <xdr:rowOff>43604</xdr:rowOff>
    </xdr:to>
    <xdr:sp macro="" textlink="">
      <xdr:nvSpPr>
        <xdr:cNvPr id="405" name="楕円 404">
          <a:extLst>
            <a:ext uri="{FF2B5EF4-FFF2-40B4-BE49-F238E27FC236}">
              <a16:creationId xmlns:a16="http://schemas.microsoft.com/office/drawing/2014/main" id="{00000000-0008-0000-0300-000095010000}"/>
            </a:ext>
          </a:extLst>
        </xdr:cNvPr>
        <xdr:cNvSpPr/>
      </xdr:nvSpPr>
      <xdr:spPr>
        <a:xfrm>
          <a:off x="13462000" y="6628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53780</xdr:rowOff>
    </xdr:from>
    <xdr:ext cx="762000" cy="259045"/>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131800" y="63974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年度末時点では、普通交付税算入見込額や充当可能基金などの充当可能財源が将来負担を上回っている。</a:t>
          </a:r>
          <a:endParaRPr lang="ja-JP" altLang="ja-JP" sz="1400">
            <a:effectLst/>
          </a:endParaRPr>
        </a:p>
        <a:p>
          <a:r>
            <a:rPr kumimoji="1" lang="ja-JP" altLang="ja-JP" sz="1100">
              <a:solidFill>
                <a:schemeClr val="dk1"/>
              </a:solidFill>
              <a:effectLst/>
              <a:latin typeface="+mn-lt"/>
              <a:ea typeface="+mn-ea"/>
              <a:cs typeface="+mn-cs"/>
            </a:rPr>
            <a:t>　今後も新規事業の実施等にあたっては、総点検を行い財政の健全化を図る。</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4" name="テキスト ボックス 433">
          <a:extLst>
            <a:ext uri="{FF2B5EF4-FFF2-40B4-BE49-F238E27FC236}">
              <a16:creationId xmlns:a16="http://schemas.microsoft.com/office/drawing/2014/main" id="{00000000-0008-0000-0300-0000B2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6" name="将来負担の状況グラフ枠">
          <a:extLst>
            <a:ext uri="{FF2B5EF4-FFF2-40B4-BE49-F238E27FC236}">
              <a16:creationId xmlns:a16="http://schemas.microsoft.com/office/drawing/2014/main" id="{00000000-0008-0000-0300-0000B4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37132</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flipV="1">
          <a:off x="17018000" y="2313214"/>
          <a:ext cx="0" cy="166726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9209</xdr:rowOff>
    </xdr:from>
    <xdr:ext cx="762000" cy="259045"/>
    <xdr:sp macro="" textlink="">
      <xdr:nvSpPr>
        <xdr:cNvPr id="438" name="将来負担の状況最小値テキスト">
          <a:extLst>
            <a:ext uri="{FF2B5EF4-FFF2-40B4-BE49-F238E27FC236}">
              <a16:creationId xmlns:a16="http://schemas.microsoft.com/office/drawing/2014/main" id="{00000000-0008-0000-0300-0000B6010000}"/>
            </a:ext>
          </a:extLst>
        </xdr:cNvPr>
        <xdr:cNvSpPr txBox="1"/>
      </xdr:nvSpPr>
      <xdr:spPr>
        <a:xfrm>
          <a:off x="17106900" y="39525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37132</xdr:rowOff>
    </xdr:from>
    <xdr:to>
      <xdr:col>81</xdr:col>
      <xdr:colOff>133350</xdr:colOff>
      <xdr:row>23</xdr:row>
      <xdr:rowOff>37132</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a:off x="16929100" y="39804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0" name="将来負担の状況最大値テキスト">
          <a:extLst>
            <a:ext uri="{FF2B5EF4-FFF2-40B4-BE49-F238E27FC236}">
              <a16:creationId xmlns:a16="http://schemas.microsoft.com/office/drawing/2014/main" id="{00000000-0008-0000-0300-0000B8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2" name="将来負担の状況平均値テキスト">
          <a:extLst>
            <a:ext uri="{FF2B5EF4-FFF2-40B4-BE49-F238E27FC236}">
              <a16:creationId xmlns:a16="http://schemas.microsoft.com/office/drawing/2014/main" id="{00000000-0008-0000-0300-0000BA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2,922
2,897
28.37
3,162,838
3,075,796
30,699
1,837,194
3,959,166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類似団体平均を</a:t>
          </a:r>
          <a:r>
            <a:rPr kumimoji="1" lang="ja-JP" altLang="en-US" sz="1100">
              <a:solidFill>
                <a:schemeClr val="dk1"/>
              </a:solidFill>
              <a:effectLst/>
              <a:latin typeface="+mn-lt"/>
              <a:ea typeface="+mn-ea"/>
              <a:cs typeface="+mn-cs"/>
            </a:rPr>
            <a:t>１</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９</a:t>
          </a:r>
          <a:r>
            <a:rPr kumimoji="1" lang="ja-JP" altLang="ja-JP" sz="1100">
              <a:solidFill>
                <a:schemeClr val="dk1"/>
              </a:solidFill>
              <a:effectLst/>
              <a:latin typeface="+mn-lt"/>
              <a:ea typeface="+mn-ea"/>
              <a:cs typeface="+mn-cs"/>
            </a:rPr>
            <a:t>ポイント下回っており、全国平均より低い数値となっているが、会計年度任用職員の人件費の増加や職員数の増加（＋３人）により対前年度比は</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ポイントの増となっている。</a:t>
          </a:r>
          <a:endParaRPr lang="ja-JP" altLang="ja-JP" sz="1400">
            <a:effectLst/>
          </a:endParaRPr>
        </a:p>
        <a:p>
          <a:r>
            <a:rPr kumimoji="1" lang="ja-JP" altLang="ja-JP" sz="1100">
              <a:solidFill>
                <a:schemeClr val="dk1"/>
              </a:solidFill>
              <a:effectLst/>
              <a:latin typeface="+mn-lt"/>
              <a:ea typeface="+mn-ea"/>
              <a:cs typeface="+mn-cs"/>
            </a:rPr>
            <a:t>　近年は職員数が増加傾向にあるため、人件費の増加も想定される。一定数の職員の確保とともに、業務の外部委託の検討など経費の抑制に努めていく。</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62230</xdr:rowOff>
    </xdr:from>
    <xdr:to>
      <xdr:col>24</xdr:col>
      <xdr:colOff>25400</xdr:colOff>
      <xdr:row>40</xdr:row>
      <xdr:rowOff>73660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20080"/>
          <a:ext cx="0" cy="1211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45737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903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73660</xdr:rowOff>
    </xdr:from>
    <xdr:to>
      <xdr:col>24</xdr:col>
      <xdr:colOff>114300</xdr:colOff>
      <xdr:row>40</xdr:row>
      <xdr:rowOff>73660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931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148607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463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62230</xdr:rowOff>
    </xdr:from>
    <xdr:to>
      <xdr:col>24</xdr:col>
      <xdr:colOff>114300</xdr:colOff>
      <xdr:row>33</xdr:row>
      <xdr:rowOff>62230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20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123190</xdr:rowOff>
    </xdr:from>
    <xdr:to>
      <xdr:col>24</xdr:col>
      <xdr:colOff>25400</xdr:colOff>
      <xdr:row>36</xdr:row>
      <xdr:rowOff>35560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123940"/>
          <a:ext cx="8382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29227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2014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57150</xdr:rowOff>
    </xdr:from>
    <xdr:to>
      <xdr:col>24</xdr:col>
      <xdr:colOff>76200</xdr:colOff>
      <xdr:row>36</xdr:row>
      <xdr:rowOff>158750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229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100330</xdr:rowOff>
    </xdr:from>
    <xdr:to>
      <xdr:col>19</xdr:col>
      <xdr:colOff>187325</xdr:colOff>
      <xdr:row>35</xdr:row>
      <xdr:rowOff>123190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10108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26670</xdr:rowOff>
    </xdr:from>
    <xdr:to>
      <xdr:col>20</xdr:col>
      <xdr:colOff>38100</xdr:colOff>
      <xdr:row>36</xdr:row>
      <xdr:rowOff>128270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9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113047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2852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100330</xdr:rowOff>
    </xdr:from>
    <xdr:to>
      <xdr:col>15</xdr:col>
      <xdr:colOff>98425</xdr:colOff>
      <xdr:row>36</xdr:row>
      <xdr:rowOff>111760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10108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0</xdr:rowOff>
    </xdr:from>
    <xdr:to>
      <xdr:col>15</xdr:col>
      <xdr:colOff>149225</xdr:colOff>
      <xdr:row>36</xdr:row>
      <xdr:rowOff>101600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7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86377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25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88900</xdr:rowOff>
    </xdr:from>
    <xdr:to>
      <xdr:col>11</xdr:col>
      <xdr:colOff>9525</xdr:colOff>
      <xdr:row>36</xdr:row>
      <xdr:rowOff>111760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26110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15240</xdr:rowOff>
    </xdr:from>
    <xdr:to>
      <xdr:col>11</xdr:col>
      <xdr:colOff>60325</xdr:colOff>
      <xdr:row>36</xdr:row>
      <xdr:rowOff>116840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127017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156210</xdr:rowOff>
    </xdr:from>
    <xdr:to>
      <xdr:col>6</xdr:col>
      <xdr:colOff>171450</xdr:colOff>
      <xdr:row>36</xdr:row>
      <xdr:rowOff>86360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56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96537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2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156210</xdr:rowOff>
    </xdr:from>
    <xdr:to>
      <xdr:col>24</xdr:col>
      <xdr:colOff>76200</xdr:colOff>
      <xdr:row>36</xdr:row>
      <xdr:rowOff>86360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1287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002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72390</xdr:rowOff>
    </xdr:from>
    <xdr:to>
      <xdr:col>20</xdr:col>
      <xdr:colOff>38100</xdr:colOff>
      <xdr:row>36</xdr:row>
      <xdr:rowOff>2540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07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12717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8420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49530</xdr:rowOff>
    </xdr:from>
    <xdr:to>
      <xdr:col>15</xdr:col>
      <xdr:colOff>149225</xdr:colOff>
      <xdr:row>35</xdr:row>
      <xdr:rowOff>151130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05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161307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5819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60960</xdr:rowOff>
    </xdr:from>
    <xdr:to>
      <xdr:col>11</xdr:col>
      <xdr:colOff>60325</xdr:colOff>
      <xdr:row>36</xdr:row>
      <xdr:rowOff>162560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23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147337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31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38100</xdr:rowOff>
    </xdr:from>
    <xdr:to>
      <xdr:col>6</xdr:col>
      <xdr:colOff>171450</xdr:colOff>
      <xdr:row>36</xdr:row>
      <xdr:rowOff>139700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21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124477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29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物件費に係る経常収支比率は類似団体平均を下回っているものの、各課事務事業の点検・見直しにより物件費の抑制に取り組んでいく必要がある。</a:t>
          </a:r>
          <a:endParaRPr lang="ja-JP" altLang="ja-JP">
            <a:effectLst/>
          </a:endParaRPr>
        </a:p>
        <a:p>
          <a:r>
            <a:rPr kumimoji="1" lang="ja-JP" altLang="ja-JP" sz="1100">
              <a:solidFill>
                <a:schemeClr val="dk1"/>
              </a:solidFill>
              <a:effectLst/>
              <a:latin typeface="+mn-lt"/>
              <a:ea typeface="+mn-ea"/>
              <a:cs typeface="+mn-cs"/>
            </a:rPr>
            <a:t>　業務システムや国の制度等による情報システムの導入・運用コストの増大が課題である。</a:t>
          </a:r>
          <a:endParaRPr lang="ja-JP" altLang="ja-JP">
            <a:effectLst/>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40132</xdr:rowOff>
    </xdr:from>
    <xdr:to>
      <xdr:col>82</xdr:col>
      <xdr:colOff>107950</xdr:colOff>
      <xdr:row>21</xdr:row>
      <xdr:rowOff>147574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440432"/>
          <a:ext cx="0" cy="13075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119651</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720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147574</xdr:rowOff>
    </xdr:from>
    <xdr:to>
      <xdr:col>82</xdr:col>
      <xdr:colOff>196850</xdr:colOff>
      <xdr:row>21</xdr:row>
      <xdr:rowOff>147574</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748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126509</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183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40132</xdr:rowOff>
    </xdr:from>
    <xdr:to>
      <xdr:col>82</xdr:col>
      <xdr:colOff>196850</xdr:colOff>
      <xdr:row>14</xdr:row>
      <xdr:rowOff>40132</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440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85852</xdr:rowOff>
    </xdr:from>
    <xdr:to>
      <xdr:col>82</xdr:col>
      <xdr:colOff>107950</xdr:colOff>
      <xdr:row>17</xdr:row>
      <xdr:rowOff>46990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flipV="1">
          <a:off x="15671800" y="2829052"/>
          <a:ext cx="838200" cy="132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144289</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8874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762</xdr:rowOff>
    </xdr:from>
    <xdr:to>
      <xdr:col>82</xdr:col>
      <xdr:colOff>158750</xdr:colOff>
      <xdr:row>17</xdr:row>
      <xdr:rowOff>102362</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15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165862</xdr:rowOff>
    </xdr:from>
    <xdr:to>
      <xdr:col>78</xdr:col>
      <xdr:colOff>69850</xdr:colOff>
      <xdr:row>17</xdr:row>
      <xdr:rowOff>46990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4782800" y="2737612"/>
          <a:ext cx="889000" cy="224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158496</xdr:rowOff>
    </xdr:from>
    <xdr:to>
      <xdr:col>78</xdr:col>
      <xdr:colOff>120650</xdr:colOff>
      <xdr:row>17</xdr:row>
      <xdr:rowOff>88646</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98823</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26705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165862</xdr:rowOff>
    </xdr:from>
    <xdr:to>
      <xdr:col>73</xdr:col>
      <xdr:colOff>180975</xdr:colOff>
      <xdr:row>16</xdr:row>
      <xdr:rowOff>21844</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3893800" y="2737612"/>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103632</xdr:rowOff>
    </xdr:from>
    <xdr:to>
      <xdr:col>74</xdr:col>
      <xdr:colOff>31750</xdr:colOff>
      <xdr:row>17</xdr:row>
      <xdr:rowOff>33782</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846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18559</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2933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21844</xdr:rowOff>
    </xdr:from>
    <xdr:to>
      <xdr:col>69</xdr:col>
      <xdr:colOff>92075</xdr:colOff>
      <xdr:row>16</xdr:row>
      <xdr:rowOff>127000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004800" y="2765044"/>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144780</xdr:rowOff>
    </xdr:from>
    <xdr:to>
      <xdr:col>69</xdr:col>
      <xdr:colOff>142875</xdr:colOff>
      <xdr:row>17</xdr:row>
      <xdr:rowOff>74930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59707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55626</xdr:rowOff>
    </xdr:from>
    <xdr:to>
      <xdr:col>65</xdr:col>
      <xdr:colOff>53975</xdr:colOff>
      <xdr:row>17</xdr:row>
      <xdr:rowOff>157226</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142003</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3056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35052</xdr:rowOff>
    </xdr:from>
    <xdr:to>
      <xdr:col>82</xdr:col>
      <xdr:colOff>158750</xdr:colOff>
      <xdr:row>16</xdr:row>
      <xdr:rowOff>136652</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77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51579</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6233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167640</xdr:rowOff>
    </xdr:from>
    <xdr:to>
      <xdr:col>78</xdr:col>
      <xdr:colOff>120650</xdr:colOff>
      <xdr:row>17</xdr:row>
      <xdr:rowOff>97790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910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82567</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9972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115062</xdr:rowOff>
    </xdr:from>
    <xdr:to>
      <xdr:col>74</xdr:col>
      <xdr:colOff>31750</xdr:colOff>
      <xdr:row>16</xdr:row>
      <xdr:rowOff>45212</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686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55389</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455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142494</xdr:rowOff>
    </xdr:from>
    <xdr:to>
      <xdr:col>69</xdr:col>
      <xdr:colOff>142875</xdr:colOff>
      <xdr:row>16</xdr:row>
      <xdr:rowOff>72644</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714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82821</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483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76200</xdr:rowOff>
    </xdr:from>
    <xdr:to>
      <xdr:col>65</xdr:col>
      <xdr:colOff>53975</xdr:colOff>
      <xdr:row>17</xdr:row>
      <xdr:rowOff>6350</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81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16527</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58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扶助費による経常収支比率は、重度心身障害児者医療費助成金等の減少等により対前年度比は０．</a:t>
          </a:r>
          <a:r>
            <a:rPr kumimoji="1" lang="ja-JP" altLang="en-US" sz="1100">
              <a:solidFill>
                <a:schemeClr val="dk1"/>
              </a:solidFill>
              <a:effectLst/>
              <a:latin typeface="+mn-lt"/>
              <a:ea typeface="+mn-ea"/>
              <a:cs typeface="+mn-cs"/>
            </a:rPr>
            <a:t>１</a:t>
          </a:r>
          <a:r>
            <a:rPr kumimoji="1" lang="ja-JP" altLang="ja-JP" sz="1100">
              <a:solidFill>
                <a:schemeClr val="dk1"/>
              </a:solidFill>
              <a:effectLst/>
              <a:latin typeface="+mn-lt"/>
              <a:ea typeface="+mn-ea"/>
              <a:cs typeface="+mn-cs"/>
            </a:rPr>
            <a:t>ポイントの減となっているが、ほぼ横ばいで推移しており、今後も大きな増減はないと見込まれる。</a:t>
          </a:r>
          <a:endParaRPr lang="ja-JP" altLang="ja-JP" sz="1400">
            <a:effectLst/>
          </a:endParaRPr>
        </a:p>
        <a:p>
          <a:r>
            <a:rPr kumimoji="1" lang="ja-JP" altLang="ja-JP" sz="1100">
              <a:solidFill>
                <a:schemeClr val="dk1"/>
              </a:solidFill>
              <a:effectLst/>
              <a:latin typeface="+mn-lt"/>
              <a:ea typeface="+mn-ea"/>
              <a:cs typeface="+mn-cs"/>
            </a:rPr>
            <a:t>　消費税社会保障財源分を活用し、少子高齢化対策など真に必要な事業を実施していく。</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12700</xdr:rowOff>
    </xdr:from>
    <xdr:to>
      <xdr:col>24</xdr:col>
      <xdr:colOff>25400</xdr:colOff>
      <xdr:row>61</xdr:row>
      <xdr:rowOff>69850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099550"/>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41927</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69850</xdr:rowOff>
    </xdr:from>
    <xdr:to>
      <xdr:col>24</xdr:col>
      <xdr:colOff>114300</xdr:colOff>
      <xdr:row>61</xdr:row>
      <xdr:rowOff>69850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99077</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843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12700</xdr:rowOff>
    </xdr:from>
    <xdr:to>
      <xdr:col>24</xdr:col>
      <xdr:colOff>114300</xdr:colOff>
      <xdr:row>53</xdr:row>
      <xdr:rowOff>12700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09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146050</xdr:rowOff>
    </xdr:from>
    <xdr:to>
      <xdr:col>24</xdr:col>
      <xdr:colOff>25400</xdr:colOff>
      <xdr:row>54</xdr:row>
      <xdr:rowOff>165100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flipV="1">
          <a:off x="3987800" y="940435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105427</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535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133350</xdr:rowOff>
    </xdr:from>
    <xdr:to>
      <xdr:col>24</xdr:col>
      <xdr:colOff>76200</xdr:colOff>
      <xdr:row>56</xdr:row>
      <xdr:rowOff>63500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127000</xdr:rowOff>
    </xdr:from>
    <xdr:to>
      <xdr:col>19</xdr:col>
      <xdr:colOff>187325</xdr:colOff>
      <xdr:row>54</xdr:row>
      <xdr:rowOff>165100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3098800" y="93853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95250</xdr:rowOff>
    </xdr:from>
    <xdr:to>
      <xdr:col>20</xdr:col>
      <xdr:colOff>38100</xdr:colOff>
      <xdr:row>56</xdr:row>
      <xdr:rowOff>25400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10177</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61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127000</xdr:rowOff>
    </xdr:from>
    <xdr:to>
      <xdr:col>15</xdr:col>
      <xdr:colOff>98425</xdr:colOff>
      <xdr:row>54</xdr:row>
      <xdr:rowOff>165100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2209800" y="93853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95250</xdr:rowOff>
    </xdr:from>
    <xdr:to>
      <xdr:col>15</xdr:col>
      <xdr:colOff>149225</xdr:colOff>
      <xdr:row>56</xdr:row>
      <xdr:rowOff>25400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10177</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61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165100</xdr:rowOff>
    </xdr:from>
    <xdr:to>
      <xdr:col>11</xdr:col>
      <xdr:colOff>9525</xdr:colOff>
      <xdr:row>55</xdr:row>
      <xdr:rowOff>31750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1320800" y="94234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67327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0</xdr:rowOff>
    </xdr:from>
    <xdr:to>
      <xdr:col>6</xdr:col>
      <xdr:colOff>171450</xdr:colOff>
      <xdr:row>56</xdr:row>
      <xdr:rowOff>101600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86377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68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95250</xdr:rowOff>
    </xdr:from>
    <xdr:to>
      <xdr:col>24</xdr:col>
      <xdr:colOff>76200</xdr:colOff>
      <xdr:row>55</xdr:row>
      <xdr:rowOff>25400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111777</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19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114300</xdr:rowOff>
    </xdr:from>
    <xdr:to>
      <xdr:col>20</xdr:col>
      <xdr:colOff>38100</xdr:colOff>
      <xdr:row>55</xdr:row>
      <xdr:rowOff>44450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54627</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141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76200</xdr:rowOff>
    </xdr:from>
    <xdr:to>
      <xdr:col>15</xdr:col>
      <xdr:colOff>149225</xdr:colOff>
      <xdr:row>55</xdr:row>
      <xdr:rowOff>6350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16527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10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114300</xdr:rowOff>
    </xdr:from>
    <xdr:to>
      <xdr:col>11</xdr:col>
      <xdr:colOff>60325</xdr:colOff>
      <xdr:row>55</xdr:row>
      <xdr:rowOff>44450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54627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152400</xdr:rowOff>
    </xdr:from>
    <xdr:to>
      <xdr:col>6</xdr:col>
      <xdr:colOff>171450</xdr:colOff>
      <xdr:row>55</xdr:row>
      <xdr:rowOff>82550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41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92727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17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その他に係る経常収支比率は類似団体平均を上回っている。</a:t>
          </a:r>
          <a:endParaRPr lang="ja-JP" altLang="ja-JP" sz="1400">
            <a:effectLst/>
          </a:endParaRPr>
        </a:p>
        <a:p>
          <a:r>
            <a:rPr kumimoji="1" lang="ja-JP" altLang="ja-JP" sz="1100">
              <a:solidFill>
                <a:schemeClr val="dk1"/>
              </a:solidFill>
              <a:effectLst/>
              <a:latin typeface="+mn-lt"/>
              <a:ea typeface="+mn-ea"/>
              <a:cs typeface="+mn-cs"/>
            </a:rPr>
            <a:t>　他会計への繰出金が主なものであるが、各会計の適正化を図り、数値を抑制する。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8" name="その他グラフ枠">
          <a:extLst>
            <a:ext uri="{FF2B5EF4-FFF2-40B4-BE49-F238E27FC236}">
              <a16:creationId xmlns:a16="http://schemas.microsoft.com/office/drawing/2014/main" id="{00000000-0008-0000-0400-0000EE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8890</xdr:rowOff>
    </xdr:from>
    <xdr:to>
      <xdr:col>82</xdr:col>
      <xdr:colOff>107950</xdr:colOff>
      <xdr:row>61</xdr:row>
      <xdr:rowOff>54610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flipV="1">
          <a:off x="16510000" y="909574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26687</xdr:rowOff>
    </xdr:from>
    <xdr:ext cx="762000" cy="259045"/>
    <xdr:sp macro="" textlink="">
      <xdr:nvSpPr>
        <xdr:cNvPr id="240" name="その他最小値テキスト">
          <a:extLst>
            <a:ext uri="{FF2B5EF4-FFF2-40B4-BE49-F238E27FC236}">
              <a16:creationId xmlns:a16="http://schemas.microsoft.com/office/drawing/2014/main" id="{00000000-0008-0000-0400-0000F0000000}"/>
            </a:ext>
          </a:extLst>
        </xdr:cNvPr>
        <xdr:cNvSpPr txBox="1"/>
      </xdr:nvSpPr>
      <xdr:spPr>
        <a:xfrm>
          <a:off x="16598900" y="10485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54610</xdr:rowOff>
    </xdr:from>
    <xdr:to>
      <xdr:col>82</xdr:col>
      <xdr:colOff>196850</xdr:colOff>
      <xdr:row>61</xdr:row>
      <xdr:rowOff>54610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10513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95267</xdr:rowOff>
    </xdr:from>
    <xdr:ext cx="762000" cy="259045"/>
    <xdr:sp macro="" textlink="">
      <xdr:nvSpPr>
        <xdr:cNvPr id="242" name="その他最大値テキスト">
          <a:extLst>
            <a:ext uri="{FF2B5EF4-FFF2-40B4-BE49-F238E27FC236}">
              <a16:creationId xmlns:a16="http://schemas.microsoft.com/office/drawing/2014/main" id="{00000000-0008-0000-0400-0000F2000000}"/>
            </a:ext>
          </a:extLst>
        </xdr:cNvPr>
        <xdr:cNvSpPr txBox="1"/>
      </xdr:nvSpPr>
      <xdr:spPr>
        <a:xfrm>
          <a:off x="16598900" y="8839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8890</xdr:rowOff>
    </xdr:from>
    <xdr:to>
      <xdr:col>82</xdr:col>
      <xdr:colOff>196850</xdr:colOff>
      <xdr:row>53</xdr:row>
      <xdr:rowOff>8890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9095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20320</xdr:rowOff>
    </xdr:from>
    <xdr:to>
      <xdr:col>82</xdr:col>
      <xdr:colOff>107950</xdr:colOff>
      <xdr:row>58</xdr:row>
      <xdr:rowOff>58420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5671800" y="996442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5097</xdr:rowOff>
    </xdr:from>
    <xdr:ext cx="762000" cy="259045"/>
    <xdr:sp macro="" textlink="">
      <xdr:nvSpPr>
        <xdr:cNvPr id="245" name="その他平均値テキスト">
          <a:extLst>
            <a:ext uri="{FF2B5EF4-FFF2-40B4-BE49-F238E27FC236}">
              <a16:creationId xmlns:a16="http://schemas.microsoft.com/office/drawing/2014/main" id="{00000000-0008-0000-0400-0000F5000000}"/>
            </a:ext>
          </a:extLst>
        </xdr:cNvPr>
        <xdr:cNvSpPr txBox="1"/>
      </xdr:nvSpPr>
      <xdr:spPr>
        <a:xfrm>
          <a:off x="16598900" y="96062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160020</xdr:rowOff>
    </xdr:from>
    <xdr:to>
      <xdr:col>82</xdr:col>
      <xdr:colOff>158750</xdr:colOff>
      <xdr:row>57</xdr:row>
      <xdr:rowOff>90170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6459200" y="9761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20320</xdr:rowOff>
    </xdr:from>
    <xdr:to>
      <xdr:col>78</xdr:col>
      <xdr:colOff>69850</xdr:colOff>
      <xdr:row>58</xdr:row>
      <xdr:rowOff>58420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flipV="1">
          <a:off x="14782800" y="996442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19050</xdr:rowOff>
    </xdr:from>
    <xdr:to>
      <xdr:col>78</xdr:col>
      <xdr:colOff>120650</xdr:colOff>
      <xdr:row>57</xdr:row>
      <xdr:rowOff>120650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5621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130827</xdr:rowOff>
    </xdr:from>
    <xdr:ext cx="7366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5290800" y="9560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100330</xdr:rowOff>
    </xdr:from>
    <xdr:to>
      <xdr:col>73</xdr:col>
      <xdr:colOff>180975</xdr:colOff>
      <xdr:row>58</xdr:row>
      <xdr:rowOff>58420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3893800" y="987298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41910</xdr:rowOff>
    </xdr:from>
    <xdr:to>
      <xdr:col>74</xdr:col>
      <xdr:colOff>31750</xdr:colOff>
      <xdr:row>57</xdr:row>
      <xdr:rowOff>143510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4732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153687</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4401800" y="9583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8890</xdr:rowOff>
    </xdr:from>
    <xdr:to>
      <xdr:col>69</xdr:col>
      <xdr:colOff>92075</xdr:colOff>
      <xdr:row>57</xdr:row>
      <xdr:rowOff>100330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a:off x="13004800" y="978154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118110</xdr:rowOff>
    </xdr:from>
    <xdr:to>
      <xdr:col>69</xdr:col>
      <xdr:colOff>142875</xdr:colOff>
      <xdr:row>58</xdr:row>
      <xdr:rowOff>48260</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3843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33037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3512800" y="9977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110490</xdr:rowOff>
    </xdr:from>
    <xdr:to>
      <xdr:col>65</xdr:col>
      <xdr:colOff>53975</xdr:colOff>
      <xdr:row>58</xdr:row>
      <xdr:rowOff>40640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2954000" y="9883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25417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2623800" y="9969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7620</xdr:rowOff>
    </xdr:from>
    <xdr:to>
      <xdr:col>82</xdr:col>
      <xdr:colOff>158750</xdr:colOff>
      <xdr:row>58</xdr:row>
      <xdr:rowOff>109220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64592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151147</xdr:rowOff>
    </xdr:from>
    <xdr:ext cx="762000" cy="259045"/>
    <xdr:sp macro="" textlink="">
      <xdr:nvSpPr>
        <xdr:cNvPr id="264" name="その他該当値テキスト">
          <a:extLst>
            <a:ext uri="{FF2B5EF4-FFF2-40B4-BE49-F238E27FC236}">
              <a16:creationId xmlns:a16="http://schemas.microsoft.com/office/drawing/2014/main" id="{00000000-0008-0000-0400-000008010000}"/>
            </a:ext>
          </a:extLst>
        </xdr:cNvPr>
        <xdr:cNvSpPr txBox="1"/>
      </xdr:nvSpPr>
      <xdr:spPr>
        <a:xfrm>
          <a:off x="16598900" y="992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140970</xdr:rowOff>
    </xdr:from>
    <xdr:to>
      <xdr:col>78</xdr:col>
      <xdr:colOff>120650</xdr:colOff>
      <xdr:row>58</xdr:row>
      <xdr:rowOff>71120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5621000" y="9913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55897</xdr:rowOff>
    </xdr:from>
    <xdr:ext cx="7366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290800" y="9999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7620</xdr:rowOff>
    </xdr:from>
    <xdr:to>
      <xdr:col>74</xdr:col>
      <xdr:colOff>31750</xdr:colOff>
      <xdr:row>58</xdr:row>
      <xdr:rowOff>109220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47320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93997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4401800" y="10038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49530</xdr:rowOff>
    </xdr:from>
    <xdr:to>
      <xdr:col>69</xdr:col>
      <xdr:colOff>142875</xdr:colOff>
      <xdr:row>57</xdr:row>
      <xdr:rowOff>151130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3843000" y="9822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161307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3512800" y="9591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129540</xdr:rowOff>
    </xdr:from>
    <xdr:to>
      <xdr:col>65</xdr:col>
      <xdr:colOff>53975</xdr:colOff>
      <xdr:row>57</xdr:row>
      <xdr:rowOff>59690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2954000" y="9730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69867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2623800" y="9499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補助費等に係る経常収支比率は類似団体平均を上回っているのは、保健福祉費・衛生費・清掃費・消防費等の、広域連合・一部事務組合への負担金が要因である。</a:t>
          </a:r>
          <a:endParaRPr lang="ja-JP" altLang="ja-JP" sz="1400">
            <a:effectLst/>
          </a:endParaRPr>
        </a:p>
        <a:p>
          <a:r>
            <a:rPr kumimoji="1" lang="ja-JP" altLang="ja-JP" sz="1100">
              <a:solidFill>
                <a:schemeClr val="dk1"/>
              </a:solidFill>
              <a:effectLst/>
              <a:latin typeface="+mn-lt"/>
              <a:ea typeface="+mn-ea"/>
              <a:cs typeface="+mn-cs"/>
            </a:rPr>
            <a:t>　一部事務組合等のほか、各種団体等への補助金について適正な管理を行う。</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6" name="補助費等グラフ枠">
          <a:extLst>
            <a:ext uri="{FF2B5EF4-FFF2-40B4-BE49-F238E27FC236}">
              <a16:creationId xmlns:a16="http://schemas.microsoft.com/office/drawing/2014/main" id="{00000000-0008-0000-0400-000028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44704</xdr:rowOff>
    </xdr:from>
    <xdr:to>
      <xdr:col>82</xdr:col>
      <xdr:colOff>107950</xdr:colOff>
      <xdr:row>40</xdr:row>
      <xdr:rowOff>122428</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flipV="1">
          <a:off x="16510000" y="5874004"/>
          <a:ext cx="0" cy="1106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94505</xdr:rowOff>
    </xdr:from>
    <xdr:ext cx="762000" cy="259045"/>
    <xdr:sp macro="" textlink="">
      <xdr:nvSpPr>
        <xdr:cNvPr id="298" name="補助費等最小値テキスト">
          <a:extLst>
            <a:ext uri="{FF2B5EF4-FFF2-40B4-BE49-F238E27FC236}">
              <a16:creationId xmlns:a16="http://schemas.microsoft.com/office/drawing/2014/main" id="{00000000-0008-0000-0400-00002A010000}"/>
            </a:ext>
          </a:extLst>
        </xdr:cNvPr>
        <xdr:cNvSpPr txBox="1"/>
      </xdr:nvSpPr>
      <xdr:spPr>
        <a:xfrm>
          <a:off x="16598900" y="6952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122428</xdr:rowOff>
    </xdr:from>
    <xdr:to>
      <xdr:col>82</xdr:col>
      <xdr:colOff>196850</xdr:colOff>
      <xdr:row>40</xdr:row>
      <xdr:rowOff>122428</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6980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131081</xdr:rowOff>
    </xdr:from>
    <xdr:ext cx="762000" cy="259045"/>
    <xdr:sp macro="" textlink="">
      <xdr:nvSpPr>
        <xdr:cNvPr id="300" name="補助費等最大値テキスト">
          <a:extLst>
            <a:ext uri="{FF2B5EF4-FFF2-40B4-BE49-F238E27FC236}">
              <a16:creationId xmlns:a16="http://schemas.microsoft.com/office/drawing/2014/main" id="{00000000-0008-0000-0400-00002C010000}"/>
            </a:ext>
          </a:extLst>
        </xdr:cNvPr>
        <xdr:cNvSpPr txBox="1"/>
      </xdr:nvSpPr>
      <xdr:spPr>
        <a:xfrm>
          <a:off x="16598900" y="5617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44704</xdr:rowOff>
    </xdr:from>
    <xdr:to>
      <xdr:col>82</xdr:col>
      <xdr:colOff>196850</xdr:colOff>
      <xdr:row>34</xdr:row>
      <xdr:rowOff>44704</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5874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110998</xdr:rowOff>
    </xdr:from>
    <xdr:to>
      <xdr:col>82</xdr:col>
      <xdr:colOff>107950</xdr:colOff>
      <xdr:row>39</xdr:row>
      <xdr:rowOff>170434</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5671800" y="6797548"/>
          <a:ext cx="8382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124731</xdr:rowOff>
    </xdr:from>
    <xdr:ext cx="762000" cy="259045"/>
    <xdr:sp macro="" textlink="">
      <xdr:nvSpPr>
        <xdr:cNvPr id="303" name="補助費等平均値テキスト">
          <a:extLst>
            <a:ext uri="{FF2B5EF4-FFF2-40B4-BE49-F238E27FC236}">
              <a16:creationId xmlns:a16="http://schemas.microsoft.com/office/drawing/2014/main" id="{00000000-0008-0000-0400-00002F010000}"/>
            </a:ext>
          </a:extLst>
        </xdr:cNvPr>
        <xdr:cNvSpPr txBox="1"/>
      </xdr:nvSpPr>
      <xdr:spPr>
        <a:xfrm>
          <a:off x="16598900" y="61254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108204</xdr:rowOff>
    </xdr:from>
    <xdr:to>
      <xdr:col>82</xdr:col>
      <xdr:colOff>158750</xdr:colOff>
      <xdr:row>37</xdr:row>
      <xdr:rowOff>38354</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64592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154432</xdr:rowOff>
    </xdr:from>
    <xdr:to>
      <xdr:col>78</xdr:col>
      <xdr:colOff>69850</xdr:colOff>
      <xdr:row>39</xdr:row>
      <xdr:rowOff>110998</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4782800" y="6669532"/>
          <a:ext cx="889000" cy="128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80772</xdr:rowOff>
    </xdr:from>
    <xdr:to>
      <xdr:col>78</xdr:col>
      <xdr:colOff>120650</xdr:colOff>
      <xdr:row>37</xdr:row>
      <xdr:rowOff>10922</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5621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21099</xdr:rowOff>
    </xdr:from>
    <xdr:ext cx="7366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5290800" y="60218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154432</xdr:rowOff>
    </xdr:from>
    <xdr:to>
      <xdr:col>73</xdr:col>
      <xdr:colOff>180975</xdr:colOff>
      <xdr:row>39</xdr:row>
      <xdr:rowOff>83566</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flipV="1">
          <a:off x="13893800" y="6669532"/>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57912</xdr:rowOff>
    </xdr:from>
    <xdr:to>
      <xdr:col>74</xdr:col>
      <xdr:colOff>31750</xdr:colOff>
      <xdr:row>36</xdr:row>
      <xdr:rowOff>159512</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4732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169689</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4401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159004</xdr:rowOff>
    </xdr:from>
    <xdr:to>
      <xdr:col>69</xdr:col>
      <xdr:colOff>92075</xdr:colOff>
      <xdr:row>39</xdr:row>
      <xdr:rowOff>83566</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3004800" y="6674104"/>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85344</xdr:rowOff>
    </xdr:from>
    <xdr:to>
      <xdr:col>69</xdr:col>
      <xdr:colOff>142875</xdr:colOff>
      <xdr:row>37</xdr:row>
      <xdr:rowOff>15494</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3843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25671</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3512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89916</xdr:rowOff>
    </xdr:from>
    <xdr:to>
      <xdr:col>65</xdr:col>
      <xdr:colOff>53975</xdr:colOff>
      <xdr:row>37</xdr:row>
      <xdr:rowOff>20066</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2954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30243</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2623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119634</xdr:rowOff>
    </xdr:from>
    <xdr:to>
      <xdr:col>82</xdr:col>
      <xdr:colOff>158750</xdr:colOff>
      <xdr:row>40</xdr:row>
      <xdr:rowOff>49784</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6459200" y="6806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28211</xdr:rowOff>
    </xdr:from>
    <xdr:ext cx="762000" cy="259045"/>
    <xdr:sp macro="" textlink="">
      <xdr:nvSpPr>
        <xdr:cNvPr id="322" name="補助費等該当値テキスト">
          <a:extLst>
            <a:ext uri="{FF2B5EF4-FFF2-40B4-BE49-F238E27FC236}">
              <a16:creationId xmlns:a16="http://schemas.microsoft.com/office/drawing/2014/main" id="{00000000-0008-0000-0400-000042010000}"/>
            </a:ext>
          </a:extLst>
        </xdr:cNvPr>
        <xdr:cNvSpPr txBox="1"/>
      </xdr:nvSpPr>
      <xdr:spPr>
        <a:xfrm>
          <a:off x="16598900" y="6714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60198</xdr:rowOff>
    </xdr:from>
    <xdr:to>
      <xdr:col>78</xdr:col>
      <xdr:colOff>120650</xdr:colOff>
      <xdr:row>39</xdr:row>
      <xdr:rowOff>161798</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5621000" y="6746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146575</xdr:rowOff>
    </xdr:from>
    <xdr:ext cx="7366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290800" y="68331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103632</xdr:rowOff>
    </xdr:from>
    <xdr:to>
      <xdr:col>74</xdr:col>
      <xdr:colOff>31750</xdr:colOff>
      <xdr:row>39</xdr:row>
      <xdr:rowOff>33782</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4732000" y="6618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18559</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4401800" y="6705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39</xdr:row>
      <xdr:rowOff>32766</xdr:rowOff>
    </xdr:from>
    <xdr:to>
      <xdr:col>69</xdr:col>
      <xdr:colOff>142875</xdr:colOff>
      <xdr:row>39</xdr:row>
      <xdr:rowOff>134366</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3843000" y="6719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119143</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512800" y="6805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108204</xdr:rowOff>
    </xdr:from>
    <xdr:to>
      <xdr:col>65</xdr:col>
      <xdr:colOff>53975</xdr:colOff>
      <xdr:row>39</xdr:row>
      <xdr:rowOff>38354</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2954000" y="6623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23131</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2623800" y="6709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公債費について、令和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年度においては、対前年度比１．</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ポイントの増となっている。今後は、</a:t>
          </a:r>
          <a:r>
            <a:rPr kumimoji="1" lang="ja-JP" altLang="en-US" sz="1100">
              <a:solidFill>
                <a:schemeClr val="dk1"/>
              </a:solidFill>
              <a:effectLst/>
              <a:latin typeface="+mn-lt"/>
              <a:ea typeface="+mn-ea"/>
              <a:cs typeface="+mn-cs"/>
            </a:rPr>
            <a:t>公共施設に</a:t>
          </a:r>
          <a:r>
            <a:rPr kumimoji="1" lang="ja-JP" altLang="ja-JP" sz="1100">
              <a:solidFill>
                <a:schemeClr val="dk1"/>
              </a:solidFill>
              <a:effectLst/>
              <a:latin typeface="+mn-lt"/>
              <a:ea typeface="+mn-ea"/>
              <a:cs typeface="+mn-cs"/>
            </a:rPr>
            <a:t>係る投資事業の実施等による地方債の発行増に伴い、公債費の増加が見込まれるため、公債費削減の取組みと、総合計画に基づいた計画的な事業実施により、適正な数値に抑える。</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6" name="公債費グラフ枠">
          <a:extLst>
            <a:ext uri="{FF2B5EF4-FFF2-40B4-BE49-F238E27FC236}">
              <a16:creationId xmlns:a16="http://schemas.microsoft.com/office/drawing/2014/main" id="{00000000-0008-0000-0400-000064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81</xdr:row>
      <xdr:rowOff>92711</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flipV="1">
          <a:off x="4826000" y="12509500"/>
          <a:ext cx="0" cy="14706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64788</xdr:rowOff>
    </xdr:from>
    <xdr:ext cx="762000" cy="259045"/>
    <xdr:sp macro="" textlink="">
      <xdr:nvSpPr>
        <xdr:cNvPr id="358" name="公債費最小値テキスト">
          <a:extLst>
            <a:ext uri="{FF2B5EF4-FFF2-40B4-BE49-F238E27FC236}">
              <a16:creationId xmlns:a16="http://schemas.microsoft.com/office/drawing/2014/main" id="{00000000-0008-0000-0400-000066010000}"/>
            </a:ext>
          </a:extLst>
        </xdr:cNvPr>
        <xdr:cNvSpPr txBox="1"/>
      </xdr:nvSpPr>
      <xdr:spPr>
        <a:xfrm>
          <a:off x="4914900" y="13952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92711</xdr:rowOff>
    </xdr:from>
    <xdr:to>
      <xdr:col>24</xdr:col>
      <xdr:colOff>114300</xdr:colOff>
      <xdr:row>81</xdr:row>
      <xdr:rowOff>92711</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3980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0" name="公債費最大値テキスト">
          <a:extLst>
            <a:ext uri="{FF2B5EF4-FFF2-40B4-BE49-F238E27FC236}">
              <a16:creationId xmlns:a16="http://schemas.microsoft.com/office/drawing/2014/main" id="{00000000-0008-0000-0400-000068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100330</xdr:rowOff>
    </xdr:from>
    <xdr:to>
      <xdr:col>24</xdr:col>
      <xdr:colOff>25400</xdr:colOff>
      <xdr:row>76</xdr:row>
      <xdr:rowOff>157480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3987800" y="13130530"/>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113047</xdr:rowOff>
    </xdr:from>
    <xdr:ext cx="762000" cy="259045"/>
    <xdr:sp macro="" textlink="">
      <xdr:nvSpPr>
        <xdr:cNvPr id="363" name="公債費平均値テキスト">
          <a:extLst>
            <a:ext uri="{FF2B5EF4-FFF2-40B4-BE49-F238E27FC236}">
              <a16:creationId xmlns:a16="http://schemas.microsoft.com/office/drawing/2014/main" id="{00000000-0008-0000-0400-00006B010000}"/>
            </a:ext>
          </a:extLst>
        </xdr:cNvPr>
        <xdr:cNvSpPr txBox="1"/>
      </xdr:nvSpPr>
      <xdr:spPr>
        <a:xfrm>
          <a:off x="4914900" y="131432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140970</xdr:rowOff>
    </xdr:from>
    <xdr:to>
      <xdr:col>24</xdr:col>
      <xdr:colOff>76200</xdr:colOff>
      <xdr:row>77</xdr:row>
      <xdr:rowOff>71120</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47752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50800</xdr:rowOff>
    </xdr:from>
    <xdr:to>
      <xdr:col>19</xdr:col>
      <xdr:colOff>187325</xdr:colOff>
      <xdr:row>76</xdr:row>
      <xdr:rowOff>100330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3098800" y="1308100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102870</xdr:rowOff>
    </xdr:from>
    <xdr:to>
      <xdr:col>20</xdr:col>
      <xdr:colOff>38100</xdr:colOff>
      <xdr:row>77</xdr:row>
      <xdr:rowOff>33020</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3937000" y="1313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17797</xdr:rowOff>
    </xdr:from>
    <xdr:ext cx="736600" cy="259045"/>
    <xdr:sp macro="" textlink="">
      <xdr:nvSpPr>
        <xdr:cNvPr id="367" name="テキスト ボックス 366">
          <a:extLst>
            <a:ext uri="{FF2B5EF4-FFF2-40B4-BE49-F238E27FC236}">
              <a16:creationId xmlns:a16="http://schemas.microsoft.com/office/drawing/2014/main" id="{00000000-0008-0000-0400-00006F010000}"/>
            </a:ext>
          </a:extLst>
        </xdr:cNvPr>
        <xdr:cNvSpPr txBox="1"/>
      </xdr:nvSpPr>
      <xdr:spPr>
        <a:xfrm>
          <a:off x="3606800" y="132194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50800</xdr:rowOff>
    </xdr:from>
    <xdr:to>
      <xdr:col>15</xdr:col>
      <xdr:colOff>98425</xdr:colOff>
      <xdr:row>76</xdr:row>
      <xdr:rowOff>96520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flipV="1">
          <a:off x="2209800" y="130810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60961</xdr:rowOff>
    </xdr:from>
    <xdr:to>
      <xdr:col>15</xdr:col>
      <xdr:colOff>149225</xdr:colOff>
      <xdr:row>76</xdr:row>
      <xdr:rowOff>162561</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3048000" y="13091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147338</xdr:rowOff>
    </xdr:from>
    <xdr:ext cx="7620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2717800" y="13177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50800</xdr:rowOff>
    </xdr:from>
    <xdr:to>
      <xdr:col>11</xdr:col>
      <xdr:colOff>9525</xdr:colOff>
      <xdr:row>76</xdr:row>
      <xdr:rowOff>96520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a:off x="1320800" y="130810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110489</xdr:rowOff>
    </xdr:from>
    <xdr:to>
      <xdr:col>11</xdr:col>
      <xdr:colOff>60325</xdr:colOff>
      <xdr:row>77</xdr:row>
      <xdr:rowOff>40639</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2159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25416</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1828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118111</xdr:rowOff>
    </xdr:from>
    <xdr:to>
      <xdr:col>6</xdr:col>
      <xdr:colOff>171450</xdr:colOff>
      <xdr:row>77</xdr:row>
      <xdr:rowOff>48261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1270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33038</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939800" y="13234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106680</xdr:rowOff>
    </xdr:from>
    <xdr:to>
      <xdr:col>24</xdr:col>
      <xdr:colOff>76200</xdr:colOff>
      <xdr:row>77</xdr:row>
      <xdr:rowOff>36830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4775200" y="1313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123207</xdr:rowOff>
    </xdr:from>
    <xdr:ext cx="762000" cy="259045"/>
    <xdr:sp macro="" textlink="">
      <xdr:nvSpPr>
        <xdr:cNvPr id="382" name="公債費該当値テキスト">
          <a:extLst>
            <a:ext uri="{FF2B5EF4-FFF2-40B4-BE49-F238E27FC236}">
              <a16:creationId xmlns:a16="http://schemas.microsoft.com/office/drawing/2014/main" id="{00000000-0008-0000-0400-00007E010000}"/>
            </a:ext>
          </a:extLst>
        </xdr:cNvPr>
        <xdr:cNvSpPr txBox="1"/>
      </xdr:nvSpPr>
      <xdr:spPr>
        <a:xfrm>
          <a:off x="4914900" y="1298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49530</xdr:rowOff>
    </xdr:from>
    <xdr:to>
      <xdr:col>20</xdr:col>
      <xdr:colOff>38100</xdr:colOff>
      <xdr:row>76</xdr:row>
      <xdr:rowOff>151130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937000" y="13079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161307</xdr:rowOff>
    </xdr:from>
    <xdr:ext cx="7366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606800" y="128486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0</xdr:rowOff>
    </xdr:from>
    <xdr:to>
      <xdr:col>15</xdr:col>
      <xdr:colOff>149225</xdr:colOff>
      <xdr:row>76</xdr:row>
      <xdr:rowOff>101600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0480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111777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2717800" y="1279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45720</xdr:rowOff>
    </xdr:from>
    <xdr:to>
      <xdr:col>11</xdr:col>
      <xdr:colOff>60325</xdr:colOff>
      <xdr:row>76</xdr:row>
      <xdr:rowOff>147320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2159000" y="1307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157497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828800" y="1284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0</xdr:rowOff>
    </xdr:from>
    <xdr:to>
      <xdr:col>6</xdr:col>
      <xdr:colOff>171450</xdr:colOff>
      <xdr:row>76</xdr:row>
      <xdr:rowOff>101600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12700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111777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939800" y="1279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公債費以外の経常収支比率は前年度比</a:t>
          </a:r>
          <a:r>
            <a:rPr kumimoji="1" lang="ja-JP" altLang="en-US" sz="1100">
              <a:solidFill>
                <a:schemeClr val="dk1"/>
              </a:solidFill>
              <a:effectLst/>
              <a:latin typeface="+mn-lt"/>
              <a:ea typeface="+mn-ea"/>
              <a:cs typeface="+mn-cs"/>
            </a:rPr>
            <a:t>１</a:t>
          </a:r>
          <a:r>
            <a:rPr kumimoji="1" lang="ja-JP" altLang="ja-JP" sz="1100">
              <a:solidFill>
                <a:schemeClr val="dk1"/>
              </a:solidFill>
              <a:effectLst/>
              <a:latin typeface="+mn-lt"/>
              <a:ea typeface="+mn-ea"/>
              <a:cs typeface="+mn-cs"/>
            </a:rPr>
            <a:t>．０ポイント増加となっており、類似団体平均を８．</a:t>
          </a:r>
          <a:r>
            <a:rPr kumimoji="1" lang="ja-JP" altLang="en-US" sz="1100">
              <a:solidFill>
                <a:schemeClr val="dk1"/>
              </a:solidFill>
              <a:effectLst/>
              <a:latin typeface="+mn-lt"/>
              <a:ea typeface="+mn-ea"/>
              <a:cs typeface="+mn-cs"/>
            </a:rPr>
            <a:t>０</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物件費や補助費の経常収支比率が主な要因であり、当該経常収支比率は今後も増加傾向にあるため、各特別会計内の運営の適正化を図ることにより、普通会計の負担額を減少するよう努める。</a:t>
          </a:r>
          <a:endParaRPr lang="ja-JP" altLang="ja-JP" sz="1400">
            <a:effectLst/>
          </a:endParaRPr>
        </a:p>
      </xdr:txBody>
    </xdr:sp>
    <xdr:clientData/>
  </xdr:twoCellAnchor>
  <xdr:oneCellAnchor>
    <xdr:from>
      <xdr:col>62</xdr:col>
      <xdr:colOff>6350</xdr:colOff>
      <xdr:row>69</xdr:row>
      <xdr:rowOff>107950</xdr:rowOff>
    </xdr:from>
    <xdr:ext cx="298543" cy="225703"/>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9" name="公債費以外グラフ枠">
          <a:extLst>
            <a:ext uri="{FF2B5EF4-FFF2-40B4-BE49-F238E27FC236}">
              <a16:creationId xmlns:a16="http://schemas.microsoft.com/office/drawing/2014/main" id="{00000000-0008-0000-0400-0000A3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92710</xdr:rowOff>
    </xdr:from>
    <xdr:to>
      <xdr:col>82</xdr:col>
      <xdr:colOff>107950</xdr:colOff>
      <xdr:row>81</xdr:row>
      <xdr:rowOff>17599</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flipV="1">
          <a:off x="16510000" y="12608560"/>
          <a:ext cx="0" cy="12964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161126</xdr:rowOff>
    </xdr:from>
    <xdr:ext cx="762000" cy="259045"/>
    <xdr:sp macro="" textlink="">
      <xdr:nvSpPr>
        <xdr:cNvPr id="421" name="公債費以外最小値テキスト">
          <a:extLst>
            <a:ext uri="{FF2B5EF4-FFF2-40B4-BE49-F238E27FC236}">
              <a16:creationId xmlns:a16="http://schemas.microsoft.com/office/drawing/2014/main" id="{00000000-0008-0000-0400-0000A5010000}"/>
            </a:ext>
          </a:extLst>
        </xdr:cNvPr>
        <xdr:cNvSpPr txBox="1"/>
      </xdr:nvSpPr>
      <xdr:spPr>
        <a:xfrm>
          <a:off x="16598900" y="138771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17599</xdr:rowOff>
    </xdr:from>
    <xdr:to>
      <xdr:col>82</xdr:col>
      <xdr:colOff>196850</xdr:colOff>
      <xdr:row>81</xdr:row>
      <xdr:rowOff>17599</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3905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7637</xdr:rowOff>
    </xdr:from>
    <xdr:ext cx="762000" cy="259045"/>
    <xdr:sp macro="" textlink="">
      <xdr:nvSpPr>
        <xdr:cNvPr id="423" name="公債費以外最大値テキスト">
          <a:extLst>
            <a:ext uri="{FF2B5EF4-FFF2-40B4-BE49-F238E27FC236}">
              <a16:creationId xmlns:a16="http://schemas.microsoft.com/office/drawing/2014/main" id="{00000000-0008-0000-0400-0000A7010000}"/>
            </a:ext>
          </a:extLst>
        </xdr:cNvPr>
        <xdr:cNvSpPr txBox="1"/>
      </xdr:nvSpPr>
      <xdr:spPr>
        <a:xfrm>
          <a:off x="16598900" y="12352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92710</xdr:rowOff>
    </xdr:from>
    <xdr:to>
      <xdr:col>82</xdr:col>
      <xdr:colOff>196850</xdr:colOff>
      <xdr:row>73</xdr:row>
      <xdr:rowOff>92710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2608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79</xdr:row>
      <xdr:rowOff>11068</xdr:rowOff>
    </xdr:from>
    <xdr:to>
      <xdr:col>82</xdr:col>
      <xdr:colOff>107950</xdr:colOff>
      <xdr:row>79</xdr:row>
      <xdr:rowOff>43724</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5671800" y="13555618"/>
          <a:ext cx="8382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91095</xdr:rowOff>
    </xdr:from>
    <xdr:ext cx="762000" cy="259045"/>
    <xdr:sp macro="" textlink="">
      <xdr:nvSpPr>
        <xdr:cNvPr id="426" name="公債費以外平均値テキスト">
          <a:extLst>
            <a:ext uri="{FF2B5EF4-FFF2-40B4-BE49-F238E27FC236}">
              <a16:creationId xmlns:a16="http://schemas.microsoft.com/office/drawing/2014/main" id="{00000000-0008-0000-0400-0000AA010000}"/>
            </a:ext>
          </a:extLst>
        </xdr:cNvPr>
        <xdr:cNvSpPr txBox="1"/>
      </xdr:nvSpPr>
      <xdr:spPr>
        <a:xfrm>
          <a:off x="16598900" y="1312129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74568</xdr:rowOff>
    </xdr:from>
    <xdr:to>
      <xdr:col>82</xdr:col>
      <xdr:colOff>158750</xdr:colOff>
      <xdr:row>78</xdr:row>
      <xdr:rowOff>4718</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6459200" y="13276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92711</xdr:rowOff>
    </xdr:from>
    <xdr:to>
      <xdr:col>78</xdr:col>
      <xdr:colOff>69850</xdr:colOff>
      <xdr:row>79</xdr:row>
      <xdr:rowOff>11068</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4782800" y="13294361"/>
          <a:ext cx="889000" cy="261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25581</xdr:rowOff>
    </xdr:from>
    <xdr:to>
      <xdr:col>78</xdr:col>
      <xdr:colOff>120650</xdr:colOff>
      <xdr:row>77</xdr:row>
      <xdr:rowOff>127181</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5621000" y="13227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137358</xdr:rowOff>
    </xdr:from>
    <xdr:ext cx="7366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5290800" y="129961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92711</xdr:rowOff>
    </xdr:from>
    <xdr:to>
      <xdr:col>73</xdr:col>
      <xdr:colOff>180975</xdr:colOff>
      <xdr:row>78</xdr:row>
      <xdr:rowOff>120469</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flipV="1">
          <a:off x="13893800" y="13294361"/>
          <a:ext cx="889000" cy="199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128451</xdr:rowOff>
    </xdr:from>
    <xdr:to>
      <xdr:col>74</xdr:col>
      <xdr:colOff>31750</xdr:colOff>
      <xdr:row>77</xdr:row>
      <xdr:rowOff>58601</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4732000" y="13158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68778</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401800" y="12927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78</xdr:row>
      <xdr:rowOff>74749</xdr:rowOff>
    </xdr:from>
    <xdr:to>
      <xdr:col>69</xdr:col>
      <xdr:colOff>92075</xdr:colOff>
      <xdr:row>78</xdr:row>
      <xdr:rowOff>120469</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3004800" y="13447849"/>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61505</xdr:rowOff>
    </xdr:from>
    <xdr:to>
      <xdr:col>69</xdr:col>
      <xdr:colOff>142875</xdr:colOff>
      <xdr:row>77</xdr:row>
      <xdr:rowOff>163105</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3843000" y="1326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1832</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3512800" y="13032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97427</xdr:rowOff>
    </xdr:from>
    <xdr:to>
      <xdr:col>65</xdr:col>
      <xdr:colOff>53975</xdr:colOff>
      <xdr:row>78</xdr:row>
      <xdr:rowOff>27577</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29540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37754</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2623800" y="13067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164374</xdr:rowOff>
    </xdr:from>
    <xdr:to>
      <xdr:col>82</xdr:col>
      <xdr:colOff>158750</xdr:colOff>
      <xdr:row>79</xdr:row>
      <xdr:rowOff>94524</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6459200" y="13537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136451</xdr:rowOff>
    </xdr:from>
    <xdr:ext cx="762000" cy="259045"/>
    <xdr:sp macro="" textlink="">
      <xdr:nvSpPr>
        <xdr:cNvPr id="445" name="公債費以外該当値テキスト">
          <a:extLst>
            <a:ext uri="{FF2B5EF4-FFF2-40B4-BE49-F238E27FC236}">
              <a16:creationId xmlns:a16="http://schemas.microsoft.com/office/drawing/2014/main" id="{00000000-0008-0000-0400-0000BD010000}"/>
            </a:ext>
          </a:extLst>
        </xdr:cNvPr>
        <xdr:cNvSpPr txBox="1"/>
      </xdr:nvSpPr>
      <xdr:spPr>
        <a:xfrm>
          <a:off x="16598900" y="135095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131718</xdr:rowOff>
    </xdr:from>
    <xdr:to>
      <xdr:col>78</xdr:col>
      <xdr:colOff>120650</xdr:colOff>
      <xdr:row>79</xdr:row>
      <xdr:rowOff>61868</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5621000" y="13504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46645</xdr:rowOff>
    </xdr:from>
    <xdr:ext cx="7366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5290800" y="135911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41911</xdr:rowOff>
    </xdr:from>
    <xdr:to>
      <xdr:col>74</xdr:col>
      <xdr:colOff>31750</xdr:colOff>
      <xdr:row>77</xdr:row>
      <xdr:rowOff>143511</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4732000" y="13243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128288</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4401800" y="13329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78</xdr:row>
      <xdr:rowOff>69669</xdr:rowOff>
    </xdr:from>
    <xdr:to>
      <xdr:col>69</xdr:col>
      <xdr:colOff>142875</xdr:colOff>
      <xdr:row>78</xdr:row>
      <xdr:rowOff>171269</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3843000" y="13442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156046</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3512800" y="135291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23949</xdr:rowOff>
    </xdr:from>
    <xdr:to>
      <xdr:col>65</xdr:col>
      <xdr:colOff>53975</xdr:colOff>
      <xdr:row>78</xdr:row>
      <xdr:rowOff>125549</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2954000" y="13397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110326</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2623800" y="13483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21</xdr:row>
      <xdr:rowOff>3175</xdr:rowOff>
    </xdr:from>
    <xdr:to>
      <xdr:col>33</xdr:col>
      <xdr:colOff>114300</xdr:colOff>
      <xdr:row>21</xdr:row>
      <xdr:rowOff>3175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651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20</xdr:row>
      <xdr:rowOff>32402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509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19</xdr:row>
      <xdr:rowOff>60325</xdr:rowOff>
    </xdr:from>
    <xdr:to>
      <xdr:col>33</xdr:col>
      <xdr:colOff>114300</xdr:colOff>
      <xdr:row>19</xdr:row>
      <xdr:rowOff>60325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89552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117475</xdr:rowOff>
    </xdr:from>
    <xdr:to>
      <xdr:col>33</xdr:col>
      <xdr:colOff>114300</xdr:colOff>
      <xdr:row>17</xdr:row>
      <xdr:rowOff>117475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3079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146702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937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60325</xdr:rowOff>
    </xdr:from>
    <xdr:to>
      <xdr:col>33</xdr:col>
      <xdr:colOff>114300</xdr:colOff>
      <xdr:row>14</xdr:row>
      <xdr:rowOff>60325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508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89552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23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117475</xdr:rowOff>
    </xdr:from>
    <xdr:to>
      <xdr:col>33</xdr:col>
      <xdr:colOff>114300</xdr:colOff>
      <xdr:row>12</xdr:row>
      <xdr:rowOff>117475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146702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3175</xdr:rowOff>
    </xdr:from>
    <xdr:to>
      <xdr:col>33</xdr:col>
      <xdr:colOff>114300</xdr:colOff>
      <xdr:row>11</xdr:row>
      <xdr:rowOff>3175</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a:off x="2159000" y="1936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32402</xdr:rowOff>
    </xdr:from>
    <xdr:ext cx="762000" cy="259045"/>
    <xdr:sp macro="" textlink="">
      <xdr:nvSpPr>
        <xdr:cNvPr id="44" name="テキスト ボックス 43">
          <a:extLst>
            <a:ext uri="{FF2B5EF4-FFF2-40B4-BE49-F238E27FC236}">
              <a16:creationId xmlns:a16="http://schemas.microsoft.com/office/drawing/2014/main" id="{00000000-0008-0000-0500-00002C000000}"/>
            </a:ext>
          </a:extLst>
        </xdr:cNvPr>
        <xdr:cNvSpPr txBox="1"/>
      </xdr:nvSpPr>
      <xdr:spPr>
        <a:xfrm>
          <a:off x="1384300" y="1794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6" name="テキスト ボックス 45">
          <a:extLst>
            <a:ext uri="{FF2B5EF4-FFF2-40B4-BE49-F238E27FC236}">
              <a16:creationId xmlns:a16="http://schemas.microsoft.com/office/drawing/2014/main" id="{00000000-0008-0000-0500-00002E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7" name="人口1人当たり決算額の推移グラフ枠130">
          <a:extLst>
            <a:ext uri="{FF2B5EF4-FFF2-40B4-BE49-F238E27FC236}">
              <a16:creationId xmlns:a16="http://schemas.microsoft.com/office/drawing/2014/main" id="{00000000-0008-0000-0500-00002F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3584</xdr:rowOff>
    </xdr:from>
    <xdr:to>
      <xdr:col>29</xdr:col>
      <xdr:colOff>127000</xdr:colOff>
      <xdr:row>20</xdr:row>
      <xdr:rowOff>21266</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flipV="1">
          <a:off x="5651500" y="2108609"/>
          <a:ext cx="0" cy="138928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164793</xdr:rowOff>
    </xdr:from>
    <xdr:ext cx="762000" cy="259045"/>
    <xdr:sp macro="" textlink="">
      <xdr:nvSpPr>
        <xdr:cNvPr id="49" name="人口1人当たり決算額の推移最小値テキスト130">
          <a:extLst>
            <a:ext uri="{FF2B5EF4-FFF2-40B4-BE49-F238E27FC236}">
              <a16:creationId xmlns:a16="http://schemas.microsoft.com/office/drawing/2014/main" id="{00000000-0008-0000-0500-000031000000}"/>
            </a:ext>
          </a:extLst>
        </xdr:cNvPr>
        <xdr:cNvSpPr txBox="1"/>
      </xdr:nvSpPr>
      <xdr:spPr>
        <a:xfrm>
          <a:off x="5740400" y="3469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21266</xdr:rowOff>
    </xdr:from>
    <xdr:to>
      <xdr:col>30</xdr:col>
      <xdr:colOff>25400</xdr:colOff>
      <xdr:row>20</xdr:row>
      <xdr:rowOff>21266</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a:off x="5562600" y="349789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89961</xdr:rowOff>
    </xdr:from>
    <xdr:ext cx="762000" cy="259045"/>
    <xdr:sp macro="" textlink="">
      <xdr:nvSpPr>
        <xdr:cNvPr id="51" name="人口1人当たり決算額の推移最大値テキスト130">
          <a:extLst>
            <a:ext uri="{FF2B5EF4-FFF2-40B4-BE49-F238E27FC236}">
              <a16:creationId xmlns:a16="http://schemas.microsoft.com/office/drawing/2014/main" id="{00000000-0008-0000-0500-000033000000}"/>
            </a:ext>
          </a:extLst>
        </xdr:cNvPr>
        <xdr:cNvSpPr txBox="1"/>
      </xdr:nvSpPr>
      <xdr:spPr>
        <a:xfrm>
          <a:off x="5740400" y="18520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1,079,714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3584</xdr:rowOff>
    </xdr:from>
    <xdr:to>
      <xdr:col>30</xdr:col>
      <xdr:colOff>25400</xdr:colOff>
      <xdr:row>12</xdr:row>
      <xdr:rowOff>3584</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a:off x="5562600" y="210860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1506</xdr:rowOff>
    </xdr:from>
    <xdr:to>
      <xdr:col>29</xdr:col>
      <xdr:colOff>127000</xdr:colOff>
      <xdr:row>19</xdr:row>
      <xdr:rowOff>33694</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5003800" y="3306681"/>
          <a:ext cx="647700" cy="3218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46406</xdr:rowOff>
    </xdr:from>
    <xdr:ext cx="762000" cy="259045"/>
    <xdr:sp macro="" textlink="">
      <xdr:nvSpPr>
        <xdr:cNvPr id="54" name="人口1人当たり決算額の推移平均値テキスト130">
          <a:extLst>
            <a:ext uri="{FF2B5EF4-FFF2-40B4-BE49-F238E27FC236}">
              <a16:creationId xmlns:a16="http://schemas.microsoft.com/office/drawing/2014/main" id="{00000000-0008-0000-0500-000036000000}"/>
            </a:ext>
          </a:extLst>
        </xdr:cNvPr>
        <xdr:cNvSpPr txBox="1"/>
      </xdr:nvSpPr>
      <xdr:spPr>
        <a:xfrm>
          <a:off x="5740400" y="30086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305,754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29879</xdr:rowOff>
    </xdr:from>
    <xdr:to>
      <xdr:col>29</xdr:col>
      <xdr:colOff>177800</xdr:colOff>
      <xdr:row>18</xdr:row>
      <xdr:rowOff>131479</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5600700" y="31636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33694</xdr:rowOff>
    </xdr:from>
    <xdr:to>
      <xdr:col>26</xdr:col>
      <xdr:colOff>50800</xdr:colOff>
      <xdr:row>19</xdr:row>
      <xdr:rowOff>44707</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4305300" y="3338869"/>
          <a:ext cx="698500" cy="110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60106</xdr:rowOff>
    </xdr:from>
    <xdr:to>
      <xdr:col>26</xdr:col>
      <xdr:colOff>101600</xdr:colOff>
      <xdr:row>18</xdr:row>
      <xdr:rowOff>161706</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953000" y="319383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433</xdr:rowOff>
    </xdr:from>
    <xdr:ext cx="7366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4622800" y="29627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32112</xdr:rowOff>
    </xdr:from>
    <xdr:to>
      <xdr:col>22</xdr:col>
      <xdr:colOff>114300</xdr:colOff>
      <xdr:row>19</xdr:row>
      <xdr:rowOff>44707</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a:off x="3606800" y="3337287"/>
          <a:ext cx="698500" cy="1259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82214</xdr:rowOff>
    </xdr:from>
    <xdr:to>
      <xdr:col>22</xdr:col>
      <xdr:colOff>165100</xdr:colOff>
      <xdr:row>19</xdr:row>
      <xdr:rowOff>12364</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4254500" y="32159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22541</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924300" y="2984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32112</xdr:rowOff>
    </xdr:from>
    <xdr:to>
      <xdr:col>18</xdr:col>
      <xdr:colOff>177800</xdr:colOff>
      <xdr:row>19</xdr:row>
      <xdr:rowOff>45097</xdr:rowOff>
    </xdr:to>
    <xdr:cxnSp macro="">
      <xdr:nvCxnSpPr>
        <xdr:cNvPr id="62" name="直線コネクタ 61">
          <a:extLst>
            <a:ext uri="{FF2B5EF4-FFF2-40B4-BE49-F238E27FC236}">
              <a16:creationId xmlns:a16="http://schemas.microsoft.com/office/drawing/2014/main" id="{00000000-0008-0000-0500-00003E000000}"/>
            </a:ext>
          </a:extLst>
        </xdr:cNvPr>
        <xdr:cNvCxnSpPr/>
      </xdr:nvCxnSpPr>
      <xdr:spPr bwMode="auto">
        <a:xfrm flipV="1">
          <a:off x="2908300" y="3337287"/>
          <a:ext cx="698500" cy="1298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97743</xdr:rowOff>
    </xdr:from>
    <xdr:to>
      <xdr:col>19</xdr:col>
      <xdr:colOff>38100</xdr:colOff>
      <xdr:row>19</xdr:row>
      <xdr:rowOff>27893</xdr:rowOff>
    </xdr:to>
    <xdr:sp macro="" textlink="">
      <xdr:nvSpPr>
        <xdr:cNvPr id="63" name="フローチャート: 判断 62">
          <a:extLst>
            <a:ext uri="{FF2B5EF4-FFF2-40B4-BE49-F238E27FC236}">
              <a16:creationId xmlns:a16="http://schemas.microsoft.com/office/drawing/2014/main" id="{00000000-0008-0000-0500-00003F000000}"/>
            </a:ext>
          </a:extLst>
        </xdr:cNvPr>
        <xdr:cNvSpPr/>
      </xdr:nvSpPr>
      <xdr:spPr bwMode="auto">
        <a:xfrm>
          <a:off x="3556000" y="323146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38070</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3225800" y="3000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105824</xdr:rowOff>
    </xdr:from>
    <xdr:to>
      <xdr:col>15</xdr:col>
      <xdr:colOff>101600</xdr:colOff>
      <xdr:row>19</xdr:row>
      <xdr:rowOff>35974</xdr:rowOff>
    </xdr:to>
    <xdr:sp macro="" textlink="">
      <xdr:nvSpPr>
        <xdr:cNvPr id="65" name="フローチャート: 判断 64">
          <a:extLst>
            <a:ext uri="{FF2B5EF4-FFF2-40B4-BE49-F238E27FC236}">
              <a16:creationId xmlns:a16="http://schemas.microsoft.com/office/drawing/2014/main" id="{00000000-0008-0000-0500-000041000000}"/>
            </a:ext>
          </a:extLst>
        </xdr:cNvPr>
        <xdr:cNvSpPr/>
      </xdr:nvSpPr>
      <xdr:spPr bwMode="auto">
        <a:xfrm>
          <a:off x="2857500" y="323954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46151</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2527300" y="3008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122156</xdr:rowOff>
    </xdr:from>
    <xdr:to>
      <xdr:col>29</xdr:col>
      <xdr:colOff>177800</xdr:colOff>
      <xdr:row>19</xdr:row>
      <xdr:rowOff>52306</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5600700" y="32558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94233</xdr:rowOff>
    </xdr:from>
    <xdr:ext cx="762000" cy="259045"/>
    <xdr:sp macro="" textlink="">
      <xdr:nvSpPr>
        <xdr:cNvPr id="73" name="人口1人当たり決算額の推移該当値テキスト130">
          <a:extLst>
            <a:ext uri="{FF2B5EF4-FFF2-40B4-BE49-F238E27FC236}">
              <a16:creationId xmlns:a16="http://schemas.microsoft.com/office/drawing/2014/main" id="{00000000-0008-0000-0500-000049000000}"/>
            </a:ext>
          </a:extLst>
        </xdr:cNvPr>
        <xdr:cNvSpPr txBox="1"/>
      </xdr:nvSpPr>
      <xdr:spPr>
        <a:xfrm>
          <a:off x="5740400" y="32279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241,168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154344</xdr:rowOff>
    </xdr:from>
    <xdr:to>
      <xdr:col>26</xdr:col>
      <xdr:colOff>101600</xdr:colOff>
      <xdr:row>19</xdr:row>
      <xdr:rowOff>84494</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4953000" y="32880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69271</xdr:rowOff>
    </xdr:from>
    <xdr:ext cx="7366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4622800" y="33744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165357</xdr:rowOff>
    </xdr:from>
    <xdr:to>
      <xdr:col>22</xdr:col>
      <xdr:colOff>165100</xdr:colOff>
      <xdr:row>19</xdr:row>
      <xdr:rowOff>95507</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4254500" y="329908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80284</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3924300" y="33854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152762</xdr:rowOff>
    </xdr:from>
    <xdr:to>
      <xdr:col>19</xdr:col>
      <xdr:colOff>38100</xdr:colOff>
      <xdr:row>19</xdr:row>
      <xdr:rowOff>82912</xdr:rowOff>
    </xdr:to>
    <xdr:sp macro="" textlink="">
      <xdr:nvSpPr>
        <xdr:cNvPr id="78" name="楕円 77">
          <a:extLst>
            <a:ext uri="{FF2B5EF4-FFF2-40B4-BE49-F238E27FC236}">
              <a16:creationId xmlns:a16="http://schemas.microsoft.com/office/drawing/2014/main" id="{00000000-0008-0000-0500-00004E000000}"/>
            </a:ext>
          </a:extLst>
        </xdr:cNvPr>
        <xdr:cNvSpPr/>
      </xdr:nvSpPr>
      <xdr:spPr bwMode="auto">
        <a:xfrm>
          <a:off x="3556000" y="32864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67689</xdr:rowOff>
    </xdr:from>
    <xdr:ext cx="762000" cy="259045"/>
    <xdr:sp macro="" textlink="">
      <xdr:nvSpPr>
        <xdr:cNvPr id="79" name="テキスト ボックス 78">
          <a:extLst>
            <a:ext uri="{FF2B5EF4-FFF2-40B4-BE49-F238E27FC236}">
              <a16:creationId xmlns:a16="http://schemas.microsoft.com/office/drawing/2014/main" id="{00000000-0008-0000-0500-00004F000000}"/>
            </a:ext>
          </a:extLst>
        </xdr:cNvPr>
        <xdr:cNvSpPr txBox="1"/>
      </xdr:nvSpPr>
      <xdr:spPr>
        <a:xfrm>
          <a:off x="3225800" y="33728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165747</xdr:rowOff>
    </xdr:from>
    <xdr:to>
      <xdr:col>15</xdr:col>
      <xdr:colOff>101600</xdr:colOff>
      <xdr:row>19</xdr:row>
      <xdr:rowOff>95897</xdr:rowOff>
    </xdr:to>
    <xdr:sp macro="" textlink="">
      <xdr:nvSpPr>
        <xdr:cNvPr id="80" name="楕円 79">
          <a:extLst>
            <a:ext uri="{FF2B5EF4-FFF2-40B4-BE49-F238E27FC236}">
              <a16:creationId xmlns:a16="http://schemas.microsoft.com/office/drawing/2014/main" id="{00000000-0008-0000-0500-000050000000}"/>
            </a:ext>
          </a:extLst>
        </xdr:cNvPr>
        <xdr:cNvSpPr/>
      </xdr:nvSpPr>
      <xdr:spPr bwMode="auto">
        <a:xfrm>
          <a:off x="2857500" y="32994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80674</xdr:rowOff>
    </xdr:from>
    <xdr:ext cx="762000" cy="259045"/>
    <xdr:sp macro="" textlink="">
      <xdr:nvSpPr>
        <xdr:cNvPr id="81" name="テキスト ボックス 80">
          <a:extLst>
            <a:ext uri="{FF2B5EF4-FFF2-40B4-BE49-F238E27FC236}">
              <a16:creationId xmlns:a16="http://schemas.microsoft.com/office/drawing/2014/main" id="{00000000-0008-0000-0500-000051000000}"/>
            </a:ext>
          </a:extLst>
        </xdr:cNvPr>
        <xdr:cNvSpPr txBox="1"/>
      </xdr:nvSpPr>
      <xdr:spPr>
        <a:xfrm>
          <a:off x="2527300" y="338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3" name="角丸四角形 82">
          <a:extLst>
            <a:ext uri="{FF2B5EF4-FFF2-40B4-BE49-F238E27FC236}">
              <a16:creationId xmlns:a16="http://schemas.microsoft.com/office/drawing/2014/main" id="{00000000-0008-0000-0500-000053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6" name="正方形/長方形 85">
          <a:extLst>
            <a:ext uri="{FF2B5EF4-FFF2-40B4-BE49-F238E27FC236}">
              <a16:creationId xmlns:a16="http://schemas.microsoft.com/office/drawing/2014/main" id="{00000000-0008-0000-0500-000056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2" name="楕円 91">
          <a:extLst>
            <a:ext uri="{FF2B5EF4-FFF2-40B4-BE49-F238E27FC236}">
              <a16:creationId xmlns:a16="http://schemas.microsoft.com/office/drawing/2014/main" id="{00000000-0008-0000-0500-00005C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3" name="フローチャート: 判断 92">
          <a:extLst>
            <a:ext uri="{FF2B5EF4-FFF2-40B4-BE49-F238E27FC236}">
              <a16:creationId xmlns:a16="http://schemas.microsoft.com/office/drawing/2014/main" id="{00000000-0008-0000-0500-00005D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4" name="正方形/長方形 93">
          <a:extLst>
            <a:ext uri="{FF2B5EF4-FFF2-40B4-BE49-F238E27FC236}">
              <a16:creationId xmlns:a16="http://schemas.microsoft.com/office/drawing/2014/main" id="{00000000-0008-0000-0500-00005E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7" name="テキスト ボックス 106">
          <a:extLst>
            <a:ext uri="{FF2B5EF4-FFF2-40B4-BE49-F238E27FC236}">
              <a16:creationId xmlns:a16="http://schemas.microsoft.com/office/drawing/2014/main" id="{00000000-0008-0000-0500-00006B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8" name="人口1人当たり決算額の推移グラフ枠445">
          <a:extLst>
            <a:ext uri="{FF2B5EF4-FFF2-40B4-BE49-F238E27FC236}">
              <a16:creationId xmlns:a16="http://schemas.microsoft.com/office/drawing/2014/main" id="{00000000-0008-0000-0500-00006C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229180</xdr:rowOff>
    </xdr:from>
    <xdr:to>
      <xdr:col>29</xdr:col>
      <xdr:colOff>127000</xdr:colOff>
      <xdr:row>37</xdr:row>
      <xdr:rowOff>151479</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651500" y="6153730"/>
          <a:ext cx="0" cy="112244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123556</xdr:rowOff>
    </xdr:from>
    <xdr:ext cx="762000" cy="259045"/>
    <xdr:sp macro="" textlink="">
      <xdr:nvSpPr>
        <xdr:cNvPr id="110" name="人口1人当たり決算額の推移最小値テキスト445">
          <a:extLst>
            <a:ext uri="{FF2B5EF4-FFF2-40B4-BE49-F238E27FC236}">
              <a16:creationId xmlns:a16="http://schemas.microsoft.com/office/drawing/2014/main" id="{00000000-0008-0000-0500-00006E000000}"/>
            </a:ext>
          </a:extLst>
        </xdr:cNvPr>
        <xdr:cNvSpPr txBox="1"/>
      </xdr:nvSpPr>
      <xdr:spPr>
        <a:xfrm>
          <a:off x="5740400" y="72482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-26,425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151479</xdr:rowOff>
    </xdr:from>
    <xdr:to>
      <xdr:col>30</xdr:col>
      <xdr:colOff>25400</xdr:colOff>
      <xdr:row>37</xdr:row>
      <xdr:rowOff>151479</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562600" y="727617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144107</xdr:rowOff>
    </xdr:from>
    <xdr:ext cx="762000" cy="259045"/>
    <xdr:sp macro="" textlink="">
      <xdr:nvSpPr>
        <xdr:cNvPr id="112" name="人口1人当たり決算額の推移最大値テキスト445">
          <a:extLst>
            <a:ext uri="{FF2B5EF4-FFF2-40B4-BE49-F238E27FC236}">
              <a16:creationId xmlns:a16="http://schemas.microsoft.com/office/drawing/2014/main" id="{00000000-0008-0000-0500-000070000000}"/>
            </a:ext>
          </a:extLst>
        </xdr:cNvPr>
        <xdr:cNvSpPr txBox="1"/>
      </xdr:nvSpPr>
      <xdr:spPr>
        <a:xfrm>
          <a:off x="5740400" y="5897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268,181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229180</xdr:rowOff>
    </xdr:from>
    <xdr:to>
      <xdr:col>30</xdr:col>
      <xdr:colOff>25400</xdr:colOff>
      <xdr:row>33</xdr:row>
      <xdr:rowOff>229180</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5562600" y="615373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84241</xdr:rowOff>
    </xdr:from>
    <xdr:to>
      <xdr:col>29</xdr:col>
      <xdr:colOff>127000</xdr:colOff>
      <xdr:row>36</xdr:row>
      <xdr:rowOff>163614</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5003800" y="7037491"/>
          <a:ext cx="647700" cy="7937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141213</xdr:rowOff>
    </xdr:from>
    <xdr:ext cx="762000" cy="259045"/>
    <xdr:sp macro="" textlink="">
      <xdr:nvSpPr>
        <xdr:cNvPr id="115" name="人口1人当たり決算額の推移平均値テキスト445">
          <a:extLst>
            <a:ext uri="{FF2B5EF4-FFF2-40B4-BE49-F238E27FC236}">
              <a16:creationId xmlns:a16="http://schemas.microsoft.com/office/drawing/2014/main" id="{00000000-0008-0000-0500-000073000000}"/>
            </a:ext>
          </a:extLst>
        </xdr:cNvPr>
        <xdr:cNvSpPr txBox="1"/>
      </xdr:nvSpPr>
      <xdr:spPr>
        <a:xfrm>
          <a:off x="5740400" y="675156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296136</xdr:rowOff>
    </xdr:from>
    <xdr:to>
      <xdr:col>29</xdr:col>
      <xdr:colOff>177800</xdr:colOff>
      <xdr:row>36</xdr:row>
      <xdr:rowOff>54836</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5600700" y="69064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163614</xdr:rowOff>
    </xdr:from>
    <xdr:to>
      <xdr:col>26</xdr:col>
      <xdr:colOff>50800</xdr:colOff>
      <xdr:row>37</xdr:row>
      <xdr:rowOff>34523</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4305300" y="7116864"/>
          <a:ext cx="698500" cy="4235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322307</xdr:rowOff>
    </xdr:from>
    <xdr:to>
      <xdr:col>26</xdr:col>
      <xdr:colOff>101600</xdr:colOff>
      <xdr:row>36</xdr:row>
      <xdr:rowOff>81007</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953000" y="693265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91184</xdr:rowOff>
    </xdr:from>
    <xdr:ext cx="7366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4622800" y="67015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50,405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25547</xdr:rowOff>
    </xdr:from>
    <xdr:to>
      <xdr:col>22</xdr:col>
      <xdr:colOff>114300</xdr:colOff>
      <xdr:row>37</xdr:row>
      <xdr:rowOff>34523</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a:off x="3606800" y="7150247"/>
          <a:ext cx="698500" cy="897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3421</xdr:rowOff>
    </xdr:from>
    <xdr:to>
      <xdr:col>22</xdr:col>
      <xdr:colOff>165100</xdr:colOff>
      <xdr:row>36</xdr:row>
      <xdr:rowOff>105021</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4254500" y="695667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115198</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924300" y="6725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25547</xdr:rowOff>
    </xdr:from>
    <xdr:to>
      <xdr:col>18</xdr:col>
      <xdr:colOff>177800</xdr:colOff>
      <xdr:row>37</xdr:row>
      <xdr:rowOff>40525</xdr:rowOff>
    </xdr:to>
    <xdr:cxnSp macro="">
      <xdr:nvCxnSpPr>
        <xdr:cNvPr id="123" name="直線コネクタ 122">
          <a:extLst>
            <a:ext uri="{FF2B5EF4-FFF2-40B4-BE49-F238E27FC236}">
              <a16:creationId xmlns:a16="http://schemas.microsoft.com/office/drawing/2014/main" id="{00000000-0008-0000-0500-00007B000000}"/>
            </a:ext>
          </a:extLst>
        </xdr:cNvPr>
        <xdr:cNvCxnSpPr/>
      </xdr:nvCxnSpPr>
      <xdr:spPr bwMode="auto">
        <a:xfrm flipV="1">
          <a:off x="2908300" y="7150247"/>
          <a:ext cx="698500" cy="149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334194</xdr:rowOff>
    </xdr:from>
    <xdr:to>
      <xdr:col>19</xdr:col>
      <xdr:colOff>38100</xdr:colOff>
      <xdr:row>36</xdr:row>
      <xdr:rowOff>92894</xdr:rowOff>
    </xdr:to>
    <xdr:sp macro="" textlink="">
      <xdr:nvSpPr>
        <xdr:cNvPr id="124" name="フローチャート: 判断 123">
          <a:extLst>
            <a:ext uri="{FF2B5EF4-FFF2-40B4-BE49-F238E27FC236}">
              <a16:creationId xmlns:a16="http://schemas.microsoft.com/office/drawing/2014/main" id="{00000000-0008-0000-0500-00007C000000}"/>
            </a:ext>
          </a:extLst>
        </xdr:cNvPr>
        <xdr:cNvSpPr/>
      </xdr:nvSpPr>
      <xdr:spPr bwMode="auto">
        <a:xfrm>
          <a:off x="3556000" y="69445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103071</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225800" y="6713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686</xdr:rowOff>
    </xdr:from>
    <xdr:to>
      <xdr:col>15</xdr:col>
      <xdr:colOff>101600</xdr:colOff>
      <xdr:row>36</xdr:row>
      <xdr:rowOff>102286</xdr:rowOff>
    </xdr:to>
    <xdr:sp macro="" textlink="">
      <xdr:nvSpPr>
        <xdr:cNvPr id="126" name="フローチャート: 判断 125">
          <a:extLst>
            <a:ext uri="{FF2B5EF4-FFF2-40B4-BE49-F238E27FC236}">
              <a16:creationId xmlns:a16="http://schemas.microsoft.com/office/drawing/2014/main" id="{00000000-0008-0000-0500-00007E000000}"/>
            </a:ext>
          </a:extLst>
        </xdr:cNvPr>
        <xdr:cNvSpPr/>
      </xdr:nvSpPr>
      <xdr:spPr bwMode="auto">
        <a:xfrm>
          <a:off x="2857500" y="69539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112463</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527300" y="6722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33441</xdr:rowOff>
    </xdr:from>
    <xdr:to>
      <xdr:col>29</xdr:col>
      <xdr:colOff>177800</xdr:colOff>
      <xdr:row>36</xdr:row>
      <xdr:rowOff>135041</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5600700" y="69866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5518</xdr:rowOff>
    </xdr:from>
    <xdr:ext cx="762000" cy="259045"/>
    <xdr:sp macro="" textlink="">
      <xdr:nvSpPr>
        <xdr:cNvPr id="134" name="人口1人当たり決算額の推移該当値テキスト445">
          <a:extLst>
            <a:ext uri="{FF2B5EF4-FFF2-40B4-BE49-F238E27FC236}">
              <a16:creationId xmlns:a16="http://schemas.microsoft.com/office/drawing/2014/main" id="{00000000-0008-0000-0500-000086000000}"/>
            </a:ext>
          </a:extLst>
        </xdr:cNvPr>
        <xdr:cNvSpPr txBox="1"/>
      </xdr:nvSpPr>
      <xdr:spPr>
        <a:xfrm>
          <a:off x="5740400" y="69587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112814</xdr:rowOff>
    </xdr:from>
    <xdr:to>
      <xdr:col>26</xdr:col>
      <xdr:colOff>101600</xdr:colOff>
      <xdr:row>37</xdr:row>
      <xdr:rowOff>42964</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4953000" y="70660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27741</xdr:rowOff>
    </xdr:from>
    <xdr:ext cx="7366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4622800" y="71524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155173</xdr:rowOff>
    </xdr:from>
    <xdr:to>
      <xdr:col>22</xdr:col>
      <xdr:colOff>165100</xdr:colOff>
      <xdr:row>37</xdr:row>
      <xdr:rowOff>85323</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4254500" y="710842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70100</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3924300" y="7194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146197</xdr:rowOff>
    </xdr:from>
    <xdr:to>
      <xdr:col>19</xdr:col>
      <xdr:colOff>38100</xdr:colOff>
      <xdr:row>37</xdr:row>
      <xdr:rowOff>76347</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3556000" y="70994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61124</xdr:rowOff>
    </xdr:from>
    <xdr:ext cx="7620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3225800" y="71858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161175</xdr:rowOff>
    </xdr:from>
    <xdr:to>
      <xdr:col>15</xdr:col>
      <xdr:colOff>101600</xdr:colOff>
      <xdr:row>37</xdr:row>
      <xdr:rowOff>91325</xdr:rowOff>
    </xdr:to>
    <xdr:sp macro="" textlink="">
      <xdr:nvSpPr>
        <xdr:cNvPr id="141" name="楕円 140">
          <a:extLst>
            <a:ext uri="{FF2B5EF4-FFF2-40B4-BE49-F238E27FC236}">
              <a16:creationId xmlns:a16="http://schemas.microsoft.com/office/drawing/2014/main" id="{00000000-0008-0000-0500-00008D000000}"/>
            </a:ext>
          </a:extLst>
        </xdr:cNvPr>
        <xdr:cNvSpPr/>
      </xdr:nvSpPr>
      <xdr:spPr bwMode="auto">
        <a:xfrm>
          <a:off x="2857500" y="71144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76102</xdr:rowOff>
    </xdr:from>
    <xdr:ext cx="762000" cy="259045"/>
    <xdr:sp macro="" textlink="">
      <xdr:nvSpPr>
        <xdr:cNvPr id="142" name="テキスト ボックス 141">
          <a:extLst>
            <a:ext uri="{FF2B5EF4-FFF2-40B4-BE49-F238E27FC236}">
              <a16:creationId xmlns:a16="http://schemas.microsoft.com/office/drawing/2014/main" id="{00000000-0008-0000-0500-00008E000000}"/>
            </a:ext>
          </a:extLst>
        </xdr:cNvPr>
        <xdr:cNvSpPr txBox="1"/>
      </xdr:nvSpPr>
      <xdr:spPr>
        <a:xfrm>
          <a:off x="2527300" y="7200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2,922
2,897
28.37
3,162,838
3,075,796
30,699
1,837,194
3,959,166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155789</xdr:rowOff>
    </xdr:from>
    <xdr:to>
      <xdr:col>24</xdr:col>
      <xdr:colOff>62865</xdr:colOff>
      <xdr:row>38</xdr:row>
      <xdr:rowOff>114308</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127839"/>
          <a:ext cx="1270" cy="15015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118135</xdr:rowOff>
    </xdr:from>
    <xdr:ext cx="534377"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633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95,551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114308</xdr:rowOff>
    </xdr:from>
    <xdr:to>
      <xdr:col>24</xdr:col>
      <xdr:colOff>152400</xdr:colOff>
      <xdr:row>38</xdr:row>
      <xdr:rowOff>114308</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6294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102466</xdr:rowOff>
    </xdr:from>
    <xdr:ext cx="690189"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0306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1,015,147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29</xdr:row>
      <xdr:rowOff>155789</xdr:rowOff>
    </xdr:from>
    <xdr:to>
      <xdr:col>24</xdr:col>
      <xdr:colOff>152400</xdr:colOff>
      <xdr:row>29</xdr:row>
      <xdr:rowOff>155789</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1278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102285</xdr:rowOff>
    </xdr:from>
    <xdr:to>
      <xdr:col>24</xdr:col>
      <xdr:colOff>63500</xdr:colOff>
      <xdr:row>37</xdr:row>
      <xdr:rowOff>134506</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6445935"/>
          <a:ext cx="838200" cy="32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138339</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1390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273,733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115462</xdr:rowOff>
    </xdr:from>
    <xdr:to>
      <xdr:col>24</xdr:col>
      <xdr:colOff>114300</xdr:colOff>
      <xdr:row>37</xdr:row>
      <xdr:rowOff>45612</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287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134506</xdr:rowOff>
    </xdr:from>
    <xdr:to>
      <xdr:col>19</xdr:col>
      <xdr:colOff>177800</xdr:colOff>
      <xdr:row>37</xdr:row>
      <xdr:rowOff>136589</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6478156"/>
          <a:ext cx="889000" cy="2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145288</xdr:rowOff>
    </xdr:from>
    <xdr:to>
      <xdr:col>20</xdr:col>
      <xdr:colOff>38100</xdr:colOff>
      <xdr:row>37</xdr:row>
      <xdr:rowOff>75438</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17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91965</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092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124789</xdr:rowOff>
    </xdr:from>
    <xdr:to>
      <xdr:col>15</xdr:col>
      <xdr:colOff>50800</xdr:colOff>
      <xdr:row>37</xdr:row>
      <xdr:rowOff>136589</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a:off x="2019300" y="6468439"/>
          <a:ext cx="889000" cy="11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166147</xdr:rowOff>
    </xdr:from>
    <xdr:to>
      <xdr:col>15</xdr:col>
      <xdr:colOff>101600</xdr:colOff>
      <xdr:row>37</xdr:row>
      <xdr:rowOff>96297</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38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112824</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113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124789</xdr:rowOff>
    </xdr:from>
    <xdr:to>
      <xdr:col>10</xdr:col>
      <xdr:colOff>114300</xdr:colOff>
      <xdr:row>38</xdr:row>
      <xdr:rowOff>1319</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flipV="1">
          <a:off x="1130300" y="6468439"/>
          <a:ext cx="889000" cy="47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25059</xdr:rowOff>
    </xdr:from>
    <xdr:to>
      <xdr:col>10</xdr:col>
      <xdr:colOff>165100</xdr:colOff>
      <xdr:row>37</xdr:row>
      <xdr:rowOff>126659</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368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143186</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143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67598</xdr:rowOff>
    </xdr:from>
    <xdr:to>
      <xdr:col>6</xdr:col>
      <xdr:colOff>38100</xdr:colOff>
      <xdr:row>37</xdr:row>
      <xdr:rowOff>169197</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411248"/>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14275</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186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51485</xdr:rowOff>
    </xdr:from>
    <xdr:to>
      <xdr:col>24</xdr:col>
      <xdr:colOff>114300</xdr:colOff>
      <xdr:row>37</xdr:row>
      <xdr:rowOff>153085</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395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29912</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3735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83706</xdr:rowOff>
    </xdr:from>
    <xdr:to>
      <xdr:col>20</xdr:col>
      <xdr:colOff>38100</xdr:colOff>
      <xdr:row>38</xdr:row>
      <xdr:rowOff>13856</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427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38</xdr:row>
      <xdr:rowOff>4983</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6520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85789</xdr:rowOff>
    </xdr:from>
    <xdr:to>
      <xdr:col>15</xdr:col>
      <xdr:colOff>101600</xdr:colOff>
      <xdr:row>38</xdr:row>
      <xdr:rowOff>15939</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429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38</xdr:row>
      <xdr:rowOff>7066</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65221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73989</xdr:rowOff>
    </xdr:from>
    <xdr:to>
      <xdr:col>10</xdr:col>
      <xdr:colOff>165100</xdr:colOff>
      <xdr:row>38</xdr:row>
      <xdr:rowOff>4139</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417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166716</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6510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121969</xdr:rowOff>
    </xdr:from>
    <xdr:to>
      <xdr:col>6</xdr:col>
      <xdr:colOff>38100</xdr:colOff>
      <xdr:row>38</xdr:row>
      <xdr:rowOff>52119</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465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38</xdr:row>
      <xdr:rowOff>43246</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65583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25400</xdr:rowOff>
    </xdr:from>
    <xdr:to>
      <xdr:col>28</xdr:col>
      <xdr:colOff>114300</xdr:colOff>
      <xdr:row>58</xdr:row>
      <xdr:rowOff>25400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54627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82550</xdr:rowOff>
    </xdr:from>
    <xdr:to>
      <xdr:col>28</xdr:col>
      <xdr:colOff>114300</xdr:colOff>
      <xdr:row>51</xdr:row>
      <xdr:rowOff>82550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50</xdr:row>
      <xdr:rowOff>111777</xdr:rowOff>
    </xdr:from>
    <xdr:ext cx="685572"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76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物件費グラフ枠">
          <a:extLst>
            <a:ext uri="{FF2B5EF4-FFF2-40B4-BE49-F238E27FC236}">
              <a16:creationId xmlns:a16="http://schemas.microsoft.com/office/drawing/2014/main" id="{00000000-0008-0000-06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9270</xdr:rowOff>
    </xdr:from>
    <xdr:to>
      <xdr:col>24</xdr:col>
      <xdr:colOff>62865</xdr:colOff>
      <xdr:row>57</xdr:row>
      <xdr:rowOff>144040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flipV="1">
          <a:off x="4633595" y="8753220"/>
          <a:ext cx="1270" cy="11634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147867</xdr:rowOff>
    </xdr:from>
    <xdr:ext cx="534377" cy="259045"/>
    <xdr:sp macro="" textlink="">
      <xdr:nvSpPr>
        <xdr:cNvPr id="111" name="物件費最小値テキスト">
          <a:extLst>
            <a:ext uri="{FF2B5EF4-FFF2-40B4-BE49-F238E27FC236}">
              <a16:creationId xmlns:a16="http://schemas.microsoft.com/office/drawing/2014/main" id="{00000000-0008-0000-0600-00006F000000}"/>
            </a:ext>
          </a:extLst>
        </xdr:cNvPr>
        <xdr:cNvSpPr txBox="1"/>
      </xdr:nvSpPr>
      <xdr:spPr>
        <a:xfrm>
          <a:off x="4686300" y="9920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92,406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144040</xdr:rowOff>
    </xdr:from>
    <xdr:to>
      <xdr:col>24</xdr:col>
      <xdr:colOff>152400</xdr:colOff>
      <xdr:row>57</xdr:row>
      <xdr:rowOff>144040</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4546600" y="9916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127397</xdr:rowOff>
    </xdr:from>
    <xdr:ext cx="690189" cy="259045"/>
    <xdr:sp macro="" textlink="">
      <xdr:nvSpPr>
        <xdr:cNvPr id="113" name="物件費最大値テキスト">
          <a:extLst>
            <a:ext uri="{FF2B5EF4-FFF2-40B4-BE49-F238E27FC236}">
              <a16:creationId xmlns:a16="http://schemas.microsoft.com/office/drawing/2014/main" id="{00000000-0008-0000-0600-000071000000}"/>
            </a:ext>
          </a:extLst>
        </xdr:cNvPr>
        <xdr:cNvSpPr txBox="1"/>
      </xdr:nvSpPr>
      <xdr:spPr>
        <a:xfrm>
          <a:off x="4686300" y="852844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2,128,224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9270</xdr:rowOff>
    </xdr:from>
    <xdr:to>
      <xdr:col>24</xdr:col>
      <xdr:colOff>152400</xdr:colOff>
      <xdr:row>51</xdr:row>
      <xdr:rowOff>9270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8753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113947</xdr:rowOff>
    </xdr:from>
    <xdr:to>
      <xdr:col>24</xdr:col>
      <xdr:colOff>63500</xdr:colOff>
      <xdr:row>57</xdr:row>
      <xdr:rowOff>131861</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3797300" y="9886597"/>
          <a:ext cx="838200" cy="17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167930</xdr:rowOff>
    </xdr:from>
    <xdr:ext cx="599010" cy="259045"/>
    <xdr:sp macro="" textlink="">
      <xdr:nvSpPr>
        <xdr:cNvPr id="116" name="物件費平均値テキスト">
          <a:extLst>
            <a:ext uri="{FF2B5EF4-FFF2-40B4-BE49-F238E27FC236}">
              <a16:creationId xmlns:a16="http://schemas.microsoft.com/office/drawing/2014/main" id="{00000000-0008-0000-0600-000074000000}"/>
            </a:ext>
          </a:extLst>
        </xdr:cNvPr>
        <xdr:cNvSpPr txBox="1"/>
      </xdr:nvSpPr>
      <xdr:spPr>
        <a:xfrm>
          <a:off x="4686300" y="95976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301,744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145053</xdr:rowOff>
    </xdr:from>
    <xdr:to>
      <xdr:col>24</xdr:col>
      <xdr:colOff>114300</xdr:colOff>
      <xdr:row>57</xdr:row>
      <xdr:rowOff>75203</xdr:rowOff>
    </xdr:to>
    <xdr:sp macro="" textlink="">
      <xdr:nvSpPr>
        <xdr:cNvPr id="117" name="フローチャート: 判断 116">
          <a:extLst>
            <a:ext uri="{FF2B5EF4-FFF2-40B4-BE49-F238E27FC236}">
              <a16:creationId xmlns:a16="http://schemas.microsoft.com/office/drawing/2014/main" id="{00000000-0008-0000-0600-000075000000}"/>
            </a:ext>
          </a:extLst>
        </xdr:cNvPr>
        <xdr:cNvSpPr/>
      </xdr:nvSpPr>
      <xdr:spPr>
        <a:xfrm>
          <a:off x="4584700" y="9746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113947</xdr:rowOff>
    </xdr:from>
    <xdr:to>
      <xdr:col>19</xdr:col>
      <xdr:colOff>177800</xdr:colOff>
      <xdr:row>57</xdr:row>
      <xdr:rowOff>137819</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flipV="1">
          <a:off x="2908300" y="9886597"/>
          <a:ext cx="889000" cy="23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154837</xdr:rowOff>
    </xdr:from>
    <xdr:to>
      <xdr:col>20</xdr:col>
      <xdr:colOff>38100</xdr:colOff>
      <xdr:row>57</xdr:row>
      <xdr:rowOff>84987</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3746500" y="9756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101514</xdr:rowOff>
    </xdr:from>
    <xdr:ext cx="599010" cy="259045"/>
    <xdr:sp macro="" textlink="">
      <xdr:nvSpPr>
        <xdr:cNvPr id="120" name="テキスト ボックス 119">
          <a:extLst>
            <a:ext uri="{FF2B5EF4-FFF2-40B4-BE49-F238E27FC236}">
              <a16:creationId xmlns:a16="http://schemas.microsoft.com/office/drawing/2014/main" id="{00000000-0008-0000-0600-000078000000}"/>
            </a:ext>
          </a:extLst>
        </xdr:cNvPr>
        <xdr:cNvSpPr txBox="1"/>
      </xdr:nvSpPr>
      <xdr:spPr>
        <a:xfrm>
          <a:off x="3497795" y="9531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126784</xdr:rowOff>
    </xdr:from>
    <xdr:to>
      <xdr:col>15</xdr:col>
      <xdr:colOff>50800</xdr:colOff>
      <xdr:row>57</xdr:row>
      <xdr:rowOff>137819</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a:off x="2019300" y="9899434"/>
          <a:ext cx="889000" cy="11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3532</xdr:rowOff>
    </xdr:from>
    <xdr:to>
      <xdr:col>15</xdr:col>
      <xdr:colOff>101600</xdr:colOff>
      <xdr:row>57</xdr:row>
      <xdr:rowOff>105132</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2857500" y="9776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121659</xdr:rowOff>
    </xdr:from>
    <xdr:ext cx="599010"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2608795" y="9551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69883</xdr:rowOff>
    </xdr:from>
    <xdr:to>
      <xdr:col>10</xdr:col>
      <xdr:colOff>114300</xdr:colOff>
      <xdr:row>57</xdr:row>
      <xdr:rowOff>126784</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a:off x="1130300" y="9842533"/>
          <a:ext cx="889000" cy="569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18145</xdr:rowOff>
    </xdr:from>
    <xdr:to>
      <xdr:col>10</xdr:col>
      <xdr:colOff>165100</xdr:colOff>
      <xdr:row>57</xdr:row>
      <xdr:rowOff>119745</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1968500" y="979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136272</xdr:rowOff>
    </xdr:from>
    <xdr:ext cx="59901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1719795" y="95660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20616</xdr:rowOff>
    </xdr:from>
    <xdr:to>
      <xdr:col>6</xdr:col>
      <xdr:colOff>38100</xdr:colOff>
      <xdr:row>57</xdr:row>
      <xdr:rowOff>122216</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079500" y="9793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113343</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830795" y="9885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81061</xdr:rowOff>
    </xdr:from>
    <xdr:to>
      <xdr:col>24</xdr:col>
      <xdr:colOff>114300</xdr:colOff>
      <xdr:row>58</xdr:row>
      <xdr:rowOff>11211</xdr:rowOff>
    </xdr:to>
    <xdr:sp macro="" textlink="">
      <xdr:nvSpPr>
        <xdr:cNvPr id="134" name="楕円 133">
          <a:extLst>
            <a:ext uri="{FF2B5EF4-FFF2-40B4-BE49-F238E27FC236}">
              <a16:creationId xmlns:a16="http://schemas.microsoft.com/office/drawing/2014/main" id="{00000000-0008-0000-0600-000086000000}"/>
            </a:ext>
          </a:extLst>
        </xdr:cNvPr>
        <xdr:cNvSpPr/>
      </xdr:nvSpPr>
      <xdr:spPr>
        <a:xfrm>
          <a:off x="4584700" y="9853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167438</xdr:rowOff>
    </xdr:from>
    <xdr:ext cx="599010" cy="259045"/>
    <xdr:sp macro="" textlink="">
      <xdr:nvSpPr>
        <xdr:cNvPr id="135" name="物件費該当値テキスト">
          <a:extLst>
            <a:ext uri="{FF2B5EF4-FFF2-40B4-BE49-F238E27FC236}">
              <a16:creationId xmlns:a16="http://schemas.microsoft.com/office/drawing/2014/main" id="{00000000-0008-0000-0600-000087000000}"/>
            </a:ext>
          </a:extLst>
        </xdr:cNvPr>
        <xdr:cNvSpPr txBox="1"/>
      </xdr:nvSpPr>
      <xdr:spPr>
        <a:xfrm>
          <a:off x="4686300" y="97686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63147</xdr:rowOff>
    </xdr:from>
    <xdr:to>
      <xdr:col>20</xdr:col>
      <xdr:colOff>38100</xdr:colOff>
      <xdr:row>57</xdr:row>
      <xdr:rowOff>164747</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3746500" y="9835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155874</xdr:rowOff>
    </xdr:from>
    <xdr:ext cx="59901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497795" y="9928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87019</xdr:rowOff>
    </xdr:from>
    <xdr:to>
      <xdr:col>15</xdr:col>
      <xdr:colOff>101600</xdr:colOff>
      <xdr:row>58</xdr:row>
      <xdr:rowOff>17169</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2857500" y="985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8296</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2608795" y="9952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75984</xdr:rowOff>
    </xdr:from>
    <xdr:to>
      <xdr:col>10</xdr:col>
      <xdr:colOff>165100</xdr:colOff>
      <xdr:row>58</xdr:row>
      <xdr:rowOff>6134</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1968500" y="9848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168711</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1719795" y="99413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19083</xdr:rowOff>
    </xdr:from>
    <xdr:to>
      <xdr:col>6</xdr:col>
      <xdr:colOff>38100</xdr:colOff>
      <xdr:row>57</xdr:row>
      <xdr:rowOff>120683</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079500" y="9791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137210</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830795" y="95669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6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6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6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6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4" name="直線コネクタ 153">
          <a:extLst>
            <a:ext uri="{FF2B5EF4-FFF2-40B4-BE49-F238E27FC236}">
              <a16:creationId xmlns:a16="http://schemas.microsoft.com/office/drawing/2014/main" id="{00000000-0008-0000-0600-00009A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維持補修費グラフ枠">
          <a:extLst>
            <a:ext uri="{FF2B5EF4-FFF2-40B4-BE49-F238E27FC236}">
              <a16:creationId xmlns:a16="http://schemas.microsoft.com/office/drawing/2014/main" id="{00000000-0008-0000-06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106836</xdr:rowOff>
    </xdr:from>
    <xdr:to>
      <xdr:col>24</xdr:col>
      <xdr:colOff>62865</xdr:colOff>
      <xdr:row>78</xdr:row>
      <xdr:rowOff>137711</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flipV="1">
          <a:off x="4633595" y="12279786"/>
          <a:ext cx="1270" cy="12310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141538</xdr:rowOff>
    </xdr:from>
    <xdr:ext cx="378565" cy="259045"/>
    <xdr:sp macro="" textlink="">
      <xdr:nvSpPr>
        <xdr:cNvPr id="166" name="維持補修費最小値テキスト">
          <a:extLst>
            <a:ext uri="{FF2B5EF4-FFF2-40B4-BE49-F238E27FC236}">
              <a16:creationId xmlns:a16="http://schemas.microsoft.com/office/drawing/2014/main" id="{00000000-0008-0000-0600-0000A6000000}"/>
            </a:ext>
          </a:extLst>
        </xdr:cNvPr>
        <xdr:cNvSpPr txBox="1"/>
      </xdr:nvSpPr>
      <xdr:spPr>
        <a:xfrm>
          <a:off x="4686300" y="1351463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137711</xdr:rowOff>
    </xdr:from>
    <xdr:to>
      <xdr:col>24</xdr:col>
      <xdr:colOff>152400</xdr:colOff>
      <xdr:row>78</xdr:row>
      <xdr:rowOff>137711</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4546600" y="13510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53513</xdr:rowOff>
    </xdr:from>
    <xdr:ext cx="599010" cy="259045"/>
    <xdr:sp macro="" textlink="">
      <xdr:nvSpPr>
        <xdr:cNvPr id="168" name="維持補修費最大値テキスト">
          <a:extLst>
            <a:ext uri="{FF2B5EF4-FFF2-40B4-BE49-F238E27FC236}">
              <a16:creationId xmlns:a16="http://schemas.microsoft.com/office/drawing/2014/main" id="{00000000-0008-0000-0600-0000A8000000}"/>
            </a:ext>
          </a:extLst>
        </xdr:cNvPr>
        <xdr:cNvSpPr txBox="1"/>
      </xdr:nvSpPr>
      <xdr:spPr>
        <a:xfrm>
          <a:off x="4686300" y="120550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106836</xdr:rowOff>
    </xdr:from>
    <xdr:to>
      <xdr:col>24</xdr:col>
      <xdr:colOff>152400</xdr:colOff>
      <xdr:row>71</xdr:row>
      <xdr:rowOff>106836</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22797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49609</xdr:rowOff>
    </xdr:from>
    <xdr:to>
      <xdr:col>24</xdr:col>
      <xdr:colOff>63500</xdr:colOff>
      <xdr:row>78</xdr:row>
      <xdr:rowOff>59689</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flipV="1">
          <a:off x="3797300" y="13422709"/>
          <a:ext cx="838200" cy="10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152655</xdr:rowOff>
    </xdr:from>
    <xdr:ext cx="534377" cy="259045"/>
    <xdr:sp macro="" textlink="">
      <xdr:nvSpPr>
        <xdr:cNvPr id="171" name="維持補修費平均値テキスト">
          <a:extLst>
            <a:ext uri="{FF2B5EF4-FFF2-40B4-BE49-F238E27FC236}">
              <a16:creationId xmlns:a16="http://schemas.microsoft.com/office/drawing/2014/main" id="{00000000-0008-0000-0600-0000AB000000}"/>
            </a:ext>
          </a:extLst>
        </xdr:cNvPr>
        <xdr:cNvSpPr txBox="1"/>
      </xdr:nvSpPr>
      <xdr:spPr>
        <a:xfrm>
          <a:off x="4686300" y="1318285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129778</xdr:rowOff>
    </xdr:from>
    <xdr:to>
      <xdr:col>24</xdr:col>
      <xdr:colOff>114300</xdr:colOff>
      <xdr:row>78</xdr:row>
      <xdr:rowOff>59928</xdr:rowOff>
    </xdr:to>
    <xdr:sp macro="" textlink="">
      <xdr:nvSpPr>
        <xdr:cNvPr id="172" name="フローチャート: 判断 171">
          <a:extLst>
            <a:ext uri="{FF2B5EF4-FFF2-40B4-BE49-F238E27FC236}">
              <a16:creationId xmlns:a16="http://schemas.microsoft.com/office/drawing/2014/main" id="{00000000-0008-0000-0600-0000AC000000}"/>
            </a:ext>
          </a:extLst>
        </xdr:cNvPr>
        <xdr:cNvSpPr/>
      </xdr:nvSpPr>
      <xdr:spPr>
        <a:xfrm>
          <a:off x="4584700" y="13331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59689</xdr:rowOff>
    </xdr:from>
    <xdr:to>
      <xdr:col>19</xdr:col>
      <xdr:colOff>177800</xdr:colOff>
      <xdr:row>78</xdr:row>
      <xdr:rowOff>84713</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flipV="1">
          <a:off x="2908300" y="13432789"/>
          <a:ext cx="889000" cy="25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130697</xdr:rowOff>
    </xdr:from>
    <xdr:to>
      <xdr:col>20</xdr:col>
      <xdr:colOff>38100</xdr:colOff>
      <xdr:row>78</xdr:row>
      <xdr:rowOff>60847</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3746500" y="1333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77374</xdr:rowOff>
    </xdr:from>
    <xdr:ext cx="534377" cy="259045"/>
    <xdr:sp macro="" textlink="">
      <xdr:nvSpPr>
        <xdr:cNvPr id="175" name="テキスト ボックス 174">
          <a:extLst>
            <a:ext uri="{FF2B5EF4-FFF2-40B4-BE49-F238E27FC236}">
              <a16:creationId xmlns:a16="http://schemas.microsoft.com/office/drawing/2014/main" id="{00000000-0008-0000-0600-0000AF000000}"/>
            </a:ext>
          </a:extLst>
        </xdr:cNvPr>
        <xdr:cNvSpPr txBox="1"/>
      </xdr:nvSpPr>
      <xdr:spPr>
        <a:xfrm>
          <a:off x="3530111" y="13107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84713</xdr:rowOff>
    </xdr:from>
    <xdr:to>
      <xdr:col>15</xdr:col>
      <xdr:colOff>50800</xdr:colOff>
      <xdr:row>78</xdr:row>
      <xdr:rowOff>95374</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flipV="1">
          <a:off x="2019300" y="13457813"/>
          <a:ext cx="889000" cy="10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137282</xdr:rowOff>
    </xdr:from>
    <xdr:to>
      <xdr:col>15</xdr:col>
      <xdr:colOff>101600</xdr:colOff>
      <xdr:row>78</xdr:row>
      <xdr:rowOff>67432</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2857500" y="13338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83959</xdr:rowOff>
    </xdr:from>
    <xdr:ext cx="534377" cy="259045"/>
    <xdr:sp macro="" textlink="">
      <xdr:nvSpPr>
        <xdr:cNvPr id="178" name="テキスト ボックス 177">
          <a:extLst>
            <a:ext uri="{FF2B5EF4-FFF2-40B4-BE49-F238E27FC236}">
              <a16:creationId xmlns:a16="http://schemas.microsoft.com/office/drawing/2014/main" id="{00000000-0008-0000-0600-0000B2000000}"/>
            </a:ext>
          </a:extLst>
        </xdr:cNvPr>
        <xdr:cNvSpPr txBox="1"/>
      </xdr:nvSpPr>
      <xdr:spPr>
        <a:xfrm>
          <a:off x="2641111" y="13114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89709</xdr:rowOff>
    </xdr:from>
    <xdr:to>
      <xdr:col>10</xdr:col>
      <xdr:colOff>114300</xdr:colOff>
      <xdr:row>78</xdr:row>
      <xdr:rowOff>95374</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1130300" y="13462809"/>
          <a:ext cx="889000" cy="5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110832</xdr:rowOff>
    </xdr:from>
    <xdr:to>
      <xdr:col>10</xdr:col>
      <xdr:colOff>165100</xdr:colOff>
      <xdr:row>78</xdr:row>
      <xdr:rowOff>40982</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1968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57509</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1752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146535</xdr:rowOff>
    </xdr:from>
    <xdr:to>
      <xdr:col>6</xdr:col>
      <xdr:colOff>38100</xdr:colOff>
      <xdr:row>78</xdr:row>
      <xdr:rowOff>76685</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079500" y="133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93212</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863111" y="13123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170259</xdr:rowOff>
    </xdr:from>
    <xdr:to>
      <xdr:col>24</xdr:col>
      <xdr:colOff>114300</xdr:colOff>
      <xdr:row>78</xdr:row>
      <xdr:rowOff>100409</xdr:rowOff>
    </xdr:to>
    <xdr:sp macro="" textlink="">
      <xdr:nvSpPr>
        <xdr:cNvPr id="189" name="楕円 188">
          <a:extLst>
            <a:ext uri="{FF2B5EF4-FFF2-40B4-BE49-F238E27FC236}">
              <a16:creationId xmlns:a16="http://schemas.microsoft.com/office/drawing/2014/main" id="{00000000-0008-0000-0600-0000BD000000}"/>
            </a:ext>
          </a:extLst>
        </xdr:cNvPr>
        <xdr:cNvSpPr/>
      </xdr:nvSpPr>
      <xdr:spPr>
        <a:xfrm>
          <a:off x="4584700" y="13371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108206</xdr:rowOff>
    </xdr:from>
    <xdr:ext cx="534377" cy="259045"/>
    <xdr:sp macro="" textlink="">
      <xdr:nvSpPr>
        <xdr:cNvPr id="190" name="維持補修費該当値テキスト">
          <a:extLst>
            <a:ext uri="{FF2B5EF4-FFF2-40B4-BE49-F238E27FC236}">
              <a16:creationId xmlns:a16="http://schemas.microsoft.com/office/drawing/2014/main" id="{00000000-0008-0000-0600-0000BE000000}"/>
            </a:ext>
          </a:extLst>
        </xdr:cNvPr>
        <xdr:cNvSpPr txBox="1"/>
      </xdr:nvSpPr>
      <xdr:spPr>
        <a:xfrm>
          <a:off x="4686300" y="133098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8889</xdr:rowOff>
    </xdr:from>
    <xdr:to>
      <xdr:col>20</xdr:col>
      <xdr:colOff>38100</xdr:colOff>
      <xdr:row>78</xdr:row>
      <xdr:rowOff>110489</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3746500" y="13381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101616</xdr:rowOff>
    </xdr:from>
    <xdr:ext cx="534377"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3530111" y="134747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33913</xdr:rowOff>
    </xdr:from>
    <xdr:to>
      <xdr:col>15</xdr:col>
      <xdr:colOff>101600</xdr:colOff>
      <xdr:row>78</xdr:row>
      <xdr:rowOff>135513</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2857500" y="13407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126640</xdr:rowOff>
    </xdr:from>
    <xdr:ext cx="534377"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2641111" y="13499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44574</xdr:rowOff>
    </xdr:from>
    <xdr:to>
      <xdr:col>10</xdr:col>
      <xdr:colOff>165100</xdr:colOff>
      <xdr:row>78</xdr:row>
      <xdr:rowOff>146174</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1968500" y="13417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137301</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1784428" y="135104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38909</xdr:rowOff>
    </xdr:from>
    <xdr:to>
      <xdr:col>6</xdr:col>
      <xdr:colOff>38100</xdr:colOff>
      <xdr:row>78</xdr:row>
      <xdr:rowOff>140509</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079500" y="13412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131636</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863111" y="135047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a16="http://schemas.microsoft.com/office/drawing/2014/main" id="{00000000-0008-0000-06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a16="http://schemas.microsoft.com/office/drawing/2014/main" id="{00000000-0008-0000-06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a16="http://schemas.microsoft.com/office/drawing/2014/main" id="{00000000-0008-0000-06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a16="http://schemas.microsoft.com/office/drawing/2014/main" id="{00000000-0008-0000-06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09" name="直線コネクタ 208">
          <a:extLst>
            <a:ext uri="{FF2B5EF4-FFF2-40B4-BE49-F238E27FC236}">
              <a16:creationId xmlns:a16="http://schemas.microsoft.com/office/drawing/2014/main" id="{00000000-0008-0000-0600-0000D1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0" name="テキスト ボックス 209">
          <a:extLst>
            <a:ext uri="{FF2B5EF4-FFF2-40B4-BE49-F238E27FC236}">
              <a16:creationId xmlns:a16="http://schemas.microsoft.com/office/drawing/2014/main" id="{00000000-0008-0000-0600-0000D2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扶助費グラフ枠">
          <a:extLst>
            <a:ext uri="{FF2B5EF4-FFF2-40B4-BE49-F238E27FC236}">
              <a16:creationId xmlns:a16="http://schemas.microsoft.com/office/drawing/2014/main" id="{00000000-0008-0000-06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128902</xdr:rowOff>
    </xdr:from>
    <xdr:to>
      <xdr:col>24</xdr:col>
      <xdr:colOff>62865</xdr:colOff>
      <xdr:row>98</xdr:row>
      <xdr:rowOff>68872</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flipV="1">
          <a:off x="4633595" y="15559402"/>
          <a:ext cx="1270" cy="13115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72699</xdr:rowOff>
    </xdr:from>
    <xdr:ext cx="534377" cy="259045"/>
    <xdr:sp macro="" textlink="">
      <xdr:nvSpPr>
        <xdr:cNvPr id="223" name="扶助費最小値テキスト">
          <a:extLst>
            <a:ext uri="{FF2B5EF4-FFF2-40B4-BE49-F238E27FC236}">
              <a16:creationId xmlns:a16="http://schemas.microsoft.com/office/drawing/2014/main" id="{00000000-0008-0000-0600-0000DF000000}"/>
            </a:ext>
          </a:extLst>
        </xdr:cNvPr>
        <xdr:cNvSpPr txBox="1"/>
      </xdr:nvSpPr>
      <xdr:spPr>
        <a:xfrm>
          <a:off x="4686300" y="16874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68872</xdr:rowOff>
    </xdr:from>
    <xdr:to>
      <xdr:col>24</xdr:col>
      <xdr:colOff>152400</xdr:colOff>
      <xdr:row>98</xdr:row>
      <xdr:rowOff>68872</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4546600" y="16870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75579</xdr:rowOff>
    </xdr:from>
    <xdr:ext cx="599010" cy="259045"/>
    <xdr:sp macro="" textlink="">
      <xdr:nvSpPr>
        <xdr:cNvPr id="225" name="扶助費最大値テキスト">
          <a:extLst>
            <a:ext uri="{FF2B5EF4-FFF2-40B4-BE49-F238E27FC236}">
              <a16:creationId xmlns:a16="http://schemas.microsoft.com/office/drawing/2014/main" id="{00000000-0008-0000-0600-0000E1000000}"/>
            </a:ext>
          </a:extLst>
        </xdr:cNvPr>
        <xdr:cNvSpPr txBox="1"/>
      </xdr:nvSpPr>
      <xdr:spPr>
        <a:xfrm>
          <a:off x="4686300" y="15334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191,417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128902</xdr:rowOff>
    </xdr:from>
    <xdr:to>
      <xdr:col>24</xdr:col>
      <xdr:colOff>152400</xdr:colOff>
      <xdr:row>90</xdr:row>
      <xdr:rowOff>128902</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55594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50036</xdr:rowOff>
    </xdr:from>
    <xdr:to>
      <xdr:col>24</xdr:col>
      <xdr:colOff>63500</xdr:colOff>
      <xdr:row>98</xdr:row>
      <xdr:rowOff>833</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flipV="1">
          <a:off x="3797300" y="16680686"/>
          <a:ext cx="838200" cy="122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5562</xdr:rowOff>
    </xdr:from>
    <xdr:ext cx="534377" cy="259045"/>
    <xdr:sp macro="" textlink="">
      <xdr:nvSpPr>
        <xdr:cNvPr id="228" name="扶助費平均値テキスト">
          <a:extLst>
            <a:ext uri="{FF2B5EF4-FFF2-40B4-BE49-F238E27FC236}">
              <a16:creationId xmlns:a16="http://schemas.microsoft.com/office/drawing/2014/main" id="{00000000-0008-0000-0600-0000E4000000}"/>
            </a:ext>
          </a:extLst>
        </xdr:cNvPr>
        <xdr:cNvSpPr txBox="1"/>
      </xdr:nvSpPr>
      <xdr:spPr>
        <a:xfrm>
          <a:off x="4686300" y="161218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154135</xdr:rowOff>
    </xdr:from>
    <xdr:to>
      <xdr:col>24</xdr:col>
      <xdr:colOff>114300</xdr:colOff>
      <xdr:row>95</xdr:row>
      <xdr:rowOff>84285</xdr:rowOff>
    </xdr:to>
    <xdr:sp macro="" textlink="">
      <xdr:nvSpPr>
        <xdr:cNvPr id="229" name="フローチャート: 判断 228">
          <a:extLst>
            <a:ext uri="{FF2B5EF4-FFF2-40B4-BE49-F238E27FC236}">
              <a16:creationId xmlns:a16="http://schemas.microsoft.com/office/drawing/2014/main" id="{00000000-0008-0000-0600-0000E5000000}"/>
            </a:ext>
          </a:extLst>
        </xdr:cNvPr>
        <xdr:cNvSpPr/>
      </xdr:nvSpPr>
      <xdr:spPr>
        <a:xfrm>
          <a:off x="4584700" y="16270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60345</xdr:rowOff>
    </xdr:from>
    <xdr:to>
      <xdr:col>19</xdr:col>
      <xdr:colOff>177800</xdr:colOff>
      <xdr:row>98</xdr:row>
      <xdr:rowOff>833</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2908300" y="16519545"/>
          <a:ext cx="889000" cy="283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31544</xdr:rowOff>
    </xdr:from>
    <xdr:to>
      <xdr:col>20</xdr:col>
      <xdr:colOff>38100</xdr:colOff>
      <xdr:row>95</xdr:row>
      <xdr:rowOff>133144</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3746500" y="16319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149671</xdr:rowOff>
    </xdr:from>
    <xdr:ext cx="534377" cy="259045"/>
    <xdr:sp macro="" textlink="">
      <xdr:nvSpPr>
        <xdr:cNvPr id="232" name="テキスト ボックス 231">
          <a:extLst>
            <a:ext uri="{FF2B5EF4-FFF2-40B4-BE49-F238E27FC236}">
              <a16:creationId xmlns:a16="http://schemas.microsoft.com/office/drawing/2014/main" id="{00000000-0008-0000-0600-0000E8000000}"/>
            </a:ext>
          </a:extLst>
        </xdr:cNvPr>
        <xdr:cNvSpPr txBox="1"/>
      </xdr:nvSpPr>
      <xdr:spPr>
        <a:xfrm>
          <a:off x="3530111" y="16094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60345</xdr:rowOff>
    </xdr:from>
    <xdr:to>
      <xdr:col>15</xdr:col>
      <xdr:colOff>50800</xdr:colOff>
      <xdr:row>98</xdr:row>
      <xdr:rowOff>1366</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flipV="1">
          <a:off x="2019300" y="16519545"/>
          <a:ext cx="889000" cy="283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94</xdr:row>
      <xdr:rowOff>143428</xdr:rowOff>
    </xdr:from>
    <xdr:to>
      <xdr:col>15</xdr:col>
      <xdr:colOff>101600</xdr:colOff>
      <xdr:row>95</xdr:row>
      <xdr:rowOff>73578</xdr:rowOff>
    </xdr:to>
    <xdr:sp macro="" textlink="">
      <xdr:nvSpPr>
        <xdr:cNvPr id="234" name="フローチャート: 判断 233">
          <a:extLst>
            <a:ext uri="{FF2B5EF4-FFF2-40B4-BE49-F238E27FC236}">
              <a16:creationId xmlns:a16="http://schemas.microsoft.com/office/drawing/2014/main" id="{00000000-0008-0000-0600-0000EA000000}"/>
            </a:ext>
          </a:extLst>
        </xdr:cNvPr>
        <xdr:cNvSpPr/>
      </xdr:nvSpPr>
      <xdr:spPr>
        <a:xfrm>
          <a:off x="2857500" y="16259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90105</xdr:rowOff>
    </xdr:from>
    <xdr:ext cx="534377" cy="259045"/>
    <xdr:sp macro="" textlink="">
      <xdr:nvSpPr>
        <xdr:cNvPr id="235" name="テキスト ボックス 234">
          <a:extLst>
            <a:ext uri="{FF2B5EF4-FFF2-40B4-BE49-F238E27FC236}">
              <a16:creationId xmlns:a16="http://schemas.microsoft.com/office/drawing/2014/main" id="{00000000-0008-0000-0600-0000EB000000}"/>
            </a:ext>
          </a:extLst>
        </xdr:cNvPr>
        <xdr:cNvSpPr txBox="1"/>
      </xdr:nvSpPr>
      <xdr:spPr>
        <a:xfrm>
          <a:off x="2641111" y="16034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92,844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142442</xdr:rowOff>
    </xdr:from>
    <xdr:to>
      <xdr:col>10</xdr:col>
      <xdr:colOff>114300</xdr:colOff>
      <xdr:row>98</xdr:row>
      <xdr:rowOff>1366</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a:off x="1130300" y="16773092"/>
          <a:ext cx="889000" cy="30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133705</xdr:rowOff>
    </xdr:from>
    <xdr:to>
      <xdr:col>10</xdr:col>
      <xdr:colOff>165100</xdr:colOff>
      <xdr:row>96</xdr:row>
      <xdr:rowOff>63855</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1968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80382</xdr:rowOff>
    </xdr:from>
    <xdr:ext cx="534377"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1752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160643</xdr:rowOff>
    </xdr:from>
    <xdr:to>
      <xdr:col>6</xdr:col>
      <xdr:colOff>38100</xdr:colOff>
      <xdr:row>96</xdr:row>
      <xdr:rowOff>90793</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079500" y="1644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107320</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863111" y="16223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170686</xdr:rowOff>
    </xdr:from>
    <xdr:to>
      <xdr:col>24</xdr:col>
      <xdr:colOff>114300</xdr:colOff>
      <xdr:row>97</xdr:row>
      <xdr:rowOff>100836</xdr:rowOff>
    </xdr:to>
    <xdr:sp macro="" textlink="">
      <xdr:nvSpPr>
        <xdr:cNvPr id="246" name="楕円 245">
          <a:extLst>
            <a:ext uri="{FF2B5EF4-FFF2-40B4-BE49-F238E27FC236}">
              <a16:creationId xmlns:a16="http://schemas.microsoft.com/office/drawing/2014/main" id="{00000000-0008-0000-0600-0000F6000000}"/>
            </a:ext>
          </a:extLst>
        </xdr:cNvPr>
        <xdr:cNvSpPr/>
      </xdr:nvSpPr>
      <xdr:spPr>
        <a:xfrm>
          <a:off x="4584700" y="16629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149113</xdr:rowOff>
    </xdr:from>
    <xdr:ext cx="534377" cy="259045"/>
    <xdr:sp macro="" textlink="">
      <xdr:nvSpPr>
        <xdr:cNvPr id="247" name="扶助費該当値テキスト">
          <a:extLst>
            <a:ext uri="{FF2B5EF4-FFF2-40B4-BE49-F238E27FC236}">
              <a16:creationId xmlns:a16="http://schemas.microsoft.com/office/drawing/2014/main" id="{00000000-0008-0000-0600-0000F7000000}"/>
            </a:ext>
          </a:extLst>
        </xdr:cNvPr>
        <xdr:cNvSpPr txBox="1"/>
      </xdr:nvSpPr>
      <xdr:spPr>
        <a:xfrm>
          <a:off x="4686300" y="16608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121483</xdr:rowOff>
    </xdr:from>
    <xdr:to>
      <xdr:col>20</xdr:col>
      <xdr:colOff>38100</xdr:colOff>
      <xdr:row>98</xdr:row>
      <xdr:rowOff>51633</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3746500" y="16752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42760</xdr:rowOff>
    </xdr:from>
    <xdr:ext cx="534377"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530111" y="16844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9545</xdr:rowOff>
    </xdr:from>
    <xdr:to>
      <xdr:col>15</xdr:col>
      <xdr:colOff>101600</xdr:colOff>
      <xdr:row>96</xdr:row>
      <xdr:rowOff>111145</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2857500" y="16468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102272</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2641111" y="16561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122016</xdr:rowOff>
    </xdr:from>
    <xdr:to>
      <xdr:col>10</xdr:col>
      <xdr:colOff>165100</xdr:colOff>
      <xdr:row>98</xdr:row>
      <xdr:rowOff>52166</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1968500" y="16752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43293</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1752111" y="16845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91642</xdr:rowOff>
    </xdr:from>
    <xdr:to>
      <xdr:col>6</xdr:col>
      <xdr:colOff>38100</xdr:colOff>
      <xdr:row>98</xdr:row>
      <xdr:rowOff>21792</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079500" y="16722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12919</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863111" y="16815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6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6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id="{00000000-0008-0000-06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6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66" name="直線コネクタ 265">
          <a:extLst>
            <a:ext uri="{FF2B5EF4-FFF2-40B4-BE49-F238E27FC236}">
              <a16:creationId xmlns:a16="http://schemas.microsoft.com/office/drawing/2014/main" id="{00000000-0008-0000-0600-00000A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67" name="テキスト ボックス 266">
          <a:extLst>
            <a:ext uri="{FF2B5EF4-FFF2-40B4-BE49-F238E27FC236}">
              <a16:creationId xmlns:a16="http://schemas.microsoft.com/office/drawing/2014/main" id="{00000000-0008-0000-0600-00000B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32</xdr:row>
      <xdr:rowOff>111777</xdr:rowOff>
    </xdr:from>
    <xdr:ext cx="685572"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5918428" y="5598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168927</xdr:rowOff>
    </xdr:from>
    <xdr:ext cx="685572"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5918428" y="5140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6" name="補助費等グラフ枠">
          <a:extLst>
            <a:ext uri="{FF2B5EF4-FFF2-40B4-BE49-F238E27FC236}">
              <a16:creationId xmlns:a16="http://schemas.microsoft.com/office/drawing/2014/main" id="{00000000-0008-0000-0600-000014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58567</xdr:rowOff>
    </xdr:from>
    <xdr:to>
      <xdr:col>54</xdr:col>
      <xdr:colOff>189865</xdr:colOff>
      <xdr:row>38</xdr:row>
      <xdr:rowOff>62333</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flipV="1">
          <a:off x="10475595" y="5202067"/>
          <a:ext cx="1270" cy="13753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66160</xdr:rowOff>
    </xdr:from>
    <xdr:ext cx="534377" cy="259045"/>
    <xdr:sp macro="" textlink="">
      <xdr:nvSpPr>
        <xdr:cNvPr id="278" name="補助費等最小値テキスト">
          <a:extLst>
            <a:ext uri="{FF2B5EF4-FFF2-40B4-BE49-F238E27FC236}">
              <a16:creationId xmlns:a16="http://schemas.microsoft.com/office/drawing/2014/main" id="{00000000-0008-0000-0600-000016010000}"/>
            </a:ext>
          </a:extLst>
        </xdr:cNvPr>
        <xdr:cNvSpPr txBox="1"/>
      </xdr:nvSpPr>
      <xdr:spPr>
        <a:xfrm>
          <a:off x="10528300" y="6581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84,609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62333</xdr:rowOff>
    </xdr:from>
    <xdr:to>
      <xdr:col>55</xdr:col>
      <xdr:colOff>88900</xdr:colOff>
      <xdr:row>38</xdr:row>
      <xdr:rowOff>62333</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10388600" y="6577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5244</xdr:rowOff>
    </xdr:from>
    <xdr:ext cx="690189" cy="259045"/>
    <xdr:sp macro="" textlink="">
      <xdr:nvSpPr>
        <xdr:cNvPr id="280" name="補助費等最大値テキスト">
          <a:extLst>
            <a:ext uri="{FF2B5EF4-FFF2-40B4-BE49-F238E27FC236}">
              <a16:creationId xmlns:a16="http://schemas.microsoft.com/office/drawing/2014/main" id="{00000000-0008-0000-0600-000018010000}"/>
            </a:ext>
          </a:extLst>
        </xdr:cNvPr>
        <xdr:cNvSpPr txBox="1"/>
      </xdr:nvSpPr>
      <xdr:spPr>
        <a:xfrm>
          <a:off x="10528300" y="497729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58567</xdr:rowOff>
    </xdr:from>
    <xdr:to>
      <xdr:col>55</xdr:col>
      <xdr:colOff>88900</xdr:colOff>
      <xdr:row>30</xdr:row>
      <xdr:rowOff>58567</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10388600" y="5202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77758</xdr:rowOff>
    </xdr:from>
    <xdr:to>
      <xdr:col>55</xdr:col>
      <xdr:colOff>0</xdr:colOff>
      <xdr:row>37</xdr:row>
      <xdr:rowOff>107844</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9639300" y="6421408"/>
          <a:ext cx="838200" cy="30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61823</xdr:rowOff>
    </xdr:from>
    <xdr:ext cx="599010" cy="259045"/>
    <xdr:sp macro="" textlink="">
      <xdr:nvSpPr>
        <xdr:cNvPr id="283" name="補助費等平均値テキスト">
          <a:extLst>
            <a:ext uri="{FF2B5EF4-FFF2-40B4-BE49-F238E27FC236}">
              <a16:creationId xmlns:a16="http://schemas.microsoft.com/office/drawing/2014/main" id="{00000000-0008-0000-0600-00001B010000}"/>
            </a:ext>
          </a:extLst>
        </xdr:cNvPr>
        <xdr:cNvSpPr txBox="1"/>
      </xdr:nvSpPr>
      <xdr:spPr>
        <a:xfrm>
          <a:off x="10528300" y="623402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38946</xdr:rowOff>
    </xdr:from>
    <xdr:to>
      <xdr:col>55</xdr:col>
      <xdr:colOff>50800</xdr:colOff>
      <xdr:row>37</xdr:row>
      <xdr:rowOff>140546</xdr:rowOff>
    </xdr:to>
    <xdr:sp macro="" textlink="">
      <xdr:nvSpPr>
        <xdr:cNvPr id="284" name="フローチャート: 判断 283">
          <a:extLst>
            <a:ext uri="{FF2B5EF4-FFF2-40B4-BE49-F238E27FC236}">
              <a16:creationId xmlns:a16="http://schemas.microsoft.com/office/drawing/2014/main" id="{00000000-0008-0000-0600-00001C010000}"/>
            </a:ext>
          </a:extLst>
        </xdr:cNvPr>
        <xdr:cNvSpPr/>
      </xdr:nvSpPr>
      <xdr:spPr>
        <a:xfrm>
          <a:off x="10426700" y="6382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77758</xdr:rowOff>
    </xdr:from>
    <xdr:to>
      <xdr:col>50</xdr:col>
      <xdr:colOff>114300</xdr:colOff>
      <xdr:row>37</xdr:row>
      <xdr:rowOff>143934</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8750300" y="6421408"/>
          <a:ext cx="889000" cy="66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48564</xdr:rowOff>
    </xdr:from>
    <xdr:to>
      <xdr:col>50</xdr:col>
      <xdr:colOff>165100</xdr:colOff>
      <xdr:row>37</xdr:row>
      <xdr:rowOff>150164</xdr:rowOff>
    </xdr:to>
    <xdr:sp macro="" textlink="">
      <xdr:nvSpPr>
        <xdr:cNvPr id="286" name="フローチャート: 判断 285">
          <a:extLst>
            <a:ext uri="{FF2B5EF4-FFF2-40B4-BE49-F238E27FC236}">
              <a16:creationId xmlns:a16="http://schemas.microsoft.com/office/drawing/2014/main" id="{00000000-0008-0000-0600-00001E010000}"/>
            </a:ext>
          </a:extLst>
        </xdr:cNvPr>
        <xdr:cNvSpPr/>
      </xdr:nvSpPr>
      <xdr:spPr>
        <a:xfrm>
          <a:off x="9588500" y="639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141291</xdr:rowOff>
    </xdr:from>
    <xdr:ext cx="599010"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9339795" y="64849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29547</xdr:rowOff>
    </xdr:from>
    <xdr:to>
      <xdr:col>45</xdr:col>
      <xdr:colOff>177800</xdr:colOff>
      <xdr:row>37</xdr:row>
      <xdr:rowOff>143934</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7861300" y="6373197"/>
          <a:ext cx="889000" cy="114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63066</xdr:rowOff>
    </xdr:from>
    <xdr:to>
      <xdr:col>46</xdr:col>
      <xdr:colOff>38100</xdr:colOff>
      <xdr:row>37</xdr:row>
      <xdr:rowOff>164666</xdr:rowOff>
    </xdr:to>
    <xdr:sp macro="" textlink="">
      <xdr:nvSpPr>
        <xdr:cNvPr id="289" name="フローチャート: 判断 288">
          <a:extLst>
            <a:ext uri="{FF2B5EF4-FFF2-40B4-BE49-F238E27FC236}">
              <a16:creationId xmlns:a16="http://schemas.microsoft.com/office/drawing/2014/main" id="{00000000-0008-0000-0600-000021010000}"/>
            </a:ext>
          </a:extLst>
        </xdr:cNvPr>
        <xdr:cNvSpPr/>
      </xdr:nvSpPr>
      <xdr:spPr>
        <a:xfrm>
          <a:off x="8699500" y="6406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9743</xdr:rowOff>
    </xdr:from>
    <xdr:ext cx="599010" cy="259045"/>
    <xdr:sp macro="" textlink="">
      <xdr:nvSpPr>
        <xdr:cNvPr id="290" name="テキスト ボックス 289">
          <a:extLst>
            <a:ext uri="{FF2B5EF4-FFF2-40B4-BE49-F238E27FC236}">
              <a16:creationId xmlns:a16="http://schemas.microsoft.com/office/drawing/2014/main" id="{00000000-0008-0000-0600-000022010000}"/>
            </a:ext>
          </a:extLst>
        </xdr:cNvPr>
        <xdr:cNvSpPr txBox="1"/>
      </xdr:nvSpPr>
      <xdr:spPr>
        <a:xfrm>
          <a:off x="8450795" y="6181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145541</xdr:rowOff>
    </xdr:from>
    <xdr:to>
      <xdr:col>41</xdr:col>
      <xdr:colOff>50800</xdr:colOff>
      <xdr:row>37</xdr:row>
      <xdr:rowOff>29547</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6972300" y="6317741"/>
          <a:ext cx="889000" cy="55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123522</xdr:rowOff>
    </xdr:from>
    <xdr:to>
      <xdr:col>41</xdr:col>
      <xdr:colOff>101600</xdr:colOff>
      <xdr:row>37</xdr:row>
      <xdr:rowOff>53672</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7810500" y="62957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70199</xdr:rowOff>
    </xdr:from>
    <xdr:ext cx="599010" cy="259045"/>
    <xdr:sp macro="" textlink="">
      <xdr:nvSpPr>
        <xdr:cNvPr id="293" name="テキスト ボックス 292">
          <a:extLst>
            <a:ext uri="{FF2B5EF4-FFF2-40B4-BE49-F238E27FC236}">
              <a16:creationId xmlns:a16="http://schemas.microsoft.com/office/drawing/2014/main" id="{00000000-0008-0000-0600-000025010000}"/>
            </a:ext>
          </a:extLst>
        </xdr:cNvPr>
        <xdr:cNvSpPr txBox="1"/>
      </xdr:nvSpPr>
      <xdr:spPr>
        <a:xfrm>
          <a:off x="7561795" y="6070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78565</xdr:rowOff>
    </xdr:from>
    <xdr:to>
      <xdr:col>36</xdr:col>
      <xdr:colOff>165100</xdr:colOff>
      <xdr:row>38</xdr:row>
      <xdr:rowOff>8716</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6921500" y="642221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171293</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6672795" y="6514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57044</xdr:rowOff>
    </xdr:from>
    <xdr:to>
      <xdr:col>55</xdr:col>
      <xdr:colOff>50800</xdr:colOff>
      <xdr:row>37</xdr:row>
      <xdr:rowOff>158644</xdr:rowOff>
    </xdr:to>
    <xdr:sp macro="" textlink="">
      <xdr:nvSpPr>
        <xdr:cNvPr id="301" name="楕円 300">
          <a:extLst>
            <a:ext uri="{FF2B5EF4-FFF2-40B4-BE49-F238E27FC236}">
              <a16:creationId xmlns:a16="http://schemas.microsoft.com/office/drawing/2014/main" id="{00000000-0008-0000-0600-00002D010000}"/>
            </a:ext>
          </a:extLst>
        </xdr:cNvPr>
        <xdr:cNvSpPr/>
      </xdr:nvSpPr>
      <xdr:spPr>
        <a:xfrm>
          <a:off x="10426700" y="6400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17373</xdr:rowOff>
    </xdr:from>
    <xdr:ext cx="599010" cy="259045"/>
    <xdr:sp macro="" textlink="">
      <xdr:nvSpPr>
        <xdr:cNvPr id="302" name="補助費等該当値テキスト">
          <a:extLst>
            <a:ext uri="{FF2B5EF4-FFF2-40B4-BE49-F238E27FC236}">
              <a16:creationId xmlns:a16="http://schemas.microsoft.com/office/drawing/2014/main" id="{00000000-0008-0000-0600-00002E010000}"/>
            </a:ext>
          </a:extLst>
        </xdr:cNvPr>
        <xdr:cNvSpPr txBox="1"/>
      </xdr:nvSpPr>
      <xdr:spPr>
        <a:xfrm>
          <a:off x="10528300" y="63610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26958</xdr:rowOff>
    </xdr:from>
    <xdr:to>
      <xdr:col>50</xdr:col>
      <xdr:colOff>165100</xdr:colOff>
      <xdr:row>37</xdr:row>
      <xdr:rowOff>128558</xdr:rowOff>
    </xdr:to>
    <xdr:sp macro="" textlink="">
      <xdr:nvSpPr>
        <xdr:cNvPr id="303" name="楕円 302">
          <a:extLst>
            <a:ext uri="{FF2B5EF4-FFF2-40B4-BE49-F238E27FC236}">
              <a16:creationId xmlns:a16="http://schemas.microsoft.com/office/drawing/2014/main" id="{00000000-0008-0000-0600-00002F010000}"/>
            </a:ext>
          </a:extLst>
        </xdr:cNvPr>
        <xdr:cNvSpPr/>
      </xdr:nvSpPr>
      <xdr:spPr>
        <a:xfrm>
          <a:off x="9588500" y="6370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145085</xdr:rowOff>
    </xdr:from>
    <xdr:ext cx="59901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339795" y="61458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93134</xdr:rowOff>
    </xdr:from>
    <xdr:to>
      <xdr:col>46</xdr:col>
      <xdr:colOff>38100</xdr:colOff>
      <xdr:row>38</xdr:row>
      <xdr:rowOff>23284</xdr:rowOff>
    </xdr:to>
    <xdr:sp macro="" textlink="">
      <xdr:nvSpPr>
        <xdr:cNvPr id="305" name="楕円 304">
          <a:extLst>
            <a:ext uri="{FF2B5EF4-FFF2-40B4-BE49-F238E27FC236}">
              <a16:creationId xmlns:a16="http://schemas.microsoft.com/office/drawing/2014/main" id="{00000000-0008-0000-0600-000031010000}"/>
            </a:ext>
          </a:extLst>
        </xdr:cNvPr>
        <xdr:cNvSpPr/>
      </xdr:nvSpPr>
      <xdr:spPr>
        <a:xfrm>
          <a:off x="8699500" y="6436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14411</xdr:rowOff>
    </xdr:from>
    <xdr:ext cx="59901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450795" y="6529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150197</xdr:rowOff>
    </xdr:from>
    <xdr:to>
      <xdr:col>41</xdr:col>
      <xdr:colOff>101600</xdr:colOff>
      <xdr:row>37</xdr:row>
      <xdr:rowOff>80347</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7810500" y="6322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71474</xdr:rowOff>
    </xdr:from>
    <xdr:ext cx="59901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7561795" y="6415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94741</xdr:rowOff>
    </xdr:from>
    <xdr:to>
      <xdr:col>36</xdr:col>
      <xdr:colOff>165100</xdr:colOff>
      <xdr:row>37</xdr:row>
      <xdr:rowOff>24891</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6921500" y="6266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41418</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672795" y="6042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1" name="正方形/長方形 310">
          <a:extLst>
            <a:ext uri="{FF2B5EF4-FFF2-40B4-BE49-F238E27FC236}">
              <a16:creationId xmlns:a16="http://schemas.microsoft.com/office/drawing/2014/main" id="{00000000-0008-0000-0600-000037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2" name="正方形/長方形 311">
          <a:extLst>
            <a:ext uri="{FF2B5EF4-FFF2-40B4-BE49-F238E27FC236}">
              <a16:creationId xmlns:a16="http://schemas.microsoft.com/office/drawing/2014/main" id="{00000000-0008-0000-0600-000038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3" name="正方形/長方形 312">
          <a:extLst>
            <a:ext uri="{FF2B5EF4-FFF2-40B4-BE49-F238E27FC236}">
              <a16:creationId xmlns:a16="http://schemas.microsoft.com/office/drawing/2014/main" id="{00000000-0008-0000-0600-000039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4" name="正方形/長方形 313">
          <a:extLst>
            <a:ext uri="{FF2B5EF4-FFF2-40B4-BE49-F238E27FC236}">
              <a16:creationId xmlns:a16="http://schemas.microsoft.com/office/drawing/2014/main" id="{00000000-0008-0000-0600-00003A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0" name="直線コネクタ 319">
          <a:extLst>
            <a:ext uri="{FF2B5EF4-FFF2-40B4-BE49-F238E27FC236}">
              <a16:creationId xmlns:a16="http://schemas.microsoft.com/office/drawing/2014/main" id="{00000000-0008-0000-0600-000040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1" name="直線コネクタ 320">
          <a:extLst>
            <a:ext uri="{FF2B5EF4-FFF2-40B4-BE49-F238E27FC236}">
              <a16:creationId xmlns:a16="http://schemas.microsoft.com/office/drawing/2014/main" id="{00000000-0008-0000-0600-000041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3" name="直線コネクタ 322">
          <a:extLst>
            <a:ext uri="{FF2B5EF4-FFF2-40B4-BE49-F238E27FC236}">
              <a16:creationId xmlns:a16="http://schemas.microsoft.com/office/drawing/2014/main" id="{00000000-0008-0000-0600-000043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24" name="テキスト ボックス 323">
          <a:extLst>
            <a:ext uri="{FF2B5EF4-FFF2-40B4-BE49-F238E27FC236}">
              <a16:creationId xmlns:a16="http://schemas.microsoft.com/office/drawing/2014/main" id="{00000000-0008-0000-0600-000044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1" name="普通建設事業費グラフ枠">
          <a:extLst>
            <a:ext uri="{FF2B5EF4-FFF2-40B4-BE49-F238E27FC236}">
              <a16:creationId xmlns:a16="http://schemas.microsoft.com/office/drawing/2014/main" id="{00000000-0008-0000-0600-00004B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94975</xdr:rowOff>
    </xdr:from>
    <xdr:to>
      <xdr:col>54</xdr:col>
      <xdr:colOff>189865</xdr:colOff>
      <xdr:row>58</xdr:row>
      <xdr:rowOff>130861</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flipV="1">
          <a:off x="10475595" y="8667475"/>
          <a:ext cx="1270" cy="14074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134688</xdr:rowOff>
    </xdr:from>
    <xdr:ext cx="534377" cy="259045"/>
    <xdr:sp macro="" textlink="">
      <xdr:nvSpPr>
        <xdr:cNvPr id="333" name="普通建設事業費最小値テキスト">
          <a:extLst>
            <a:ext uri="{FF2B5EF4-FFF2-40B4-BE49-F238E27FC236}">
              <a16:creationId xmlns:a16="http://schemas.microsoft.com/office/drawing/2014/main" id="{00000000-0008-0000-0600-00004D010000}"/>
            </a:ext>
          </a:extLst>
        </xdr:cNvPr>
        <xdr:cNvSpPr txBox="1"/>
      </xdr:nvSpPr>
      <xdr:spPr>
        <a:xfrm>
          <a:off x="10528300" y="10078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130861</xdr:rowOff>
    </xdr:from>
    <xdr:to>
      <xdr:col>55</xdr:col>
      <xdr:colOff>88900</xdr:colOff>
      <xdr:row>58</xdr:row>
      <xdr:rowOff>130861</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10388600" y="100749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41652</xdr:rowOff>
    </xdr:from>
    <xdr:ext cx="690189" cy="259045"/>
    <xdr:sp macro="" textlink="">
      <xdr:nvSpPr>
        <xdr:cNvPr id="335" name="普通建設事業費最大値テキスト">
          <a:extLst>
            <a:ext uri="{FF2B5EF4-FFF2-40B4-BE49-F238E27FC236}">
              <a16:creationId xmlns:a16="http://schemas.microsoft.com/office/drawing/2014/main" id="{00000000-0008-0000-0600-00004F010000}"/>
            </a:ext>
          </a:extLst>
        </xdr:cNvPr>
        <xdr:cNvSpPr txBox="1"/>
      </xdr:nvSpPr>
      <xdr:spPr>
        <a:xfrm>
          <a:off x="10528300" y="844270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6,195,648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94975</xdr:rowOff>
    </xdr:from>
    <xdr:to>
      <xdr:col>55</xdr:col>
      <xdr:colOff>88900</xdr:colOff>
      <xdr:row>50</xdr:row>
      <xdr:rowOff>94975</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10388600" y="8667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90377</xdr:rowOff>
    </xdr:from>
    <xdr:to>
      <xdr:col>55</xdr:col>
      <xdr:colOff>0</xdr:colOff>
      <xdr:row>58</xdr:row>
      <xdr:rowOff>93297</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9639300" y="10034477"/>
          <a:ext cx="838200" cy="2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41219</xdr:rowOff>
    </xdr:from>
    <xdr:ext cx="599010" cy="259045"/>
    <xdr:sp macro="" textlink="">
      <xdr:nvSpPr>
        <xdr:cNvPr id="338" name="普通建設事業費平均値テキスト">
          <a:extLst>
            <a:ext uri="{FF2B5EF4-FFF2-40B4-BE49-F238E27FC236}">
              <a16:creationId xmlns:a16="http://schemas.microsoft.com/office/drawing/2014/main" id="{00000000-0008-0000-0600-000052010000}"/>
            </a:ext>
          </a:extLst>
        </xdr:cNvPr>
        <xdr:cNvSpPr txBox="1"/>
      </xdr:nvSpPr>
      <xdr:spPr>
        <a:xfrm>
          <a:off x="10528300" y="981386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18342</xdr:rowOff>
    </xdr:from>
    <xdr:to>
      <xdr:col>55</xdr:col>
      <xdr:colOff>50800</xdr:colOff>
      <xdr:row>58</xdr:row>
      <xdr:rowOff>119942</xdr:rowOff>
    </xdr:to>
    <xdr:sp macro="" textlink="">
      <xdr:nvSpPr>
        <xdr:cNvPr id="339" name="フローチャート: 判断 338">
          <a:extLst>
            <a:ext uri="{FF2B5EF4-FFF2-40B4-BE49-F238E27FC236}">
              <a16:creationId xmlns:a16="http://schemas.microsoft.com/office/drawing/2014/main" id="{00000000-0008-0000-0600-000053010000}"/>
            </a:ext>
          </a:extLst>
        </xdr:cNvPr>
        <xdr:cNvSpPr/>
      </xdr:nvSpPr>
      <xdr:spPr>
        <a:xfrm>
          <a:off x="10426700" y="9962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87204</xdr:rowOff>
    </xdr:from>
    <xdr:to>
      <xdr:col>50</xdr:col>
      <xdr:colOff>114300</xdr:colOff>
      <xdr:row>58</xdr:row>
      <xdr:rowOff>90377</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8750300" y="10031304"/>
          <a:ext cx="889000" cy="3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21213</xdr:rowOff>
    </xdr:from>
    <xdr:to>
      <xdr:col>50</xdr:col>
      <xdr:colOff>165100</xdr:colOff>
      <xdr:row>58</xdr:row>
      <xdr:rowOff>122813</xdr:rowOff>
    </xdr:to>
    <xdr:sp macro="" textlink="">
      <xdr:nvSpPr>
        <xdr:cNvPr id="341" name="フローチャート: 判断 340">
          <a:extLst>
            <a:ext uri="{FF2B5EF4-FFF2-40B4-BE49-F238E27FC236}">
              <a16:creationId xmlns:a16="http://schemas.microsoft.com/office/drawing/2014/main" id="{00000000-0008-0000-0600-000055010000}"/>
            </a:ext>
          </a:extLst>
        </xdr:cNvPr>
        <xdr:cNvSpPr/>
      </xdr:nvSpPr>
      <xdr:spPr>
        <a:xfrm>
          <a:off x="9588500" y="9965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139340</xdr:rowOff>
    </xdr:from>
    <xdr:ext cx="599010"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9339795" y="97405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87204</xdr:rowOff>
    </xdr:from>
    <xdr:to>
      <xdr:col>45</xdr:col>
      <xdr:colOff>177800</xdr:colOff>
      <xdr:row>58</xdr:row>
      <xdr:rowOff>93515</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7861300" y="10031304"/>
          <a:ext cx="889000" cy="63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5989</xdr:rowOff>
    </xdr:from>
    <xdr:to>
      <xdr:col>46</xdr:col>
      <xdr:colOff>38100</xdr:colOff>
      <xdr:row>58</xdr:row>
      <xdr:rowOff>107589</xdr:rowOff>
    </xdr:to>
    <xdr:sp macro="" textlink="">
      <xdr:nvSpPr>
        <xdr:cNvPr id="344" name="フローチャート: 判断 343">
          <a:extLst>
            <a:ext uri="{FF2B5EF4-FFF2-40B4-BE49-F238E27FC236}">
              <a16:creationId xmlns:a16="http://schemas.microsoft.com/office/drawing/2014/main" id="{00000000-0008-0000-0600-000058010000}"/>
            </a:ext>
          </a:extLst>
        </xdr:cNvPr>
        <xdr:cNvSpPr/>
      </xdr:nvSpPr>
      <xdr:spPr>
        <a:xfrm>
          <a:off x="8699500" y="9950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124116</xdr:rowOff>
    </xdr:from>
    <xdr:ext cx="599010" cy="259045"/>
    <xdr:sp macro="" textlink="">
      <xdr:nvSpPr>
        <xdr:cNvPr id="345" name="テキスト ボックス 344">
          <a:extLst>
            <a:ext uri="{FF2B5EF4-FFF2-40B4-BE49-F238E27FC236}">
              <a16:creationId xmlns:a16="http://schemas.microsoft.com/office/drawing/2014/main" id="{00000000-0008-0000-0600-000059010000}"/>
            </a:ext>
          </a:extLst>
        </xdr:cNvPr>
        <xdr:cNvSpPr txBox="1"/>
      </xdr:nvSpPr>
      <xdr:spPr>
        <a:xfrm>
          <a:off x="8450795" y="9725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90358</xdr:rowOff>
    </xdr:from>
    <xdr:to>
      <xdr:col>41</xdr:col>
      <xdr:colOff>50800</xdr:colOff>
      <xdr:row>58</xdr:row>
      <xdr:rowOff>93515</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6972300" y="10034458"/>
          <a:ext cx="889000" cy="3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20083</xdr:rowOff>
    </xdr:from>
    <xdr:to>
      <xdr:col>41</xdr:col>
      <xdr:colOff>101600</xdr:colOff>
      <xdr:row>58</xdr:row>
      <xdr:rowOff>121683</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7810500" y="9964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138210</xdr:rowOff>
    </xdr:from>
    <xdr:ext cx="599010" cy="259045"/>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7561795" y="97394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27549</xdr:rowOff>
    </xdr:from>
    <xdr:to>
      <xdr:col>36</xdr:col>
      <xdr:colOff>165100</xdr:colOff>
      <xdr:row>58</xdr:row>
      <xdr:rowOff>129149</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6921500" y="9971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145676</xdr:rowOff>
    </xdr:from>
    <xdr:ext cx="599010" cy="259045"/>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6672795" y="97468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42497</xdr:rowOff>
    </xdr:from>
    <xdr:to>
      <xdr:col>55</xdr:col>
      <xdr:colOff>50800</xdr:colOff>
      <xdr:row>58</xdr:row>
      <xdr:rowOff>144097</xdr:rowOff>
    </xdr:to>
    <xdr:sp macro="" textlink="">
      <xdr:nvSpPr>
        <xdr:cNvPr id="356" name="楕円 355">
          <a:extLst>
            <a:ext uri="{FF2B5EF4-FFF2-40B4-BE49-F238E27FC236}">
              <a16:creationId xmlns:a16="http://schemas.microsoft.com/office/drawing/2014/main" id="{00000000-0008-0000-0600-000064010000}"/>
            </a:ext>
          </a:extLst>
        </xdr:cNvPr>
        <xdr:cNvSpPr/>
      </xdr:nvSpPr>
      <xdr:spPr>
        <a:xfrm>
          <a:off x="10426700" y="9986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168219</xdr:rowOff>
    </xdr:from>
    <xdr:ext cx="599010" cy="259045"/>
    <xdr:sp macro="" textlink="">
      <xdr:nvSpPr>
        <xdr:cNvPr id="357" name="普通建設事業費該当値テキスト">
          <a:extLst>
            <a:ext uri="{FF2B5EF4-FFF2-40B4-BE49-F238E27FC236}">
              <a16:creationId xmlns:a16="http://schemas.microsoft.com/office/drawing/2014/main" id="{00000000-0008-0000-0600-000065010000}"/>
            </a:ext>
          </a:extLst>
        </xdr:cNvPr>
        <xdr:cNvSpPr txBox="1"/>
      </xdr:nvSpPr>
      <xdr:spPr>
        <a:xfrm>
          <a:off x="10528300" y="9940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39577</xdr:rowOff>
    </xdr:from>
    <xdr:to>
      <xdr:col>50</xdr:col>
      <xdr:colOff>165100</xdr:colOff>
      <xdr:row>58</xdr:row>
      <xdr:rowOff>141177</xdr:rowOff>
    </xdr:to>
    <xdr:sp macro="" textlink="">
      <xdr:nvSpPr>
        <xdr:cNvPr id="358" name="楕円 357">
          <a:extLst>
            <a:ext uri="{FF2B5EF4-FFF2-40B4-BE49-F238E27FC236}">
              <a16:creationId xmlns:a16="http://schemas.microsoft.com/office/drawing/2014/main" id="{00000000-0008-0000-0600-000066010000}"/>
            </a:ext>
          </a:extLst>
        </xdr:cNvPr>
        <xdr:cNvSpPr/>
      </xdr:nvSpPr>
      <xdr:spPr>
        <a:xfrm>
          <a:off x="9588500" y="9983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132304</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9339795" y="100764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36404</xdr:rowOff>
    </xdr:from>
    <xdr:to>
      <xdr:col>46</xdr:col>
      <xdr:colOff>38100</xdr:colOff>
      <xdr:row>58</xdr:row>
      <xdr:rowOff>138004</xdr:rowOff>
    </xdr:to>
    <xdr:sp macro="" textlink="">
      <xdr:nvSpPr>
        <xdr:cNvPr id="360" name="楕円 359">
          <a:extLst>
            <a:ext uri="{FF2B5EF4-FFF2-40B4-BE49-F238E27FC236}">
              <a16:creationId xmlns:a16="http://schemas.microsoft.com/office/drawing/2014/main" id="{00000000-0008-0000-0600-000068010000}"/>
            </a:ext>
          </a:extLst>
        </xdr:cNvPr>
        <xdr:cNvSpPr/>
      </xdr:nvSpPr>
      <xdr:spPr>
        <a:xfrm>
          <a:off x="8699500" y="9980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129131</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8450795" y="10073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42715</xdr:rowOff>
    </xdr:from>
    <xdr:to>
      <xdr:col>41</xdr:col>
      <xdr:colOff>101600</xdr:colOff>
      <xdr:row>58</xdr:row>
      <xdr:rowOff>144315</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7810500" y="9986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135442</xdr:rowOff>
    </xdr:from>
    <xdr:ext cx="59901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561795" y="100795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39558</xdr:rowOff>
    </xdr:from>
    <xdr:to>
      <xdr:col>36</xdr:col>
      <xdr:colOff>165100</xdr:colOff>
      <xdr:row>58</xdr:row>
      <xdr:rowOff>141158</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6921500" y="9983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132285</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672795" y="10076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6" name="正方形/長方形 365">
          <a:extLst>
            <a:ext uri="{FF2B5EF4-FFF2-40B4-BE49-F238E27FC236}">
              <a16:creationId xmlns:a16="http://schemas.microsoft.com/office/drawing/2014/main" id="{00000000-0008-0000-0600-00006E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7" name="正方形/長方形 366">
          <a:extLst>
            <a:ext uri="{FF2B5EF4-FFF2-40B4-BE49-F238E27FC236}">
              <a16:creationId xmlns:a16="http://schemas.microsoft.com/office/drawing/2014/main" id="{00000000-0008-0000-0600-00006F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68" name="正方形/長方形 367">
          <a:extLst>
            <a:ext uri="{FF2B5EF4-FFF2-40B4-BE49-F238E27FC236}">
              <a16:creationId xmlns:a16="http://schemas.microsoft.com/office/drawing/2014/main" id="{00000000-0008-0000-0600-000070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69" name="正方形/長方形 368">
          <a:extLst>
            <a:ext uri="{FF2B5EF4-FFF2-40B4-BE49-F238E27FC236}">
              <a16:creationId xmlns:a16="http://schemas.microsoft.com/office/drawing/2014/main" id="{00000000-0008-0000-0600-000071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0" name="正方形/長方形 369">
          <a:extLst>
            <a:ext uri="{FF2B5EF4-FFF2-40B4-BE49-F238E27FC236}">
              <a16:creationId xmlns:a16="http://schemas.microsoft.com/office/drawing/2014/main" id="{00000000-0008-0000-0600-000072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600-000073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5" name="直線コネクタ 374">
          <a:extLst>
            <a:ext uri="{FF2B5EF4-FFF2-40B4-BE49-F238E27FC236}">
              <a16:creationId xmlns:a16="http://schemas.microsoft.com/office/drawing/2014/main" id="{00000000-0008-0000-0600-000077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76" name="直線コネクタ 375">
          <a:extLst>
            <a:ext uri="{FF2B5EF4-FFF2-40B4-BE49-F238E27FC236}">
              <a16:creationId xmlns:a16="http://schemas.microsoft.com/office/drawing/2014/main" id="{00000000-0008-0000-0600-000078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78" name="直線コネクタ 377">
          <a:extLst>
            <a:ext uri="{FF2B5EF4-FFF2-40B4-BE49-F238E27FC236}">
              <a16:creationId xmlns:a16="http://schemas.microsoft.com/office/drawing/2014/main" id="{00000000-0008-0000-0600-00007A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0" name="直線コネクタ 379">
          <a:extLst>
            <a:ext uri="{FF2B5EF4-FFF2-40B4-BE49-F238E27FC236}">
              <a16:creationId xmlns:a16="http://schemas.microsoft.com/office/drawing/2014/main" id="{00000000-0008-0000-0600-00007C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6" name="普通建設事業費 （ うち新規整備　）グラフ枠">
          <a:extLst>
            <a:ext uri="{FF2B5EF4-FFF2-40B4-BE49-F238E27FC236}">
              <a16:creationId xmlns:a16="http://schemas.microsoft.com/office/drawing/2014/main" id="{00000000-0008-0000-0600-00008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37676</xdr:rowOff>
    </xdr:from>
    <xdr:to>
      <xdr:col>54</xdr:col>
      <xdr:colOff>189865</xdr:colOff>
      <xdr:row>78</xdr:row>
      <xdr:rowOff>139700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flipV="1">
          <a:off x="10475595" y="12039176"/>
          <a:ext cx="1270" cy="1473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388" name="普通建設事業費 （ うち新規整備　）最小値テキスト">
          <a:extLst>
            <a:ext uri="{FF2B5EF4-FFF2-40B4-BE49-F238E27FC236}">
              <a16:creationId xmlns:a16="http://schemas.microsoft.com/office/drawing/2014/main" id="{00000000-0008-0000-0600-000084010000}"/>
            </a:ext>
          </a:extLst>
        </xdr:cNvPr>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155803</xdr:rowOff>
    </xdr:from>
    <xdr:ext cx="690189" cy="259045"/>
    <xdr:sp macro="" textlink="">
      <xdr:nvSpPr>
        <xdr:cNvPr id="390" name="普通建設事業費 （ うち新規整備　）最大値テキスト">
          <a:extLst>
            <a:ext uri="{FF2B5EF4-FFF2-40B4-BE49-F238E27FC236}">
              <a16:creationId xmlns:a16="http://schemas.microsoft.com/office/drawing/2014/main" id="{00000000-0008-0000-0600-000086010000}"/>
            </a:ext>
          </a:extLst>
        </xdr:cNvPr>
        <xdr:cNvSpPr txBox="1"/>
      </xdr:nvSpPr>
      <xdr:spPr>
        <a:xfrm>
          <a:off x="10528300" y="1181440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1,611,575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37676</xdr:rowOff>
    </xdr:from>
    <xdr:to>
      <xdr:col>55</xdr:col>
      <xdr:colOff>88900</xdr:colOff>
      <xdr:row>70</xdr:row>
      <xdr:rowOff>37676</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10388600" y="12039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139700</xdr:rowOff>
    </xdr:from>
    <xdr:to>
      <xdr:col>55</xdr:col>
      <xdr:colOff>0</xdr:colOff>
      <xdr:row>78</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9639300" y="13512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4515</xdr:rowOff>
    </xdr:from>
    <xdr:ext cx="599010" cy="259045"/>
    <xdr:sp macro="" textlink="">
      <xdr:nvSpPr>
        <xdr:cNvPr id="393" name="普通建設事業費 （ うち新規整備　）平均値テキスト">
          <a:extLst>
            <a:ext uri="{FF2B5EF4-FFF2-40B4-BE49-F238E27FC236}">
              <a16:creationId xmlns:a16="http://schemas.microsoft.com/office/drawing/2014/main" id="{00000000-0008-0000-0600-000089010000}"/>
            </a:ext>
          </a:extLst>
        </xdr:cNvPr>
        <xdr:cNvSpPr txBox="1"/>
      </xdr:nvSpPr>
      <xdr:spPr>
        <a:xfrm>
          <a:off x="10528300" y="1320616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117,302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153088</xdr:rowOff>
    </xdr:from>
    <xdr:to>
      <xdr:col>55</xdr:col>
      <xdr:colOff>50800</xdr:colOff>
      <xdr:row>78</xdr:row>
      <xdr:rowOff>83238</xdr:rowOff>
    </xdr:to>
    <xdr:sp macro="" textlink="">
      <xdr:nvSpPr>
        <xdr:cNvPr id="394" name="フローチャート: 判断 393">
          <a:extLst>
            <a:ext uri="{FF2B5EF4-FFF2-40B4-BE49-F238E27FC236}">
              <a16:creationId xmlns:a16="http://schemas.microsoft.com/office/drawing/2014/main" id="{00000000-0008-0000-0600-00008A010000}"/>
            </a:ext>
          </a:extLst>
        </xdr:cNvPr>
        <xdr:cNvSpPr/>
      </xdr:nvSpPr>
      <xdr:spPr>
        <a:xfrm>
          <a:off x="10426700" y="13354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108783</xdr:rowOff>
    </xdr:from>
    <xdr:to>
      <xdr:col>50</xdr:col>
      <xdr:colOff>114300</xdr:colOff>
      <xdr:row>78</xdr:row>
      <xdr:rowOff>139700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8750300" y="13481883"/>
          <a:ext cx="889000" cy="30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170669</xdr:rowOff>
    </xdr:from>
    <xdr:to>
      <xdr:col>50</xdr:col>
      <xdr:colOff>165100</xdr:colOff>
      <xdr:row>78</xdr:row>
      <xdr:rowOff>100819</xdr:rowOff>
    </xdr:to>
    <xdr:sp macro="" textlink="">
      <xdr:nvSpPr>
        <xdr:cNvPr id="396" name="フローチャート: 判断 395">
          <a:extLst>
            <a:ext uri="{FF2B5EF4-FFF2-40B4-BE49-F238E27FC236}">
              <a16:creationId xmlns:a16="http://schemas.microsoft.com/office/drawing/2014/main" id="{00000000-0008-0000-0600-00008C010000}"/>
            </a:ext>
          </a:extLst>
        </xdr:cNvPr>
        <xdr:cNvSpPr/>
      </xdr:nvSpPr>
      <xdr:spPr>
        <a:xfrm>
          <a:off x="9588500" y="13372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117346</xdr:rowOff>
    </xdr:from>
    <xdr:ext cx="534377"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9372111" y="13147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108783</xdr:rowOff>
    </xdr:from>
    <xdr:to>
      <xdr:col>45</xdr:col>
      <xdr:colOff>177800</xdr:colOff>
      <xdr:row>78</xdr:row>
      <xdr:rowOff>126530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flipV="1">
          <a:off x="7861300" y="13481883"/>
          <a:ext cx="889000" cy="17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133486</xdr:rowOff>
    </xdr:from>
    <xdr:to>
      <xdr:col>46</xdr:col>
      <xdr:colOff>38100</xdr:colOff>
      <xdr:row>78</xdr:row>
      <xdr:rowOff>63636</xdr:rowOff>
    </xdr:to>
    <xdr:sp macro="" textlink="">
      <xdr:nvSpPr>
        <xdr:cNvPr id="399" name="フローチャート: 判断 398">
          <a:extLst>
            <a:ext uri="{FF2B5EF4-FFF2-40B4-BE49-F238E27FC236}">
              <a16:creationId xmlns:a16="http://schemas.microsoft.com/office/drawing/2014/main" id="{00000000-0008-0000-0600-00008F010000}"/>
            </a:ext>
          </a:extLst>
        </xdr:cNvPr>
        <xdr:cNvSpPr/>
      </xdr:nvSpPr>
      <xdr:spPr>
        <a:xfrm>
          <a:off x="8699500" y="13335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80163</xdr:rowOff>
    </xdr:from>
    <xdr:ext cx="599010"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8450795" y="13110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126530</xdr:rowOff>
    </xdr:from>
    <xdr:to>
      <xdr:col>41</xdr:col>
      <xdr:colOff>50800</xdr:colOff>
      <xdr:row>78</xdr:row>
      <xdr:rowOff>136398</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6972300" y="13499630"/>
          <a:ext cx="889000" cy="9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16123</xdr:rowOff>
    </xdr:from>
    <xdr:to>
      <xdr:col>41</xdr:col>
      <xdr:colOff>101600</xdr:colOff>
      <xdr:row>78</xdr:row>
      <xdr:rowOff>117723</xdr:rowOff>
    </xdr:to>
    <xdr:sp macro="" textlink="">
      <xdr:nvSpPr>
        <xdr:cNvPr id="402" name="フローチャート: 判断 401">
          <a:extLst>
            <a:ext uri="{FF2B5EF4-FFF2-40B4-BE49-F238E27FC236}">
              <a16:creationId xmlns:a16="http://schemas.microsoft.com/office/drawing/2014/main" id="{00000000-0008-0000-0600-000092010000}"/>
            </a:ext>
          </a:extLst>
        </xdr:cNvPr>
        <xdr:cNvSpPr/>
      </xdr:nvSpPr>
      <xdr:spPr>
        <a:xfrm>
          <a:off x="7810500" y="133892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134250</xdr:rowOff>
    </xdr:from>
    <xdr:ext cx="534377" cy="25904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7594111" y="13164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18152</xdr:rowOff>
    </xdr:from>
    <xdr:to>
      <xdr:col>36</xdr:col>
      <xdr:colOff>165100</xdr:colOff>
      <xdr:row>78</xdr:row>
      <xdr:rowOff>119752</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6921500" y="13391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136279</xdr:rowOff>
    </xdr:from>
    <xdr:ext cx="534377" cy="259045"/>
    <xdr:sp macro=""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6705111" y="13166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88900</xdr:rowOff>
    </xdr:from>
    <xdr:to>
      <xdr:col>55</xdr:col>
      <xdr:colOff>50800</xdr:colOff>
      <xdr:row>79</xdr:row>
      <xdr:rowOff>19050</xdr:rowOff>
    </xdr:to>
    <xdr:sp macro="" textlink="">
      <xdr:nvSpPr>
        <xdr:cNvPr id="411" name="楕円 410">
          <a:extLst>
            <a:ext uri="{FF2B5EF4-FFF2-40B4-BE49-F238E27FC236}">
              <a16:creationId xmlns:a16="http://schemas.microsoft.com/office/drawing/2014/main" id="{00000000-0008-0000-0600-00009B010000}"/>
            </a:ext>
          </a:extLst>
        </xdr:cNvPr>
        <xdr:cNvSpPr/>
      </xdr:nvSpPr>
      <xdr:spPr>
        <a:xfrm>
          <a:off x="104267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3827</xdr:rowOff>
    </xdr:from>
    <xdr:ext cx="249299" cy="259045"/>
    <xdr:sp macro="" textlink="">
      <xdr:nvSpPr>
        <xdr:cNvPr id="412" name="普通建設事業費 （ うち新規整備　）該当値テキスト">
          <a:extLst>
            <a:ext uri="{FF2B5EF4-FFF2-40B4-BE49-F238E27FC236}">
              <a16:creationId xmlns:a16="http://schemas.microsoft.com/office/drawing/2014/main" id="{00000000-0008-0000-0600-00009C010000}"/>
            </a:ext>
          </a:extLst>
        </xdr:cNvPr>
        <xdr:cNvSpPr txBox="1"/>
      </xdr:nvSpPr>
      <xdr:spPr>
        <a:xfrm>
          <a:off x="10528300" y="13376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88900</xdr:rowOff>
    </xdr:from>
    <xdr:to>
      <xdr:col>50</xdr:col>
      <xdr:colOff>165100</xdr:colOff>
      <xdr:row>79</xdr:row>
      <xdr:rowOff>19050</xdr:rowOff>
    </xdr:to>
    <xdr:sp macro="" textlink="">
      <xdr:nvSpPr>
        <xdr:cNvPr id="413" name="楕円 412">
          <a:extLst>
            <a:ext uri="{FF2B5EF4-FFF2-40B4-BE49-F238E27FC236}">
              <a16:creationId xmlns:a16="http://schemas.microsoft.com/office/drawing/2014/main" id="{00000000-0008-0000-0600-00009D010000}"/>
            </a:ext>
          </a:extLst>
        </xdr:cNvPr>
        <xdr:cNvSpPr/>
      </xdr:nvSpPr>
      <xdr:spPr>
        <a:xfrm>
          <a:off x="9588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79</xdr:row>
      <xdr:rowOff>10177</xdr:rowOff>
    </xdr:from>
    <xdr:ext cx="249299"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9514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57983</xdr:rowOff>
    </xdr:from>
    <xdr:to>
      <xdr:col>46</xdr:col>
      <xdr:colOff>38100</xdr:colOff>
      <xdr:row>78</xdr:row>
      <xdr:rowOff>159583</xdr:rowOff>
    </xdr:to>
    <xdr:sp macro="" textlink="">
      <xdr:nvSpPr>
        <xdr:cNvPr id="415" name="楕円 414">
          <a:extLst>
            <a:ext uri="{FF2B5EF4-FFF2-40B4-BE49-F238E27FC236}">
              <a16:creationId xmlns:a16="http://schemas.microsoft.com/office/drawing/2014/main" id="{00000000-0008-0000-0600-00009F010000}"/>
            </a:ext>
          </a:extLst>
        </xdr:cNvPr>
        <xdr:cNvSpPr/>
      </xdr:nvSpPr>
      <xdr:spPr>
        <a:xfrm>
          <a:off x="8699500" y="13431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150710</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8483111" y="13523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75730</xdr:rowOff>
    </xdr:from>
    <xdr:to>
      <xdr:col>41</xdr:col>
      <xdr:colOff>101600</xdr:colOff>
      <xdr:row>79</xdr:row>
      <xdr:rowOff>5880</xdr:rowOff>
    </xdr:to>
    <xdr:sp macro="" textlink="">
      <xdr:nvSpPr>
        <xdr:cNvPr id="417" name="楕円 416">
          <a:extLst>
            <a:ext uri="{FF2B5EF4-FFF2-40B4-BE49-F238E27FC236}">
              <a16:creationId xmlns:a16="http://schemas.microsoft.com/office/drawing/2014/main" id="{00000000-0008-0000-0600-0000A1010000}"/>
            </a:ext>
          </a:extLst>
        </xdr:cNvPr>
        <xdr:cNvSpPr/>
      </xdr:nvSpPr>
      <xdr:spPr>
        <a:xfrm>
          <a:off x="7810500" y="13448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168457</xdr:rowOff>
    </xdr:from>
    <xdr:ext cx="534377"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7594111" y="13541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85598</xdr:rowOff>
    </xdr:from>
    <xdr:to>
      <xdr:col>36</xdr:col>
      <xdr:colOff>165100</xdr:colOff>
      <xdr:row>79</xdr:row>
      <xdr:rowOff>15748</xdr:rowOff>
    </xdr:to>
    <xdr:sp macro="" textlink="">
      <xdr:nvSpPr>
        <xdr:cNvPr id="419" name="楕円 418">
          <a:extLst>
            <a:ext uri="{FF2B5EF4-FFF2-40B4-BE49-F238E27FC236}">
              <a16:creationId xmlns:a16="http://schemas.microsoft.com/office/drawing/2014/main" id="{00000000-0008-0000-0600-0000A3010000}"/>
            </a:ext>
          </a:extLst>
        </xdr:cNvPr>
        <xdr:cNvSpPr/>
      </xdr:nvSpPr>
      <xdr:spPr>
        <a:xfrm>
          <a:off x="6921500" y="13458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6875</xdr:rowOff>
    </xdr:from>
    <xdr:ext cx="469744"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37428" y="135514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1" name="正方形/長方形 420">
          <a:extLst>
            <a:ext uri="{FF2B5EF4-FFF2-40B4-BE49-F238E27FC236}">
              <a16:creationId xmlns:a16="http://schemas.microsoft.com/office/drawing/2014/main" id="{00000000-0008-0000-0600-0000A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2" name="正方形/長方形 421">
          <a:extLst>
            <a:ext uri="{FF2B5EF4-FFF2-40B4-BE49-F238E27FC236}">
              <a16:creationId xmlns:a16="http://schemas.microsoft.com/office/drawing/2014/main" id="{00000000-0008-0000-0600-0000A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3" name="正方形/長方形 422">
          <a:extLst>
            <a:ext uri="{FF2B5EF4-FFF2-40B4-BE49-F238E27FC236}">
              <a16:creationId xmlns:a16="http://schemas.microsoft.com/office/drawing/2014/main" id="{00000000-0008-0000-0600-0000A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4" name="正方形/長方形 423">
          <a:extLst>
            <a:ext uri="{FF2B5EF4-FFF2-40B4-BE49-F238E27FC236}">
              <a16:creationId xmlns:a16="http://schemas.microsoft.com/office/drawing/2014/main" id="{00000000-0008-0000-0600-0000A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5" name="正方形/長方形 424">
          <a:extLst>
            <a:ext uri="{FF2B5EF4-FFF2-40B4-BE49-F238E27FC236}">
              <a16:creationId xmlns:a16="http://schemas.microsoft.com/office/drawing/2014/main" id="{00000000-0008-0000-0600-0000A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6" name="正方形/長方形 425">
          <a:extLst>
            <a:ext uri="{FF2B5EF4-FFF2-40B4-BE49-F238E27FC236}">
              <a16:creationId xmlns:a16="http://schemas.microsoft.com/office/drawing/2014/main" id="{00000000-0008-0000-0600-0000A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0" name="直線コネクタ 429">
          <a:extLst>
            <a:ext uri="{FF2B5EF4-FFF2-40B4-BE49-F238E27FC236}">
              <a16:creationId xmlns:a16="http://schemas.microsoft.com/office/drawing/2014/main" id="{00000000-0008-0000-0600-0000A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1" name="直線コネクタ 430">
          <a:extLst>
            <a:ext uri="{FF2B5EF4-FFF2-40B4-BE49-F238E27FC236}">
              <a16:creationId xmlns:a16="http://schemas.microsoft.com/office/drawing/2014/main" id="{00000000-0008-0000-0600-0000AF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33" name="直線コネクタ 432">
          <a:extLst>
            <a:ext uri="{FF2B5EF4-FFF2-40B4-BE49-F238E27FC236}">
              <a16:creationId xmlns:a16="http://schemas.microsoft.com/office/drawing/2014/main" id="{00000000-0008-0000-0600-0000B1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35" name="直線コネクタ 434">
          <a:extLst>
            <a:ext uri="{FF2B5EF4-FFF2-40B4-BE49-F238E27FC236}">
              <a16:creationId xmlns:a16="http://schemas.microsoft.com/office/drawing/2014/main" id="{00000000-0008-0000-0600-0000B3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1" name="普通建設事業費 （ うち更新整備　）グラフ枠">
          <a:extLst>
            <a:ext uri="{FF2B5EF4-FFF2-40B4-BE49-F238E27FC236}">
              <a16:creationId xmlns:a16="http://schemas.microsoft.com/office/drawing/2014/main" id="{00000000-0008-0000-0600-0000B9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50667</xdr:rowOff>
    </xdr:from>
    <xdr:to>
      <xdr:col>54</xdr:col>
      <xdr:colOff>189865</xdr:colOff>
      <xdr:row>98</xdr:row>
      <xdr:rowOff>137643</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flipV="1">
          <a:off x="10475595" y="15652617"/>
          <a:ext cx="1270" cy="12871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155297</xdr:rowOff>
    </xdr:from>
    <xdr:ext cx="469744" cy="259045"/>
    <xdr:sp macro="" textlink="">
      <xdr:nvSpPr>
        <xdr:cNvPr id="443" name="普通建設事業費 （ うち更新整備　）最小値テキスト">
          <a:extLst>
            <a:ext uri="{FF2B5EF4-FFF2-40B4-BE49-F238E27FC236}">
              <a16:creationId xmlns:a16="http://schemas.microsoft.com/office/drawing/2014/main" id="{00000000-0008-0000-0600-0000BB010000}"/>
            </a:ext>
          </a:extLst>
        </xdr:cNvPr>
        <xdr:cNvSpPr txBox="1"/>
      </xdr:nvSpPr>
      <xdr:spPr>
        <a:xfrm>
          <a:off x="10528300" y="16957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137643</xdr:rowOff>
    </xdr:from>
    <xdr:to>
      <xdr:col>55</xdr:col>
      <xdr:colOff>88900</xdr:colOff>
      <xdr:row>98</xdr:row>
      <xdr:rowOff>137643</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10388600" y="16939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168794</xdr:rowOff>
    </xdr:from>
    <xdr:ext cx="690189" cy="259045"/>
    <xdr:sp macro="" textlink="">
      <xdr:nvSpPr>
        <xdr:cNvPr id="445" name="普通建設事業費 （ うち更新整備　）最大値テキスト">
          <a:extLst>
            <a:ext uri="{FF2B5EF4-FFF2-40B4-BE49-F238E27FC236}">
              <a16:creationId xmlns:a16="http://schemas.microsoft.com/office/drawing/2014/main" id="{00000000-0008-0000-0600-0000BD010000}"/>
            </a:ext>
          </a:extLst>
        </xdr:cNvPr>
        <xdr:cNvSpPr txBox="1"/>
      </xdr:nvSpPr>
      <xdr:spPr>
        <a:xfrm>
          <a:off x="10528300" y="1542784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5,639,470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50667</xdr:rowOff>
    </xdr:from>
    <xdr:to>
      <xdr:col>55</xdr:col>
      <xdr:colOff>88900</xdr:colOff>
      <xdr:row>91</xdr:row>
      <xdr:rowOff>50667</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10388600" y="156526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100206</xdr:rowOff>
    </xdr:from>
    <xdr:to>
      <xdr:col>55</xdr:col>
      <xdr:colOff>0</xdr:colOff>
      <xdr:row>98</xdr:row>
      <xdr:rowOff>101709</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9639300" y="16902306"/>
          <a:ext cx="838200" cy="15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72747</xdr:rowOff>
    </xdr:from>
    <xdr:ext cx="599010" cy="259045"/>
    <xdr:sp macro="" textlink="">
      <xdr:nvSpPr>
        <xdr:cNvPr id="448" name="普通建設事業費 （ うち更新整備　）平均値テキスト">
          <a:extLst>
            <a:ext uri="{FF2B5EF4-FFF2-40B4-BE49-F238E27FC236}">
              <a16:creationId xmlns:a16="http://schemas.microsoft.com/office/drawing/2014/main" id="{00000000-0008-0000-0600-0000C0010000}"/>
            </a:ext>
          </a:extLst>
        </xdr:cNvPr>
        <xdr:cNvSpPr txBox="1"/>
      </xdr:nvSpPr>
      <xdr:spPr>
        <a:xfrm>
          <a:off x="10528300" y="1670339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49870</xdr:rowOff>
    </xdr:from>
    <xdr:to>
      <xdr:col>55</xdr:col>
      <xdr:colOff>50800</xdr:colOff>
      <xdr:row>98</xdr:row>
      <xdr:rowOff>151470</xdr:rowOff>
    </xdr:to>
    <xdr:sp macro="" textlink="">
      <xdr:nvSpPr>
        <xdr:cNvPr id="449" name="フローチャート: 判断 448">
          <a:extLst>
            <a:ext uri="{FF2B5EF4-FFF2-40B4-BE49-F238E27FC236}">
              <a16:creationId xmlns:a16="http://schemas.microsoft.com/office/drawing/2014/main" id="{00000000-0008-0000-0600-0000C1010000}"/>
            </a:ext>
          </a:extLst>
        </xdr:cNvPr>
        <xdr:cNvSpPr/>
      </xdr:nvSpPr>
      <xdr:spPr>
        <a:xfrm>
          <a:off x="10426700" y="1685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100206</xdr:rowOff>
    </xdr:from>
    <xdr:to>
      <xdr:col>50</xdr:col>
      <xdr:colOff>114300</xdr:colOff>
      <xdr:row>98</xdr:row>
      <xdr:rowOff>102557</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flipV="1">
          <a:off x="8750300" y="16902306"/>
          <a:ext cx="889000" cy="23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47182</xdr:rowOff>
    </xdr:from>
    <xdr:to>
      <xdr:col>50</xdr:col>
      <xdr:colOff>165100</xdr:colOff>
      <xdr:row>98</xdr:row>
      <xdr:rowOff>148782</xdr:rowOff>
    </xdr:to>
    <xdr:sp macro="" textlink="">
      <xdr:nvSpPr>
        <xdr:cNvPr id="451" name="フローチャート: 判断 450">
          <a:extLst>
            <a:ext uri="{FF2B5EF4-FFF2-40B4-BE49-F238E27FC236}">
              <a16:creationId xmlns:a16="http://schemas.microsoft.com/office/drawing/2014/main" id="{00000000-0008-0000-0600-0000C3010000}"/>
            </a:ext>
          </a:extLst>
        </xdr:cNvPr>
        <xdr:cNvSpPr/>
      </xdr:nvSpPr>
      <xdr:spPr>
        <a:xfrm>
          <a:off x="9588500" y="1684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165309</xdr:rowOff>
    </xdr:from>
    <xdr:ext cx="599010"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9339795" y="16624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102557</xdr:rowOff>
    </xdr:from>
    <xdr:to>
      <xdr:col>45</xdr:col>
      <xdr:colOff>177800</xdr:colOff>
      <xdr:row>98</xdr:row>
      <xdr:rowOff>106807</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flipV="1">
          <a:off x="7861300" y="16904657"/>
          <a:ext cx="889000" cy="4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46006</xdr:rowOff>
    </xdr:from>
    <xdr:to>
      <xdr:col>46</xdr:col>
      <xdr:colOff>38100</xdr:colOff>
      <xdr:row>98</xdr:row>
      <xdr:rowOff>147606</xdr:rowOff>
    </xdr:to>
    <xdr:sp macro="" textlink="">
      <xdr:nvSpPr>
        <xdr:cNvPr id="454" name="フローチャート: 判断 453">
          <a:extLst>
            <a:ext uri="{FF2B5EF4-FFF2-40B4-BE49-F238E27FC236}">
              <a16:creationId xmlns:a16="http://schemas.microsoft.com/office/drawing/2014/main" id="{00000000-0008-0000-0600-0000C6010000}"/>
            </a:ext>
          </a:extLst>
        </xdr:cNvPr>
        <xdr:cNvSpPr/>
      </xdr:nvSpPr>
      <xdr:spPr>
        <a:xfrm>
          <a:off x="8699500" y="16848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164133</xdr:rowOff>
    </xdr:from>
    <xdr:ext cx="599010" cy="259045"/>
    <xdr:sp macro="" textlink="">
      <xdr:nvSpPr>
        <xdr:cNvPr id="455" name="テキスト ボックス 454">
          <a:extLst>
            <a:ext uri="{FF2B5EF4-FFF2-40B4-BE49-F238E27FC236}">
              <a16:creationId xmlns:a16="http://schemas.microsoft.com/office/drawing/2014/main" id="{00000000-0008-0000-0600-0000C7010000}"/>
            </a:ext>
          </a:extLst>
        </xdr:cNvPr>
        <xdr:cNvSpPr txBox="1"/>
      </xdr:nvSpPr>
      <xdr:spPr>
        <a:xfrm>
          <a:off x="8450795" y="166233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104488</xdr:rowOff>
    </xdr:from>
    <xdr:to>
      <xdr:col>41</xdr:col>
      <xdr:colOff>50800</xdr:colOff>
      <xdr:row>98</xdr:row>
      <xdr:rowOff>106807</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6972300" y="16906588"/>
          <a:ext cx="889000" cy="2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47774</xdr:rowOff>
    </xdr:from>
    <xdr:to>
      <xdr:col>41</xdr:col>
      <xdr:colOff>101600</xdr:colOff>
      <xdr:row>98</xdr:row>
      <xdr:rowOff>149374</xdr:rowOff>
    </xdr:to>
    <xdr:sp macro="" textlink="">
      <xdr:nvSpPr>
        <xdr:cNvPr id="457" name="フローチャート: 判断 456">
          <a:extLst>
            <a:ext uri="{FF2B5EF4-FFF2-40B4-BE49-F238E27FC236}">
              <a16:creationId xmlns:a16="http://schemas.microsoft.com/office/drawing/2014/main" id="{00000000-0008-0000-0600-0000C9010000}"/>
            </a:ext>
          </a:extLst>
        </xdr:cNvPr>
        <xdr:cNvSpPr/>
      </xdr:nvSpPr>
      <xdr:spPr>
        <a:xfrm>
          <a:off x="7810500" y="16849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165901</xdr:rowOff>
    </xdr:from>
    <xdr:ext cx="599010" cy="259045"/>
    <xdr:sp macro="" textlink="">
      <xdr:nvSpPr>
        <xdr:cNvPr id="458" name="テキスト ボックス 457">
          <a:extLst>
            <a:ext uri="{FF2B5EF4-FFF2-40B4-BE49-F238E27FC236}">
              <a16:creationId xmlns:a16="http://schemas.microsoft.com/office/drawing/2014/main" id="{00000000-0008-0000-0600-0000CA010000}"/>
            </a:ext>
          </a:extLst>
        </xdr:cNvPr>
        <xdr:cNvSpPr txBox="1"/>
      </xdr:nvSpPr>
      <xdr:spPr>
        <a:xfrm>
          <a:off x="7561795" y="166251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56352</xdr:rowOff>
    </xdr:from>
    <xdr:to>
      <xdr:col>36</xdr:col>
      <xdr:colOff>165100</xdr:colOff>
      <xdr:row>98</xdr:row>
      <xdr:rowOff>157952</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6921500" y="16858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149079</xdr:rowOff>
    </xdr:from>
    <xdr:ext cx="599010"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6672795" y="169511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1" name="テキスト ボックス 460">
          <a:extLst>
            <a:ext uri="{FF2B5EF4-FFF2-40B4-BE49-F238E27FC236}">
              <a16:creationId xmlns:a16="http://schemas.microsoft.com/office/drawing/2014/main" id="{00000000-0008-0000-0600-0000CD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50909</xdr:rowOff>
    </xdr:from>
    <xdr:to>
      <xdr:col>55</xdr:col>
      <xdr:colOff>50800</xdr:colOff>
      <xdr:row>98</xdr:row>
      <xdr:rowOff>152509</xdr:rowOff>
    </xdr:to>
    <xdr:sp macro="" textlink="">
      <xdr:nvSpPr>
        <xdr:cNvPr id="466" name="楕円 465">
          <a:extLst>
            <a:ext uri="{FF2B5EF4-FFF2-40B4-BE49-F238E27FC236}">
              <a16:creationId xmlns:a16="http://schemas.microsoft.com/office/drawing/2014/main" id="{00000000-0008-0000-0600-0000D2010000}"/>
            </a:ext>
          </a:extLst>
        </xdr:cNvPr>
        <xdr:cNvSpPr/>
      </xdr:nvSpPr>
      <xdr:spPr>
        <a:xfrm>
          <a:off x="10426700" y="16853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28297</xdr:rowOff>
    </xdr:from>
    <xdr:ext cx="599010" cy="259045"/>
    <xdr:sp macro="" textlink="">
      <xdr:nvSpPr>
        <xdr:cNvPr id="467" name="普通建設事業費 （ うち更新整備　）該当値テキスト">
          <a:extLst>
            <a:ext uri="{FF2B5EF4-FFF2-40B4-BE49-F238E27FC236}">
              <a16:creationId xmlns:a16="http://schemas.microsoft.com/office/drawing/2014/main" id="{00000000-0008-0000-0600-0000D3010000}"/>
            </a:ext>
          </a:extLst>
        </xdr:cNvPr>
        <xdr:cNvSpPr txBox="1"/>
      </xdr:nvSpPr>
      <xdr:spPr>
        <a:xfrm>
          <a:off x="10528300" y="16830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166,192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49406</xdr:rowOff>
    </xdr:from>
    <xdr:to>
      <xdr:col>50</xdr:col>
      <xdr:colOff>165100</xdr:colOff>
      <xdr:row>98</xdr:row>
      <xdr:rowOff>151006</xdr:rowOff>
    </xdr:to>
    <xdr:sp macro="" textlink="">
      <xdr:nvSpPr>
        <xdr:cNvPr id="468" name="楕円 467">
          <a:extLst>
            <a:ext uri="{FF2B5EF4-FFF2-40B4-BE49-F238E27FC236}">
              <a16:creationId xmlns:a16="http://schemas.microsoft.com/office/drawing/2014/main" id="{00000000-0008-0000-0600-0000D4010000}"/>
            </a:ext>
          </a:extLst>
        </xdr:cNvPr>
        <xdr:cNvSpPr/>
      </xdr:nvSpPr>
      <xdr:spPr>
        <a:xfrm>
          <a:off x="9588500" y="16851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142133</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9339795" y="16944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51757</xdr:rowOff>
    </xdr:from>
    <xdr:to>
      <xdr:col>46</xdr:col>
      <xdr:colOff>38100</xdr:colOff>
      <xdr:row>98</xdr:row>
      <xdr:rowOff>153357</xdr:rowOff>
    </xdr:to>
    <xdr:sp macro="" textlink="">
      <xdr:nvSpPr>
        <xdr:cNvPr id="470" name="楕円 469">
          <a:extLst>
            <a:ext uri="{FF2B5EF4-FFF2-40B4-BE49-F238E27FC236}">
              <a16:creationId xmlns:a16="http://schemas.microsoft.com/office/drawing/2014/main" id="{00000000-0008-0000-0600-0000D6010000}"/>
            </a:ext>
          </a:extLst>
        </xdr:cNvPr>
        <xdr:cNvSpPr/>
      </xdr:nvSpPr>
      <xdr:spPr>
        <a:xfrm>
          <a:off x="8699500" y="16853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144484</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8450795" y="16946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56007</xdr:rowOff>
    </xdr:from>
    <xdr:to>
      <xdr:col>41</xdr:col>
      <xdr:colOff>101600</xdr:colOff>
      <xdr:row>98</xdr:row>
      <xdr:rowOff>157607</xdr:rowOff>
    </xdr:to>
    <xdr:sp macro="" textlink="">
      <xdr:nvSpPr>
        <xdr:cNvPr id="472" name="楕円 471">
          <a:extLst>
            <a:ext uri="{FF2B5EF4-FFF2-40B4-BE49-F238E27FC236}">
              <a16:creationId xmlns:a16="http://schemas.microsoft.com/office/drawing/2014/main" id="{00000000-0008-0000-0600-0000D8010000}"/>
            </a:ext>
          </a:extLst>
        </xdr:cNvPr>
        <xdr:cNvSpPr/>
      </xdr:nvSpPr>
      <xdr:spPr>
        <a:xfrm>
          <a:off x="7810500" y="16858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148734</xdr:rowOff>
    </xdr:from>
    <xdr:ext cx="59901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7561795" y="16950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53688</xdr:rowOff>
    </xdr:from>
    <xdr:to>
      <xdr:col>36</xdr:col>
      <xdr:colOff>165100</xdr:colOff>
      <xdr:row>98</xdr:row>
      <xdr:rowOff>155288</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6921500" y="16855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365</xdr:rowOff>
    </xdr:from>
    <xdr:ext cx="59901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6672795" y="16631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6" name="正方形/長方形 475">
          <a:extLst>
            <a:ext uri="{FF2B5EF4-FFF2-40B4-BE49-F238E27FC236}">
              <a16:creationId xmlns:a16="http://schemas.microsoft.com/office/drawing/2014/main" id="{00000000-0008-0000-0600-0000DC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7" name="正方形/長方形 476">
          <a:extLst>
            <a:ext uri="{FF2B5EF4-FFF2-40B4-BE49-F238E27FC236}">
              <a16:creationId xmlns:a16="http://schemas.microsoft.com/office/drawing/2014/main" id="{00000000-0008-0000-0600-0000DD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78" name="正方形/長方形 477">
          <a:extLst>
            <a:ext uri="{FF2B5EF4-FFF2-40B4-BE49-F238E27FC236}">
              <a16:creationId xmlns:a16="http://schemas.microsoft.com/office/drawing/2014/main" id="{00000000-0008-0000-0600-0000DE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79" name="正方形/長方形 478">
          <a:extLst>
            <a:ext uri="{FF2B5EF4-FFF2-40B4-BE49-F238E27FC236}">
              <a16:creationId xmlns:a16="http://schemas.microsoft.com/office/drawing/2014/main" id="{00000000-0008-0000-0600-0000DF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0" name="正方形/長方形 479">
          <a:extLst>
            <a:ext uri="{FF2B5EF4-FFF2-40B4-BE49-F238E27FC236}">
              <a16:creationId xmlns:a16="http://schemas.microsoft.com/office/drawing/2014/main" id="{00000000-0008-0000-0600-0000E0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1" name="正方形/長方形 480">
          <a:extLst>
            <a:ext uri="{FF2B5EF4-FFF2-40B4-BE49-F238E27FC236}">
              <a16:creationId xmlns:a16="http://schemas.microsoft.com/office/drawing/2014/main" id="{00000000-0008-0000-0600-0000E1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2" name="正方形/長方形 481">
          <a:extLst>
            <a:ext uri="{FF2B5EF4-FFF2-40B4-BE49-F238E27FC236}">
              <a16:creationId xmlns:a16="http://schemas.microsoft.com/office/drawing/2014/main" id="{00000000-0008-0000-0600-0000E2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5" name="直線コネクタ 484">
          <a:extLst>
            <a:ext uri="{FF2B5EF4-FFF2-40B4-BE49-F238E27FC236}">
              <a16:creationId xmlns:a16="http://schemas.microsoft.com/office/drawing/2014/main" id="{00000000-0008-0000-0600-0000E5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6" name="直線コネクタ 485">
          <a:extLst>
            <a:ext uri="{FF2B5EF4-FFF2-40B4-BE49-F238E27FC236}">
              <a16:creationId xmlns:a16="http://schemas.microsoft.com/office/drawing/2014/main" id="{00000000-0008-0000-0600-0000E6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88" name="直線コネクタ 487">
          <a:extLst>
            <a:ext uri="{FF2B5EF4-FFF2-40B4-BE49-F238E27FC236}">
              <a16:creationId xmlns:a16="http://schemas.microsoft.com/office/drawing/2014/main" id="{00000000-0008-0000-0600-0000E8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0" name="直線コネクタ 489">
          <a:extLst>
            <a:ext uri="{FF2B5EF4-FFF2-40B4-BE49-F238E27FC236}">
              <a16:creationId xmlns:a16="http://schemas.microsoft.com/office/drawing/2014/main" id="{00000000-0008-0000-0600-0000EA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2" name="直線コネクタ 491">
          <a:extLst>
            <a:ext uri="{FF2B5EF4-FFF2-40B4-BE49-F238E27FC236}">
              <a16:creationId xmlns:a16="http://schemas.microsoft.com/office/drawing/2014/main" id="{00000000-0008-0000-0600-0000EC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498" name="災害復旧事業費グラフ枠">
          <a:extLst>
            <a:ext uri="{FF2B5EF4-FFF2-40B4-BE49-F238E27FC236}">
              <a16:creationId xmlns:a16="http://schemas.microsoft.com/office/drawing/2014/main" id="{00000000-0008-0000-0600-0000F2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110157</xdr:rowOff>
    </xdr:from>
    <xdr:to>
      <xdr:col>85</xdr:col>
      <xdr:colOff>126364</xdr:colOff>
      <xdr:row>39</xdr:row>
      <xdr:rowOff>44450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flipV="1">
          <a:off x="16317595" y="5425107"/>
          <a:ext cx="1269" cy="1305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00" name="災害復旧事業費最小値テキスト">
          <a:extLst>
            <a:ext uri="{FF2B5EF4-FFF2-40B4-BE49-F238E27FC236}">
              <a16:creationId xmlns:a16="http://schemas.microsoft.com/office/drawing/2014/main" id="{00000000-0008-0000-0600-0000F401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56834</xdr:rowOff>
    </xdr:from>
    <xdr:ext cx="599010" cy="259045"/>
    <xdr:sp macro="" textlink="">
      <xdr:nvSpPr>
        <xdr:cNvPr id="502" name="災害復旧事業費最大値テキスト">
          <a:extLst>
            <a:ext uri="{FF2B5EF4-FFF2-40B4-BE49-F238E27FC236}">
              <a16:creationId xmlns:a16="http://schemas.microsoft.com/office/drawing/2014/main" id="{00000000-0008-0000-0600-0000F6010000}"/>
            </a:ext>
          </a:extLst>
        </xdr:cNvPr>
        <xdr:cNvSpPr txBox="1"/>
      </xdr:nvSpPr>
      <xdr:spPr>
        <a:xfrm>
          <a:off x="16370300" y="5200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342,754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110157</xdr:rowOff>
    </xdr:from>
    <xdr:to>
      <xdr:col>86</xdr:col>
      <xdr:colOff>25400</xdr:colOff>
      <xdr:row>31</xdr:row>
      <xdr:rowOff>110157</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6230600" y="5425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29146</xdr:rowOff>
    </xdr:from>
    <xdr:to>
      <xdr:col>85</xdr:col>
      <xdr:colOff>127000</xdr:colOff>
      <xdr:row>39</xdr:row>
      <xdr:rowOff>30544</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5481300" y="6715696"/>
          <a:ext cx="838200" cy="1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112977</xdr:rowOff>
    </xdr:from>
    <xdr:ext cx="534377" cy="259045"/>
    <xdr:sp macro="" textlink="">
      <xdr:nvSpPr>
        <xdr:cNvPr id="505" name="災害復旧事業費平均値テキスト">
          <a:extLst>
            <a:ext uri="{FF2B5EF4-FFF2-40B4-BE49-F238E27FC236}">
              <a16:creationId xmlns:a16="http://schemas.microsoft.com/office/drawing/2014/main" id="{00000000-0008-0000-0600-0000F9010000}"/>
            </a:ext>
          </a:extLst>
        </xdr:cNvPr>
        <xdr:cNvSpPr txBox="1"/>
      </xdr:nvSpPr>
      <xdr:spPr>
        <a:xfrm>
          <a:off x="16370300" y="645662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90100</xdr:rowOff>
    </xdr:from>
    <xdr:to>
      <xdr:col>85</xdr:col>
      <xdr:colOff>177800</xdr:colOff>
      <xdr:row>39</xdr:row>
      <xdr:rowOff>20250</xdr:rowOff>
    </xdr:to>
    <xdr:sp macro="" textlink="">
      <xdr:nvSpPr>
        <xdr:cNvPr id="506" name="フローチャート: 判断 505">
          <a:extLst>
            <a:ext uri="{FF2B5EF4-FFF2-40B4-BE49-F238E27FC236}">
              <a16:creationId xmlns:a16="http://schemas.microsoft.com/office/drawing/2014/main" id="{00000000-0008-0000-0600-0000FA010000}"/>
            </a:ext>
          </a:extLst>
        </xdr:cNvPr>
        <xdr:cNvSpPr/>
      </xdr:nvSpPr>
      <xdr:spPr>
        <a:xfrm>
          <a:off x="16268700" y="66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29146</xdr:rowOff>
    </xdr:from>
    <xdr:to>
      <xdr:col>81</xdr:col>
      <xdr:colOff>50800</xdr:colOff>
      <xdr:row>39</xdr:row>
      <xdr:rowOff>31961</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flipV="1">
          <a:off x="14592300" y="6715696"/>
          <a:ext cx="889000" cy="2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88222</xdr:rowOff>
    </xdr:from>
    <xdr:to>
      <xdr:col>81</xdr:col>
      <xdr:colOff>101600</xdr:colOff>
      <xdr:row>39</xdr:row>
      <xdr:rowOff>18372</xdr:rowOff>
    </xdr:to>
    <xdr:sp macro="" textlink="">
      <xdr:nvSpPr>
        <xdr:cNvPr id="508" name="フローチャート: 判断 507">
          <a:extLst>
            <a:ext uri="{FF2B5EF4-FFF2-40B4-BE49-F238E27FC236}">
              <a16:creationId xmlns:a16="http://schemas.microsoft.com/office/drawing/2014/main" id="{00000000-0008-0000-0600-0000FC010000}"/>
            </a:ext>
          </a:extLst>
        </xdr:cNvPr>
        <xdr:cNvSpPr/>
      </xdr:nvSpPr>
      <xdr:spPr>
        <a:xfrm>
          <a:off x="15430500" y="6603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34899</xdr:rowOff>
    </xdr:from>
    <xdr:ext cx="534377"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5214111" y="6378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31961</xdr:rowOff>
    </xdr:from>
    <xdr:to>
      <xdr:col>76</xdr:col>
      <xdr:colOff>114300</xdr:colOff>
      <xdr:row>39</xdr:row>
      <xdr:rowOff>32803</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flipV="1">
          <a:off x="13703300" y="6718511"/>
          <a:ext cx="889000" cy="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84175</xdr:rowOff>
    </xdr:from>
    <xdr:to>
      <xdr:col>76</xdr:col>
      <xdr:colOff>165100</xdr:colOff>
      <xdr:row>39</xdr:row>
      <xdr:rowOff>14325</xdr:rowOff>
    </xdr:to>
    <xdr:sp macro="" textlink="">
      <xdr:nvSpPr>
        <xdr:cNvPr id="511" name="フローチャート: 判断 510">
          <a:extLst>
            <a:ext uri="{FF2B5EF4-FFF2-40B4-BE49-F238E27FC236}">
              <a16:creationId xmlns:a16="http://schemas.microsoft.com/office/drawing/2014/main" id="{00000000-0008-0000-0600-0000FF010000}"/>
            </a:ext>
          </a:extLst>
        </xdr:cNvPr>
        <xdr:cNvSpPr/>
      </xdr:nvSpPr>
      <xdr:spPr>
        <a:xfrm>
          <a:off x="14541500" y="6599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30852</xdr:rowOff>
    </xdr:from>
    <xdr:ext cx="534377"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4325111" y="6374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14031</xdr:rowOff>
    </xdr:from>
    <xdr:to>
      <xdr:col>71</xdr:col>
      <xdr:colOff>177800</xdr:colOff>
      <xdr:row>39</xdr:row>
      <xdr:rowOff>32803</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2814300" y="6700581"/>
          <a:ext cx="889000" cy="18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75241</xdr:rowOff>
    </xdr:from>
    <xdr:to>
      <xdr:col>72</xdr:col>
      <xdr:colOff>38100</xdr:colOff>
      <xdr:row>39</xdr:row>
      <xdr:rowOff>5391</xdr:rowOff>
    </xdr:to>
    <xdr:sp macro=""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3652500" y="6590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21918</xdr:rowOff>
    </xdr:from>
    <xdr:ext cx="534377"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3436111" y="6365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77287</xdr:rowOff>
    </xdr:from>
    <xdr:to>
      <xdr:col>67</xdr:col>
      <xdr:colOff>101600</xdr:colOff>
      <xdr:row>39</xdr:row>
      <xdr:rowOff>7437</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2763500" y="6592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23964</xdr:rowOff>
    </xdr:from>
    <xdr:ext cx="534377"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2547111" y="6367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151194</xdr:rowOff>
    </xdr:from>
    <xdr:to>
      <xdr:col>85</xdr:col>
      <xdr:colOff>177800</xdr:colOff>
      <xdr:row>39</xdr:row>
      <xdr:rowOff>81344</xdr:rowOff>
    </xdr:to>
    <xdr:sp macro="" textlink="">
      <xdr:nvSpPr>
        <xdr:cNvPr id="523" name="楕円 522">
          <a:extLst>
            <a:ext uri="{FF2B5EF4-FFF2-40B4-BE49-F238E27FC236}">
              <a16:creationId xmlns:a16="http://schemas.microsoft.com/office/drawing/2014/main" id="{00000000-0008-0000-0600-00000B020000}"/>
            </a:ext>
          </a:extLst>
        </xdr:cNvPr>
        <xdr:cNvSpPr/>
      </xdr:nvSpPr>
      <xdr:spPr>
        <a:xfrm>
          <a:off x="16268700" y="6666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68528</xdr:rowOff>
    </xdr:from>
    <xdr:ext cx="469744" cy="259045"/>
    <xdr:sp macro="" textlink="">
      <xdr:nvSpPr>
        <xdr:cNvPr id="524" name="災害復旧事業費該当値テキスト">
          <a:extLst>
            <a:ext uri="{FF2B5EF4-FFF2-40B4-BE49-F238E27FC236}">
              <a16:creationId xmlns:a16="http://schemas.microsoft.com/office/drawing/2014/main" id="{00000000-0008-0000-0600-00000C020000}"/>
            </a:ext>
          </a:extLst>
        </xdr:cNvPr>
        <xdr:cNvSpPr txBox="1"/>
      </xdr:nvSpPr>
      <xdr:spPr>
        <a:xfrm>
          <a:off x="16370300" y="65836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149796</xdr:rowOff>
    </xdr:from>
    <xdr:to>
      <xdr:col>81</xdr:col>
      <xdr:colOff>101600</xdr:colOff>
      <xdr:row>39</xdr:row>
      <xdr:rowOff>79946</xdr:rowOff>
    </xdr:to>
    <xdr:sp macro="" textlink="">
      <xdr:nvSpPr>
        <xdr:cNvPr id="525" name="楕円 524">
          <a:extLst>
            <a:ext uri="{FF2B5EF4-FFF2-40B4-BE49-F238E27FC236}">
              <a16:creationId xmlns:a16="http://schemas.microsoft.com/office/drawing/2014/main" id="{00000000-0008-0000-0600-00000D020000}"/>
            </a:ext>
          </a:extLst>
        </xdr:cNvPr>
        <xdr:cNvSpPr/>
      </xdr:nvSpPr>
      <xdr:spPr>
        <a:xfrm>
          <a:off x="15430500" y="6664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71073</xdr:rowOff>
    </xdr:from>
    <xdr:ext cx="469744"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5246428" y="6757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152611</xdr:rowOff>
    </xdr:from>
    <xdr:to>
      <xdr:col>76</xdr:col>
      <xdr:colOff>165100</xdr:colOff>
      <xdr:row>39</xdr:row>
      <xdr:rowOff>82761</xdr:rowOff>
    </xdr:to>
    <xdr:sp macro="" textlink="">
      <xdr:nvSpPr>
        <xdr:cNvPr id="527" name="楕円 526">
          <a:extLst>
            <a:ext uri="{FF2B5EF4-FFF2-40B4-BE49-F238E27FC236}">
              <a16:creationId xmlns:a16="http://schemas.microsoft.com/office/drawing/2014/main" id="{00000000-0008-0000-0600-00000F020000}"/>
            </a:ext>
          </a:extLst>
        </xdr:cNvPr>
        <xdr:cNvSpPr/>
      </xdr:nvSpPr>
      <xdr:spPr>
        <a:xfrm>
          <a:off x="14541500" y="6667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73888</xdr:rowOff>
    </xdr:from>
    <xdr:ext cx="469744"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4357428" y="6760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153453</xdr:rowOff>
    </xdr:from>
    <xdr:to>
      <xdr:col>72</xdr:col>
      <xdr:colOff>38100</xdr:colOff>
      <xdr:row>39</xdr:row>
      <xdr:rowOff>83603</xdr:rowOff>
    </xdr:to>
    <xdr:sp macro="" textlink="">
      <xdr:nvSpPr>
        <xdr:cNvPr id="529" name="楕円 528">
          <a:extLst>
            <a:ext uri="{FF2B5EF4-FFF2-40B4-BE49-F238E27FC236}">
              <a16:creationId xmlns:a16="http://schemas.microsoft.com/office/drawing/2014/main" id="{00000000-0008-0000-0600-000011020000}"/>
            </a:ext>
          </a:extLst>
        </xdr:cNvPr>
        <xdr:cNvSpPr/>
      </xdr:nvSpPr>
      <xdr:spPr>
        <a:xfrm>
          <a:off x="13652500" y="6668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74730</xdr:rowOff>
    </xdr:from>
    <xdr:ext cx="469744"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3468428" y="67612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134681</xdr:rowOff>
    </xdr:from>
    <xdr:to>
      <xdr:col>67</xdr:col>
      <xdr:colOff>101600</xdr:colOff>
      <xdr:row>39</xdr:row>
      <xdr:rowOff>64831</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2763500" y="6649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55958</xdr:rowOff>
    </xdr:from>
    <xdr:ext cx="469744"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2579428" y="67425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3" name="正方形/長方形 532">
          <a:extLst>
            <a:ext uri="{FF2B5EF4-FFF2-40B4-BE49-F238E27FC236}">
              <a16:creationId xmlns:a16="http://schemas.microsoft.com/office/drawing/2014/main" id="{00000000-0008-0000-0600-00001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4" name="正方形/長方形 533">
          <a:extLst>
            <a:ext uri="{FF2B5EF4-FFF2-40B4-BE49-F238E27FC236}">
              <a16:creationId xmlns:a16="http://schemas.microsoft.com/office/drawing/2014/main" id="{00000000-0008-0000-0600-00001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5" name="正方形/長方形 534">
          <a:extLst>
            <a:ext uri="{FF2B5EF4-FFF2-40B4-BE49-F238E27FC236}">
              <a16:creationId xmlns:a16="http://schemas.microsoft.com/office/drawing/2014/main" id="{00000000-0008-0000-0600-00001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6" name="正方形/長方形 535">
          <a:extLst>
            <a:ext uri="{FF2B5EF4-FFF2-40B4-BE49-F238E27FC236}">
              <a16:creationId xmlns:a16="http://schemas.microsoft.com/office/drawing/2014/main" id="{00000000-0008-0000-0600-00001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7" name="正方形/長方形 536">
          <a:extLst>
            <a:ext uri="{FF2B5EF4-FFF2-40B4-BE49-F238E27FC236}">
              <a16:creationId xmlns:a16="http://schemas.microsoft.com/office/drawing/2014/main" id="{00000000-0008-0000-0600-00001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2" name="直線コネクタ 541">
          <a:extLst>
            <a:ext uri="{FF2B5EF4-FFF2-40B4-BE49-F238E27FC236}">
              <a16:creationId xmlns:a16="http://schemas.microsoft.com/office/drawing/2014/main" id="{00000000-0008-0000-0600-00001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43" name="直線コネクタ 542">
          <a:extLst>
            <a:ext uri="{FF2B5EF4-FFF2-40B4-BE49-F238E27FC236}">
              <a16:creationId xmlns:a16="http://schemas.microsoft.com/office/drawing/2014/main" id="{00000000-0008-0000-0600-00001F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45" name="直線コネクタ 544">
          <a:extLst>
            <a:ext uri="{FF2B5EF4-FFF2-40B4-BE49-F238E27FC236}">
              <a16:creationId xmlns:a16="http://schemas.microsoft.com/office/drawing/2014/main" id="{00000000-0008-0000-0600-00002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47" name="失業対策事業費グラフ枠">
          <a:extLst>
            <a:ext uri="{FF2B5EF4-FFF2-40B4-BE49-F238E27FC236}">
              <a16:creationId xmlns:a16="http://schemas.microsoft.com/office/drawing/2014/main" id="{00000000-0008-0000-0600-00002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49" name="失業対策事業費最小値テキスト">
          <a:extLst>
            <a:ext uri="{FF2B5EF4-FFF2-40B4-BE49-F238E27FC236}">
              <a16:creationId xmlns:a16="http://schemas.microsoft.com/office/drawing/2014/main" id="{00000000-0008-0000-0600-000025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51" name="失業対策事業費最大値テキスト">
          <a:extLst>
            <a:ext uri="{FF2B5EF4-FFF2-40B4-BE49-F238E27FC236}">
              <a16:creationId xmlns:a16="http://schemas.microsoft.com/office/drawing/2014/main" id="{00000000-0008-0000-0600-000027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2" name="直線コネクタ 551">
          <a:extLst>
            <a:ext uri="{FF2B5EF4-FFF2-40B4-BE49-F238E27FC236}">
              <a16:creationId xmlns:a16="http://schemas.microsoft.com/office/drawing/2014/main" id="{00000000-0008-0000-0600-000028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54" name="失業対策事業費平均値テキスト">
          <a:extLst>
            <a:ext uri="{FF2B5EF4-FFF2-40B4-BE49-F238E27FC236}">
              <a16:creationId xmlns:a16="http://schemas.microsoft.com/office/drawing/2014/main" id="{00000000-0008-0000-0600-00002A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55" name="フローチャート: 判断 554">
          <a:extLst>
            <a:ext uri="{FF2B5EF4-FFF2-40B4-BE49-F238E27FC236}">
              <a16:creationId xmlns:a16="http://schemas.microsoft.com/office/drawing/2014/main" id="{00000000-0008-0000-0600-00002B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57" name="フローチャート: 判断 556">
          <a:extLst>
            <a:ext uri="{FF2B5EF4-FFF2-40B4-BE49-F238E27FC236}">
              <a16:creationId xmlns:a16="http://schemas.microsoft.com/office/drawing/2014/main" id="{00000000-0008-0000-0600-00002D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60" name="フローチャート: 判断 559">
          <a:extLst>
            <a:ext uri="{FF2B5EF4-FFF2-40B4-BE49-F238E27FC236}">
              <a16:creationId xmlns:a16="http://schemas.microsoft.com/office/drawing/2014/main" id="{00000000-0008-0000-0600-000030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63" name="フローチャート: 判断 562">
          <a:extLst>
            <a:ext uri="{FF2B5EF4-FFF2-40B4-BE49-F238E27FC236}">
              <a16:creationId xmlns:a16="http://schemas.microsoft.com/office/drawing/2014/main" id="{00000000-0008-0000-0600-000033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69" name="テキスト ボックス 568">
          <a:extLst>
            <a:ext uri="{FF2B5EF4-FFF2-40B4-BE49-F238E27FC236}">
              <a16:creationId xmlns:a16="http://schemas.microsoft.com/office/drawing/2014/main" id="{00000000-0008-0000-0600-00003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2" name="楕円 571">
          <a:extLst>
            <a:ext uri="{FF2B5EF4-FFF2-40B4-BE49-F238E27FC236}">
              <a16:creationId xmlns:a16="http://schemas.microsoft.com/office/drawing/2014/main" id="{00000000-0008-0000-0600-00003C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73" name="失業対策事業費該当値テキスト">
          <a:extLst>
            <a:ext uri="{FF2B5EF4-FFF2-40B4-BE49-F238E27FC236}">
              <a16:creationId xmlns:a16="http://schemas.microsoft.com/office/drawing/2014/main" id="{00000000-0008-0000-0600-00003D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74" name="楕円 573">
          <a:extLst>
            <a:ext uri="{FF2B5EF4-FFF2-40B4-BE49-F238E27FC236}">
              <a16:creationId xmlns:a16="http://schemas.microsoft.com/office/drawing/2014/main" id="{00000000-0008-0000-0600-00003E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76" name="楕円 575">
          <a:extLst>
            <a:ext uri="{FF2B5EF4-FFF2-40B4-BE49-F238E27FC236}">
              <a16:creationId xmlns:a16="http://schemas.microsoft.com/office/drawing/2014/main" id="{00000000-0008-0000-0600-000040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78" name="楕円 577">
          <a:extLst>
            <a:ext uri="{FF2B5EF4-FFF2-40B4-BE49-F238E27FC236}">
              <a16:creationId xmlns:a16="http://schemas.microsoft.com/office/drawing/2014/main" id="{00000000-0008-0000-0600-000042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0" name="楕円 579">
          <a:extLst>
            <a:ext uri="{FF2B5EF4-FFF2-40B4-BE49-F238E27FC236}">
              <a16:creationId xmlns:a16="http://schemas.microsoft.com/office/drawing/2014/main" id="{00000000-0008-0000-0600-000044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2" name="正方形/長方形 581">
          <a:extLst>
            <a:ext uri="{FF2B5EF4-FFF2-40B4-BE49-F238E27FC236}">
              <a16:creationId xmlns:a16="http://schemas.microsoft.com/office/drawing/2014/main" id="{00000000-0008-0000-0600-00004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3" name="正方形/長方形 582">
          <a:extLst>
            <a:ext uri="{FF2B5EF4-FFF2-40B4-BE49-F238E27FC236}">
              <a16:creationId xmlns:a16="http://schemas.microsoft.com/office/drawing/2014/main" id="{00000000-0008-0000-0600-00004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84" name="正方形/長方形 583">
          <a:extLst>
            <a:ext uri="{FF2B5EF4-FFF2-40B4-BE49-F238E27FC236}">
              <a16:creationId xmlns:a16="http://schemas.microsoft.com/office/drawing/2014/main" id="{00000000-0008-0000-0600-00004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85" name="正方形/長方形 584">
          <a:extLst>
            <a:ext uri="{FF2B5EF4-FFF2-40B4-BE49-F238E27FC236}">
              <a16:creationId xmlns:a16="http://schemas.microsoft.com/office/drawing/2014/main" id="{00000000-0008-0000-0600-00004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86" name="正方形/長方形 585">
          <a:extLst>
            <a:ext uri="{FF2B5EF4-FFF2-40B4-BE49-F238E27FC236}">
              <a16:creationId xmlns:a16="http://schemas.microsoft.com/office/drawing/2014/main" id="{00000000-0008-0000-0600-00004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87" name="正方形/長方形 586">
          <a:extLst>
            <a:ext uri="{FF2B5EF4-FFF2-40B4-BE49-F238E27FC236}">
              <a16:creationId xmlns:a16="http://schemas.microsoft.com/office/drawing/2014/main" id="{00000000-0008-0000-0600-00004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88" name="正方形/長方形 587">
          <a:extLst>
            <a:ext uri="{FF2B5EF4-FFF2-40B4-BE49-F238E27FC236}">
              <a16:creationId xmlns:a16="http://schemas.microsoft.com/office/drawing/2014/main" id="{00000000-0008-0000-0600-00004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89" name="正方形/長方形 588">
          <a:extLst>
            <a:ext uri="{FF2B5EF4-FFF2-40B4-BE49-F238E27FC236}">
              <a16:creationId xmlns:a16="http://schemas.microsoft.com/office/drawing/2014/main" id="{00000000-0008-0000-0600-00004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1" name="直線コネクタ 590">
          <a:extLst>
            <a:ext uri="{FF2B5EF4-FFF2-40B4-BE49-F238E27FC236}">
              <a16:creationId xmlns:a16="http://schemas.microsoft.com/office/drawing/2014/main" id="{00000000-0008-0000-0600-00004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592" name="直線コネクタ 591">
          <a:extLst>
            <a:ext uri="{FF2B5EF4-FFF2-40B4-BE49-F238E27FC236}">
              <a16:creationId xmlns:a16="http://schemas.microsoft.com/office/drawing/2014/main" id="{00000000-0008-0000-0600-000050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594" name="直線コネクタ 593">
          <a:extLst>
            <a:ext uri="{FF2B5EF4-FFF2-40B4-BE49-F238E27FC236}">
              <a16:creationId xmlns:a16="http://schemas.microsoft.com/office/drawing/2014/main" id="{00000000-0008-0000-0600-000052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596" name="直線コネクタ 595">
          <a:extLst>
            <a:ext uri="{FF2B5EF4-FFF2-40B4-BE49-F238E27FC236}">
              <a16:creationId xmlns:a16="http://schemas.microsoft.com/office/drawing/2014/main" id="{00000000-0008-0000-0600-00005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598" name="直線コネクタ 597">
          <a:extLst>
            <a:ext uri="{FF2B5EF4-FFF2-40B4-BE49-F238E27FC236}">
              <a16:creationId xmlns:a16="http://schemas.microsoft.com/office/drawing/2014/main" id="{00000000-0008-0000-0600-000056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00" name="直線コネクタ 599">
          <a:extLst>
            <a:ext uri="{FF2B5EF4-FFF2-40B4-BE49-F238E27FC236}">
              <a16:creationId xmlns:a16="http://schemas.microsoft.com/office/drawing/2014/main" id="{00000000-0008-0000-0600-000058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04" name="公債費グラフ枠">
          <a:extLst>
            <a:ext uri="{FF2B5EF4-FFF2-40B4-BE49-F238E27FC236}">
              <a16:creationId xmlns:a16="http://schemas.microsoft.com/office/drawing/2014/main" id="{00000000-0008-0000-0600-00005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23636</xdr:rowOff>
    </xdr:from>
    <xdr:to>
      <xdr:col>85</xdr:col>
      <xdr:colOff>126364</xdr:colOff>
      <xdr:row>79</xdr:row>
      <xdr:rowOff>44450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flipV="1">
          <a:off x="16317595" y="12025136"/>
          <a:ext cx="1269" cy="1563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06" name="公債費最小値テキスト">
          <a:extLst>
            <a:ext uri="{FF2B5EF4-FFF2-40B4-BE49-F238E27FC236}">
              <a16:creationId xmlns:a16="http://schemas.microsoft.com/office/drawing/2014/main" id="{00000000-0008-0000-0600-00005E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141763</xdr:rowOff>
    </xdr:from>
    <xdr:ext cx="599010" cy="259045"/>
    <xdr:sp macro="" textlink="">
      <xdr:nvSpPr>
        <xdr:cNvPr id="608" name="公債費最大値テキスト">
          <a:extLst>
            <a:ext uri="{FF2B5EF4-FFF2-40B4-BE49-F238E27FC236}">
              <a16:creationId xmlns:a16="http://schemas.microsoft.com/office/drawing/2014/main" id="{00000000-0008-0000-0600-000060020000}"/>
            </a:ext>
          </a:extLst>
        </xdr:cNvPr>
        <xdr:cNvSpPr txBox="1"/>
      </xdr:nvSpPr>
      <xdr:spPr>
        <a:xfrm>
          <a:off x="16370300" y="11800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820,926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23636</xdr:rowOff>
    </xdr:from>
    <xdr:to>
      <xdr:col>86</xdr:col>
      <xdr:colOff>25400</xdr:colOff>
      <xdr:row>70</xdr:row>
      <xdr:rowOff>23636</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6230600" y="12025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2094</xdr:rowOff>
    </xdr:from>
    <xdr:to>
      <xdr:col>85</xdr:col>
      <xdr:colOff>127000</xdr:colOff>
      <xdr:row>78</xdr:row>
      <xdr:rowOff>20290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flipV="1">
          <a:off x="15481300" y="13375194"/>
          <a:ext cx="838200" cy="18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14369</xdr:rowOff>
    </xdr:from>
    <xdr:ext cx="599010" cy="259045"/>
    <xdr:sp macro="" textlink="">
      <xdr:nvSpPr>
        <xdr:cNvPr id="611" name="公債費平均値テキスト">
          <a:extLst>
            <a:ext uri="{FF2B5EF4-FFF2-40B4-BE49-F238E27FC236}">
              <a16:creationId xmlns:a16="http://schemas.microsoft.com/office/drawing/2014/main" id="{00000000-0008-0000-0600-000063020000}"/>
            </a:ext>
          </a:extLst>
        </xdr:cNvPr>
        <xdr:cNvSpPr txBox="1"/>
      </xdr:nvSpPr>
      <xdr:spPr>
        <a:xfrm>
          <a:off x="16370300" y="1304456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162942</xdr:rowOff>
    </xdr:from>
    <xdr:to>
      <xdr:col>85</xdr:col>
      <xdr:colOff>177800</xdr:colOff>
      <xdr:row>77</xdr:row>
      <xdr:rowOff>93092</xdr:rowOff>
    </xdr:to>
    <xdr:sp macro="" textlink="">
      <xdr:nvSpPr>
        <xdr:cNvPr id="612" name="フローチャート: 判断 611">
          <a:extLst>
            <a:ext uri="{FF2B5EF4-FFF2-40B4-BE49-F238E27FC236}">
              <a16:creationId xmlns:a16="http://schemas.microsoft.com/office/drawing/2014/main" id="{00000000-0008-0000-0600-000064020000}"/>
            </a:ext>
          </a:extLst>
        </xdr:cNvPr>
        <xdr:cNvSpPr/>
      </xdr:nvSpPr>
      <xdr:spPr>
        <a:xfrm>
          <a:off x="16268700" y="13193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20290</xdr:rowOff>
    </xdr:from>
    <xdr:to>
      <xdr:col>81</xdr:col>
      <xdr:colOff>50800</xdr:colOff>
      <xdr:row>78</xdr:row>
      <xdr:rowOff>37339</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flipV="1">
          <a:off x="14592300" y="13393390"/>
          <a:ext cx="889000" cy="17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24205</xdr:rowOff>
    </xdr:from>
    <xdr:to>
      <xdr:col>81</xdr:col>
      <xdr:colOff>101600</xdr:colOff>
      <xdr:row>77</xdr:row>
      <xdr:rowOff>125805</xdr:rowOff>
    </xdr:to>
    <xdr:sp macro="" textlink="">
      <xdr:nvSpPr>
        <xdr:cNvPr id="614" name="フローチャート: 判断 613">
          <a:extLst>
            <a:ext uri="{FF2B5EF4-FFF2-40B4-BE49-F238E27FC236}">
              <a16:creationId xmlns:a16="http://schemas.microsoft.com/office/drawing/2014/main" id="{00000000-0008-0000-0600-000066020000}"/>
            </a:ext>
          </a:extLst>
        </xdr:cNvPr>
        <xdr:cNvSpPr/>
      </xdr:nvSpPr>
      <xdr:spPr>
        <a:xfrm>
          <a:off x="15430500" y="13225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142332</xdr:rowOff>
    </xdr:from>
    <xdr:ext cx="599010"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5181795" y="13001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37339</xdr:rowOff>
    </xdr:from>
    <xdr:to>
      <xdr:col>76</xdr:col>
      <xdr:colOff>114300</xdr:colOff>
      <xdr:row>78</xdr:row>
      <xdr:rowOff>47937</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flipV="1">
          <a:off x="13703300" y="13410439"/>
          <a:ext cx="889000" cy="105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51206</xdr:rowOff>
    </xdr:from>
    <xdr:to>
      <xdr:col>76</xdr:col>
      <xdr:colOff>165100</xdr:colOff>
      <xdr:row>77</xdr:row>
      <xdr:rowOff>152806</xdr:rowOff>
    </xdr:to>
    <xdr:sp macro="" textlink="">
      <xdr:nvSpPr>
        <xdr:cNvPr id="617" name="フローチャート: 判断 616">
          <a:extLst>
            <a:ext uri="{FF2B5EF4-FFF2-40B4-BE49-F238E27FC236}">
              <a16:creationId xmlns:a16="http://schemas.microsoft.com/office/drawing/2014/main" id="{00000000-0008-0000-0600-000069020000}"/>
            </a:ext>
          </a:extLst>
        </xdr:cNvPr>
        <xdr:cNvSpPr/>
      </xdr:nvSpPr>
      <xdr:spPr>
        <a:xfrm>
          <a:off x="14541500" y="13252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169333</xdr:rowOff>
    </xdr:from>
    <xdr:ext cx="599010"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4292795" y="13028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47937</xdr:rowOff>
    </xdr:from>
    <xdr:to>
      <xdr:col>71</xdr:col>
      <xdr:colOff>177800</xdr:colOff>
      <xdr:row>78</xdr:row>
      <xdr:rowOff>69062</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flipV="1">
          <a:off x="12814300" y="13421037"/>
          <a:ext cx="889000" cy="21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50507</xdr:rowOff>
    </xdr:from>
    <xdr:to>
      <xdr:col>72</xdr:col>
      <xdr:colOff>38100</xdr:colOff>
      <xdr:row>77</xdr:row>
      <xdr:rowOff>152107</xdr:rowOff>
    </xdr:to>
    <xdr:sp macro="" textlink="">
      <xdr:nvSpPr>
        <xdr:cNvPr id="620" name="フローチャート: 判断 619">
          <a:extLst>
            <a:ext uri="{FF2B5EF4-FFF2-40B4-BE49-F238E27FC236}">
              <a16:creationId xmlns:a16="http://schemas.microsoft.com/office/drawing/2014/main" id="{00000000-0008-0000-0600-00006C020000}"/>
            </a:ext>
          </a:extLst>
        </xdr:cNvPr>
        <xdr:cNvSpPr/>
      </xdr:nvSpPr>
      <xdr:spPr>
        <a:xfrm>
          <a:off x="13652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168634</xdr:rowOff>
    </xdr:from>
    <xdr:ext cx="599010"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3403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58962</xdr:rowOff>
    </xdr:from>
    <xdr:to>
      <xdr:col>67</xdr:col>
      <xdr:colOff>101600</xdr:colOff>
      <xdr:row>77</xdr:row>
      <xdr:rowOff>160562</xdr:rowOff>
    </xdr:to>
    <xdr:sp macro="" textlink="">
      <xdr:nvSpPr>
        <xdr:cNvPr id="622" name="フローチャート: 判断 621">
          <a:extLst>
            <a:ext uri="{FF2B5EF4-FFF2-40B4-BE49-F238E27FC236}">
              <a16:creationId xmlns:a16="http://schemas.microsoft.com/office/drawing/2014/main" id="{00000000-0008-0000-0600-00006E020000}"/>
            </a:ext>
          </a:extLst>
        </xdr:cNvPr>
        <xdr:cNvSpPr/>
      </xdr:nvSpPr>
      <xdr:spPr>
        <a:xfrm>
          <a:off x="127635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5639</xdr:rowOff>
    </xdr:from>
    <xdr:ext cx="599010"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2514795" y="13035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122744</xdr:rowOff>
    </xdr:from>
    <xdr:to>
      <xdr:col>85</xdr:col>
      <xdr:colOff>177800</xdr:colOff>
      <xdr:row>78</xdr:row>
      <xdr:rowOff>52894</xdr:rowOff>
    </xdr:to>
    <xdr:sp macro="" textlink="">
      <xdr:nvSpPr>
        <xdr:cNvPr id="629" name="楕円 628">
          <a:extLst>
            <a:ext uri="{FF2B5EF4-FFF2-40B4-BE49-F238E27FC236}">
              <a16:creationId xmlns:a16="http://schemas.microsoft.com/office/drawing/2014/main" id="{00000000-0008-0000-0600-000075020000}"/>
            </a:ext>
          </a:extLst>
        </xdr:cNvPr>
        <xdr:cNvSpPr/>
      </xdr:nvSpPr>
      <xdr:spPr>
        <a:xfrm>
          <a:off x="16268700" y="13324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101171</xdr:rowOff>
    </xdr:from>
    <xdr:ext cx="599010" cy="259045"/>
    <xdr:sp macro="" textlink="">
      <xdr:nvSpPr>
        <xdr:cNvPr id="630" name="公債費該当値テキスト">
          <a:extLst>
            <a:ext uri="{FF2B5EF4-FFF2-40B4-BE49-F238E27FC236}">
              <a16:creationId xmlns:a16="http://schemas.microsoft.com/office/drawing/2014/main" id="{00000000-0008-0000-0600-000076020000}"/>
            </a:ext>
          </a:extLst>
        </xdr:cNvPr>
        <xdr:cNvSpPr txBox="1"/>
      </xdr:nvSpPr>
      <xdr:spPr>
        <a:xfrm>
          <a:off x="16370300" y="13302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140940</xdr:rowOff>
    </xdr:from>
    <xdr:to>
      <xdr:col>81</xdr:col>
      <xdr:colOff>101600</xdr:colOff>
      <xdr:row>78</xdr:row>
      <xdr:rowOff>71090</xdr:rowOff>
    </xdr:to>
    <xdr:sp macro="" textlink="">
      <xdr:nvSpPr>
        <xdr:cNvPr id="631" name="楕円 630">
          <a:extLst>
            <a:ext uri="{FF2B5EF4-FFF2-40B4-BE49-F238E27FC236}">
              <a16:creationId xmlns:a16="http://schemas.microsoft.com/office/drawing/2014/main" id="{00000000-0008-0000-0600-000077020000}"/>
            </a:ext>
          </a:extLst>
        </xdr:cNvPr>
        <xdr:cNvSpPr/>
      </xdr:nvSpPr>
      <xdr:spPr>
        <a:xfrm>
          <a:off x="15430500" y="13342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62217</xdr:rowOff>
    </xdr:from>
    <xdr:ext cx="59901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5181795" y="13435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157989</xdr:rowOff>
    </xdr:from>
    <xdr:to>
      <xdr:col>76</xdr:col>
      <xdr:colOff>165100</xdr:colOff>
      <xdr:row>78</xdr:row>
      <xdr:rowOff>88139</xdr:rowOff>
    </xdr:to>
    <xdr:sp macro="" textlink="">
      <xdr:nvSpPr>
        <xdr:cNvPr id="633" name="楕円 632">
          <a:extLst>
            <a:ext uri="{FF2B5EF4-FFF2-40B4-BE49-F238E27FC236}">
              <a16:creationId xmlns:a16="http://schemas.microsoft.com/office/drawing/2014/main" id="{00000000-0008-0000-0600-000079020000}"/>
            </a:ext>
          </a:extLst>
        </xdr:cNvPr>
        <xdr:cNvSpPr/>
      </xdr:nvSpPr>
      <xdr:spPr>
        <a:xfrm>
          <a:off x="14541500" y="13359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79266</xdr:rowOff>
    </xdr:from>
    <xdr:ext cx="534377"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4325111" y="13452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168587</xdr:rowOff>
    </xdr:from>
    <xdr:to>
      <xdr:col>72</xdr:col>
      <xdr:colOff>38100</xdr:colOff>
      <xdr:row>78</xdr:row>
      <xdr:rowOff>98737</xdr:rowOff>
    </xdr:to>
    <xdr:sp macro="" textlink="">
      <xdr:nvSpPr>
        <xdr:cNvPr id="635" name="楕円 634">
          <a:extLst>
            <a:ext uri="{FF2B5EF4-FFF2-40B4-BE49-F238E27FC236}">
              <a16:creationId xmlns:a16="http://schemas.microsoft.com/office/drawing/2014/main" id="{00000000-0008-0000-0600-00007B020000}"/>
            </a:ext>
          </a:extLst>
        </xdr:cNvPr>
        <xdr:cNvSpPr/>
      </xdr:nvSpPr>
      <xdr:spPr>
        <a:xfrm>
          <a:off x="13652500" y="1337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89864</xdr:rowOff>
    </xdr:from>
    <xdr:ext cx="534377"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3436111" y="13462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18262</xdr:rowOff>
    </xdr:from>
    <xdr:to>
      <xdr:col>67</xdr:col>
      <xdr:colOff>101600</xdr:colOff>
      <xdr:row>78</xdr:row>
      <xdr:rowOff>119862</xdr:rowOff>
    </xdr:to>
    <xdr:sp macro="" textlink="">
      <xdr:nvSpPr>
        <xdr:cNvPr id="637" name="楕円 636">
          <a:extLst>
            <a:ext uri="{FF2B5EF4-FFF2-40B4-BE49-F238E27FC236}">
              <a16:creationId xmlns:a16="http://schemas.microsoft.com/office/drawing/2014/main" id="{00000000-0008-0000-0600-00007D020000}"/>
            </a:ext>
          </a:extLst>
        </xdr:cNvPr>
        <xdr:cNvSpPr/>
      </xdr:nvSpPr>
      <xdr:spPr>
        <a:xfrm>
          <a:off x="12763500" y="13391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110989</xdr:rowOff>
    </xdr:from>
    <xdr:ext cx="534377"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2547111" y="13484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39" name="正方形/長方形 638">
          <a:extLst>
            <a:ext uri="{FF2B5EF4-FFF2-40B4-BE49-F238E27FC236}">
              <a16:creationId xmlns:a16="http://schemas.microsoft.com/office/drawing/2014/main" id="{00000000-0008-0000-0600-00007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0" name="正方形/長方形 639">
          <a:extLst>
            <a:ext uri="{FF2B5EF4-FFF2-40B4-BE49-F238E27FC236}">
              <a16:creationId xmlns:a16="http://schemas.microsoft.com/office/drawing/2014/main" id="{00000000-0008-0000-0600-00008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1" name="正方形/長方形 640">
          <a:extLst>
            <a:ext uri="{FF2B5EF4-FFF2-40B4-BE49-F238E27FC236}">
              <a16:creationId xmlns:a16="http://schemas.microsoft.com/office/drawing/2014/main" id="{00000000-0008-0000-0600-00008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2" name="正方形/長方形 641">
          <a:extLst>
            <a:ext uri="{FF2B5EF4-FFF2-40B4-BE49-F238E27FC236}">
              <a16:creationId xmlns:a16="http://schemas.microsoft.com/office/drawing/2014/main" id="{00000000-0008-0000-0600-00008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3" name="正方形/長方形 642">
          <a:extLst>
            <a:ext uri="{FF2B5EF4-FFF2-40B4-BE49-F238E27FC236}">
              <a16:creationId xmlns:a16="http://schemas.microsoft.com/office/drawing/2014/main" id="{00000000-0008-0000-0600-00008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44" name="正方形/長方形 643">
          <a:extLst>
            <a:ext uri="{FF2B5EF4-FFF2-40B4-BE49-F238E27FC236}">
              <a16:creationId xmlns:a16="http://schemas.microsoft.com/office/drawing/2014/main" id="{00000000-0008-0000-0600-00008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45" name="正方形/長方形 644">
          <a:extLst>
            <a:ext uri="{FF2B5EF4-FFF2-40B4-BE49-F238E27FC236}">
              <a16:creationId xmlns:a16="http://schemas.microsoft.com/office/drawing/2014/main" id="{00000000-0008-0000-0600-00008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46" name="正方形/長方形 645">
          <a:extLst>
            <a:ext uri="{FF2B5EF4-FFF2-40B4-BE49-F238E27FC236}">
              <a16:creationId xmlns:a16="http://schemas.microsoft.com/office/drawing/2014/main" id="{00000000-0008-0000-0600-00008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48" name="直線コネクタ 647">
          <a:extLst>
            <a:ext uri="{FF2B5EF4-FFF2-40B4-BE49-F238E27FC236}">
              <a16:creationId xmlns:a16="http://schemas.microsoft.com/office/drawing/2014/main" id="{00000000-0008-0000-0600-00008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49" name="直線コネクタ 648">
          <a:extLst>
            <a:ext uri="{FF2B5EF4-FFF2-40B4-BE49-F238E27FC236}">
              <a16:creationId xmlns:a16="http://schemas.microsoft.com/office/drawing/2014/main" id="{00000000-0008-0000-0600-000089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51" name="直線コネクタ 650">
          <a:extLst>
            <a:ext uri="{FF2B5EF4-FFF2-40B4-BE49-F238E27FC236}">
              <a16:creationId xmlns:a16="http://schemas.microsoft.com/office/drawing/2014/main" id="{00000000-0008-0000-0600-00008B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53" name="直線コネクタ 652">
          <a:extLst>
            <a:ext uri="{FF2B5EF4-FFF2-40B4-BE49-F238E27FC236}">
              <a16:creationId xmlns:a16="http://schemas.microsoft.com/office/drawing/2014/main" id="{00000000-0008-0000-0600-00008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55" name="直線コネクタ 654">
          <a:extLst>
            <a:ext uri="{FF2B5EF4-FFF2-40B4-BE49-F238E27FC236}">
              <a16:creationId xmlns:a16="http://schemas.microsoft.com/office/drawing/2014/main" id="{00000000-0008-0000-0600-00008F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57" name="直線コネクタ 656">
          <a:extLst>
            <a:ext uri="{FF2B5EF4-FFF2-40B4-BE49-F238E27FC236}">
              <a16:creationId xmlns:a16="http://schemas.microsoft.com/office/drawing/2014/main" id="{00000000-0008-0000-0600-000091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1" name="積立金グラフ枠">
          <a:extLst>
            <a:ext uri="{FF2B5EF4-FFF2-40B4-BE49-F238E27FC236}">
              <a16:creationId xmlns:a16="http://schemas.microsoft.com/office/drawing/2014/main" id="{00000000-0008-0000-0600-00009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46444</xdr:rowOff>
    </xdr:from>
    <xdr:to>
      <xdr:col>85</xdr:col>
      <xdr:colOff>126364</xdr:colOff>
      <xdr:row>99</xdr:row>
      <xdr:rowOff>39973</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flipV="1">
          <a:off x="16317595" y="15476944"/>
          <a:ext cx="1269" cy="15365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43800</xdr:rowOff>
    </xdr:from>
    <xdr:ext cx="469744" cy="259045"/>
    <xdr:sp macro="" textlink="">
      <xdr:nvSpPr>
        <xdr:cNvPr id="663" name="積立金最小値テキスト">
          <a:extLst>
            <a:ext uri="{FF2B5EF4-FFF2-40B4-BE49-F238E27FC236}">
              <a16:creationId xmlns:a16="http://schemas.microsoft.com/office/drawing/2014/main" id="{00000000-0008-0000-0600-000097020000}"/>
            </a:ext>
          </a:extLst>
        </xdr:cNvPr>
        <xdr:cNvSpPr txBox="1"/>
      </xdr:nvSpPr>
      <xdr:spPr>
        <a:xfrm>
          <a:off x="16370300" y="17017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39973</xdr:rowOff>
    </xdr:from>
    <xdr:to>
      <xdr:col>86</xdr:col>
      <xdr:colOff>25400</xdr:colOff>
      <xdr:row>99</xdr:row>
      <xdr:rowOff>39973</xdr:rowOff>
    </xdr:to>
    <xdr:cxnSp macro="">
      <xdr:nvCxnSpPr>
        <xdr:cNvPr id="664" name="直線コネクタ 663">
          <a:extLst>
            <a:ext uri="{FF2B5EF4-FFF2-40B4-BE49-F238E27FC236}">
              <a16:creationId xmlns:a16="http://schemas.microsoft.com/office/drawing/2014/main" id="{00000000-0008-0000-0600-000098020000}"/>
            </a:ext>
          </a:extLst>
        </xdr:cNvPr>
        <xdr:cNvCxnSpPr/>
      </xdr:nvCxnSpPr>
      <xdr:spPr>
        <a:xfrm>
          <a:off x="16230600" y="170135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164571</xdr:rowOff>
    </xdr:from>
    <xdr:ext cx="690189" cy="259045"/>
    <xdr:sp macro="" textlink="">
      <xdr:nvSpPr>
        <xdr:cNvPr id="665" name="積立金最大値テキスト">
          <a:extLst>
            <a:ext uri="{FF2B5EF4-FFF2-40B4-BE49-F238E27FC236}">
              <a16:creationId xmlns:a16="http://schemas.microsoft.com/office/drawing/2014/main" id="{00000000-0008-0000-0600-000099020000}"/>
            </a:ext>
          </a:extLst>
        </xdr:cNvPr>
        <xdr:cNvSpPr txBox="1"/>
      </xdr:nvSpPr>
      <xdr:spPr>
        <a:xfrm>
          <a:off x="16370300" y="152521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1,213,430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46444</xdr:rowOff>
    </xdr:from>
    <xdr:to>
      <xdr:col>86</xdr:col>
      <xdr:colOff>25400</xdr:colOff>
      <xdr:row>90</xdr:row>
      <xdr:rowOff>46444</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6230600" y="15476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120517</xdr:rowOff>
    </xdr:from>
    <xdr:to>
      <xdr:col>85</xdr:col>
      <xdr:colOff>127000</xdr:colOff>
      <xdr:row>98</xdr:row>
      <xdr:rowOff>169241</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5481300" y="16922617"/>
          <a:ext cx="838200" cy="48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49528</xdr:rowOff>
    </xdr:from>
    <xdr:ext cx="599010" cy="259045"/>
    <xdr:sp macro="" textlink="">
      <xdr:nvSpPr>
        <xdr:cNvPr id="668" name="積立金平均値テキスト">
          <a:extLst>
            <a:ext uri="{FF2B5EF4-FFF2-40B4-BE49-F238E27FC236}">
              <a16:creationId xmlns:a16="http://schemas.microsoft.com/office/drawing/2014/main" id="{00000000-0008-0000-0600-00009C020000}"/>
            </a:ext>
          </a:extLst>
        </xdr:cNvPr>
        <xdr:cNvSpPr txBox="1"/>
      </xdr:nvSpPr>
      <xdr:spPr>
        <a:xfrm>
          <a:off x="16370300" y="1668017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26651</xdr:rowOff>
    </xdr:from>
    <xdr:to>
      <xdr:col>85</xdr:col>
      <xdr:colOff>177800</xdr:colOff>
      <xdr:row>98</xdr:row>
      <xdr:rowOff>128251</xdr:rowOff>
    </xdr:to>
    <xdr:sp macro="" textlink="">
      <xdr:nvSpPr>
        <xdr:cNvPr id="669" name="フローチャート: 判断 668">
          <a:extLst>
            <a:ext uri="{FF2B5EF4-FFF2-40B4-BE49-F238E27FC236}">
              <a16:creationId xmlns:a16="http://schemas.microsoft.com/office/drawing/2014/main" id="{00000000-0008-0000-0600-00009D020000}"/>
            </a:ext>
          </a:extLst>
        </xdr:cNvPr>
        <xdr:cNvSpPr/>
      </xdr:nvSpPr>
      <xdr:spPr>
        <a:xfrm>
          <a:off x="16268700" y="16828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60446</xdr:rowOff>
    </xdr:from>
    <xdr:to>
      <xdr:col>81</xdr:col>
      <xdr:colOff>50800</xdr:colOff>
      <xdr:row>98</xdr:row>
      <xdr:rowOff>120517</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4592300" y="16862546"/>
          <a:ext cx="889000" cy="600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138703</xdr:rowOff>
    </xdr:from>
    <xdr:to>
      <xdr:col>81</xdr:col>
      <xdr:colOff>101600</xdr:colOff>
      <xdr:row>98</xdr:row>
      <xdr:rowOff>68853</xdr:rowOff>
    </xdr:to>
    <xdr:sp macro="" textlink="">
      <xdr:nvSpPr>
        <xdr:cNvPr id="671" name="フローチャート: 判断 670">
          <a:extLst>
            <a:ext uri="{FF2B5EF4-FFF2-40B4-BE49-F238E27FC236}">
              <a16:creationId xmlns:a16="http://schemas.microsoft.com/office/drawing/2014/main" id="{00000000-0008-0000-0600-00009F020000}"/>
            </a:ext>
          </a:extLst>
        </xdr:cNvPr>
        <xdr:cNvSpPr/>
      </xdr:nvSpPr>
      <xdr:spPr>
        <a:xfrm>
          <a:off x="15430500" y="16769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85380</xdr:rowOff>
    </xdr:from>
    <xdr:ext cx="599010"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5181795" y="16544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60446</xdr:rowOff>
    </xdr:from>
    <xdr:to>
      <xdr:col>76</xdr:col>
      <xdr:colOff>114300</xdr:colOff>
      <xdr:row>98</xdr:row>
      <xdr:rowOff>110155</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flipV="1">
          <a:off x="13703300" y="16862546"/>
          <a:ext cx="889000" cy="497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50414</xdr:rowOff>
    </xdr:from>
    <xdr:to>
      <xdr:col>76</xdr:col>
      <xdr:colOff>165100</xdr:colOff>
      <xdr:row>97</xdr:row>
      <xdr:rowOff>152014</xdr:rowOff>
    </xdr:to>
    <xdr:sp macro="" textlink="">
      <xdr:nvSpPr>
        <xdr:cNvPr id="674" name="フローチャート: 判断 673">
          <a:extLst>
            <a:ext uri="{FF2B5EF4-FFF2-40B4-BE49-F238E27FC236}">
              <a16:creationId xmlns:a16="http://schemas.microsoft.com/office/drawing/2014/main" id="{00000000-0008-0000-0600-0000A2020000}"/>
            </a:ext>
          </a:extLst>
        </xdr:cNvPr>
        <xdr:cNvSpPr/>
      </xdr:nvSpPr>
      <xdr:spPr>
        <a:xfrm>
          <a:off x="14541500" y="16681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168541</xdr:rowOff>
    </xdr:from>
    <xdr:ext cx="599010"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4292795" y="16456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225,304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108734</xdr:rowOff>
    </xdr:from>
    <xdr:to>
      <xdr:col>71</xdr:col>
      <xdr:colOff>177800</xdr:colOff>
      <xdr:row>98</xdr:row>
      <xdr:rowOff>110155</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814300" y="16739384"/>
          <a:ext cx="889000" cy="172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62912</xdr:rowOff>
    </xdr:from>
    <xdr:to>
      <xdr:col>72</xdr:col>
      <xdr:colOff>38100</xdr:colOff>
      <xdr:row>98</xdr:row>
      <xdr:rowOff>164512</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3652500" y="16865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155639</xdr:rowOff>
    </xdr:from>
    <xdr:ext cx="534377"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3436111" y="16957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79389</xdr:rowOff>
    </xdr:from>
    <xdr:to>
      <xdr:col>67</xdr:col>
      <xdr:colOff>101600</xdr:colOff>
      <xdr:row>99</xdr:row>
      <xdr:rowOff>9539</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2763500" y="1688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666</xdr:rowOff>
    </xdr:from>
    <xdr:ext cx="534377"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2547111" y="16974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118441</xdr:rowOff>
    </xdr:from>
    <xdr:to>
      <xdr:col>85</xdr:col>
      <xdr:colOff>177800</xdr:colOff>
      <xdr:row>99</xdr:row>
      <xdr:rowOff>48591</xdr:rowOff>
    </xdr:to>
    <xdr:sp macro="" textlink="">
      <xdr:nvSpPr>
        <xdr:cNvPr id="686" name="楕円 685">
          <a:extLst>
            <a:ext uri="{FF2B5EF4-FFF2-40B4-BE49-F238E27FC236}">
              <a16:creationId xmlns:a16="http://schemas.microsoft.com/office/drawing/2014/main" id="{00000000-0008-0000-0600-0000AE020000}"/>
            </a:ext>
          </a:extLst>
        </xdr:cNvPr>
        <xdr:cNvSpPr/>
      </xdr:nvSpPr>
      <xdr:spPr>
        <a:xfrm>
          <a:off x="16268700" y="169205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33368</xdr:rowOff>
    </xdr:from>
    <xdr:ext cx="534377" cy="259045"/>
    <xdr:sp macro="" textlink="">
      <xdr:nvSpPr>
        <xdr:cNvPr id="687" name="積立金該当値テキスト">
          <a:extLst>
            <a:ext uri="{FF2B5EF4-FFF2-40B4-BE49-F238E27FC236}">
              <a16:creationId xmlns:a16="http://schemas.microsoft.com/office/drawing/2014/main" id="{00000000-0008-0000-0600-0000AF020000}"/>
            </a:ext>
          </a:extLst>
        </xdr:cNvPr>
        <xdr:cNvSpPr txBox="1"/>
      </xdr:nvSpPr>
      <xdr:spPr>
        <a:xfrm>
          <a:off x="16370300" y="16835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69717</xdr:rowOff>
    </xdr:from>
    <xdr:to>
      <xdr:col>81</xdr:col>
      <xdr:colOff>101600</xdr:colOff>
      <xdr:row>98</xdr:row>
      <xdr:rowOff>171317</xdr:rowOff>
    </xdr:to>
    <xdr:sp macro="" textlink="">
      <xdr:nvSpPr>
        <xdr:cNvPr id="688" name="楕円 687">
          <a:extLst>
            <a:ext uri="{FF2B5EF4-FFF2-40B4-BE49-F238E27FC236}">
              <a16:creationId xmlns:a16="http://schemas.microsoft.com/office/drawing/2014/main" id="{00000000-0008-0000-0600-0000B0020000}"/>
            </a:ext>
          </a:extLst>
        </xdr:cNvPr>
        <xdr:cNvSpPr/>
      </xdr:nvSpPr>
      <xdr:spPr>
        <a:xfrm>
          <a:off x="15430500" y="16871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162444</xdr:rowOff>
    </xdr:from>
    <xdr:ext cx="534377"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5214111" y="16964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9646</xdr:rowOff>
    </xdr:from>
    <xdr:to>
      <xdr:col>76</xdr:col>
      <xdr:colOff>165100</xdr:colOff>
      <xdr:row>98</xdr:row>
      <xdr:rowOff>111246</xdr:rowOff>
    </xdr:to>
    <xdr:sp macro="" textlink="">
      <xdr:nvSpPr>
        <xdr:cNvPr id="690" name="楕円 689">
          <a:extLst>
            <a:ext uri="{FF2B5EF4-FFF2-40B4-BE49-F238E27FC236}">
              <a16:creationId xmlns:a16="http://schemas.microsoft.com/office/drawing/2014/main" id="{00000000-0008-0000-0600-0000B2020000}"/>
            </a:ext>
          </a:extLst>
        </xdr:cNvPr>
        <xdr:cNvSpPr/>
      </xdr:nvSpPr>
      <xdr:spPr>
        <a:xfrm>
          <a:off x="14541500" y="16811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102373</xdr:rowOff>
    </xdr:from>
    <xdr:ext cx="59901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4292795" y="169044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59355</xdr:rowOff>
    </xdr:from>
    <xdr:to>
      <xdr:col>72</xdr:col>
      <xdr:colOff>38100</xdr:colOff>
      <xdr:row>98</xdr:row>
      <xdr:rowOff>160955</xdr:rowOff>
    </xdr:to>
    <xdr:sp macro="" textlink="">
      <xdr:nvSpPr>
        <xdr:cNvPr id="692" name="楕円 691">
          <a:extLst>
            <a:ext uri="{FF2B5EF4-FFF2-40B4-BE49-F238E27FC236}">
              <a16:creationId xmlns:a16="http://schemas.microsoft.com/office/drawing/2014/main" id="{00000000-0008-0000-0600-0000B4020000}"/>
            </a:ext>
          </a:extLst>
        </xdr:cNvPr>
        <xdr:cNvSpPr/>
      </xdr:nvSpPr>
      <xdr:spPr>
        <a:xfrm>
          <a:off x="13652500" y="16861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6032</xdr:rowOff>
    </xdr:from>
    <xdr:ext cx="534377"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3436111" y="1663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57934</xdr:rowOff>
    </xdr:from>
    <xdr:to>
      <xdr:col>67</xdr:col>
      <xdr:colOff>101600</xdr:colOff>
      <xdr:row>97</xdr:row>
      <xdr:rowOff>159534</xdr:rowOff>
    </xdr:to>
    <xdr:sp macro="" textlink="">
      <xdr:nvSpPr>
        <xdr:cNvPr id="694" name="楕円 693">
          <a:extLst>
            <a:ext uri="{FF2B5EF4-FFF2-40B4-BE49-F238E27FC236}">
              <a16:creationId xmlns:a16="http://schemas.microsoft.com/office/drawing/2014/main" id="{00000000-0008-0000-0600-0000B6020000}"/>
            </a:ext>
          </a:extLst>
        </xdr:cNvPr>
        <xdr:cNvSpPr/>
      </xdr:nvSpPr>
      <xdr:spPr>
        <a:xfrm>
          <a:off x="12763500" y="16688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4611</xdr:rowOff>
    </xdr:from>
    <xdr:ext cx="59901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514795" y="16463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696" name="正方形/長方形 695">
          <a:extLst>
            <a:ext uri="{FF2B5EF4-FFF2-40B4-BE49-F238E27FC236}">
              <a16:creationId xmlns:a16="http://schemas.microsoft.com/office/drawing/2014/main" id="{00000000-0008-0000-0600-0000B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697" name="正方形/長方形 696">
          <a:extLst>
            <a:ext uri="{FF2B5EF4-FFF2-40B4-BE49-F238E27FC236}">
              <a16:creationId xmlns:a16="http://schemas.microsoft.com/office/drawing/2014/main" id="{00000000-0008-0000-0600-0000B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698" name="正方形/長方形 697">
          <a:extLst>
            <a:ext uri="{FF2B5EF4-FFF2-40B4-BE49-F238E27FC236}">
              <a16:creationId xmlns:a16="http://schemas.microsoft.com/office/drawing/2014/main" id="{00000000-0008-0000-0600-0000B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699" name="正方形/長方形 698">
          <a:extLst>
            <a:ext uri="{FF2B5EF4-FFF2-40B4-BE49-F238E27FC236}">
              <a16:creationId xmlns:a16="http://schemas.microsoft.com/office/drawing/2014/main" id="{00000000-0008-0000-0600-0000B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0" name="正方形/長方形 699">
          <a:extLst>
            <a:ext uri="{FF2B5EF4-FFF2-40B4-BE49-F238E27FC236}">
              <a16:creationId xmlns:a16="http://schemas.microsoft.com/office/drawing/2014/main" id="{00000000-0008-0000-0600-0000B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1" name="正方形/長方形 700">
          <a:extLst>
            <a:ext uri="{FF2B5EF4-FFF2-40B4-BE49-F238E27FC236}">
              <a16:creationId xmlns:a16="http://schemas.microsoft.com/office/drawing/2014/main" id="{00000000-0008-0000-0600-0000B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2" name="正方形/長方形 701">
          <a:extLst>
            <a:ext uri="{FF2B5EF4-FFF2-40B4-BE49-F238E27FC236}">
              <a16:creationId xmlns:a16="http://schemas.microsoft.com/office/drawing/2014/main" id="{00000000-0008-0000-0600-0000B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3" name="正方形/長方形 702">
          <a:extLst>
            <a:ext uri="{FF2B5EF4-FFF2-40B4-BE49-F238E27FC236}">
              <a16:creationId xmlns:a16="http://schemas.microsoft.com/office/drawing/2014/main" id="{00000000-0008-0000-0600-0000B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5" name="直線コネクタ 704">
          <a:extLst>
            <a:ext uri="{FF2B5EF4-FFF2-40B4-BE49-F238E27FC236}">
              <a16:creationId xmlns:a16="http://schemas.microsoft.com/office/drawing/2014/main" id="{00000000-0008-0000-0600-0000C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06" name="直線コネクタ 705">
          <a:extLst>
            <a:ext uri="{FF2B5EF4-FFF2-40B4-BE49-F238E27FC236}">
              <a16:creationId xmlns:a16="http://schemas.microsoft.com/office/drawing/2014/main" id="{00000000-0008-0000-0600-0000C2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08" name="直線コネクタ 707">
          <a:extLst>
            <a:ext uri="{FF2B5EF4-FFF2-40B4-BE49-F238E27FC236}">
              <a16:creationId xmlns:a16="http://schemas.microsoft.com/office/drawing/2014/main" id="{00000000-0008-0000-0600-0000C4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10" name="直線コネクタ 709">
          <a:extLst>
            <a:ext uri="{FF2B5EF4-FFF2-40B4-BE49-F238E27FC236}">
              <a16:creationId xmlns:a16="http://schemas.microsoft.com/office/drawing/2014/main" id="{00000000-0008-0000-0600-0000C6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12" name="直線コネクタ 711">
          <a:extLst>
            <a:ext uri="{FF2B5EF4-FFF2-40B4-BE49-F238E27FC236}">
              <a16:creationId xmlns:a16="http://schemas.microsoft.com/office/drawing/2014/main" id="{00000000-0008-0000-0600-0000C8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31</xdr:row>
      <xdr:rowOff>21970</xdr:rowOff>
    </xdr:from>
    <xdr:ext cx="595419"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7692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0" name="投資及び出資金グラフ枠">
          <a:extLst>
            <a:ext uri="{FF2B5EF4-FFF2-40B4-BE49-F238E27FC236}">
              <a16:creationId xmlns:a16="http://schemas.microsoft.com/office/drawing/2014/main" id="{00000000-0008-0000-0600-0000D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55368</xdr:rowOff>
    </xdr:from>
    <xdr:to>
      <xdr:col>116</xdr:col>
      <xdr:colOff>62864</xdr:colOff>
      <xdr:row>39</xdr:row>
      <xdr:rowOff>98878</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flipV="1">
          <a:off x="22159595" y="5198868"/>
          <a:ext cx="1269" cy="15865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110953</xdr:rowOff>
    </xdr:from>
    <xdr:ext cx="249299" cy="259045"/>
    <xdr:sp macro="" textlink="">
      <xdr:nvSpPr>
        <xdr:cNvPr id="722" name="投資及び出資金最小値テキスト">
          <a:extLst>
            <a:ext uri="{FF2B5EF4-FFF2-40B4-BE49-F238E27FC236}">
              <a16:creationId xmlns:a16="http://schemas.microsoft.com/office/drawing/2014/main" id="{00000000-0008-0000-0600-0000D2020000}"/>
            </a:ext>
          </a:extLst>
        </xdr:cNvPr>
        <xdr:cNvSpPr txBox="1"/>
      </xdr:nvSpPr>
      <xdr:spPr>
        <a:xfrm>
          <a:off x="22212300" y="67975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2045</xdr:rowOff>
    </xdr:from>
    <xdr:ext cx="599010" cy="259045"/>
    <xdr:sp macro="" textlink="">
      <xdr:nvSpPr>
        <xdr:cNvPr id="724" name="投資及び出資金最大値テキスト">
          <a:extLst>
            <a:ext uri="{FF2B5EF4-FFF2-40B4-BE49-F238E27FC236}">
              <a16:creationId xmlns:a16="http://schemas.microsoft.com/office/drawing/2014/main" id="{00000000-0008-0000-0600-0000D4020000}"/>
            </a:ext>
          </a:extLst>
        </xdr:cNvPr>
        <xdr:cNvSpPr txBox="1"/>
      </xdr:nvSpPr>
      <xdr:spPr>
        <a:xfrm>
          <a:off x="22212300" y="4974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55368</xdr:rowOff>
    </xdr:from>
    <xdr:to>
      <xdr:col>116</xdr:col>
      <xdr:colOff>152400</xdr:colOff>
      <xdr:row>30</xdr:row>
      <xdr:rowOff>55368</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22072600" y="5198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28403</xdr:rowOff>
    </xdr:from>
    <xdr:ext cx="469744" cy="259045"/>
    <xdr:sp macro="" textlink="">
      <xdr:nvSpPr>
        <xdr:cNvPr id="727" name="投資及び出資金平均値テキスト">
          <a:extLst>
            <a:ext uri="{FF2B5EF4-FFF2-40B4-BE49-F238E27FC236}">
              <a16:creationId xmlns:a16="http://schemas.microsoft.com/office/drawing/2014/main" id="{00000000-0008-0000-0600-0000D7020000}"/>
            </a:ext>
          </a:extLst>
        </xdr:cNvPr>
        <xdr:cNvSpPr txBox="1"/>
      </xdr:nvSpPr>
      <xdr:spPr>
        <a:xfrm>
          <a:off x="22212300" y="65435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5526</xdr:rowOff>
    </xdr:from>
    <xdr:to>
      <xdr:col>116</xdr:col>
      <xdr:colOff>114300</xdr:colOff>
      <xdr:row>39</xdr:row>
      <xdr:rowOff>107126</xdr:rowOff>
    </xdr:to>
    <xdr:sp macro="" textlink="">
      <xdr:nvSpPr>
        <xdr:cNvPr id="728" name="フローチャート: 判断 727">
          <a:extLst>
            <a:ext uri="{FF2B5EF4-FFF2-40B4-BE49-F238E27FC236}">
              <a16:creationId xmlns:a16="http://schemas.microsoft.com/office/drawing/2014/main" id="{00000000-0008-0000-0600-0000D8020000}"/>
            </a:ext>
          </a:extLst>
        </xdr:cNvPr>
        <xdr:cNvSpPr/>
      </xdr:nvSpPr>
      <xdr:spPr>
        <a:xfrm>
          <a:off x="22110700" y="6692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37748</xdr:rowOff>
    </xdr:from>
    <xdr:to>
      <xdr:col>112</xdr:col>
      <xdr:colOff>38100</xdr:colOff>
      <xdr:row>39</xdr:row>
      <xdr:rowOff>139348</xdr:rowOff>
    </xdr:to>
    <xdr:sp macro="" textlink="">
      <xdr:nvSpPr>
        <xdr:cNvPr id="730" name="フローチャート: 判断 729">
          <a:extLst>
            <a:ext uri="{FF2B5EF4-FFF2-40B4-BE49-F238E27FC236}">
              <a16:creationId xmlns:a16="http://schemas.microsoft.com/office/drawing/2014/main" id="{00000000-0008-0000-0600-0000DA020000}"/>
            </a:ext>
          </a:extLst>
        </xdr:cNvPr>
        <xdr:cNvSpPr/>
      </xdr:nvSpPr>
      <xdr:spPr>
        <a:xfrm>
          <a:off x="21272500" y="6724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155875</xdr:rowOff>
    </xdr:from>
    <xdr:ext cx="378565"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21134017" y="64995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33013</xdr:rowOff>
    </xdr:from>
    <xdr:to>
      <xdr:col>107</xdr:col>
      <xdr:colOff>101600</xdr:colOff>
      <xdr:row>39</xdr:row>
      <xdr:rowOff>134613</xdr:rowOff>
    </xdr:to>
    <xdr:sp macro="" textlink="">
      <xdr:nvSpPr>
        <xdr:cNvPr id="733" name="フローチャート: 判断 732">
          <a:extLst>
            <a:ext uri="{FF2B5EF4-FFF2-40B4-BE49-F238E27FC236}">
              <a16:creationId xmlns:a16="http://schemas.microsoft.com/office/drawing/2014/main" id="{00000000-0008-0000-0600-0000DD020000}"/>
            </a:ext>
          </a:extLst>
        </xdr:cNvPr>
        <xdr:cNvSpPr/>
      </xdr:nvSpPr>
      <xdr:spPr>
        <a:xfrm>
          <a:off x="20383500" y="6719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151140</xdr:rowOff>
    </xdr:from>
    <xdr:ext cx="469744"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20199428" y="6494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20984</xdr:rowOff>
    </xdr:from>
    <xdr:to>
      <xdr:col>102</xdr:col>
      <xdr:colOff>165100</xdr:colOff>
      <xdr:row>39</xdr:row>
      <xdr:rowOff>122584</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19494500" y="6707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139111</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9310428" y="6482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36376</xdr:rowOff>
    </xdr:from>
    <xdr:to>
      <xdr:col>98</xdr:col>
      <xdr:colOff>38100</xdr:colOff>
      <xdr:row>39</xdr:row>
      <xdr:rowOff>137976</xdr:rowOff>
    </xdr:to>
    <xdr:sp macro=""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18605500" y="6722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154503</xdr:rowOff>
    </xdr:from>
    <xdr:ext cx="469744"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8421428" y="6498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45" name="楕円 744">
          <a:extLst>
            <a:ext uri="{FF2B5EF4-FFF2-40B4-BE49-F238E27FC236}">
              <a16:creationId xmlns:a16="http://schemas.microsoft.com/office/drawing/2014/main" id="{00000000-0008-0000-0600-0000E9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155403</xdr:rowOff>
    </xdr:from>
    <xdr:ext cx="249299" cy="259045"/>
    <xdr:sp macro="" textlink="">
      <xdr:nvSpPr>
        <xdr:cNvPr id="746" name="投資及び出資金該当値テキスト">
          <a:extLst>
            <a:ext uri="{FF2B5EF4-FFF2-40B4-BE49-F238E27FC236}">
              <a16:creationId xmlns:a16="http://schemas.microsoft.com/office/drawing/2014/main" id="{00000000-0008-0000-0600-0000EA020000}"/>
            </a:ext>
          </a:extLst>
        </xdr:cNvPr>
        <xdr:cNvSpPr txBox="1"/>
      </xdr:nvSpPr>
      <xdr:spPr>
        <a:xfrm>
          <a:off x="22212300" y="66705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47" name="楕円 746">
          <a:extLst>
            <a:ext uri="{FF2B5EF4-FFF2-40B4-BE49-F238E27FC236}">
              <a16:creationId xmlns:a16="http://schemas.microsoft.com/office/drawing/2014/main" id="{00000000-0008-0000-0600-0000EB02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49" name="楕円 748">
          <a:extLst>
            <a:ext uri="{FF2B5EF4-FFF2-40B4-BE49-F238E27FC236}">
              <a16:creationId xmlns:a16="http://schemas.microsoft.com/office/drawing/2014/main" id="{00000000-0008-0000-0600-0000ED02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5" name="正方形/長方形 754">
          <a:extLst>
            <a:ext uri="{FF2B5EF4-FFF2-40B4-BE49-F238E27FC236}">
              <a16:creationId xmlns:a16="http://schemas.microsoft.com/office/drawing/2014/main" id="{00000000-0008-0000-0600-0000F3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6" name="正方形/長方形 755">
          <a:extLst>
            <a:ext uri="{FF2B5EF4-FFF2-40B4-BE49-F238E27FC236}">
              <a16:creationId xmlns:a16="http://schemas.microsoft.com/office/drawing/2014/main" id="{00000000-0008-0000-0600-0000F4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7" name="正方形/長方形 756">
          <a:extLst>
            <a:ext uri="{FF2B5EF4-FFF2-40B4-BE49-F238E27FC236}">
              <a16:creationId xmlns:a16="http://schemas.microsoft.com/office/drawing/2014/main" id="{00000000-0008-0000-0600-0000F5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8" name="正方形/長方形 757">
          <a:extLst>
            <a:ext uri="{FF2B5EF4-FFF2-40B4-BE49-F238E27FC236}">
              <a16:creationId xmlns:a16="http://schemas.microsoft.com/office/drawing/2014/main" id="{00000000-0008-0000-0600-0000F6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59" name="正方形/長方形 758">
          <a:extLst>
            <a:ext uri="{FF2B5EF4-FFF2-40B4-BE49-F238E27FC236}">
              <a16:creationId xmlns:a16="http://schemas.microsoft.com/office/drawing/2014/main" id="{00000000-0008-0000-0600-0000F7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4" name="直線コネクタ 763">
          <a:extLst>
            <a:ext uri="{FF2B5EF4-FFF2-40B4-BE49-F238E27FC236}">
              <a16:creationId xmlns:a16="http://schemas.microsoft.com/office/drawing/2014/main" id="{00000000-0008-0000-0600-0000FC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65" name="直線コネクタ 764">
          <a:extLst>
            <a:ext uri="{FF2B5EF4-FFF2-40B4-BE49-F238E27FC236}">
              <a16:creationId xmlns:a16="http://schemas.microsoft.com/office/drawing/2014/main" id="{00000000-0008-0000-0600-0000FD02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67" name="直線コネクタ 766">
          <a:extLst>
            <a:ext uri="{FF2B5EF4-FFF2-40B4-BE49-F238E27FC236}">
              <a16:creationId xmlns:a16="http://schemas.microsoft.com/office/drawing/2014/main" id="{00000000-0008-0000-0600-0000FF02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55</xdr:row>
      <xdr:rowOff>54627</xdr:rowOff>
    </xdr:from>
    <xdr:ext cx="59541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17692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69" name="直線コネクタ 768">
          <a:extLst>
            <a:ext uri="{FF2B5EF4-FFF2-40B4-BE49-F238E27FC236}">
              <a16:creationId xmlns:a16="http://schemas.microsoft.com/office/drawing/2014/main" id="{00000000-0008-0000-0600-000001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5" name="貸付金グラフ枠">
          <a:extLst>
            <a:ext uri="{FF2B5EF4-FFF2-40B4-BE49-F238E27FC236}">
              <a16:creationId xmlns:a16="http://schemas.microsoft.com/office/drawing/2014/main" id="{00000000-0008-0000-0600-000007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52</xdr:row>
      <xdr:rowOff>10884</xdr:rowOff>
    </xdr:from>
    <xdr:to>
      <xdr:col>116</xdr:col>
      <xdr:colOff>62864</xdr:colOff>
      <xdr:row>58</xdr:row>
      <xdr:rowOff>139700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flipV="1">
          <a:off x="22159595" y="8926284"/>
          <a:ext cx="1269" cy="11575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168358</xdr:rowOff>
    </xdr:from>
    <xdr:ext cx="249299" cy="259045"/>
    <xdr:sp macro="" textlink="">
      <xdr:nvSpPr>
        <xdr:cNvPr id="777" name="貸付金最小値テキスト">
          <a:extLst>
            <a:ext uri="{FF2B5EF4-FFF2-40B4-BE49-F238E27FC236}">
              <a16:creationId xmlns:a16="http://schemas.microsoft.com/office/drawing/2014/main" id="{00000000-0008-0000-0600-000009030000}"/>
            </a:ext>
          </a:extLst>
        </xdr:cNvPr>
        <xdr:cNvSpPr txBox="1"/>
      </xdr:nvSpPr>
      <xdr:spPr>
        <a:xfrm>
          <a:off x="22212300" y="101124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129011</xdr:rowOff>
    </xdr:from>
    <xdr:ext cx="599010" cy="259045"/>
    <xdr:sp macro="" textlink="">
      <xdr:nvSpPr>
        <xdr:cNvPr id="779" name="貸付金最大値テキスト">
          <a:extLst>
            <a:ext uri="{FF2B5EF4-FFF2-40B4-BE49-F238E27FC236}">
              <a16:creationId xmlns:a16="http://schemas.microsoft.com/office/drawing/2014/main" id="{00000000-0008-0000-0600-00000B030000}"/>
            </a:ext>
          </a:extLst>
        </xdr:cNvPr>
        <xdr:cNvSpPr txBox="1"/>
      </xdr:nvSpPr>
      <xdr:spPr>
        <a:xfrm>
          <a:off x="22212300" y="8701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253,175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52</xdr:row>
      <xdr:rowOff>10884</xdr:rowOff>
    </xdr:from>
    <xdr:to>
      <xdr:col>116</xdr:col>
      <xdr:colOff>152400</xdr:colOff>
      <xdr:row>52</xdr:row>
      <xdr:rowOff>10884</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22072600" y="8926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138575</xdr:rowOff>
    </xdr:from>
    <xdr:to>
      <xdr:col>116</xdr:col>
      <xdr:colOff>63500</xdr:colOff>
      <xdr:row>58</xdr:row>
      <xdr:rowOff>139151</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flipV="1">
          <a:off x="21323300" y="10082675"/>
          <a:ext cx="838200" cy="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85808</xdr:rowOff>
    </xdr:from>
    <xdr:ext cx="469744" cy="259045"/>
    <xdr:sp macro="" textlink="">
      <xdr:nvSpPr>
        <xdr:cNvPr id="782" name="貸付金平均値テキスト">
          <a:extLst>
            <a:ext uri="{FF2B5EF4-FFF2-40B4-BE49-F238E27FC236}">
              <a16:creationId xmlns:a16="http://schemas.microsoft.com/office/drawing/2014/main" id="{00000000-0008-0000-0600-00000E030000}"/>
            </a:ext>
          </a:extLst>
        </xdr:cNvPr>
        <xdr:cNvSpPr txBox="1"/>
      </xdr:nvSpPr>
      <xdr:spPr>
        <a:xfrm>
          <a:off x="22212300" y="985845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62931</xdr:rowOff>
    </xdr:from>
    <xdr:to>
      <xdr:col>116</xdr:col>
      <xdr:colOff>114300</xdr:colOff>
      <xdr:row>58</xdr:row>
      <xdr:rowOff>164531</xdr:rowOff>
    </xdr:to>
    <xdr:sp macro="" textlink="">
      <xdr:nvSpPr>
        <xdr:cNvPr id="783" name="フローチャート: 判断 782">
          <a:extLst>
            <a:ext uri="{FF2B5EF4-FFF2-40B4-BE49-F238E27FC236}">
              <a16:creationId xmlns:a16="http://schemas.microsoft.com/office/drawing/2014/main" id="{00000000-0008-0000-0600-00000F030000}"/>
            </a:ext>
          </a:extLst>
        </xdr:cNvPr>
        <xdr:cNvSpPr/>
      </xdr:nvSpPr>
      <xdr:spPr>
        <a:xfrm>
          <a:off x="22110700" y="1000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139151</xdr:rowOff>
    </xdr:from>
    <xdr:to>
      <xdr:col>111</xdr:col>
      <xdr:colOff>177800</xdr:colOff>
      <xdr:row>58</xdr:row>
      <xdr:rowOff>139430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flipV="1">
          <a:off x="20434300" y="10083251"/>
          <a:ext cx="889000" cy="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68971</xdr:rowOff>
    </xdr:from>
    <xdr:to>
      <xdr:col>112</xdr:col>
      <xdr:colOff>38100</xdr:colOff>
      <xdr:row>58</xdr:row>
      <xdr:rowOff>170571</xdr:rowOff>
    </xdr:to>
    <xdr:sp macro="" textlink="">
      <xdr:nvSpPr>
        <xdr:cNvPr id="785" name="フローチャート: 判断 784">
          <a:extLst>
            <a:ext uri="{FF2B5EF4-FFF2-40B4-BE49-F238E27FC236}">
              <a16:creationId xmlns:a16="http://schemas.microsoft.com/office/drawing/2014/main" id="{00000000-0008-0000-0600-000011030000}"/>
            </a:ext>
          </a:extLst>
        </xdr:cNvPr>
        <xdr:cNvSpPr/>
      </xdr:nvSpPr>
      <xdr:spPr>
        <a:xfrm>
          <a:off x="21272500" y="100130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15648</xdr:rowOff>
    </xdr:from>
    <xdr:ext cx="469744"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21088428" y="9788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139430</xdr:rowOff>
    </xdr:from>
    <xdr:to>
      <xdr:col>107</xdr:col>
      <xdr:colOff>50800</xdr:colOff>
      <xdr:row>58</xdr:row>
      <xdr:rowOff>139435</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flipV="1">
          <a:off x="19545300" y="10083530"/>
          <a:ext cx="889000" cy="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71879</xdr:rowOff>
    </xdr:from>
    <xdr:to>
      <xdr:col>107</xdr:col>
      <xdr:colOff>101600</xdr:colOff>
      <xdr:row>59</xdr:row>
      <xdr:rowOff>2029</xdr:rowOff>
    </xdr:to>
    <xdr:sp macro="" textlink="">
      <xdr:nvSpPr>
        <xdr:cNvPr id="788" name="フローチャート: 判断 787">
          <a:extLst>
            <a:ext uri="{FF2B5EF4-FFF2-40B4-BE49-F238E27FC236}">
              <a16:creationId xmlns:a16="http://schemas.microsoft.com/office/drawing/2014/main" id="{00000000-0008-0000-0600-000014030000}"/>
            </a:ext>
          </a:extLst>
        </xdr:cNvPr>
        <xdr:cNvSpPr/>
      </xdr:nvSpPr>
      <xdr:spPr>
        <a:xfrm>
          <a:off x="20383500" y="10015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18556</xdr:rowOff>
    </xdr:from>
    <xdr:ext cx="469744"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20199428" y="97912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138914</xdr:rowOff>
    </xdr:from>
    <xdr:to>
      <xdr:col>102</xdr:col>
      <xdr:colOff>114300</xdr:colOff>
      <xdr:row>58</xdr:row>
      <xdr:rowOff>139435</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18656300" y="10083014"/>
          <a:ext cx="889000" cy="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51679</xdr:rowOff>
    </xdr:from>
    <xdr:to>
      <xdr:col>102</xdr:col>
      <xdr:colOff>165100</xdr:colOff>
      <xdr:row>58</xdr:row>
      <xdr:rowOff>153279</xdr:rowOff>
    </xdr:to>
    <xdr:sp macro="" textlink="">
      <xdr:nvSpPr>
        <xdr:cNvPr id="791" name="フローチャート: 判断 790">
          <a:extLst>
            <a:ext uri="{FF2B5EF4-FFF2-40B4-BE49-F238E27FC236}">
              <a16:creationId xmlns:a16="http://schemas.microsoft.com/office/drawing/2014/main" id="{00000000-0008-0000-0600-000017030000}"/>
            </a:ext>
          </a:extLst>
        </xdr:cNvPr>
        <xdr:cNvSpPr/>
      </xdr:nvSpPr>
      <xdr:spPr>
        <a:xfrm>
          <a:off x="19494500" y="9995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169806</xdr:rowOff>
    </xdr:from>
    <xdr:ext cx="469744"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9310428" y="97710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52370</xdr:rowOff>
    </xdr:from>
    <xdr:to>
      <xdr:col>98</xdr:col>
      <xdr:colOff>38100</xdr:colOff>
      <xdr:row>58</xdr:row>
      <xdr:rowOff>153970</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18605500" y="999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170497</xdr:rowOff>
    </xdr:from>
    <xdr:ext cx="469744"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8421428" y="97716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87775</xdr:rowOff>
    </xdr:from>
    <xdr:to>
      <xdr:col>116</xdr:col>
      <xdr:colOff>114300</xdr:colOff>
      <xdr:row>59</xdr:row>
      <xdr:rowOff>17925</xdr:rowOff>
    </xdr:to>
    <xdr:sp macro="" textlink="">
      <xdr:nvSpPr>
        <xdr:cNvPr id="800" name="楕円 799">
          <a:extLst>
            <a:ext uri="{FF2B5EF4-FFF2-40B4-BE49-F238E27FC236}">
              <a16:creationId xmlns:a16="http://schemas.microsoft.com/office/drawing/2014/main" id="{00000000-0008-0000-0600-000020030000}"/>
            </a:ext>
          </a:extLst>
        </xdr:cNvPr>
        <xdr:cNvSpPr/>
      </xdr:nvSpPr>
      <xdr:spPr>
        <a:xfrm>
          <a:off x="22110700" y="10031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41358</xdr:rowOff>
    </xdr:from>
    <xdr:ext cx="378565" cy="259045"/>
    <xdr:sp macro="" textlink="">
      <xdr:nvSpPr>
        <xdr:cNvPr id="801" name="貸付金該当値テキスト">
          <a:extLst>
            <a:ext uri="{FF2B5EF4-FFF2-40B4-BE49-F238E27FC236}">
              <a16:creationId xmlns:a16="http://schemas.microsoft.com/office/drawing/2014/main" id="{00000000-0008-0000-0600-000021030000}"/>
            </a:ext>
          </a:extLst>
        </xdr:cNvPr>
        <xdr:cNvSpPr txBox="1"/>
      </xdr:nvSpPr>
      <xdr:spPr>
        <a:xfrm>
          <a:off x="22212300" y="998545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88351</xdr:rowOff>
    </xdr:from>
    <xdr:to>
      <xdr:col>112</xdr:col>
      <xdr:colOff>38100</xdr:colOff>
      <xdr:row>59</xdr:row>
      <xdr:rowOff>18501</xdr:rowOff>
    </xdr:to>
    <xdr:sp macro="" textlink="">
      <xdr:nvSpPr>
        <xdr:cNvPr id="802" name="楕円 801">
          <a:extLst>
            <a:ext uri="{FF2B5EF4-FFF2-40B4-BE49-F238E27FC236}">
              <a16:creationId xmlns:a16="http://schemas.microsoft.com/office/drawing/2014/main" id="{00000000-0008-0000-0600-000022030000}"/>
            </a:ext>
          </a:extLst>
        </xdr:cNvPr>
        <xdr:cNvSpPr/>
      </xdr:nvSpPr>
      <xdr:spPr>
        <a:xfrm>
          <a:off x="21272500" y="10032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9628</xdr:rowOff>
    </xdr:from>
    <xdr:ext cx="378565"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1134017" y="101251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88630</xdr:rowOff>
    </xdr:from>
    <xdr:to>
      <xdr:col>107</xdr:col>
      <xdr:colOff>101600</xdr:colOff>
      <xdr:row>59</xdr:row>
      <xdr:rowOff>18780</xdr:rowOff>
    </xdr:to>
    <xdr:sp macro="" textlink="">
      <xdr:nvSpPr>
        <xdr:cNvPr id="804" name="楕円 803">
          <a:extLst>
            <a:ext uri="{FF2B5EF4-FFF2-40B4-BE49-F238E27FC236}">
              <a16:creationId xmlns:a16="http://schemas.microsoft.com/office/drawing/2014/main" id="{00000000-0008-0000-0600-000024030000}"/>
            </a:ext>
          </a:extLst>
        </xdr:cNvPr>
        <xdr:cNvSpPr/>
      </xdr:nvSpPr>
      <xdr:spPr>
        <a:xfrm>
          <a:off x="20383500" y="10032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59</xdr:row>
      <xdr:rowOff>9907</xdr:rowOff>
    </xdr:from>
    <xdr:ext cx="313932"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0277333" y="1012545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88635</xdr:rowOff>
    </xdr:from>
    <xdr:to>
      <xdr:col>102</xdr:col>
      <xdr:colOff>165100</xdr:colOff>
      <xdr:row>59</xdr:row>
      <xdr:rowOff>18785</xdr:rowOff>
    </xdr:to>
    <xdr:sp macro="" textlink="">
      <xdr:nvSpPr>
        <xdr:cNvPr id="806" name="楕円 805">
          <a:extLst>
            <a:ext uri="{FF2B5EF4-FFF2-40B4-BE49-F238E27FC236}">
              <a16:creationId xmlns:a16="http://schemas.microsoft.com/office/drawing/2014/main" id="{00000000-0008-0000-0600-000026030000}"/>
            </a:ext>
          </a:extLst>
        </xdr:cNvPr>
        <xdr:cNvSpPr/>
      </xdr:nvSpPr>
      <xdr:spPr>
        <a:xfrm>
          <a:off x="19494500" y="10032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59</xdr:row>
      <xdr:rowOff>9912</xdr:rowOff>
    </xdr:from>
    <xdr:ext cx="313932"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9388333" y="1012546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88114</xdr:rowOff>
    </xdr:from>
    <xdr:to>
      <xdr:col>98</xdr:col>
      <xdr:colOff>38100</xdr:colOff>
      <xdr:row>59</xdr:row>
      <xdr:rowOff>18264</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18605500" y="10032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9391</xdr:rowOff>
    </xdr:from>
    <xdr:ext cx="378565"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8467017" y="101249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0" name="正方形/長方形 809">
          <a:extLst>
            <a:ext uri="{FF2B5EF4-FFF2-40B4-BE49-F238E27FC236}">
              <a16:creationId xmlns:a16="http://schemas.microsoft.com/office/drawing/2014/main" id="{00000000-0008-0000-0600-00002A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1" name="正方形/長方形 810">
          <a:extLst>
            <a:ext uri="{FF2B5EF4-FFF2-40B4-BE49-F238E27FC236}">
              <a16:creationId xmlns:a16="http://schemas.microsoft.com/office/drawing/2014/main" id="{00000000-0008-0000-0600-00002B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2" name="正方形/長方形 811">
          <a:extLst>
            <a:ext uri="{FF2B5EF4-FFF2-40B4-BE49-F238E27FC236}">
              <a16:creationId xmlns:a16="http://schemas.microsoft.com/office/drawing/2014/main" id="{00000000-0008-0000-0600-00002C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3" name="正方形/長方形 812">
          <a:extLst>
            <a:ext uri="{FF2B5EF4-FFF2-40B4-BE49-F238E27FC236}">
              <a16:creationId xmlns:a16="http://schemas.microsoft.com/office/drawing/2014/main" id="{00000000-0008-0000-0600-00002D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4" name="正方形/長方形 813">
          <a:extLst>
            <a:ext uri="{FF2B5EF4-FFF2-40B4-BE49-F238E27FC236}">
              <a16:creationId xmlns:a16="http://schemas.microsoft.com/office/drawing/2014/main" id="{00000000-0008-0000-0600-00002E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5" name="正方形/長方形 814">
          <a:extLst>
            <a:ext uri="{FF2B5EF4-FFF2-40B4-BE49-F238E27FC236}">
              <a16:creationId xmlns:a16="http://schemas.microsoft.com/office/drawing/2014/main" id="{00000000-0008-0000-0600-00002F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19" name="直線コネクタ 818">
          <a:extLst>
            <a:ext uri="{FF2B5EF4-FFF2-40B4-BE49-F238E27FC236}">
              <a16:creationId xmlns:a16="http://schemas.microsoft.com/office/drawing/2014/main" id="{00000000-0008-0000-0600-000033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98879</xdr:rowOff>
    </xdr:from>
    <xdr:to>
      <xdr:col>120</xdr:col>
      <xdr:colOff>114300</xdr:colOff>
      <xdr:row>79</xdr:row>
      <xdr:rowOff>98879</xdr:rowOff>
    </xdr:to>
    <xdr:cxnSp macro="">
      <xdr:nvCxnSpPr>
        <xdr:cNvPr id="820" name="直線コネクタ 819">
          <a:extLst>
            <a:ext uri="{FF2B5EF4-FFF2-40B4-BE49-F238E27FC236}">
              <a16:creationId xmlns:a16="http://schemas.microsoft.com/office/drawing/2014/main" id="{00000000-0008-0000-0600-000034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128106</xdr:rowOff>
    </xdr:from>
    <xdr:ext cx="248786"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8039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22" name="直線コネクタ 821">
          <a:extLst>
            <a:ext uri="{FF2B5EF4-FFF2-40B4-BE49-F238E27FC236}">
              <a16:creationId xmlns:a16="http://schemas.microsoft.com/office/drawing/2014/main" id="{00000000-0008-0000-0600-000036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144434</xdr:rowOff>
    </xdr:from>
    <xdr:ext cx="595419"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7692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24" name="直線コネクタ 823">
          <a:extLst>
            <a:ext uri="{FF2B5EF4-FFF2-40B4-BE49-F238E27FC236}">
              <a16:creationId xmlns:a16="http://schemas.microsoft.com/office/drawing/2014/main" id="{00000000-0008-0000-0600-000038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74</xdr:row>
      <xdr:rowOff>160762</xdr:rowOff>
    </xdr:from>
    <xdr:ext cx="595419"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17692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26" name="直線コネクタ 825">
          <a:extLst>
            <a:ext uri="{FF2B5EF4-FFF2-40B4-BE49-F238E27FC236}">
              <a16:creationId xmlns:a16="http://schemas.microsoft.com/office/drawing/2014/main" id="{00000000-0008-0000-0600-00003A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5642</xdr:rowOff>
    </xdr:from>
    <xdr:ext cx="595419"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7692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4" name="繰出金グラフ枠">
          <a:extLst>
            <a:ext uri="{FF2B5EF4-FFF2-40B4-BE49-F238E27FC236}">
              <a16:creationId xmlns:a16="http://schemas.microsoft.com/office/drawing/2014/main" id="{00000000-0008-0000-0600-00004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152081</xdr:rowOff>
    </xdr:from>
    <xdr:to>
      <xdr:col>116</xdr:col>
      <xdr:colOff>62864</xdr:colOff>
      <xdr:row>78</xdr:row>
      <xdr:rowOff>169807</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flipV="1">
          <a:off x="22159595" y="12153581"/>
          <a:ext cx="1269" cy="13893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2184</xdr:rowOff>
    </xdr:from>
    <xdr:ext cx="534377" cy="259045"/>
    <xdr:sp macro="" textlink="">
      <xdr:nvSpPr>
        <xdr:cNvPr id="836" name="繰出金最小値テキスト">
          <a:extLst>
            <a:ext uri="{FF2B5EF4-FFF2-40B4-BE49-F238E27FC236}">
              <a16:creationId xmlns:a16="http://schemas.microsoft.com/office/drawing/2014/main" id="{00000000-0008-0000-0600-000044030000}"/>
            </a:ext>
          </a:extLst>
        </xdr:cNvPr>
        <xdr:cNvSpPr txBox="1"/>
      </xdr:nvSpPr>
      <xdr:spPr>
        <a:xfrm>
          <a:off x="22212300" y="13546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169807</xdr:rowOff>
    </xdr:from>
    <xdr:to>
      <xdr:col>116</xdr:col>
      <xdr:colOff>152400</xdr:colOff>
      <xdr:row>78</xdr:row>
      <xdr:rowOff>169807</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22072600" y="13542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98758</xdr:rowOff>
    </xdr:from>
    <xdr:ext cx="599010" cy="259045"/>
    <xdr:sp macro="" textlink="">
      <xdr:nvSpPr>
        <xdr:cNvPr id="838" name="繰出金最大値テキスト">
          <a:extLst>
            <a:ext uri="{FF2B5EF4-FFF2-40B4-BE49-F238E27FC236}">
              <a16:creationId xmlns:a16="http://schemas.microsoft.com/office/drawing/2014/main" id="{00000000-0008-0000-0600-000046030000}"/>
            </a:ext>
          </a:extLst>
        </xdr:cNvPr>
        <xdr:cNvSpPr txBox="1"/>
      </xdr:nvSpPr>
      <xdr:spPr>
        <a:xfrm>
          <a:off x="22212300" y="11928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456,209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152081</xdr:rowOff>
    </xdr:from>
    <xdr:to>
      <xdr:col>116</xdr:col>
      <xdr:colOff>152400</xdr:colOff>
      <xdr:row>70</xdr:row>
      <xdr:rowOff>152081</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22072600" y="121535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151195</xdr:rowOff>
    </xdr:from>
    <xdr:to>
      <xdr:col>116</xdr:col>
      <xdr:colOff>63500</xdr:colOff>
      <xdr:row>77</xdr:row>
      <xdr:rowOff>151665</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21323300" y="13352845"/>
          <a:ext cx="838200" cy="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156184</xdr:rowOff>
    </xdr:from>
    <xdr:ext cx="599010" cy="259045"/>
    <xdr:sp macro="" textlink="">
      <xdr:nvSpPr>
        <xdr:cNvPr id="841" name="繰出金平均値テキスト">
          <a:extLst>
            <a:ext uri="{FF2B5EF4-FFF2-40B4-BE49-F238E27FC236}">
              <a16:creationId xmlns:a16="http://schemas.microsoft.com/office/drawing/2014/main" id="{00000000-0008-0000-0600-000049030000}"/>
            </a:ext>
          </a:extLst>
        </xdr:cNvPr>
        <xdr:cNvSpPr txBox="1"/>
      </xdr:nvSpPr>
      <xdr:spPr>
        <a:xfrm>
          <a:off x="22212300" y="1301493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133307</xdr:rowOff>
    </xdr:from>
    <xdr:to>
      <xdr:col>116</xdr:col>
      <xdr:colOff>114300</xdr:colOff>
      <xdr:row>77</xdr:row>
      <xdr:rowOff>63457</xdr:rowOff>
    </xdr:to>
    <xdr:sp macro="" textlink="">
      <xdr:nvSpPr>
        <xdr:cNvPr id="842" name="フローチャート: 判断 841">
          <a:extLst>
            <a:ext uri="{FF2B5EF4-FFF2-40B4-BE49-F238E27FC236}">
              <a16:creationId xmlns:a16="http://schemas.microsoft.com/office/drawing/2014/main" id="{00000000-0008-0000-0600-00004A030000}"/>
            </a:ext>
          </a:extLst>
        </xdr:cNvPr>
        <xdr:cNvSpPr/>
      </xdr:nvSpPr>
      <xdr:spPr>
        <a:xfrm>
          <a:off x="22110700" y="13163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130941</xdr:rowOff>
    </xdr:from>
    <xdr:to>
      <xdr:col>111</xdr:col>
      <xdr:colOff>177800</xdr:colOff>
      <xdr:row>77</xdr:row>
      <xdr:rowOff>151195</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20434300" y="13332591"/>
          <a:ext cx="889000" cy="20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109105</xdr:rowOff>
    </xdr:from>
    <xdr:to>
      <xdr:col>112</xdr:col>
      <xdr:colOff>38100</xdr:colOff>
      <xdr:row>77</xdr:row>
      <xdr:rowOff>39255</xdr:rowOff>
    </xdr:to>
    <xdr:sp macro="" textlink="">
      <xdr:nvSpPr>
        <xdr:cNvPr id="844" name="フローチャート: 判断 843">
          <a:extLst>
            <a:ext uri="{FF2B5EF4-FFF2-40B4-BE49-F238E27FC236}">
              <a16:creationId xmlns:a16="http://schemas.microsoft.com/office/drawing/2014/main" id="{00000000-0008-0000-0600-00004C030000}"/>
            </a:ext>
          </a:extLst>
        </xdr:cNvPr>
        <xdr:cNvSpPr/>
      </xdr:nvSpPr>
      <xdr:spPr>
        <a:xfrm>
          <a:off x="21272500" y="13139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55782</xdr:rowOff>
    </xdr:from>
    <xdr:ext cx="599010"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21023795" y="129145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138,813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130941</xdr:rowOff>
    </xdr:from>
    <xdr:to>
      <xdr:col>107</xdr:col>
      <xdr:colOff>50800</xdr:colOff>
      <xdr:row>78</xdr:row>
      <xdr:rowOff>25786</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19545300" y="13332591"/>
          <a:ext cx="889000" cy="66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132471</xdr:rowOff>
    </xdr:from>
    <xdr:to>
      <xdr:col>107</xdr:col>
      <xdr:colOff>101600</xdr:colOff>
      <xdr:row>77</xdr:row>
      <xdr:rowOff>62621</xdr:rowOff>
    </xdr:to>
    <xdr:sp macro="" textlink="">
      <xdr:nvSpPr>
        <xdr:cNvPr id="847" name="フローチャート: 判断 846">
          <a:extLst>
            <a:ext uri="{FF2B5EF4-FFF2-40B4-BE49-F238E27FC236}">
              <a16:creationId xmlns:a16="http://schemas.microsoft.com/office/drawing/2014/main" id="{00000000-0008-0000-0600-00004F030000}"/>
            </a:ext>
          </a:extLst>
        </xdr:cNvPr>
        <xdr:cNvSpPr/>
      </xdr:nvSpPr>
      <xdr:spPr>
        <a:xfrm>
          <a:off x="20383500" y="13162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79148</xdr:rowOff>
    </xdr:from>
    <xdr:ext cx="599010"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20134795" y="12937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78</xdr:row>
      <xdr:rowOff>25786</xdr:rowOff>
    </xdr:from>
    <xdr:to>
      <xdr:col>102</xdr:col>
      <xdr:colOff>114300</xdr:colOff>
      <xdr:row>78</xdr:row>
      <xdr:rowOff>53161</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flipV="1">
          <a:off x="18656300" y="13398886"/>
          <a:ext cx="889000" cy="27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77</xdr:row>
      <xdr:rowOff>23902</xdr:rowOff>
    </xdr:from>
    <xdr:to>
      <xdr:col>102</xdr:col>
      <xdr:colOff>165100</xdr:colOff>
      <xdr:row>77</xdr:row>
      <xdr:rowOff>125502</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19494500" y="13225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142029</xdr:rowOff>
    </xdr:from>
    <xdr:ext cx="599010"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9245795" y="13000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30564</xdr:rowOff>
    </xdr:from>
    <xdr:to>
      <xdr:col>98</xdr:col>
      <xdr:colOff>38100</xdr:colOff>
      <xdr:row>77</xdr:row>
      <xdr:rowOff>132164</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18605500" y="1323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148691</xdr:rowOff>
    </xdr:from>
    <xdr:ext cx="599010"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8356795" y="13007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100865</xdr:rowOff>
    </xdr:from>
    <xdr:to>
      <xdr:col>116</xdr:col>
      <xdr:colOff>114300</xdr:colOff>
      <xdr:row>78</xdr:row>
      <xdr:rowOff>31015</xdr:rowOff>
    </xdr:to>
    <xdr:sp macro="" textlink="">
      <xdr:nvSpPr>
        <xdr:cNvPr id="859" name="楕円 858">
          <a:extLst>
            <a:ext uri="{FF2B5EF4-FFF2-40B4-BE49-F238E27FC236}">
              <a16:creationId xmlns:a16="http://schemas.microsoft.com/office/drawing/2014/main" id="{00000000-0008-0000-0600-00005B030000}"/>
            </a:ext>
          </a:extLst>
        </xdr:cNvPr>
        <xdr:cNvSpPr/>
      </xdr:nvSpPr>
      <xdr:spPr>
        <a:xfrm>
          <a:off x="22110700" y="13302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77</xdr:row>
      <xdr:rowOff>79292</xdr:rowOff>
    </xdr:from>
    <xdr:ext cx="534377" cy="259045"/>
    <xdr:sp macro="" textlink="">
      <xdr:nvSpPr>
        <xdr:cNvPr id="860" name="繰出金該当値テキスト">
          <a:extLst>
            <a:ext uri="{FF2B5EF4-FFF2-40B4-BE49-F238E27FC236}">
              <a16:creationId xmlns:a16="http://schemas.microsoft.com/office/drawing/2014/main" id="{00000000-0008-0000-0600-00005C030000}"/>
            </a:ext>
          </a:extLst>
        </xdr:cNvPr>
        <xdr:cNvSpPr txBox="1"/>
      </xdr:nvSpPr>
      <xdr:spPr>
        <a:xfrm>
          <a:off x="22212300" y="13280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100395</xdr:rowOff>
    </xdr:from>
    <xdr:to>
      <xdr:col>112</xdr:col>
      <xdr:colOff>38100</xdr:colOff>
      <xdr:row>78</xdr:row>
      <xdr:rowOff>30545</xdr:rowOff>
    </xdr:to>
    <xdr:sp macro="" textlink="">
      <xdr:nvSpPr>
        <xdr:cNvPr id="861" name="楕円 860">
          <a:extLst>
            <a:ext uri="{FF2B5EF4-FFF2-40B4-BE49-F238E27FC236}">
              <a16:creationId xmlns:a16="http://schemas.microsoft.com/office/drawing/2014/main" id="{00000000-0008-0000-0600-00005D030000}"/>
            </a:ext>
          </a:extLst>
        </xdr:cNvPr>
        <xdr:cNvSpPr/>
      </xdr:nvSpPr>
      <xdr:spPr>
        <a:xfrm>
          <a:off x="21272500" y="13302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78</xdr:row>
      <xdr:rowOff>21672</xdr:rowOff>
    </xdr:from>
    <xdr:ext cx="534377"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056111" y="13394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80141</xdr:rowOff>
    </xdr:from>
    <xdr:to>
      <xdr:col>107</xdr:col>
      <xdr:colOff>101600</xdr:colOff>
      <xdr:row>78</xdr:row>
      <xdr:rowOff>10291</xdr:rowOff>
    </xdr:to>
    <xdr:sp macro="" textlink="">
      <xdr:nvSpPr>
        <xdr:cNvPr id="863" name="楕円 862">
          <a:extLst>
            <a:ext uri="{FF2B5EF4-FFF2-40B4-BE49-F238E27FC236}">
              <a16:creationId xmlns:a16="http://schemas.microsoft.com/office/drawing/2014/main" id="{00000000-0008-0000-0600-00005F030000}"/>
            </a:ext>
          </a:extLst>
        </xdr:cNvPr>
        <xdr:cNvSpPr/>
      </xdr:nvSpPr>
      <xdr:spPr>
        <a:xfrm>
          <a:off x="20383500" y="13281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78</xdr:row>
      <xdr:rowOff>1418</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0167111" y="133745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146436</xdr:rowOff>
    </xdr:from>
    <xdr:to>
      <xdr:col>102</xdr:col>
      <xdr:colOff>165100</xdr:colOff>
      <xdr:row>78</xdr:row>
      <xdr:rowOff>76586</xdr:rowOff>
    </xdr:to>
    <xdr:sp macro="" textlink="">
      <xdr:nvSpPr>
        <xdr:cNvPr id="865" name="楕円 864">
          <a:extLst>
            <a:ext uri="{FF2B5EF4-FFF2-40B4-BE49-F238E27FC236}">
              <a16:creationId xmlns:a16="http://schemas.microsoft.com/office/drawing/2014/main" id="{00000000-0008-0000-0600-000061030000}"/>
            </a:ext>
          </a:extLst>
        </xdr:cNvPr>
        <xdr:cNvSpPr/>
      </xdr:nvSpPr>
      <xdr:spPr>
        <a:xfrm>
          <a:off x="19494500" y="1334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78</xdr:row>
      <xdr:rowOff>67713</xdr:rowOff>
    </xdr:from>
    <xdr:ext cx="534377"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9278111" y="13440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78</xdr:row>
      <xdr:rowOff>2361</xdr:rowOff>
    </xdr:from>
    <xdr:to>
      <xdr:col>98</xdr:col>
      <xdr:colOff>38100</xdr:colOff>
      <xdr:row>78</xdr:row>
      <xdr:rowOff>103961</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18605500" y="13375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95088</xdr:rowOff>
    </xdr:from>
    <xdr:ext cx="534377"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389111" y="13468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69" name="正方形/長方形 868">
          <a:extLst>
            <a:ext uri="{FF2B5EF4-FFF2-40B4-BE49-F238E27FC236}">
              <a16:creationId xmlns:a16="http://schemas.microsoft.com/office/drawing/2014/main" id="{00000000-0008-0000-0600-00006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0" name="正方形/長方形 869">
          <a:extLst>
            <a:ext uri="{FF2B5EF4-FFF2-40B4-BE49-F238E27FC236}">
              <a16:creationId xmlns:a16="http://schemas.microsoft.com/office/drawing/2014/main" id="{00000000-0008-0000-0600-00006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1" name="正方形/長方形 870">
          <a:extLst>
            <a:ext uri="{FF2B5EF4-FFF2-40B4-BE49-F238E27FC236}">
              <a16:creationId xmlns:a16="http://schemas.microsoft.com/office/drawing/2014/main" id="{00000000-0008-0000-0600-00006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2" name="正方形/長方形 871">
          <a:extLst>
            <a:ext uri="{FF2B5EF4-FFF2-40B4-BE49-F238E27FC236}">
              <a16:creationId xmlns:a16="http://schemas.microsoft.com/office/drawing/2014/main" id="{00000000-0008-0000-0600-00006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78" name="直線コネクタ 877">
          <a:extLst>
            <a:ext uri="{FF2B5EF4-FFF2-40B4-BE49-F238E27FC236}">
              <a16:creationId xmlns:a16="http://schemas.microsoft.com/office/drawing/2014/main" id="{00000000-0008-0000-0600-00006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79" name="直線コネクタ 878">
          <a:extLst>
            <a:ext uri="{FF2B5EF4-FFF2-40B4-BE49-F238E27FC236}">
              <a16:creationId xmlns:a16="http://schemas.microsoft.com/office/drawing/2014/main" id="{00000000-0008-0000-0600-00006F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1" name="直線コネクタ 880">
          <a:extLst>
            <a:ext uri="{FF2B5EF4-FFF2-40B4-BE49-F238E27FC236}">
              <a16:creationId xmlns:a16="http://schemas.microsoft.com/office/drawing/2014/main" id="{00000000-0008-0000-0600-000071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3" name="前年度繰上充用金グラフ枠">
          <a:extLst>
            <a:ext uri="{FF2B5EF4-FFF2-40B4-BE49-F238E27FC236}">
              <a16:creationId xmlns:a16="http://schemas.microsoft.com/office/drawing/2014/main" id="{00000000-0008-0000-0600-000073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4" name="直線コネクタ 883">
          <a:extLst>
            <a:ext uri="{FF2B5EF4-FFF2-40B4-BE49-F238E27FC236}">
              <a16:creationId xmlns:a16="http://schemas.microsoft.com/office/drawing/2014/main" id="{00000000-0008-0000-0600-000074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5" name="前年度繰上充用金最小値テキスト">
          <a:extLst>
            <a:ext uri="{FF2B5EF4-FFF2-40B4-BE49-F238E27FC236}">
              <a16:creationId xmlns:a16="http://schemas.microsoft.com/office/drawing/2014/main" id="{00000000-0008-0000-0600-000075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87" name="前年度繰上充用金最大値テキスト">
          <a:extLst>
            <a:ext uri="{FF2B5EF4-FFF2-40B4-BE49-F238E27FC236}">
              <a16:creationId xmlns:a16="http://schemas.microsoft.com/office/drawing/2014/main" id="{00000000-0008-0000-0600-000077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0" name="前年度繰上充用金平均値テキスト">
          <a:extLst>
            <a:ext uri="{FF2B5EF4-FFF2-40B4-BE49-F238E27FC236}">
              <a16:creationId xmlns:a16="http://schemas.microsoft.com/office/drawing/2014/main" id="{00000000-0008-0000-0600-00007A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1" name="フローチャート: 判断 890">
          <a:extLst>
            <a:ext uri="{FF2B5EF4-FFF2-40B4-BE49-F238E27FC236}">
              <a16:creationId xmlns:a16="http://schemas.microsoft.com/office/drawing/2014/main" id="{00000000-0008-0000-0600-00007B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3" name="フローチャート: 判断 892">
          <a:extLst>
            <a:ext uri="{FF2B5EF4-FFF2-40B4-BE49-F238E27FC236}">
              <a16:creationId xmlns:a16="http://schemas.microsoft.com/office/drawing/2014/main" id="{00000000-0008-0000-0600-00007D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6" name="フローチャート: 判断 895">
          <a:extLst>
            <a:ext uri="{FF2B5EF4-FFF2-40B4-BE49-F238E27FC236}">
              <a16:creationId xmlns:a16="http://schemas.microsoft.com/office/drawing/2014/main" id="{00000000-0008-0000-0600-000080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899" name="フローチャート: 判断 898">
          <a:extLst>
            <a:ext uri="{FF2B5EF4-FFF2-40B4-BE49-F238E27FC236}">
              <a16:creationId xmlns:a16="http://schemas.microsoft.com/office/drawing/2014/main" id="{00000000-0008-0000-0600-000083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1" name="フローチャート: 判断 900">
          <a:extLst>
            <a:ext uri="{FF2B5EF4-FFF2-40B4-BE49-F238E27FC236}">
              <a16:creationId xmlns:a16="http://schemas.microsoft.com/office/drawing/2014/main" id="{00000000-0008-0000-0600-000085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8" name="楕円 907">
          <a:extLst>
            <a:ext uri="{FF2B5EF4-FFF2-40B4-BE49-F238E27FC236}">
              <a16:creationId xmlns:a16="http://schemas.microsoft.com/office/drawing/2014/main" id="{00000000-0008-0000-0600-00008C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09" name="前年度繰上充用金該当値テキスト">
          <a:extLst>
            <a:ext uri="{FF2B5EF4-FFF2-40B4-BE49-F238E27FC236}">
              <a16:creationId xmlns:a16="http://schemas.microsoft.com/office/drawing/2014/main" id="{00000000-0008-0000-0600-00008D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0" name="楕円 909">
          <a:extLst>
            <a:ext uri="{FF2B5EF4-FFF2-40B4-BE49-F238E27FC236}">
              <a16:creationId xmlns:a16="http://schemas.microsoft.com/office/drawing/2014/main" id="{00000000-0008-0000-0600-00008E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2" name="楕円 911">
          <a:extLst>
            <a:ext uri="{FF2B5EF4-FFF2-40B4-BE49-F238E27FC236}">
              <a16:creationId xmlns:a16="http://schemas.microsoft.com/office/drawing/2014/main" id="{00000000-0008-0000-0600-000090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4" name="楕円 913">
          <a:extLst>
            <a:ext uri="{FF2B5EF4-FFF2-40B4-BE49-F238E27FC236}">
              <a16:creationId xmlns:a16="http://schemas.microsoft.com/office/drawing/2014/main" id="{00000000-0008-0000-0600-000092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6" name="楕円 915">
          <a:extLst>
            <a:ext uri="{FF2B5EF4-FFF2-40B4-BE49-F238E27FC236}">
              <a16:creationId xmlns:a16="http://schemas.microsoft.com/office/drawing/2014/main" id="{00000000-0008-0000-0600-000094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18" name="正方形/長方形 917">
          <a:extLst>
            <a:ext uri="{FF2B5EF4-FFF2-40B4-BE49-F238E27FC236}">
              <a16:creationId xmlns:a16="http://schemas.microsoft.com/office/drawing/2014/main" id="{00000000-0008-0000-0600-00009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19" name="正方形/長方形 918">
          <a:extLst>
            <a:ext uri="{FF2B5EF4-FFF2-40B4-BE49-F238E27FC236}">
              <a16:creationId xmlns:a16="http://schemas.microsoft.com/office/drawing/2014/main" id="{00000000-0008-0000-0600-00009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歳出決算合計は、住民一人当たり１，</a:t>
          </a:r>
          <a:r>
            <a:rPr kumimoji="1" lang="ja-JP" altLang="en-US" sz="1100">
              <a:solidFill>
                <a:schemeClr val="dk1"/>
              </a:solidFill>
              <a:effectLst/>
              <a:latin typeface="+mn-lt"/>
              <a:ea typeface="+mn-ea"/>
              <a:cs typeface="+mn-cs"/>
            </a:rPr>
            <a:t>０５２</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６３５</a:t>
          </a:r>
          <a:r>
            <a:rPr kumimoji="1" lang="ja-JP" altLang="ja-JP" sz="1100">
              <a:solidFill>
                <a:schemeClr val="dk1"/>
              </a:solidFill>
              <a:effectLst/>
              <a:latin typeface="+mn-lt"/>
              <a:ea typeface="+mn-ea"/>
              <a:cs typeface="+mn-cs"/>
            </a:rPr>
            <a:t>円となっている。主な構成項目である補助費は、住民一人当たり２</a:t>
          </a:r>
          <a:r>
            <a:rPr kumimoji="1" lang="ja-JP" altLang="en-US" sz="1100">
              <a:solidFill>
                <a:schemeClr val="dk1"/>
              </a:solidFill>
              <a:effectLst/>
              <a:latin typeface="+mn-lt"/>
              <a:ea typeface="+mn-ea"/>
              <a:cs typeface="+mn-cs"/>
            </a:rPr>
            <a:t>２２</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３３８</a:t>
          </a:r>
          <a:r>
            <a:rPr kumimoji="1" lang="ja-JP" altLang="ja-JP" sz="1100">
              <a:solidFill>
                <a:schemeClr val="dk1"/>
              </a:solidFill>
              <a:effectLst/>
              <a:latin typeface="+mn-lt"/>
              <a:ea typeface="+mn-ea"/>
              <a:cs typeface="+mn-cs"/>
            </a:rPr>
            <a:t>円となっており、平成２９年度ピークに減少していたが全国平均、県平均と比べて高い水準にある。これは、保健福祉費・清掃費・消防費等の広域連合・一部事務組合への負担金が多いためとなっている。積立金についても平成３０年度をピークに減少しており、住民一人当たり</a:t>
          </a:r>
          <a:r>
            <a:rPr kumimoji="1" lang="ja-JP" altLang="en-US" sz="1100">
              <a:solidFill>
                <a:schemeClr val="dk1"/>
              </a:solidFill>
              <a:effectLst/>
              <a:latin typeface="+mn-lt"/>
              <a:ea typeface="+mn-ea"/>
              <a:cs typeface="+mn-cs"/>
            </a:rPr>
            <a:t>３６</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７４０</a:t>
          </a:r>
          <a:r>
            <a:rPr kumimoji="1" lang="ja-JP" altLang="ja-JP" sz="1100">
              <a:solidFill>
                <a:schemeClr val="dk1"/>
              </a:solidFill>
              <a:effectLst/>
              <a:latin typeface="+mn-lt"/>
              <a:ea typeface="+mn-ea"/>
              <a:cs typeface="+mn-cs"/>
            </a:rPr>
            <a:t>円と、全国平均、県平均より高い水準にある。主な原因としては財政調整基金積立が主な要因である。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2,922
2,897
28.37
3,162,838
3,075,796
30,699
1,837,194
3,959,166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63335</xdr:rowOff>
    </xdr:from>
    <xdr:to>
      <xdr:col>24</xdr:col>
      <xdr:colOff>62865</xdr:colOff>
      <xdr:row>38</xdr:row>
      <xdr:rowOff>100317</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06835"/>
          <a:ext cx="1270" cy="1408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104144</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9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100317</xdr:rowOff>
    </xdr:from>
    <xdr:to>
      <xdr:col>24</xdr:col>
      <xdr:colOff>152400</xdr:colOff>
      <xdr:row>38</xdr:row>
      <xdr:rowOff>100317</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154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10012</xdr:rowOff>
    </xdr:from>
    <xdr:ext cx="599010"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49820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120,013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63335</xdr:rowOff>
    </xdr:from>
    <xdr:to>
      <xdr:col>24</xdr:col>
      <xdr:colOff>152400</xdr:colOff>
      <xdr:row>30</xdr:row>
      <xdr:rowOff>63335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068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20028</xdr:rowOff>
    </xdr:from>
    <xdr:to>
      <xdr:col>24</xdr:col>
      <xdr:colOff>63500</xdr:colOff>
      <xdr:row>38</xdr:row>
      <xdr:rowOff>22492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535128"/>
          <a:ext cx="838200" cy="2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81551</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537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58674</xdr:rowOff>
    </xdr:from>
    <xdr:to>
      <xdr:col>24</xdr:col>
      <xdr:colOff>114300</xdr:colOff>
      <xdr:row>37</xdr:row>
      <xdr:rowOff>160274</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402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19253</xdr:rowOff>
    </xdr:from>
    <xdr:to>
      <xdr:col>19</xdr:col>
      <xdr:colOff>177800</xdr:colOff>
      <xdr:row>38</xdr:row>
      <xdr:rowOff>22492</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534353"/>
          <a:ext cx="889000" cy="3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73457</xdr:rowOff>
    </xdr:from>
    <xdr:to>
      <xdr:col>20</xdr:col>
      <xdr:colOff>38100</xdr:colOff>
      <xdr:row>38</xdr:row>
      <xdr:rowOff>3607</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417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20134</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92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38</xdr:row>
      <xdr:rowOff>19253</xdr:rowOff>
    </xdr:from>
    <xdr:to>
      <xdr:col>15</xdr:col>
      <xdr:colOff>50800</xdr:colOff>
      <xdr:row>38</xdr:row>
      <xdr:rowOff>30645</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534353"/>
          <a:ext cx="889000" cy="11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92621</xdr:rowOff>
    </xdr:from>
    <xdr:to>
      <xdr:col>15</xdr:col>
      <xdr:colOff>101600</xdr:colOff>
      <xdr:row>38</xdr:row>
      <xdr:rowOff>22771</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436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39298</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211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28511</xdr:rowOff>
    </xdr:from>
    <xdr:to>
      <xdr:col>10</xdr:col>
      <xdr:colOff>114300</xdr:colOff>
      <xdr:row>38</xdr:row>
      <xdr:rowOff>30645</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543611"/>
          <a:ext cx="889000" cy="2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118491</xdr:rowOff>
    </xdr:from>
    <xdr:to>
      <xdr:col>10</xdr:col>
      <xdr:colOff>165100</xdr:colOff>
      <xdr:row>38</xdr:row>
      <xdr:rowOff>48640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46214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65168</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237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111303</xdr:rowOff>
    </xdr:from>
    <xdr:to>
      <xdr:col>6</xdr:col>
      <xdr:colOff>38100</xdr:colOff>
      <xdr:row>38</xdr:row>
      <xdr:rowOff>41453</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454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57980</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230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140678</xdr:rowOff>
    </xdr:from>
    <xdr:to>
      <xdr:col>24</xdr:col>
      <xdr:colOff>114300</xdr:colOff>
      <xdr:row>38</xdr:row>
      <xdr:rowOff>70828</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484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55605</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992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143142</xdr:rowOff>
    </xdr:from>
    <xdr:to>
      <xdr:col>20</xdr:col>
      <xdr:colOff>38100</xdr:colOff>
      <xdr:row>38</xdr:row>
      <xdr:rowOff>73292</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486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64419</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579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139903</xdr:rowOff>
    </xdr:from>
    <xdr:to>
      <xdr:col>15</xdr:col>
      <xdr:colOff>101600</xdr:colOff>
      <xdr:row>38</xdr:row>
      <xdr:rowOff>70053</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83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61180</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576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151295</xdr:rowOff>
    </xdr:from>
    <xdr:to>
      <xdr:col>10</xdr:col>
      <xdr:colOff>165100</xdr:colOff>
      <xdr:row>38</xdr:row>
      <xdr:rowOff>81445</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94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72572</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587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149161</xdr:rowOff>
    </xdr:from>
    <xdr:to>
      <xdr:col>6</xdr:col>
      <xdr:colOff>38100</xdr:colOff>
      <xdr:row>38</xdr:row>
      <xdr:rowOff>79311</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92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70438</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585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81776</xdr:rowOff>
    </xdr:from>
    <xdr:to>
      <xdr:col>24</xdr:col>
      <xdr:colOff>62865</xdr:colOff>
      <xdr:row>58</xdr:row>
      <xdr:rowOff>113180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54276"/>
          <a:ext cx="1270" cy="14030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117007</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61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113180</xdr:rowOff>
    </xdr:from>
    <xdr:to>
      <xdr:col>24</xdr:col>
      <xdr:colOff>152400</xdr:colOff>
      <xdr:row>58</xdr:row>
      <xdr:rowOff>113180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57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28453</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42950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6,253,387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81776</xdr:rowOff>
    </xdr:from>
    <xdr:to>
      <xdr:col>24</xdr:col>
      <xdr:colOff>152400</xdr:colOff>
      <xdr:row>50</xdr:row>
      <xdr:rowOff>81776</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54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83063</xdr:rowOff>
    </xdr:from>
    <xdr:to>
      <xdr:col>24</xdr:col>
      <xdr:colOff>63500</xdr:colOff>
      <xdr:row>58</xdr:row>
      <xdr:rowOff>93731</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3797300" y="10027163"/>
          <a:ext cx="838200" cy="10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12035</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7846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160608</xdr:rowOff>
    </xdr:from>
    <xdr:to>
      <xdr:col>24</xdr:col>
      <xdr:colOff>114300</xdr:colOff>
      <xdr:row>58</xdr:row>
      <xdr:rowOff>90758</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93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72939</xdr:rowOff>
    </xdr:from>
    <xdr:to>
      <xdr:col>19</xdr:col>
      <xdr:colOff>177800</xdr:colOff>
      <xdr:row>58</xdr:row>
      <xdr:rowOff>83063</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2908300" y="10017039"/>
          <a:ext cx="889000" cy="101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155189</xdr:rowOff>
    </xdr:from>
    <xdr:to>
      <xdr:col>20</xdr:col>
      <xdr:colOff>38100</xdr:colOff>
      <xdr:row>58</xdr:row>
      <xdr:rowOff>85339</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2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101866</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7030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53247</xdr:rowOff>
    </xdr:from>
    <xdr:to>
      <xdr:col>15</xdr:col>
      <xdr:colOff>50800</xdr:colOff>
      <xdr:row>58</xdr:row>
      <xdr:rowOff>72939</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019300" y="9997347"/>
          <a:ext cx="889000" cy="19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138929</xdr:rowOff>
    </xdr:from>
    <xdr:to>
      <xdr:col>15</xdr:col>
      <xdr:colOff>101600</xdr:colOff>
      <xdr:row>58</xdr:row>
      <xdr:rowOff>69079</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11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85606</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686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158104</xdr:rowOff>
    </xdr:from>
    <xdr:to>
      <xdr:col>10</xdr:col>
      <xdr:colOff>114300</xdr:colOff>
      <xdr:row>58</xdr:row>
      <xdr:rowOff>53247</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930754"/>
          <a:ext cx="889000" cy="66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164134</xdr:rowOff>
    </xdr:from>
    <xdr:to>
      <xdr:col>10</xdr:col>
      <xdr:colOff>165100</xdr:colOff>
      <xdr:row>58</xdr:row>
      <xdr:rowOff>94284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36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110811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7120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24157</xdr:rowOff>
    </xdr:from>
    <xdr:to>
      <xdr:col>6</xdr:col>
      <xdr:colOff>38100</xdr:colOff>
      <xdr:row>58</xdr:row>
      <xdr:rowOff>125757</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68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116884</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10060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42931</xdr:rowOff>
    </xdr:from>
    <xdr:to>
      <xdr:col>24</xdr:col>
      <xdr:colOff>114300</xdr:colOff>
      <xdr:row>58</xdr:row>
      <xdr:rowOff>144531</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987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139034</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911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32263</xdr:rowOff>
    </xdr:from>
    <xdr:to>
      <xdr:col>20</xdr:col>
      <xdr:colOff>38100</xdr:colOff>
      <xdr:row>58</xdr:row>
      <xdr:rowOff>133863</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976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124990</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10069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247,754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22139</xdr:rowOff>
    </xdr:from>
    <xdr:to>
      <xdr:col>15</xdr:col>
      <xdr:colOff>101600</xdr:colOff>
      <xdr:row>58</xdr:row>
      <xdr:rowOff>123739</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96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114866</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100589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2447</xdr:rowOff>
    </xdr:from>
    <xdr:to>
      <xdr:col>10</xdr:col>
      <xdr:colOff>165100</xdr:colOff>
      <xdr:row>58</xdr:row>
      <xdr:rowOff>104047</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946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95174</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10039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107304</xdr:rowOff>
    </xdr:from>
    <xdr:to>
      <xdr:col>6</xdr:col>
      <xdr:colOff>38100</xdr:colOff>
      <xdr:row>58</xdr:row>
      <xdr:rowOff>37454</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879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53981</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655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249,312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113898</xdr:rowOff>
    </xdr:from>
    <xdr:to>
      <xdr:col>24</xdr:col>
      <xdr:colOff>62865</xdr:colOff>
      <xdr:row>78</xdr:row>
      <xdr:rowOff>50687</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1943948"/>
          <a:ext cx="1270" cy="1479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54514</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427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167,257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50687</xdr:rowOff>
    </xdr:from>
    <xdr:to>
      <xdr:col>24</xdr:col>
      <xdr:colOff>152400</xdr:colOff>
      <xdr:row>78</xdr:row>
      <xdr:rowOff>50687</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4237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60575</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719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620,401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113898</xdr:rowOff>
    </xdr:from>
    <xdr:to>
      <xdr:col>24</xdr:col>
      <xdr:colOff>152400</xdr:colOff>
      <xdr:row>69</xdr:row>
      <xdr:rowOff>113898</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1943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104927</xdr:rowOff>
    </xdr:from>
    <xdr:to>
      <xdr:col>24</xdr:col>
      <xdr:colOff>63500</xdr:colOff>
      <xdr:row>77</xdr:row>
      <xdr:rowOff>117588</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3306577"/>
          <a:ext cx="838200" cy="12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168045</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85534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280,270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145168</xdr:rowOff>
    </xdr:from>
    <xdr:to>
      <xdr:col>24</xdr:col>
      <xdr:colOff>114300</xdr:colOff>
      <xdr:row>76</xdr:row>
      <xdr:rowOff>75318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3003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71320</xdr:rowOff>
    </xdr:from>
    <xdr:to>
      <xdr:col>19</xdr:col>
      <xdr:colOff>177800</xdr:colOff>
      <xdr:row>77</xdr:row>
      <xdr:rowOff>117588</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2908300" y="13272970"/>
          <a:ext cx="889000" cy="46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45904</xdr:rowOff>
    </xdr:from>
    <xdr:to>
      <xdr:col>20</xdr:col>
      <xdr:colOff>38100</xdr:colOff>
      <xdr:row>76</xdr:row>
      <xdr:rowOff>147504</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07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164030</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2851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71320</xdr:rowOff>
    </xdr:from>
    <xdr:to>
      <xdr:col>15</xdr:col>
      <xdr:colOff>50800</xdr:colOff>
      <xdr:row>78</xdr:row>
      <xdr:rowOff>41353</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019300" y="13272970"/>
          <a:ext cx="889000" cy="141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48617</xdr:rowOff>
    </xdr:from>
    <xdr:to>
      <xdr:col>15</xdr:col>
      <xdr:colOff>101600</xdr:colOff>
      <xdr:row>76</xdr:row>
      <xdr:rowOff>150217</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078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166744</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2854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41353</xdr:rowOff>
    </xdr:from>
    <xdr:to>
      <xdr:col>10</xdr:col>
      <xdr:colOff>114300</xdr:colOff>
      <xdr:row>78</xdr:row>
      <xdr:rowOff>62449</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3414453"/>
          <a:ext cx="889000" cy="21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120019</xdr:rowOff>
    </xdr:from>
    <xdr:to>
      <xdr:col>10</xdr:col>
      <xdr:colOff>165100</xdr:colOff>
      <xdr:row>77</xdr:row>
      <xdr:rowOff>50169</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66696</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29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6029</xdr:rowOff>
    </xdr:from>
    <xdr:to>
      <xdr:col>6</xdr:col>
      <xdr:colOff>38100</xdr:colOff>
      <xdr:row>77</xdr:row>
      <xdr:rowOff>107629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207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124156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29829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54127</xdr:rowOff>
    </xdr:from>
    <xdr:to>
      <xdr:col>24</xdr:col>
      <xdr:colOff>114300</xdr:colOff>
      <xdr:row>77</xdr:row>
      <xdr:rowOff>155727</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3255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140504</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3170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203,148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66788</xdr:rowOff>
    </xdr:from>
    <xdr:to>
      <xdr:col>20</xdr:col>
      <xdr:colOff>38100</xdr:colOff>
      <xdr:row>77</xdr:row>
      <xdr:rowOff>168388</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3268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159515</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3361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20520</xdr:rowOff>
    </xdr:from>
    <xdr:to>
      <xdr:col>15</xdr:col>
      <xdr:colOff>101600</xdr:colOff>
      <xdr:row>77</xdr:row>
      <xdr:rowOff>122120</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3222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113247</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3314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162003</xdr:rowOff>
    </xdr:from>
    <xdr:to>
      <xdr:col>10</xdr:col>
      <xdr:colOff>165100</xdr:colOff>
      <xdr:row>78</xdr:row>
      <xdr:rowOff>92153</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3363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83280</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34563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11649</xdr:rowOff>
    </xdr:from>
    <xdr:to>
      <xdr:col>6</xdr:col>
      <xdr:colOff>38100</xdr:colOff>
      <xdr:row>78</xdr:row>
      <xdr:rowOff>113249</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3384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104376</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34774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4" name="衛生費グラフ枠">
          <a:extLst>
            <a:ext uri="{FF2B5EF4-FFF2-40B4-BE49-F238E27FC236}">
              <a16:creationId xmlns:a16="http://schemas.microsoft.com/office/drawing/2014/main" id="{00000000-0008-0000-0700-0000E0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92872</xdr:rowOff>
    </xdr:from>
    <xdr:to>
      <xdr:col>24</xdr:col>
      <xdr:colOff>62865</xdr:colOff>
      <xdr:row>98</xdr:row>
      <xdr:rowOff>58916</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flipV="1">
          <a:off x="4633595" y="15523372"/>
          <a:ext cx="1270" cy="13376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62743</xdr:rowOff>
    </xdr:from>
    <xdr:ext cx="534377" cy="259045"/>
    <xdr:sp macro="" textlink="">
      <xdr:nvSpPr>
        <xdr:cNvPr id="226" name="衛生費最小値テキスト">
          <a:extLst>
            <a:ext uri="{FF2B5EF4-FFF2-40B4-BE49-F238E27FC236}">
              <a16:creationId xmlns:a16="http://schemas.microsoft.com/office/drawing/2014/main" id="{00000000-0008-0000-0700-0000E2000000}"/>
            </a:ext>
          </a:extLst>
        </xdr:cNvPr>
        <xdr:cNvSpPr txBox="1"/>
      </xdr:nvSpPr>
      <xdr:spPr>
        <a:xfrm>
          <a:off x="4686300" y="16864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35,339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58916</xdr:rowOff>
    </xdr:from>
    <xdr:to>
      <xdr:col>24</xdr:col>
      <xdr:colOff>152400</xdr:colOff>
      <xdr:row>98</xdr:row>
      <xdr:rowOff>58916</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4546600" y="168610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39549</xdr:rowOff>
    </xdr:from>
    <xdr:ext cx="599010" cy="259045"/>
    <xdr:sp macro="" textlink="">
      <xdr:nvSpPr>
        <xdr:cNvPr id="228" name="衛生費最大値テキスト">
          <a:extLst>
            <a:ext uri="{FF2B5EF4-FFF2-40B4-BE49-F238E27FC236}">
              <a16:creationId xmlns:a16="http://schemas.microsoft.com/office/drawing/2014/main" id="{00000000-0008-0000-0700-0000E4000000}"/>
            </a:ext>
          </a:extLst>
        </xdr:cNvPr>
        <xdr:cNvSpPr txBox="1"/>
      </xdr:nvSpPr>
      <xdr:spPr>
        <a:xfrm>
          <a:off x="4686300" y="152985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620,485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92872</xdr:rowOff>
    </xdr:from>
    <xdr:to>
      <xdr:col>24</xdr:col>
      <xdr:colOff>152400</xdr:colOff>
      <xdr:row>90</xdr:row>
      <xdr:rowOff>92872</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5523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14432</xdr:rowOff>
    </xdr:from>
    <xdr:to>
      <xdr:col>24</xdr:col>
      <xdr:colOff>63500</xdr:colOff>
      <xdr:row>97</xdr:row>
      <xdr:rowOff>34996</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3797300" y="16645082"/>
          <a:ext cx="838200" cy="20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97556</xdr:rowOff>
    </xdr:from>
    <xdr:ext cx="599010" cy="259045"/>
    <xdr:sp macro="" textlink="">
      <xdr:nvSpPr>
        <xdr:cNvPr id="231" name="衛生費平均値テキスト">
          <a:extLst>
            <a:ext uri="{FF2B5EF4-FFF2-40B4-BE49-F238E27FC236}">
              <a16:creationId xmlns:a16="http://schemas.microsoft.com/office/drawing/2014/main" id="{00000000-0008-0000-0700-0000E7000000}"/>
            </a:ext>
          </a:extLst>
        </xdr:cNvPr>
        <xdr:cNvSpPr txBox="1"/>
      </xdr:nvSpPr>
      <xdr:spPr>
        <a:xfrm>
          <a:off x="4686300" y="163853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74679</xdr:rowOff>
    </xdr:from>
    <xdr:to>
      <xdr:col>24</xdr:col>
      <xdr:colOff>114300</xdr:colOff>
      <xdr:row>97</xdr:row>
      <xdr:rowOff>4829</xdr:rowOff>
    </xdr:to>
    <xdr:sp macro="" textlink="">
      <xdr:nvSpPr>
        <xdr:cNvPr id="232" name="フローチャート: 判断 231">
          <a:extLst>
            <a:ext uri="{FF2B5EF4-FFF2-40B4-BE49-F238E27FC236}">
              <a16:creationId xmlns:a16="http://schemas.microsoft.com/office/drawing/2014/main" id="{00000000-0008-0000-0700-0000E8000000}"/>
            </a:ext>
          </a:extLst>
        </xdr:cNvPr>
        <xdr:cNvSpPr/>
      </xdr:nvSpPr>
      <xdr:spPr>
        <a:xfrm>
          <a:off x="4584700" y="16533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14432</xdr:rowOff>
    </xdr:from>
    <xdr:to>
      <xdr:col>19</xdr:col>
      <xdr:colOff>177800</xdr:colOff>
      <xdr:row>97</xdr:row>
      <xdr:rowOff>114007</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2908300" y="16645082"/>
          <a:ext cx="889000" cy="99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89323</xdr:rowOff>
    </xdr:from>
    <xdr:to>
      <xdr:col>20</xdr:col>
      <xdr:colOff>38100</xdr:colOff>
      <xdr:row>97</xdr:row>
      <xdr:rowOff>19473</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3746500" y="16548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36000</xdr:rowOff>
    </xdr:from>
    <xdr:ext cx="599010" cy="259045"/>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3497795" y="16323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99516</xdr:rowOff>
    </xdr:from>
    <xdr:to>
      <xdr:col>15</xdr:col>
      <xdr:colOff>50800</xdr:colOff>
      <xdr:row>97</xdr:row>
      <xdr:rowOff>114007</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2019300" y="16730166"/>
          <a:ext cx="889000" cy="14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99735</xdr:rowOff>
    </xdr:from>
    <xdr:to>
      <xdr:col>15</xdr:col>
      <xdr:colOff>101600</xdr:colOff>
      <xdr:row>97</xdr:row>
      <xdr:rowOff>29885</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2857500" y="16558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46412</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2608795" y="16334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99516</xdr:rowOff>
    </xdr:from>
    <xdr:to>
      <xdr:col>10</xdr:col>
      <xdr:colOff>114300</xdr:colOff>
      <xdr:row>97</xdr:row>
      <xdr:rowOff>134421</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1130300" y="16730166"/>
          <a:ext cx="889000" cy="34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141802</xdr:rowOff>
    </xdr:from>
    <xdr:to>
      <xdr:col>10</xdr:col>
      <xdr:colOff>165100</xdr:colOff>
      <xdr:row>97</xdr:row>
      <xdr:rowOff>71952</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1968500" y="16601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88479</xdr:rowOff>
    </xdr:from>
    <xdr:ext cx="59901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1719795" y="16376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2375</xdr:rowOff>
    </xdr:from>
    <xdr:to>
      <xdr:col>6</xdr:col>
      <xdr:colOff>38100</xdr:colOff>
      <xdr:row>97</xdr:row>
      <xdr:rowOff>103975</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079500" y="16633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120502</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830795" y="164082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155646</xdr:rowOff>
    </xdr:from>
    <xdr:to>
      <xdr:col>24</xdr:col>
      <xdr:colOff>114300</xdr:colOff>
      <xdr:row>97</xdr:row>
      <xdr:rowOff>85796</xdr:rowOff>
    </xdr:to>
    <xdr:sp macro="" textlink="">
      <xdr:nvSpPr>
        <xdr:cNvPr id="249" name="楕円 248">
          <a:extLst>
            <a:ext uri="{FF2B5EF4-FFF2-40B4-BE49-F238E27FC236}">
              <a16:creationId xmlns:a16="http://schemas.microsoft.com/office/drawing/2014/main" id="{00000000-0008-0000-0700-0000F9000000}"/>
            </a:ext>
          </a:extLst>
        </xdr:cNvPr>
        <xdr:cNvSpPr/>
      </xdr:nvSpPr>
      <xdr:spPr>
        <a:xfrm>
          <a:off x="4584700" y="16614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134073</xdr:rowOff>
    </xdr:from>
    <xdr:ext cx="599010" cy="259045"/>
    <xdr:sp macro="" textlink="">
      <xdr:nvSpPr>
        <xdr:cNvPr id="250" name="衛生費該当値テキスト">
          <a:extLst>
            <a:ext uri="{FF2B5EF4-FFF2-40B4-BE49-F238E27FC236}">
              <a16:creationId xmlns:a16="http://schemas.microsoft.com/office/drawing/2014/main" id="{00000000-0008-0000-0700-0000FA000000}"/>
            </a:ext>
          </a:extLst>
        </xdr:cNvPr>
        <xdr:cNvSpPr txBox="1"/>
      </xdr:nvSpPr>
      <xdr:spPr>
        <a:xfrm>
          <a:off x="4686300" y="165932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135082</xdr:rowOff>
    </xdr:from>
    <xdr:to>
      <xdr:col>20</xdr:col>
      <xdr:colOff>38100</xdr:colOff>
      <xdr:row>97</xdr:row>
      <xdr:rowOff>65232</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3746500" y="16594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56359</xdr:rowOff>
    </xdr:from>
    <xdr:ext cx="59901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3497795" y="16687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63207</xdr:rowOff>
    </xdr:from>
    <xdr:to>
      <xdr:col>15</xdr:col>
      <xdr:colOff>101600</xdr:colOff>
      <xdr:row>97</xdr:row>
      <xdr:rowOff>164807</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2857500" y="16693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155934</xdr:rowOff>
    </xdr:from>
    <xdr:ext cx="534377"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2641111" y="16786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48716</xdr:rowOff>
    </xdr:from>
    <xdr:to>
      <xdr:col>10</xdr:col>
      <xdr:colOff>165100</xdr:colOff>
      <xdr:row>97</xdr:row>
      <xdr:rowOff>150316</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1968500" y="16679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141443</xdr:rowOff>
    </xdr:from>
    <xdr:ext cx="534377"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1752111" y="167720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83621</xdr:rowOff>
    </xdr:from>
    <xdr:to>
      <xdr:col>6</xdr:col>
      <xdr:colOff>38100</xdr:colOff>
      <xdr:row>98</xdr:row>
      <xdr:rowOff>13771</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079500" y="16714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4898</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863111" y="16806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9" name="直線コネクタ 268">
          <a:extLst>
            <a:ext uri="{FF2B5EF4-FFF2-40B4-BE49-F238E27FC236}">
              <a16:creationId xmlns:a16="http://schemas.microsoft.com/office/drawing/2014/main" id="{00000000-0008-0000-0700-00000D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0" name="テキスト ボックス 269">
          <a:extLst>
            <a:ext uri="{FF2B5EF4-FFF2-40B4-BE49-F238E27FC236}">
              <a16:creationId xmlns:a16="http://schemas.microsoft.com/office/drawing/2014/main" id="{00000000-0008-0000-0700-00000E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1" name="労働費グラフ枠">
          <a:extLst>
            <a:ext uri="{FF2B5EF4-FFF2-40B4-BE49-F238E27FC236}">
              <a16:creationId xmlns:a16="http://schemas.microsoft.com/office/drawing/2014/main" id="{00000000-0008-0000-0700-000019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3835</xdr:rowOff>
    </xdr:from>
    <xdr:to>
      <xdr:col>54</xdr:col>
      <xdr:colOff>189865</xdr:colOff>
      <xdr:row>39</xdr:row>
      <xdr:rowOff>44450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flipV="1">
          <a:off x="10475595" y="5147335"/>
          <a:ext cx="1270" cy="15836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52462</xdr:rowOff>
    </xdr:from>
    <xdr:ext cx="249299" cy="259045"/>
    <xdr:sp macro="" textlink="">
      <xdr:nvSpPr>
        <xdr:cNvPr id="283" name="労働費最小値テキスト">
          <a:extLst>
            <a:ext uri="{FF2B5EF4-FFF2-40B4-BE49-F238E27FC236}">
              <a16:creationId xmlns:a16="http://schemas.microsoft.com/office/drawing/2014/main" id="{00000000-0008-0000-0700-00001B010000}"/>
            </a:ext>
          </a:extLst>
        </xdr:cNvPr>
        <xdr:cNvSpPr txBox="1"/>
      </xdr:nvSpPr>
      <xdr:spPr>
        <a:xfrm>
          <a:off x="10528300" y="673901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121962</xdr:rowOff>
    </xdr:from>
    <xdr:ext cx="534377" cy="259045"/>
    <xdr:sp macro="" textlink="">
      <xdr:nvSpPr>
        <xdr:cNvPr id="285" name="労働費最大値テキスト">
          <a:extLst>
            <a:ext uri="{FF2B5EF4-FFF2-40B4-BE49-F238E27FC236}">
              <a16:creationId xmlns:a16="http://schemas.microsoft.com/office/drawing/2014/main" id="{00000000-0008-0000-0700-00001D010000}"/>
            </a:ext>
          </a:extLst>
        </xdr:cNvPr>
        <xdr:cNvSpPr txBox="1"/>
      </xdr:nvSpPr>
      <xdr:spPr>
        <a:xfrm>
          <a:off x="10528300" y="4922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83,132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3835</xdr:rowOff>
    </xdr:from>
    <xdr:to>
      <xdr:col>55</xdr:col>
      <xdr:colOff>88900</xdr:colOff>
      <xdr:row>30</xdr:row>
      <xdr:rowOff>3835</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51473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141362</xdr:rowOff>
    </xdr:from>
    <xdr:ext cx="469744" cy="259045"/>
    <xdr:sp macro="" textlink="">
      <xdr:nvSpPr>
        <xdr:cNvPr id="288" name="労働費平均値テキスト">
          <a:extLst>
            <a:ext uri="{FF2B5EF4-FFF2-40B4-BE49-F238E27FC236}">
              <a16:creationId xmlns:a16="http://schemas.microsoft.com/office/drawing/2014/main" id="{00000000-0008-0000-0700-000020010000}"/>
            </a:ext>
          </a:extLst>
        </xdr:cNvPr>
        <xdr:cNvSpPr txBox="1"/>
      </xdr:nvSpPr>
      <xdr:spPr>
        <a:xfrm>
          <a:off x="10528300" y="648501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118485</xdr:rowOff>
    </xdr:from>
    <xdr:to>
      <xdr:col>55</xdr:col>
      <xdr:colOff>50800</xdr:colOff>
      <xdr:row>39</xdr:row>
      <xdr:rowOff>48635</xdr:rowOff>
    </xdr:to>
    <xdr:sp macro="" textlink="">
      <xdr:nvSpPr>
        <xdr:cNvPr id="289" name="フローチャート: 判断 288">
          <a:extLst>
            <a:ext uri="{FF2B5EF4-FFF2-40B4-BE49-F238E27FC236}">
              <a16:creationId xmlns:a16="http://schemas.microsoft.com/office/drawing/2014/main" id="{00000000-0008-0000-0700-000021010000}"/>
            </a:ext>
          </a:extLst>
        </xdr:cNvPr>
        <xdr:cNvSpPr/>
      </xdr:nvSpPr>
      <xdr:spPr>
        <a:xfrm>
          <a:off x="10426700" y="663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119914</xdr:rowOff>
    </xdr:from>
    <xdr:to>
      <xdr:col>50</xdr:col>
      <xdr:colOff>165100</xdr:colOff>
      <xdr:row>39</xdr:row>
      <xdr:rowOff>50064</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9588500" y="6635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37</xdr:row>
      <xdr:rowOff>66590</xdr:rowOff>
    </xdr:from>
    <xdr:ext cx="469744" cy="259045"/>
    <xdr:sp macro=""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9404428" y="6410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117228</xdr:rowOff>
    </xdr:from>
    <xdr:to>
      <xdr:col>46</xdr:col>
      <xdr:colOff>38100</xdr:colOff>
      <xdr:row>39</xdr:row>
      <xdr:rowOff>47378</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8699500" y="663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63904</xdr:rowOff>
    </xdr:from>
    <xdr:ext cx="469744"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8515428" y="64075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151174</xdr:rowOff>
    </xdr:from>
    <xdr:to>
      <xdr:col>41</xdr:col>
      <xdr:colOff>101600</xdr:colOff>
      <xdr:row>39</xdr:row>
      <xdr:rowOff>81324</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7810500" y="666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97851</xdr:rowOff>
    </xdr:from>
    <xdr:ext cx="378565"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7672017" y="6441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154356</xdr:rowOff>
    </xdr:from>
    <xdr:to>
      <xdr:col>36</xdr:col>
      <xdr:colOff>165100</xdr:colOff>
      <xdr:row>39</xdr:row>
      <xdr:rowOff>84506</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6921500" y="6669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101033</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6783017" y="64446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6" name="楕円 305">
          <a:extLst>
            <a:ext uri="{FF2B5EF4-FFF2-40B4-BE49-F238E27FC236}">
              <a16:creationId xmlns:a16="http://schemas.microsoft.com/office/drawing/2014/main" id="{00000000-0008-0000-0700-000032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96912</xdr:rowOff>
    </xdr:from>
    <xdr:ext cx="249299" cy="259045"/>
    <xdr:sp macro="" textlink="">
      <xdr:nvSpPr>
        <xdr:cNvPr id="307" name="労働費該当値テキスト">
          <a:extLst>
            <a:ext uri="{FF2B5EF4-FFF2-40B4-BE49-F238E27FC236}">
              <a16:creationId xmlns:a16="http://schemas.microsoft.com/office/drawing/2014/main" id="{00000000-0008-0000-0700-000033010000}"/>
            </a:ext>
          </a:extLst>
        </xdr:cNvPr>
        <xdr:cNvSpPr txBox="1"/>
      </xdr:nvSpPr>
      <xdr:spPr>
        <a:xfrm>
          <a:off x="10528300" y="661201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59663</xdr:rowOff>
    </xdr:from>
    <xdr:to>
      <xdr:col>54</xdr:col>
      <xdr:colOff>189865</xdr:colOff>
      <xdr:row>59</xdr:row>
      <xdr:rowOff>96175</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03613"/>
          <a:ext cx="1270" cy="14081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100002</xdr:rowOff>
    </xdr:from>
    <xdr:ext cx="469744"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2155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96175</xdr:rowOff>
    </xdr:from>
    <xdr:to>
      <xdr:col>55</xdr:col>
      <xdr:colOff>88900</xdr:colOff>
      <xdr:row>59</xdr:row>
      <xdr:rowOff>96175</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2117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6340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57884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1,296,025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59663</xdr:rowOff>
    </xdr:from>
    <xdr:to>
      <xdr:col>55</xdr:col>
      <xdr:colOff>88900</xdr:colOff>
      <xdr:row>51</xdr:row>
      <xdr:rowOff>59663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036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38018</xdr:rowOff>
    </xdr:from>
    <xdr:to>
      <xdr:col>55</xdr:col>
      <xdr:colOff>0</xdr:colOff>
      <xdr:row>59</xdr:row>
      <xdr:rowOff>43160</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9639300" y="10153568"/>
          <a:ext cx="838200" cy="5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120635</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8932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97758</xdr:rowOff>
    </xdr:from>
    <xdr:to>
      <xdr:col>55</xdr:col>
      <xdr:colOff>50800</xdr:colOff>
      <xdr:row>59</xdr:row>
      <xdr:rowOff>27908</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10041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38018</xdr:rowOff>
    </xdr:from>
    <xdr:to>
      <xdr:col>50</xdr:col>
      <xdr:colOff>114300</xdr:colOff>
      <xdr:row>59</xdr:row>
      <xdr:rowOff>40498</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10153568"/>
          <a:ext cx="889000" cy="2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101867</xdr:rowOff>
    </xdr:from>
    <xdr:to>
      <xdr:col>50</xdr:col>
      <xdr:colOff>165100</xdr:colOff>
      <xdr:row>59</xdr:row>
      <xdr:rowOff>32017</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10045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48544</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821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108,088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59</xdr:row>
      <xdr:rowOff>40498</xdr:rowOff>
    </xdr:from>
    <xdr:to>
      <xdr:col>45</xdr:col>
      <xdr:colOff>177800</xdr:colOff>
      <xdr:row>59</xdr:row>
      <xdr:rowOff>55590</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10156048"/>
          <a:ext cx="889000" cy="150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99727</xdr:rowOff>
    </xdr:from>
    <xdr:to>
      <xdr:col>46</xdr:col>
      <xdr:colOff>38100</xdr:colOff>
      <xdr:row>59</xdr:row>
      <xdr:rowOff>29877</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10043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46404</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819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59</xdr:row>
      <xdr:rowOff>38244</xdr:rowOff>
    </xdr:from>
    <xdr:to>
      <xdr:col>41</xdr:col>
      <xdr:colOff>50800</xdr:colOff>
      <xdr:row>59</xdr:row>
      <xdr:rowOff>55590</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6972300" y="10153794"/>
          <a:ext cx="889000" cy="17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45368</xdr:rowOff>
    </xdr:from>
    <xdr:to>
      <xdr:col>41</xdr:col>
      <xdr:colOff>101600</xdr:colOff>
      <xdr:row>58</xdr:row>
      <xdr:rowOff>146968</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989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163495</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764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48211</xdr:rowOff>
    </xdr:from>
    <xdr:to>
      <xdr:col>36</xdr:col>
      <xdr:colOff>165100</xdr:colOff>
      <xdr:row>58</xdr:row>
      <xdr:rowOff>149811</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992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166338</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767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163810</xdr:rowOff>
    </xdr:from>
    <xdr:to>
      <xdr:col>55</xdr:col>
      <xdr:colOff>50800</xdr:colOff>
      <xdr:row>59</xdr:row>
      <xdr:rowOff>93960</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10107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78737</xdr:rowOff>
    </xdr:from>
    <xdr:ext cx="534377"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10022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158668</xdr:rowOff>
    </xdr:from>
    <xdr:to>
      <xdr:col>50</xdr:col>
      <xdr:colOff>165100</xdr:colOff>
      <xdr:row>59</xdr:row>
      <xdr:rowOff>88818</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10102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59</xdr:row>
      <xdr:rowOff>79945</xdr:rowOff>
    </xdr:from>
    <xdr:ext cx="534377"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72111" y="101954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161148</xdr:rowOff>
    </xdr:from>
    <xdr:to>
      <xdr:col>46</xdr:col>
      <xdr:colOff>38100</xdr:colOff>
      <xdr:row>59</xdr:row>
      <xdr:rowOff>91298</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10105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82425</xdr:rowOff>
    </xdr:from>
    <xdr:ext cx="534377"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83111" y="101979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59</xdr:row>
      <xdr:rowOff>4790</xdr:rowOff>
    </xdr:from>
    <xdr:to>
      <xdr:col>41</xdr:col>
      <xdr:colOff>101600</xdr:colOff>
      <xdr:row>59</xdr:row>
      <xdr:rowOff>106390</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10120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97517</xdr:rowOff>
    </xdr:from>
    <xdr:ext cx="534377"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94111" y="10213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158894</xdr:rowOff>
    </xdr:from>
    <xdr:to>
      <xdr:col>36</xdr:col>
      <xdr:colOff>165100</xdr:colOff>
      <xdr:row>59</xdr:row>
      <xdr:rowOff>89044</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10102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59</xdr:row>
      <xdr:rowOff>80171</xdr:rowOff>
    </xdr:from>
    <xdr:ext cx="534377"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705111" y="10195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5" name="商工費グラフ枠">
          <a:extLst>
            <a:ext uri="{FF2B5EF4-FFF2-40B4-BE49-F238E27FC236}">
              <a16:creationId xmlns:a16="http://schemas.microsoft.com/office/drawing/2014/main" id="{00000000-0008-0000-0700-00008B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24499</xdr:rowOff>
    </xdr:from>
    <xdr:to>
      <xdr:col>54</xdr:col>
      <xdr:colOff>189865</xdr:colOff>
      <xdr:row>78</xdr:row>
      <xdr:rowOff>139021</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flipV="1">
          <a:off x="10475595" y="12025999"/>
          <a:ext cx="1270" cy="14861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142848</xdr:rowOff>
    </xdr:from>
    <xdr:ext cx="378565" cy="259045"/>
    <xdr:sp macro="" textlink="">
      <xdr:nvSpPr>
        <xdr:cNvPr id="397" name="商工費最小値テキスト">
          <a:extLst>
            <a:ext uri="{FF2B5EF4-FFF2-40B4-BE49-F238E27FC236}">
              <a16:creationId xmlns:a16="http://schemas.microsoft.com/office/drawing/2014/main" id="{00000000-0008-0000-0700-00008D010000}"/>
            </a:ext>
          </a:extLst>
        </xdr:cNvPr>
        <xdr:cNvSpPr txBox="1"/>
      </xdr:nvSpPr>
      <xdr:spPr>
        <a:xfrm>
          <a:off x="10528300" y="135159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139021</xdr:rowOff>
    </xdr:from>
    <xdr:to>
      <xdr:col>55</xdr:col>
      <xdr:colOff>88900</xdr:colOff>
      <xdr:row>78</xdr:row>
      <xdr:rowOff>139021</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10388600" y="13512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142626</xdr:rowOff>
    </xdr:from>
    <xdr:ext cx="690189" cy="259045"/>
    <xdr:sp macro="" textlink="">
      <xdr:nvSpPr>
        <xdr:cNvPr id="399" name="商工費最大値テキスト">
          <a:extLst>
            <a:ext uri="{FF2B5EF4-FFF2-40B4-BE49-F238E27FC236}">
              <a16:creationId xmlns:a16="http://schemas.microsoft.com/office/drawing/2014/main" id="{00000000-0008-0000-0700-00008F010000}"/>
            </a:ext>
          </a:extLst>
        </xdr:cNvPr>
        <xdr:cNvSpPr txBox="1"/>
      </xdr:nvSpPr>
      <xdr:spPr>
        <a:xfrm>
          <a:off x="10528300" y="118012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1,625,985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24499</xdr:rowOff>
    </xdr:from>
    <xdr:to>
      <xdr:col>55</xdr:col>
      <xdr:colOff>88900</xdr:colOff>
      <xdr:row>70</xdr:row>
      <xdr:rowOff>24499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20259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105377</xdr:rowOff>
    </xdr:from>
    <xdr:to>
      <xdr:col>55</xdr:col>
      <xdr:colOff>0</xdr:colOff>
      <xdr:row>78</xdr:row>
      <xdr:rowOff>125329</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9639300" y="13478477"/>
          <a:ext cx="838200" cy="19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29980</xdr:rowOff>
    </xdr:from>
    <xdr:ext cx="534377" cy="259045"/>
    <xdr:sp macro="" textlink="">
      <xdr:nvSpPr>
        <xdr:cNvPr id="402" name="商工費平均値テキスト">
          <a:extLst>
            <a:ext uri="{FF2B5EF4-FFF2-40B4-BE49-F238E27FC236}">
              <a16:creationId xmlns:a16="http://schemas.microsoft.com/office/drawing/2014/main" id="{00000000-0008-0000-0700-000092010000}"/>
            </a:ext>
          </a:extLst>
        </xdr:cNvPr>
        <xdr:cNvSpPr txBox="1"/>
      </xdr:nvSpPr>
      <xdr:spPr>
        <a:xfrm>
          <a:off x="10528300" y="132316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89,454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7103</xdr:rowOff>
    </xdr:from>
    <xdr:to>
      <xdr:col>55</xdr:col>
      <xdr:colOff>50800</xdr:colOff>
      <xdr:row>78</xdr:row>
      <xdr:rowOff>108703</xdr:rowOff>
    </xdr:to>
    <xdr:sp macro=""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10426700" y="13380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98827</xdr:rowOff>
    </xdr:from>
    <xdr:to>
      <xdr:col>50</xdr:col>
      <xdr:colOff>114300</xdr:colOff>
      <xdr:row>78</xdr:row>
      <xdr:rowOff>105377</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8750300" y="13471927"/>
          <a:ext cx="889000" cy="6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5979</xdr:rowOff>
    </xdr:from>
    <xdr:to>
      <xdr:col>50</xdr:col>
      <xdr:colOff>165100</xdr:colOff>
      <xdr:row>78</xdr:row>
      <xdr:rowOff>107579</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9588500" y="13379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124106</xdr:rowOff>
    </xdr:from>
    <xdr:ext cx="534377" cy="259045"/>
    <xdr:sp macro="" textlink="">
      <xdr:nvSpPr>
        <xdr:cNvPr id="406" name="テキスト ボックス 405">
          <a:extLst>
            <a:ext uri="{FF2B5EF4-FFF2-40B4-BE49-F238E27FC236}">
              <a16:creationId xmlns:a16="http://schemas.microsoft.com/office/drawing/2014/main" id="{00000000-0008-0000-0700-000096010000}"/>
            </a:ext>
          </a:extLst>
        </xdr:cNvPr>
        <xdr:cNvSpPr txBox="1"/>
      </xdr:nvSpPr>
      <xdr:spPr>
        <a:xfrm>
          <a:off x="9372111" y="13154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98827</xdr:rowOff>
    </xdr:from>
    <xdr:to>
      <xdr:col>45</xdr:col>
      <xdr:colOff>177800</xdr:colOff>
      <xdr:row>78</xdr:row>
      <xdr:rowOff>105359</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flipV="1">
          <a:off x="7861300" y="13471927"/>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6655</xdr:rowOff>
    </xdr:from>
    <xdr:to>
      <xdr:col>46</xdr:col>
      <xdr:colOff>38100</xdr:colOff>
      <xdr:row>78</xdr:row>
      <xdr:rowOff>108255</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8699500" y="13379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124782</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8483111" y="13154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105359</xdr:rowOff>
    </xdr:from>
    <xdr:to>
      <xdr:col>41</xdr:col>
      <xdr:colOff>50800</xdr:colOff>
      <xdr:row>78</xdr:row>
      <xdr:rowOff>129549</xdr:rowOff>
    </xdr:to>
    <xdr:cxnSp macro="">
      <xdr:nvCxnSpPr>
        <xdr:cNvPr id="410" name="直線コネクタ 409">
          <a:extLst>
            <a:ext uri="{FF2B5EF4-FFF2-40B4-BE49-F238E27FC236}">
              <a16:creationId xmlns:a16="http://schemas.microsoft.com/office/drawing/2014/main" id="{00000000-0008-0000-0700-00009A010000}"/>
            </a:ext>
          </a:extLst>
        </xdr:cNvPr>
        <xdr:cNvCxnSpPr/>
      </xdr:nvCxnSpPr>
      <xdr:spPr>
        <a:xfrm flipV="1">
          <a:off x="6972300" y="13478459"/>
          <a:ext cx="889000" cy="24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27333</xdr:rowOff>
    </xdr:from>
    <xdr:to>
      <xdr:col>41</xdr:col>
      <xdr:colOff>101600</xdr:colOff>
      <xdr:row>78</xdr:row>
      <xdr:rowOff>128933</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7810500" y="13400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145460</xdr:rowOff>
    </xdr:from>
    <xdr:ext cx="534377"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7594111" y="13175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40974</xdr:rowOff>
    </xdr:from>
    <xdr:to>
      <xdr:col>36</xdr:col>
      <xdr:colOff>165100</xdr:colOff>
      <xdr:row>78</xdr:row>
      <xdr:rowOff>142574</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6921500" y="13414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159101</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6705111" y="13189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74529</xdr:rowOff>
    </xdr:from>
    <xdr:to>
      <xdr:col>55</xdr:col>
      <xdr:colOff>50800</xdr:colOff>
      <xdr:row>79</xdr:row>
      <xdr:rowOff>4679</xdr:rowOff>
    </xdr:to>
    <xdr:sp macro="" textlink="">
      <xdr:nvSpPr>
        <xdr:cNvPr id="420" name="楕円 419">
          <a:extLst>
            <a:ext uri="{FF2B5EF4-FFF2-40B4-BE49-F238E27FC236}">
              <a16:creationId xmlns:a16="http://schemas.microsoft.com/office/drawing/2014/main" id="{00000000-0008-0000-0700-0000A4010000}"/>
            </a:ext>
          </a:extLst>
        </xdr:cNvPr>
        <xdr:cNvSpPr/>
      </xdr:nvSpPr>
      <xdr:spPr>
        <a:xfrm>
          <a:off x="10426700" y="13447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160906</xdr:rowOff>
    </xdr:from>
    <xdr:ext cx="534377" cy="259045"/>
    <xdr:sp macro="" textlink="">
      <xdr:nvSpPr>
        <xdr:cNvPr id="421" name="商工費該当値テキスト">
          <a:extLst>
            <a:ext uri="{FF2B5EF4-FFF2-40B4-BE49-F238E27FC236}">
              <a16:creationId xmlns:a16="http://schemas.microsoft.com/office/drawing/2014/main" id="{00000000-0008-0000-0700-0000A5010000}"/>
            </a:ext>
          </a:extLst>
        </xdr:cNvPr>
        <xdr:cNvSpPr txBox="1"/>
      </xdr:nvSpPr>
      <xdr:spPr>
        <a:xfrm>
          <a:off x="10528300" y="13362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54577</xdr:rowOff>
    </xdr:from>
    <xdr:to>
      <xdr:col>50</xdr:col>
      <xdr:colOff>165100</xdr:colOff>
      <xdr:row>78</xdr:row>
      <xdr:rowOff>156177</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9588500" y="13427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147304</xdr:rowOff>
    </xdr:from>
    <xdr:ext cx="534377"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9372111" y="13520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48027</xdr:rowOff>
    </xdr:from>
    <xdr:to>
      <xdr:col>46</xdr:col>
      <xdr:colOff>38100</xdr:colOff>
      <xdr:row>78</xdr:row>
      <xdr:rowOff>149627</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8699500" y="13421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140754</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8483111" y="13513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54559</xdr:rowOff>
    </xdr:from>
    <xdr:to>
      <xdr:col>41</xdr:col>
      <xdr:colOff>101600</xdr:colOff>
      <xdr:row>78</xdr:row>
      <xdr:rowOff>156159</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7810500" y="13427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147286</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7594111" y="13520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78749</xdr:rowOff>
    </xdr:from>
    <xdr:to>
      <xdr:col>36</xdr:col>
      <xdr:colOff>165100</xdr:colOff>
      <xdr:row>79</xdr:row>
      <xdr:rowOff>8899</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6921500" y="13451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26</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6705111" y="135445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130827</xdr:rowOff>
    </xdr:from>
    <xdr:ext cx="685572"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5918428" y="1573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2" name="土木費グラフ枠">
          <a:extLst>
            <a:ext uri="{FF2B5EF4-FFF2-40B4-BE49-F238E27FC236}">
              <a16:creationId xmlns:a16="http://schemas.microsoft.com/office/drawing/2014/main" id="{00000000-0008-0000-0700-0000C4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97034</xdr:rowOff>
    </xdr:from>
    <xdr:to>
      <xdr:col>54</xdr:col>
      <xdr:colOff>189865</xdr:colOff>
      <xdr:row>99</xdr:row>
      <xdr:rowOff>13926</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flipV="1">
          <a:off x="10475595" y="15698984"/>
          <a:ext cx="1270" cy="12884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17753</xdr:rowOff>
    </xdr:from>
    <xdr:ext cx="534377" cy="259045"/>
    <xdr:sp macro="" textlink="">
      <xdr:nvSpPr>
        <xdr:cNvPr id="454" name="土木費最小値テキスト">
          <a:extLst>
            <a:ext uri="{FF2B5EF4-FFF2-40B4-BE49-F238E27FC236}">
              <a16:creationId xmlns:a16="http://schemas.microsoft.com/office/drawing/2014/main" id="{00000000-0008-0000-0700-0000C6010000}"/>
            </a:ext>
          </a:extLst>
        </xdr:cNvPr>
        <xdr:cNvSpPr txBox="1"/>
      </xdr:nvSpPr>
      <xdr:spPr>
        <a:xfrm>
          <a:off x="10528300" y="16991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13926</xdr:rowOff>
    </xdr:from>
    <xdr:to>
      <xdr:col>55</xdr:col>
      <xdr:colOff>88900</xdr:colOff>
      <xdr:row>99</xdr:row>
      <xdr:rowOff>13926</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10388600" y="169874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43711</xdr:rowOff>
    </xdr:from>
    <xdr:ext cx="690189" cy="259045"/>
    <xdr:sp macro="" textlink="">
      <xdr:nvSpPr>
        <xdr:cNvPr id="456" name="土木費最大値テキスト">
          <a:extLst>
            <a:ext uri="{FF2B5EF4-FFF2-40B4-BE49-F238E27FC236}">
              <a16:creationId xmlns:a16="http://schemas.microsoft.com/office/drawing/2014/main" id="{00000000-0008-0000-0700-0000C8010000}"/>
            </a:ext>
          </a:extLst>
        </xdr:cNvPr>
        <xdr:cNvSpPr txBox="1"/>
      </xdr:nvSpPr>
      <xdr:spPr>
        <a:xfrm>
          <a:off x="10528300" y="1547421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1,730,991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97034</xdr:rowOff>
    </xdr:from>
    <xdr:to>
      <xdr:col>55</xdr:col>
      <xdr:colOff>88900</xdr:colOff>
      <xdr:row>91</xdr:row>
      <xdr:rowOff>97034</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10388600" y="156989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83969</xdr:rowOff>
    </xdr:from>
    <xdr:to>
      <xdr:col>55</xdr:col>
      <xdr:colOff>0</xdr:colOff>
      <xdr:row>98</xdr:row>
      <xdr:rowOff>132136</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9639300" y="16886069"/>
          <a:ext cx="838200" cy="481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62290</xdr:rowOff>
    </xdr:from>
    <xdr:ext cx="599010" cy="259045"/>
    <xdr:sp macro="" textlink="">
      <xdr:nvSpPr>
        <xdr:cNvPr id="459" name="土木費平均値テキスト">
          <a:extLst>
            <a:ext uri="{FF2B5EF4-FFF2-40B4-BE49-F238E27FC236}">
              <a16:creationId xmlns:a16="http://schemas.microsoft.com/office/drawing/2014/main" id="{00000000-0008-0000-0700-0000CB010000}"/>
            </a:ext>
          </a:extLst>
        </xdr:cNvPr>
        <xdr:cNvSpPr txBox="1"/>
      </xdr:nvSpPr>
      <xdr:spPr>
        <a:xfrm>
          <a:off x="10528300" y="166929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164,944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39413</xdr:rowOff>
    </xdr:from>
    <xdr:to>
      <xdr:col>55</xdr:col>
      <xdr:colOff>50800</xdr:colOff>
      <xdr:row>98</xdr:row>
      <xdr:rowOff>141013</xdr:rowOff>
    </xdr:to>
    <xdr:sp macro="" textlink="">
      <xdr:nvSpPr>
        <xdr:cNvPr id="460" name="フローチャート: 判断 459">
          <a:extLst>
            <a:ext uri="{FF2B5EF4-FFF2-40B4-BE49-F238E27FC236}">
              <a16:creationId xmlns:a16="http://schemas.microsoft.com/office/drawing/2014/main" id="{00000000-0008-0000-0700-0000CC010000}"/>
            </a:ext>
          </a:extLst>
        </xdr:cNvPr>
        <xdr:cNvSpPr/>
      </xdr:nvSpPr>
      <xdr:spPr>
        <a:xfrm>
          <a:off x="10426700" y="16841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83969</xdr:rowOff>
    </xdr:from>
    <xdr:to>
      <xdr:col>50</xdr:col>
      <xdr:colOff>114300</xdr:colOff>
      <xdr:row>98</xdr:row>
      <xdr:rowOff>101301</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8750300" y="16886069"/>
          <a:ext cx="889000" cy="173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35072</xdr:rowOff>
    </xdr:from>
    <xdr:to>
      <xdr:col>50</xdr:col>
      <xdr:colOff>165100</xdr:colOff>
      <xdr:row>98</xdr:row>
      <xdr:rowOff>136672</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9588500" y="16837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127799</xdr:rowOff>
    </xdr:from>
    <xdr:ext cx="59901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9339795" y="16929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101301</xdr:rowOff>
    </xdr:from>
    <xdr:to>
      <xdr:col>45</xdr:col>
      <xdr:colOff>177800</xdr:colOff>
      <xdr:row>98</xdr:row>
      <xdr:rowOff>132390</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7861300" y="16903401"/>
          <a:ext cx="889000" cy="31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20799</xdr:rowOff>
    </xdr:from>
    <xdr:to>
      <xdr:col>46</xdr:col>
      <xdr:colOff>38100</xdr:colOff>
      <xdr:row>98</xdr:row>
      <xdr:rowOff>122399</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8699500" y="16822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138926</xdr:rowOff>
    </xdr:from>
    <xdr:ext cx="59901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8450795" y="165981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113564</xdr:rowOff>
    </xdr:from>
    <xdr:to>
      <xdr:col>41</xdr:col>
      <xdr:colOff>50800</xdr:colOff>
      <xdr:row>98</xdr:row>
      <xdr:rowOff>132390</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a:off x="6972300" y="16915664"/>
          <a:ext cx="889000" cy="18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47084</xdr:rowOff>
    </xdr:from>
    <xdr:to>
      <xdr:col>41</xdr:col>
      <xdr:colOff>101600</xdr:colOff>
      <xdr:row>98</xdr:row>
      <xdr:rowOff>148684</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7810500" y="16849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165211</xdr:rowOff>
    </xdr:from>
    <xdr:ext cx="59901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7561795" y="16624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53155</xdr:rowOff>
    </xdr:from>
    <xdr:to>
      <xdr:col>36</xdr:col>
      <xdr:colOff>165100</xdr:colOff>
      <xdr:row>98</xdr:row>
      <xdr:rowOff>154755</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6921500" y="1685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171282</xdr:rowOff>
    </xdr:from>
    <xdr:ext cx="59901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6672795" y="166304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81336</xdr:rowOff>
    </xdr:from>
    <xdr:to>
      <xdr:col>55</xdr:col>
      <xdr:colOff>50800</xdr:colOff>
      <xdr:row>99</xdr:row>
      <xdr:rowOff>11486</xdr:rowOff>
    </xdr:to>
    <xdr:sp macro="" textlink="">
      <xdr:nvSpPr>
        <xdr:cNvPr id="477" name="楕円 476">
          <a:extLst>
            <a:ext uri="{FF2B5EF4-FFF2-40B4-BE49-F238E27FC236}">
              <a16:creationId xmlns:a16="http://schemas.microsoft.com/office/drawing/2014/main" id="{00000000-0008-0000-0700-0000DD010000}"/>
            </a:ext>
          </a:extLst>
        </xdr:cNvPr>
        <xdr:cNvSpPr/>
      </xdr:nvSpPr>
      <xdr:spPr>
        <a:xfrm>
          <a:off x="10426700" y="16883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17839</xdr:rowOff>
    </xdr:from>
    <xdr:ext cx="599010" cy="259045"/>
    <xdr:sp macro="" textlink="">
      <xdr:nvSpPr>
        <xdr:cNvPr id="478" name="土木費該当値テキスト">
          <a:extLst>
            <a:ext uri="{FF2B5EF4-FFF2-40B4-BE49-F238E27FC236}">
              <a16:creationId xmlns:a16="http://schemas.microsoft.com/office/drawing/2014/main" id="{00000000-0008-0000-0700-0000DE010000}"/>
            </a:ext>
          </a:extLst>
        </xdr:cNvPr>
        <xdr:cNvSpPr txBox="1"/>
      </xdr:nvSpPr>
      <xdr:spPr>
        <a:xfrm>
          <a:off x="10528300" y="168199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33169</xdr:rowOff>
    </xdr:from>
    <xdr:to>
      <xdr:col>50</xdr:col>
      <xdr:colOff>165100</xdr:colOff>
      <xdr:row>98</xdr:row>
      <xdr:rowOff>134769</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9588500" y="16835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151296</xdr:rowOff>
    </xdr:from>
    <xdr:ext cx="59901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9339795" y="16610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50501</xdr:rowOff>
    </xdr:from>
    <xdr:to>
      <xdr:col>46</xdr:col>
      <xdr:colOff>38100</xdr:colOff>
      <xdr:row>98</xdr:row>
      <xdr:rowOff>152101</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8699500" y="16852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143228</xdr:rowOff>
    </xdr:from>
    <xdr:ext cx="59901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8450795" y="169453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81590</xdr:rowOff>
    </xdr:from>
    <xdr:to>
      <xdr:col>41</xdr:col>
      <xdr:colOff>101600</xdr:colOff>
      <xdr:row>99</xdr:row>
      <xdr:rowOff>11740</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7810500" y="16883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99</xdr:row>
      <xdr:rowOff>2867</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7561795" y="169764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62764</xdr:rowOff>
    </xdr:from>
    <xdr:to>
      <xdr:col>36</xdr:col>
      <xdr:colOff>165100</xdr:colOff>
      <xdr:row>98</xdr:row>
      <xdr:rowOff>164364</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6921500" y="16864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155491</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6672795" y="169575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7" name="直線コネクタ 496">
          <a:extLst>
            <a:ext uri="{FF2B5EF4-FFF2-40B4-BE49-F238E27FC236}">
              <a16:creationId xmlns:a16="http://schemas.microsoft.com/office/drawing/2014/main" id="{00000000-0008-0000-0700-0000F1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7" name="消防費グラフ枠">
          <a:extLst>
            <a:ext uri="{FF2B5EF4-FFF2-40B4-BE49-F238E27FC236}">
              <a16:creationId xmlns:a16="http://schemas.microsoft.com/office/drawing/2014/main" id="{00000000-0008-0000-0700-0000FB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93952</xdr:rowOff>
    </xdr:from>
    <xdr:to>
      <xdr:col>85</xdr:col>
      <xdr:colOff>126364</xdr:colOff>
      <xdr:row>38</xdr:row>
      <xdr:rowOff>104605</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flipV="1">
          <a:off x="16317595" y="5408902"/>
          <a:ext cx="1269" cy="12108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108432</xdr:rowOff>
    </xdr:from>
    <xdr:ext cx="469744" cy="259045"/>
    <xdr:sp macro="" textlink="">
      <xdr:nvSpPr>
        <xdr:cNvPr id="509" name="消防費最小値テキスト">
          <a:extLst>
            <a:ext uri="{FF2B5EF4-FFF2-40B4-BE49-F238E27FC236}">
              <a16:creationId xmlns:a16="http://schemas.microsoft.com/office/drawing/2014/main" id="{00000000-0008-0000-0700-0000FD010000}"/>
            </a:ext>
          </a:extLst>
        </xdr:cNvPr>
        <xdr:cNvSpPr txBox="1"/>
      </xdr:nvSpPr>
      <xdr:spPr>
        <a:xfrm>
          <a:off x="16370300" y="6623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104605</xdr:rowOff>
    </xdr:from>
    <xdr:to>
      <xdr:col>86</xdr:col>
      <xdr:colOff>25400</xdr:colOff>
      <xdr:row>38</xdr:row>
      <xdr:rowOff>104605</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6230600" y="66197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40629</xdr:rowOff>
    </xdr:from>
    <xdr:ext cx="599010" cy="259045"/>
    <xdr:sp macro="" textlink="">
      <xdr:nvSpPr>
        <xdr:cNvPr id="511" name="消防費最大値テキスト">
          <a:extLst>
            <a:ext uri="{FF2B5EF4-FFF2-40B4-BE49-F238E27FC236}">
              <a16:creationId xmlns:a16="http://schemas.microsoft.com/office/drawing/2014/main" id="{00000000-0008-0000-0700-0000FF010000}"/>
            </a:ext>
          </a:extLst>
        </xdr:cNvPr>
        <xdr:cNvSpPr txBox="1"/>
      </xdr:nvSpPr>
      <xdr:spPr>
        <a:xfrm>
          <a:off x="16370300" y="51841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272,506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93952</xdr:rowOff>
    </xdr:from>
    <xdr:to>
      <xdr:col>86</xdr:col>
      <xdr:colOff>25400</xdr:colOff>
      <xdr:row>31</xdr:row>
      <xdr:rowOff>93952</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6230600" y="54089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10061</xdr:rowOff>
    </xdr:from>
    <xdr:to>
      <xdr:col>85</xdr:col>
      <xdr:colOff>127000</xdr:colOff>
      <xdr:row>36</xdr:row>
      <xdr:rowOff>161842</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flipV="1">
          <a:off x="15481300" y="6182261"/>
          <a:ext cx="838200" cy="151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108562</xdr:rowOff>
    </xdr:from>
    <xdr:ext cx="534377" cy="259045"/>
    <xdr:sp macro="" textlink="">
      <xdr:nvSpPr>
        <xdr:cNvPr id="514" name="消防費平均値テキスト">
          <a:extLst>
            <a:ext uri="{FF2B5EF4-FFF2-40B4-BE49-F238E27FC236}">
              <a16:creationId xmlns:a16="http://schemas.microsoft.com/office/drawing/2014/main" id="{00000000-0008-0000-0700-000002020000}"/>
            </a:ext>
          </a:extLst>
        </xdr:cNvPr>
        <xdr:cNvSpPr txBox="1"/>
      </xdr:nvSpPr>
      <xdr:spPr>
        <a:xfrm>
          <a:off x="16370300" y="62807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130135</xdr:rowOff>
    </xdr:from>
    <xdr:to>
      <xdr:col>85</xdr:col>
      <xdr:colOff>177800</xdr:colOff>
      <xdr:row>37</xdr:row>
      <xdr:rowOff>60285</xdr:rowOff>
    </xdr:to>
    <xdr:sp macro="" textlink="">
      <xdr:nvSpPr>
        <xdr:cNvPr id="515" name="フローチャート: 判断 514">
          <a:extLst>
            <a:ext uri="{FF2B5EF4-FFF2-40B4-BE49-F238E27FC236}">
              <a16:creationId xmlns:a16="http://schemas.microsoft.com/office/drawing/2014/main" id="{00000000-0008-0000-0700-000003020000}"/>
            </a:ext>
          </a:extLst>
        </xdr:cNvPr>
        <xdr:cNvSpPr/>
      </xdr:nvSpPr>
      <xdr:spPr>
        <a:xfrm>
          <a:off x="16268700" y="630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161842</xdr:rowOff>
    </xdr:from>
    <xdr:to>
      <xdr:col>81</xdr:col>
      <xdr:colOff>50800</xdr:colOff>
      <xdr:row>37</xdr:row>
      <xdr:rowOff>41612</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flipV="1">
          <a:off x="14592300" y="6334042"/>
          <a:ext cx="889000" cy="512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154165</xdr:rowOff>
    </xdr:from>
    <xdr:to>
      <xdr:col>81</xdr:col>
      <xdr:colOff>101600</xdr:colOff>
      <xdr:row>37</xdr:row>
      <xdr:rowOff>84315</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5430500" y="6326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75442</xdr:rowOff>
    </xdr:from>
    <xdr:ext cx="534377" cy="259045"/>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5214111" y="64190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125559</xdr:rowOff>
    </xdr:from>
    <xdr:to>
      <xdr:col>76</xdr:col>
      <xdr:colOff>114300</xdr:colOff>
      <xdr:row>37</xdr:row>
      <xdr:rowOff>41612</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3703300" y="6297759"/>
          <a:ext cx="889000" cy="875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133463</xdr:rowOff>
    </xdr:from>
    <xdr:to>
      <xdr:col>76</xdr:col>
      <xdr:colOff>165100</xdr:colOff>
      <xdr:row>37</xdr:row>
      <xdr:rowOff>63613</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4541500" y="6305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80140</xdr:rowOff>
    </xdr:from>
    <xdr:ext cx="534377"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4325111" y="6080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125559</xdr:rowOff>
    </xdr:from>
    <xdr:to>
      <xdr:col>71</xdr:col>
      <xdr:colOff>177800</xdr:colOff>
      <xdr:row>37</xdr:row>
      <xdr:rowOff>39194</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2814300" y="6297759"/>
          <a:ext cx="889000" cy="85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111929</xdr:rowOff>
    </xdr:from>
    <xdr:to>
      <xdr:col>72</xdr:col>
      <xdr:colOff>38100</xdr:colOff>
      <xdr:row>37</xdr:row>
      <xdr:rowOff>42079</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3652500" y="6284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33206</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3436111" y="63768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17924</xdr:rowOff>
    </xdr:from>
    <xdr:to>
      <xdr:col>67</xdr:col>
      <xdr:colOff>101600</xdr:colOff>
      <xdr:row>37</xdr:row>
      <xdr:rowOff>119524</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2763500" y="6361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110651</xdr:rowOff>
    </xdr:from>
    <xdr:ext cx="534377"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2547111" y="6454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130711</xdr:rowOff>
    </xdr:from>
    <xdr:to>
      <xdr:col>85</xdr:col>
      <xdr:colOff>177800</xdr:colOff>
      <xdr:row>36</xdr:row>
      <xdr:rowOff>60861</xdr:rowOff>
    </xdr:to>
    <xdr:sp macro="" textlink="">
      <xdr:nvSpPr>
        <xdr:cNvPr id="532" name="楕円 531">
          <a:extLst>
            <a:ext uri="{FF2B5EF4-FFF2-40B4-BE49-F238E27FC236}">
              <a16:creationId xmlns:a16="http://schemas.microsoft.com/office/drawing/2014/main" id="{00000000-0008-0000-0700-000014020000}"/>
            </a:ext>
          </a:extLst>
        </xdr:cNvPr>
        <xdr:cNvSpPr/>
      </xdr:nvSpPr>
      <xdr:spPr>
        <a:xfrm>
          <a:off x="16268700" y="6131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34</xdr:row>
      <xdr:rowOff>153588</xdr:rowOff>
    </xdr:from>
    <xdr:ext cx="599010" cy="259045"/>
    <xdr:sp macro="" textlink="">
      <xdr:nvSpPr>
        <xdr:cNvPr id="533" name="消防費該当値テキスト">
          <a:extLst>
            <a:ext uri="{FF2B5EF4-FFF2-40B4-BE49-F238E27FC236}">
              <a16:creationId xmlns:a16="http://schemas.microsoft.com/office/drawing/2014/main" id="{00000000-0008-0000-0700-000015020000}"/>
            </a:ext>
          </a:extLst>
        </xdr:cNvPr>
        <xdr:cNvSpPr txBox="1"/>
      </xdr:nvSpPr>
      <xdr:spPr>
        <a:xfrm>
          <a:off x="16370300" y="5982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103,355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111042</xdr:rowOff>
    </xdr:from>
    <xdr:to>
      <xdr:col>81</xdr:col>
      <xdr:colOff>101600</xdr:colOff>
      <xdr:row>37</xdr:row>
      <xdr:rowOff>41192</xdr:rowOff>
    </xdr:to>
    <xdr:sp macro="" textlink="">
      <xdr:nvSpPr>
        <xdr:cNvPr id="534" name="楕円 533">
          <a:extLst>
            <a:ext uri="{FF2B5EF4-FFF2-40B4-BE49-F238E27FC236}">
              <a16:creationId xmlns:a16="http://schemas.microsoft.com/office/drawing/2014/main" id="{00000000-0008-0000-0700-000016020000}"/>
            </a:ext>
          </a:extLst>
        </xdr:cNvPr>
        <xdr:cNvSpPr/>
      </xdr:nvSpPr>
      <xdr:spPr>
        <a:xfrm>
          <a:off x="15430500" y="6283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57719</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14111" y="60584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162262</xdr:rowOff>
    </xdr:from>
    <xdr:to>
      <xdr:col>76</xdr:col>
      <xdr:colOff>165100</xdr:colOff>
      <xdr:row>37</xdr:row>
      <xdr:rowOff>92412</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4541500" y="6334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83539</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4325111" y="6427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74759</xdr:rowOff>
    </xdr:from>
    <xdr:to>
      <xdr:col>72</xdr:col>
      <xdr:colOff>38100</xdr:colOff>
      <xdr:row>37</xdr:row>
      <xdr:rowOff>4909</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3652500" y="6246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21436</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436111" y="6022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159844</xdr:rowOff>
    </xdr:from>
    <xdr:to>
      <xdr:col>67</xdr:col>
      <xdr:colOff>101600</xdr:colOff>
      <xdr:row>37</xdr:row>
      <xdr:rowOff>89994</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2763500" y="6332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106521</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2547111" y="6107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3" name="テキスト ボックス 552">
          <a:extLst>
            <a:ext uri="{FF2B5EF4-FFF2-40B4-BE49-F238E27FC236}">
              <a16:creationId xmlns:a16="http://schemas.microsoft.com/office/drawing/2014/main" id="{00000000-0008-0000-0700-000029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4" name="直線コネクタ 553">
          <a:extLst>
            <a:ext uri="{FF2B5EF4-FFF2-40B4-BE49-F238E27FC236}">
              <a16:creationId xmlns:a16="http://schemas.microsoft.com/office/drawing/2014/main" id="{00000000-0008-0000-0700-00002A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5" name="テキスト ボックス 554">
          <a:extLst>
            <a:ext uri="{FF2B5EF4-FFF2-40B4-BE49-F238E27FC236}">
              <a16:creationId xmlns:a16="http://schemas.microsoft.com/office/drawing/2014/main" id="{00000000-0008-0000-0700-00002B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53</xdr:row>
      <xdr:rowOff>168927</xdr:rowOff>
    </xdr:from>
    <xdr:ext cx="685572" cy="259045"/>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1760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51</xdr:row>
      <xdr:rowOff>130827</xdr:rowOff>
    </xdr:from>
    <xdr:ext cx="685572"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760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92727</xdr:rowOff>
    </xdr:from>
    <xdr:ext cx="685572"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760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4" name="教育費グラフ枠">
          <a:extLst>
            <a:ext uri="{FF2B5EF4-FFF2-40B4-BE49-F238E27FC236}">
              <a16:creationId xmlns:a16="http://schemas.microsoft.com/office/drawing/2014/main" id="{00000000-0008-0000-0700-000034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35698</xdr:rowOff>
    </xdr:from>
    <xdr:to>
      <xdr:col>85</xdr:col>
      <xdr:colOff>126364</xdr:colOff>
      <xdr:row>59</xdr:row>
      <xdr:rowOff>536</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flipV="1">
          <a:off x="16317595" y="8779648"/>
          <a:ext cx="1269" cy="13364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4363</xdr:rowOff>
    </xdr:from>
    <xdr:ext cx="534377" cy="259045"/>
    <xdr:sp macro="" textlink="">
      <xdr:nvSpPr>
        <xdr:cNvPr id="566" name="教育費最小値テキスト">
          <a:extLst>
            <a:ext uri="{FF2B5EF4-FFF2-40B4-BE49-F238E27FC236}">
              <a16:creationId xmlns:a16="http://schemas.microsoft.com/office/drawing/2014/main" id="{00000000-0008-0000-0700-000036020000}"/>
            </a:ext>
          </a:extLst>
        </xdr:cNvPr>
        <xdr:cNvSpPr txBox="1"/>
      </xdr:nvSpPr>
      <xdr:spPr>
        <a:xfrm>
          <a:off x="16370300" y="10119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57,629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536</xdr:rowOff>
    </xdr:from>
    <xdr:to>
      <xdr:col>86</xdr:col>
      <xdr:colOff>25400</xdr:colOff>
      <xdr:row>59</xdr:row>
      <xdr:rowOff>536</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6230600" y="101160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153825</xdr:rowOff>
    </xdr:from>
    <xdr:ext cx="690189" cy="259045"/>
    <xdr:sp macro="" textlink="">
      <xdr:nvSpPr>
        <xdr:cNvPr id="568" name="教育費最大値テキスト">
          <a:extLst>
            <a:ext uri="{FF2B5EF4-FFF2-40B4-BE49-F238E27FC236}">
              <a16:creationId xmlns:a16="http://schemas.microsoft.com/office/drawing/2014/main" id="{00000000-0008-0000-0700-000038020000}"/>
            </a:ext>
          </a:extLst>
        </xdr:cNvPr>
        <xdr:cNvSpPr txBox="1"/>
      </xdr:nvSpPr>
      <xdr:spPr>
        <a:xfrm>
          <a:off x="16370300" y="855487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1,811,486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35698</xdr:rowOff>
    </xdr:from>
    <xdr:to>
      <xdr:col>86</xdr:col>
      <xdr:colOff>25400</xdr:colOff>
      <xdr:row>51</xdr:row>
      <xdr:rowOff>35698</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6230600" y="8779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127427</xdr:rowOff>
    </xdr:from>
    <xdr:to>
      <xdr:col>85</xdr:col>
      <xdr:colOff>127000</xdr:colOff>
      <xdr:row>58</xdr:row>
      <xdr:rowOff>150840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flipV="1">
          <a:off x="15481300" y="10071527"/>
          <a:ext cx="838200" cy="23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62841</xdr:rowOff>
    </xdr:from>
    <xdr:ext cx="599010" cy="259045"/>
    <xdr:sp macro="" textlink="">
      <xdr:nvSpPr>
        <xdr:cNvPr id="571" name="教育費平均値テキスト">
          <a:extLst>
            <a:ext uri="{FF2B5EF4-FFF2-40B4-BE49-F238E27FC236}">
              <a16:creationId xmlns:a16="http://schemas.microsoft.com/office/drawing/2014/main" id="{00000000-0008-0000-0700-00003B020000}"/>
            </a:ext>
          </a:extLst>
        </xdr:cNvPr>
        <xdr:cNvSpPr txBox="1"/>
      </xdr:nvSpPr>
      <xdr:spPr>
        <a:xfrm>
          <a:off x="16370300" y="983549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164,220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39964</xdr:rowOff>
    </xdr:from>
    <xdr:to>
      <xdr:col>85</xdr:col>
      <xdr:colOff>177800</xdr:colOff>
      <xdr:row>58</xdr:row>
      <xdr:rowOff>141564</xdr:rowOff>
    </xdr:to>
    <xdr:sp macro="" textlink="">
      <xdr:nvSpPr>
        <xdr:cNvPr id="572" name="フローチャート: 判断 571">
          <a:extLst>
            <a:ext uri="{FF2B5EF4-FFF2-40B4-BE49-F238E27FC236}">
              <a16:creationId xmlns:a16="http://schemas.microsoft.com/office/drawing/2014/main" id="{00000000-0008-0000-0700-00003C020000}"/>
            </a:ext>
          </a:extLst>
        </xdr:cNvPr>
        <xdr:cNvSpPr/>
      </xdr:nvSpPr>
      <xdr:spPr>
        <a:xfrm>
          <a:off x="16268700" y="9984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150840</xdr:rowOff>
    </xdr:from>
    <xdr:to>
      <xdr:col>81</xdr:col>
      <xdr:colOff>50800</xdr:colOff>
      <xdr:row>58</xdr:row>
      <xdr:rowOff>152719</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4592300" y="10094940"/>
          <a:ext cx="889000" cy="18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44693</xdr:rowOff>
    </xdr:from>
    <xdr:to>
      <xdr:col>81</xdr:col>
      <xdr:colOff>101600</xdr:colOff>
      <xdr:row>58</xdr:row>
      <xdr:rowOff>146293</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5430500" y="9988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162820</xdr:rowOff>
    </xdr:from>
    <xdr:ext cx="59901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5181795" y="97640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137940</xdr:rowOff>
    </xdr:from>
    <xdr:to>
      <xdr:col>76</xdr:col>
      <xdr:colOff>114300</xdr:colOff>
      <xdr:row>58</xdr:row>
      <xdr:rowOff>152719</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3703300" y="10082040"/>
          <a:ext cx="889000" cy="14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57959</xdr:rowOff>
    </xdr:from>
    <xdr:to>
      <xdr:col>76</xdr:col>
      <xdr:colOff>165100</xdr:colOff>
      <xdr:row>58</xdr:row>
      <xdr:rowOff>159559</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4541500" y="100020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4636</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4292795" y="9777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128501</xdr:rowOff>
    </xdr:from>
    <xdr:to>
      <xdr:col>71</xdr:col>
      <xdr:colOff>177800</xdr:colOff>
      <xdr:row>58</xdr:row>
      <xdr:rowOff>137940</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2814300" y="10072601"/>
          <a:ext cx="889000" cy="9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58343</xdr:rowOff>
    </xdr:from>
    <xdr:to>
      <xdr:col>72</xdr:col>
      <xdr:colOff>38100</xdr:colOff>
      <xdr:row>58</xdr:row>
      <xdr:rowOff>159943</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3652500" y="10002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57</xdr:row>
      <xdr:rowOff>5020</xdr:rowOff>
    </xdr:from>
    <xdr:ext cx="59901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3403795" y="97776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71979</xdr:rowOff>
    </xdr:from>
    <xdr:to>
      <xdr:col>67</xdr:col>
      <xdr:colOff>101600</xdr:colOff>
      <xdr:row>59</xdr:row>
      <xdr:rowOff>2129</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2763500" y="10016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57</xdr:row>
      <xdr:rowOff>18656</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2514795" y="9791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76627</xdr:rowOff>
    </xdr:from>
    <xdr:to>
      <xdr:col>85</xdr:col>
      <xdr:colOff>177800</xdr:colOff>
      <xdr:row>59</xdr:row>
      <xdr:rowOff>6777</xdr:rowOff>
    </xdr:to>
    <xdr:sp macro="" textlink="">
      <xdr:nvSpPr>
        <xdr:cNvPr id="589" name="楕円 588">
          <a:extLst>
            <a:ext uri="{FF2B5EF4-FFF2-40B4-BE49-F238E27FC236}">
              <a16:creationId xmlns:a16="http://schemas.microsoft.com/office/drawing/2014/main" id="{00000000-0008-0000-0700-00004D020000}"/>
            </a:ext>
          </a:extLst>
        </xdr:cNvPr>
        <xdr:cNvSpPr/>
      </xdr:nvSpPr>
      <xdr:spPr>
        <a:xfrm>
          <a:off x="16268700" y="10020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18391</xdr:rowOff>
    </xdr:from>
    <xdr:ext cx="599010" cy="259045"/>
    <xdr:sp macro="" textlink="">
      <xdr:nvSpPr>
        <xdr:cNvPr id="590" name="教育費該当値テキスト">
          <a:extLst>
            <a:ext uri="{FF2B5EF4-FFF2-40B4-BE49-F238E27FC236}">
              <a16:creationId xmlns:a16="http://schemas.microsoft.com/office/drawing/2014/main" id="{00000000-0008-0000-0700-00004E020000}"/>
            </a:ext>
          </a:extLst>
        </xdr:cNvPr>
        <xdr:cNvSpPr txBox="1"/>
      </xdr:nvSpPr>
      <xdr:spPr>
        <a:xfrm>
          <a:off x="16370300" y="99624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100040</xdr:rowOff>
    </xdr:from>
    <xdr:to>
      <xdr:col>81</xdr:col>
      <xdr:colOff>101600</xdr:colOff>
      <xdr:row>59</xdr:row>
      <xdr:rowOff>30190</xdr:rowOff>
    </xdr:to>
    <xdr:sp macro="" textlink="">
      <xdr:nvSpPr>
        <xdr:cNvPr id="591" name="楕円 590">
          <a:extLst>
            <a:ext uri="{FF2B5EF4-FFF2-40B4-BE49-F238E27FC236}">
              <a16:creationId xmlns:a16="http://schemas.microsoft.com/office/drawing/2014/main" id="{00000000-0008-0000-0700-00004F020000}"/>
            </a:ext>
          </a:extLst>
        </xdr:cNvPr>
        <xdr:cNvSpPr/>
      </xdr:nvSpPr>
      <xdr:spPr>
        <a:xfrm>
          <a:off x="15430500" y="1004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59</xdr:row>
      <xdr:rowOff>21317</xdr:rowOff>
    </xdr:from>
    <xdr:ext cx="534377"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14111" y="10136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101919</xdr:rowOff>
    </xdr:from>
    <xdr:to>
      <xdr:col>76</xdr:col>
      <xdr:colOff>165100</xdr:colOff>
      <xdr:row>59</xdr:row>
      <xdr:rowOff>32069</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4541500" y="10046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59</xdr:row>
      <xdr:rowOff>23196</xdr:rowOff>
    </xdr:from>
    <xdr:ext cx="534377"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325111" y="101387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87140</xdr:rowOff>
    </xdr:from>
    <xdr:to>
      <xdr:col>72</xdr:col>
      <xdr:colOff>38100</xdr:colOff>
      <xdr:row>59</xdr:row>
      <xdr:rowOff>17290</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3652500" y="10031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59</xdr:row>
      <xdr:rowOff>8417</xdr:rowOff>
    </xdr:from>
    <xdr:ext cx="59901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3403795" y="10123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77701</xdr:rowOff>
    </xdr:from>
    <xdr:to>
      <xdr:col>67</xdr:col>
      <xdr:colOff>101600</xdr:colOff>
      <xdr:row>59</xdr:row>
      <xdr:rowOff>7851</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2763500" y="10021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170428</xdr:rowOff>
    </xdr:from>
    <xdr:ext cx="59901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2514795" y="10114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1" name="直線コネクタ 610">
          <a:extLst>
            <a:ext uri="{FF2B5EF4-FFF2-40B4-BE49-F238E27FC236}">
              <a16:creationId xmlns:a16="http://schemas.microsoft.com/office/drawing/2014/main" id="{00000000-0008-0000-0700-000063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1" name="災害復旧費グラフ枠">
          <a:extLst>
            <a:ext uri="{FF2B5EF4-FFF2-40B4-BE49-F238E27FC236}">
              <a16:creationId xmlns:a16="http://schemas.microsoft.com/office/drawing/2014/main" id="{00000000-0008-0000-0700-00006D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110158</xdr:rowOff>
    </xdr:from>
    <xdr:to>
      <xdr:col>85</xdr:col>
      <xdr:colOff>126364</xdr:colOff>
      <xdr:row>79</xdr:row>
      <xdr:rowOff>44450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flipV="1">
          <a:off x="16317595" y="12283108"/>
          <a:ext cx="1269" cy="1305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3" name="災害復旧費最小値テキスト">
          <a:extLst>
            <a:ext uri="{FF2B5EF4-FFF2-40B4-BE49-F238E27FC236}">
              <a16:creationId xmlns:a16="http://schemas.microsoft.com/office/drawing/2014/main" id="{00000000-0008-0000-0700-00006F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56835</xdr:rowOff>
    </xdr:from>
    <xdr:ext cx="599010" cy="259045"/>
    <xdr:sp macro="" textlink="">
      <xdr:nvSpPr>
        <xdr:cNvPr id="625" name="災害復旧費最大値テキスト">
          <a:extLst>
            <a:ext uri="{FF2B5EF4-FFF2-40B4-BE49-F238E27FC236}">
              <a16:creationId xmlns:a16="http://schemas.microsoft.com/office/drawing/2014/main" id="{00000000-0008-0000-0700-000071020000}"/>
            </a:ext>
          </a:extLst>
        </xdr:cNvPr>
        <xdr:cNvSpPr txBox="1"/>
      </xdr:nvSpPr>
      <xdr:spPr>
        <a:xfrm>
          <a:off x="16370300" y="12058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342,754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110158</xdr:rowOff>
    </xdr:from>
    <xdr:to>
      <xdr:col>86</xdr:col>
      <xdr:colOff>25400</xdr:colOff>
      <xdr:row>71</xdr:row>
      <xdr:rowOff>110158</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6230600" y="122831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29146</xdr:rowOff>
    </xdr:from>
    <xdr:to>
      <xdr:col>85</xdr:col>
      <xdr:colOff>127000</xdr:colOff>
      <xdr:row>79</xdr:row>
      <xdr:rowOff>30544</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5481300" y="13573696"/>
          <a:ext cx="838200" cy="1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112977</xdr:rowOff>
    </xdr:from>
    <xdr:ext cx="534377" cy="259045"/>
    <xdr:sp macro="" textlink="">
      <xdr:nvSpPr>
        <xdr:cNvPr id="628" name="災害復旧費平均値テキスト">
          <a:extLst>
            <a:ext uri="{FF2B5EF4-FFF2-40B4-BE49-F238E27FC236}">
              <a16:creationId xmlns:a16="http://schemas.microsoft.com/office/drawing/2014/main" id="{00000000-0008-0000-0700-000074020000}"/>
            </a:ext>
          </a:extLst>
        </xdr:cNvPr>
        <xdr:cNvSpPr txBox="1"/>
      </xdr:nvSpPr>
      <xdr:spPr>
        <a:xfrm>
          <a:off x="16370300" y="1331462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90100</xdr:rowOff>
    </xdr:from>
    <xdr:to>
      <xdr:col>85</xdr:col>
      <xdr:colOff>177800</xdr:colOff>
      <xdr:row>79</xdr:row>
      <xdr:rowOff>20250</xdr:rowOff>
    </xdr:to>
    <xdr:sp macro="" textlink="">
      <xdr:nvSpPr>
        <xdr:cNvPr id="629" name="フローチャート: 判断 628">
          <a:extLst>
            <a:ext uri="{FF2B5EF4-FFF2-40B4-BE49-F238E27FC236}">
              <a16:creationId xmlns:a16="http://schemas.microsoft.com/office/drawing/2014/main" id="{00000000-0008-0000-0700-000075020000}"/>
            </a:ext>
          </a:extLst>
        </xdr:cNvPr>
        <xdr:cNvSpPr/>
      </xdr:nvSpPr>
      <xdr:spPr>
        <a:xfrm>
          <a:off x="16268700" y="13463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29146</xdr:rowOff>
    </xdr:from>
    <xdr:to>
      <xdr:col>81</xdr:col>
      <xdr:colOff>50800</xdr:colOff>
      <xdr:row>79</xdr:row>
      <xdr:rowOff>31961</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4592300" y="13573696"/>
          <a:ext cx="889000" cy="2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88145</xdr:rowOff>
    </xdr:from>
    <xdr:to>
      <xdr:col>81</xdr:col>
      <xdr:colOff>101600</xdr:colOff>
      <xdr:row>79</xdr:row>
      <xdr:rowOff>18295</xdr:rowOff>
    </xdr:to>
    <xdr:sp macro="" textlink="">
      <xdr:nvSpPr>
        <xdr:cNvPr id="631" name="フローチャート: 判断 630">
          <a:extLst>
            <a:ext uri="{FF2B5EF4-FFF2-40B4-BE49-F238E27FC236}">
              <a16:creationId xmlns:a16="http://schemas.microsoft.com/office/drawing/2014/main" id="{00000000-0008-0000-0700-000077020000}"/>
            </a:ext>
          </a:extLst>
        </xdr:cNvPr>
        <xdr:cNvSpPr/>
      </xdr:nvSpPr>
      <xdr:spPr>
        <a:xfrm>
          <a:off x="15430500" y="13461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34822</xdr:rowOff>
    </xdr:from>
    <xdr:ext cx="534377"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5214111" y="13236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31961</xdr:rowOff>
    </xdr:from>
    <xdr:to>
      <xdr:col>76</xdr:col>
      <xdr:colOff>114300</xdr:colOff>
      <xdr:row>79</xdr:row>
      <xdr:rowOff>32803</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flipV="1">
          <a:off x="13703300" y="13576511"/>
          <a:ext cx="889000" cy="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84093</xdr:rowOff>
    </xdr:from>
    <xdr:to>
      <xdr:col>76</xdr:col>
      <xdr:colOff>165100</xdr:colOff>
      <xdr:row>79</xdr:row>
      <xdr:rowOff>14243</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4541500" y="13457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30770</xdr:rowOff>
    </xdr:from>
    <xdr:ext cx="534377"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4325111" y="132324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14032</xdr:rowOff>
    </xdr:from>
    <xdr:to>
      <xdr:col>71</xdr:col>
      <xdr:colOff>177800</xdr:colOff>
      <xdr:row>79</xdr:row>
      <xdr:rowOff>32803</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2814300" y="13558582"/>
          <a:ext cx="889000" cy="18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75237</xdr:rowOff>
    </xdr:from>
    <xdr:to>
      <xdr:col>72</xdr:col>
      <xdr:colOff>38100</xdr:colOff>
      <xdr:row>79</xdr:row>
      <xdr:rowOff>5387</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3652500" y="13448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21914</xdr:rowOff>
    </xdr:from>
    <xdr:ext cx="534377"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3436111" y="13223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77279</xdr:rowOff>
    </xdr:from>
    <xdr:to>
      <xdr:col>67</xdr:col>
      <xdr:colOff>101600</xdr:colOff>
      <xdr:row>79</xdr:row>
      <xdr:rowOff>7429</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2763500" y="13450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23956</xdr:rowOff>
    </xdr:from>
    <xdr:ext cx="534377"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2547111" y="13225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151194</xdr:rowOff>
    </xdr:from>
    <xdr:to>
      <xdr:col>85</xdr:col>
      <xdr:colOff>177800</xdr:colOff>
      <xdr:row>79</xdr:row>
      <xdr:rowOff>81344</xdr:rowOff>
    </xdr:to>
    <xdr:sp macro="" textlink="">
      <xdr:nvSpPr>
        <xdr:cNvPr id="646" name="楕円 645">
          <a:extLst>
            <a:ext uri="{FF2B5EF4-FFF2-40B4-BE49-F238E27FC236}">
              <a16:creationId xmlns:a16="http://schemas.microsoft.com/office/drawing/2014/main" id="{00000000-0008-0000-0700-000086020000}"/>
            </a:ext>
          </a:extLst>
        </xdr:cNvPr>
        <xdr:cNvSpPr/>
      </xdr:nvSpPr>
      <xdr:spPr>
        <a:xfrm>
          <a:off x="16268700" y="13524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68528</xdr:rowOff>
    </xdr:from>
    <xdr:ext cx="469744" cy="259045"/>
    <xdr:sp macro="" textlink="">
      <xdr:nvSpPr>
        <xdr:cNvPr id="647" name="災害復旧費該当値テキスト">
          <a:extLst>
            <a:ext uri="{FF2B5EF4-FFF2-40B4-BE49-F238E27FC236}">
              <a16:creationId xmlns:a16="http://schemas.microsoft.com/office/drawing/2014/main" id="{00000000-0008-0000-0700-000087020000}"/>
            </a:ext>
          </a:extLst>
        </xdr:cNvPr>
        <xdr:cNvSpPr txBox="1"/>
      </xdr:nvSpPr>
      <xdr:spPr>
        <a:xfrm>
          <a:off x="16370300" y="134416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149796</xdr:rowOff>
    </xdr:from>
    <xdr:to>
      <xdr:col>81</xdr:col>
      <xdr:colOff>101600</xdr:colOff>
      <xdr:row>79</xdr:row>
      <xdr:rowOff>79946</xdr:rowOff>
    </xdr:to>
    <xdr:sp macro="" textlink="">
      <xdr:nvSpPr>
        <xdr:cNvPr id="648" name="楕円 647">
          <a:extLst>
            <a:ext uri="{FF2B5EF4-FFF2-40B4-BE49-F238E27FC236}">
              <a16:creationId xmlns:a16="http://schemas.microsoft.com/office/drawing/2014/main" id="{00000000-0008-0000-0700-000088020000}"/>
            </a:ext>
          </a:extLst>
        </xdr:cNvPr>
        <xdr:cNvSpPr/>
      </xdr:nvSpPr>
      <xdr:spPr>
        <a:xfrm>
          <a:off x="15430500" y="13522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71073</xdr:rowOff>
    </xdr:from>
    <xdr:ext cx="469744"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5246428" y="13615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152611</xdr:rowOff>
    </xdr:from>
    <xdr:to>
      <xdr:col>76</xdr:col>
      <xdr:colOff>165100</xdr:colOff>
      <xdr:row>79</xdr:row>
      <xdr:rowOff>82761</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4541500" y="13525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73888</xdr:rowOff>
    </xdr:from>
    <xdr:ext cx="469744"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357428" y="13618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153453</xdr:rowOff>
    </xdr:from>
    <xdr:to>
      <xdr:col>72</xdr:col>
      <xdr:colOff>38100</xdr:colOff>
      <xdr:row>79</xdr:row>
      <xdr:rowOff>83603</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3652500" y="13526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74730</xdr:rowOff>
    </xdr:from>
    <xdr:ext cx="469744"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3468428" y="136192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134682</xdr:rowOff>
    </xdr:from>
    <xdr:to>
      <xdr:col>67</xdr:col>
      <xdr:colOff>101600</xdr:colOff>
      <xdr:row>79</xdr:row>
      <xdr:rowOff>64832</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2763500" y="13507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55959</xdr:rowOff>
    </xdr:from>
    <xdr:ext cx="469744"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2579428" y="13600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6" name="直線コネクタ 665">
          <a:extLst>
            <a:ext uri="{FF2B5EF4-FFF2-40B4-BE49-F238E27FC236}">
              <a16:creationId xmlns:a16="http://schemas.microsoft.com/office/drawing/2014/main" id="{00000000-0008-0000-0700-00009A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8" name="直線コネクタ 667">
          <a:extLst>
            <a:ext uri="{FF2B5EF4-FFF2-40B4-BE49-F238E27FC236}">
              <a16:creationId xmlns:a16="http://schemas.microsoft.com/office/drawing/2014/main" id="{00000000-0008-0000-0700-00009C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8" name="公債費グラフ枠">
          <a:extLst>
            <a:ext uri="{FF2B5EF4-FFF2-40B4-BE49-F238E27FC236}">
              <a16:creationId xmlns:a16="http://schemas.microsoft.com/office/drawing/2014/main" id="{00000000-0008-0000-0700-0000A6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23636</xdr:rowOff>
    </xdr:from>
    <xdr:to>
      <xdr:col>85</xdr:col>
      <xdr:colOff>126364</xdr:colOff>
      <xdr:row>99</xdr:row>
      <xdr:rowOff>44450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flipV="1">
          <a:off x="16317595" y="15454136"/>
          <a:ext cx="1269" cy="1563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48277</xdr:rowOff>
    </xdr:from>
    <xdr:ext cx="249299" cy="259045"/>
    <xdr:sp macro="" textlink="">
      <xdr:nvSpPr>
        <xdr:cNvPr id="680" name="公債費最小値テキスト">
          <a:extLst>
            <a:ext uri="{FF2B5EF4-FFF2-40B4-BE49-F238E27FC236}">
              <a16:creationId xmlns:a16="http://schemas.microsoft.com/office/drawing/2014/main" id="{00000000-0008-0000-0700-0000A8020000}"/>
            </a:ext>
          </a:extLst>
        </xdr:cNvPr>
        <xdr:cNvSpPr txBox="1"/>
      </xdr:nvSpPr>
      <xdr:spPr>
        <a:xfrm>
          <a:off x="16370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6230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141763</xdr:rowOff>
    </xdr:from>
    <xdr:ext cx="599010" cy="259045"/>
    <xdr:sp macro="" textlink="">
      <xdr:nvSpPr>
        <xdr:cNvPr id="682" name="公債費最大値テキスト">
          <a:extLst>
            <a:ext uri="{FF2B5EF4-FFF2-40B4-BE49-F238E27FC236}">
              <a16:creationId xmlns:a16="http://schemas.microsoft.com/office/drawing/2014/main" id="{00000000-0008-0000-0700-0000AA020000}"/>
            </a:ext>
          </a:extLst>
        </xdr:cNvPr>
        <xdr:cNvSpPr txBox="1"/>
      </xdr:nvSpPr>
      <xdr:spPr>
        <a:xfrm>
          <a:off x="16370300" y="15229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820,926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23636</xdr:rowOff>
    </xdr:from>
    <xdr:to>
      <xdr:col>86</xdr:col>
      <xdr:colOff>25400</xdr:colOff>
      <xdr:row>90</xdr:row>
      <xdr:rowOff>23636</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6230600" y="15454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2094</xdr:rowOff>
    </xdr:from>
    <xdr:to>
      <xdr:col>85</xdr:col>
      <xdr:colOff>127000</xdr:colOff>
      <xdr:row>98</xdr:row>
      <xdr:rowOff>20290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5481300" y="16804194"/>
          <a:ext cx="838200" cy="18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14329</xdr:rowOff>
    </xdr:from>
    <xdr:ext cx="599010" cy="259045"/>
    <xdr:sp macro="" textlink="">
      <xdr:nvSpPr>
        <xdr:cNvPr id="685" name="公債費平均値テキスト">
          <a:extLst>
            <a:ext uri="{FF2B5EF4-FFF2-40B4-BE49-F238E27FC236}">
              <a16:creationId xmlns:a16="http://schemas.microsoft.com/office/drawing/2014/main" id="{00000000-0008-0000-0700-0000AD020000}"/>
            </a:ext>
          </a:extLst>
        </xdr:cNvPr>
        <xdr:cNvSpPr txBox="1"/>
      </xdr:nvSpPr>
      <xdr:spPr>
        <a:xfrm>
          <a:off x="16370300" y="164735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162902</xdr:rowOff>
    </xdr:from>
    <xdr:to>
      <xdr:col>85</xdr:col>
      <xdr:colOff>177800</xdr:colOff>
      <xdr:row>97</xdr:row>
      <xdr:rowOff>93052</xdr:rowOff>
    </xdr:to>
    <xdr:sp macro="" textlink="">
      <xdr:nvSpPr>
        <xdr:cNvPr id="686" name="フローチャート: 判断 685">
          <a:extLst>
            <a:ext uri="{FF2B5EF4-FFF2-40B4-BE49-F238E27FC236}">
              <a16:creationId xmlns:a16="http://schemas.microsoft.com/office/drawing/2014/main" id="{00000000-0008-0000-0700-0000AE020000}"/>
            </a:ext>
          </a:extLst>
        </xdr:cNvPr>
        <xdr:cNvSpPr/>
      </xdr:nvSpPr>
      <xdr:spPr>
        <a:xfrm>
          <a:off x="16268700" y="16622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20290</xdr:rowOff>
    </xdr:from>
    <xdr:to>
      <xdr:col>81</xdr:col>
      <xdr:colOff>50800</xdr:colOff>
      <xdr:row>98</xdr:row>
      <xdr:rowOff>37339</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4592300" y="16822390"/>
          <a:ext cx="889000" cy="17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24205</xdr:rowOff>
    </xdr:from>
    <xdr:to>
      <xdr:col>81</xdr:col>
      <xdr:colOff>101600</xdr:colOff>
      <xdr:row>97</xdr:row>
      <xdr:rowOff>125805</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5430500" y="16654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142332</xdr:rowOff>
    </xdr:from>
    <xdr:ext cx="599010"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5181795" y="16430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37339</xdr:rowOff>
    </xdr:from>
    <xdr:to>
      <xdr:col>76</xdr:col>
      <xdr:colOff>114300</xdr:colOff>
      <xdr:row>98</xdr:row>
      <xdr:rowOff>47937</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3703300" y="16839439"/>
          <a:ext cx="889000" cy="105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51205</xdr:rowOff>
    </xdr:from>
    <xdr:to>
      <xdr:col>76</xdr:col>
      <xdr:colOff>165100</xdr:colOff>
      <xdr:row>97</xdr:row>
      <xdr:rowOff>152805</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4541500" y="16681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169332</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4292795" y="16457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47937</xdr:rowOff>
    </xdr:from>
    <xdr:to>
      <xdr:col>71</xdr:col>
      <xdr:colOff>177800</xdr:colOff>
      <xdr:row>98</xdr:row>
      <xdr:rowOff>69062</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2814300" y="16850037"/>
          <a:ext cx="889000" cy="21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50507</xdr:rowOff>
    </xdr:from>
    <xdr:to>
      <xdr:col>72</xdr:col>
      <xdr:colOff>38100</xdr:colOff>
      <xdr:row>97</xdr:row>
      <xdr:rowOff>152107</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3652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168634</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3403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58934</xdr:rowOff>
    </xdr:from>
    <xdr:to>
      <xdr:col>67</xdr:col>
      <xdr:colOff>101600</xdr:colOff>
      <xdr:row>97</xdr:row>
      <xdr:rowOff>160534</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27635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5611</xdr:rowOff>
    </xdr:from>
    <xdr:ext cx="59901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2514795" y="16464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122744</xdr:rowOff>
    </xdr:from>
    <xdr:to>
      <xdr:col>85</xdr:col>
      <xdr:colOff>177800</xdr:colOff>
      <xdr:row>98</xdr:row>
      <xdr:rowOff>52894</xdr:rowOff>
    </xdr:to>
    <xdr:sp macro="" textlink="">
      <xdr:nvSpPr>
        <xdr:cNvPr id="703" name="楕円 702">
          <a:extLst>
            <a:ext uri="{FF2B5EF4-FFF2-40B4-BE49-F238E27FC236}">
              <a16:creationId xmlns:a16="http://schemas.microsoft.com/office/drawing/2014/main" id="{00000000-0008-0000-0700-0000BF020000}"/>
            </a:ext>
          </a:extLst>
        </xdr:cNvPr>
        <xdr:cNvSpPr/>
      </xdr:nvSpPr>
      <xdr:spPr>
        <a:xfrm>
          <a:off x="16268700" y="16753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101171</xdr:rowOff>
    </xdr:from>
    <xdr:ext cx="599010" cy="259045"/>
    <xdr:sp macro="" textlink="">
      <xdr:nvSpPr>
        <xdr:cNvPr id="704" name="公債費該当値テキスト">
          <a:extLst>
            <a:ext uri="{FF2B5EF4-FFF2-40B4-BE49-F238E27FC236}">
              <a16:creationId xmlns:a16="http://schemas.microsoft.com/office/drawing/2014/main" id="{00000000-0008-0000-0700-0000C0020000}"/>
            </a:ext>
          </a:extLst>
        </xdr:cNvPr>
        <xdr:cNvSpPr txBox="1"/>
      </xdr:nvSpPr>
      <xdr:spPr>
        <a:xfrm>
          <a:off x="16370300" y="16731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140940</xdr:rowOff>
    </xdr:from>
    <xdr:to>
      <xdr:col>81</xdr:col>
      <xdr:colOff>101600</xdr:colOff>
      <xdr:row>98</xdr:row>
      <xdr:rowOff>71090</xdr:rowOff>
    </xdr:to>
    <xdr:sp macro="" textlink="">
      <xdr:nvSpPr>
        <xdr:cNvPr id="705" name="楕円 704">
          <a:extLst>
            <a:ext uri="{FF2B5EF4-FFF2-40B4-BE49-F238E27FC236}">
              <a16:creationId xmlns:a16="http://schemas.microsoft.com/office/drawing/2014/main" id="{00000000-0008-0000-0700-0000C1020000}"/>
            </a:ext>
          </a:extLst>
        </xdr:cNvPr>
        <xdr:cNvSpPr/>
      </xdr:nvSpPr>
      <xdr:spPr>
        <a:xfrm>
          <a:off x="15430500" y="16771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62217</xdr:rowOff>
    </xdr:from>
    <xdr:ext cx="59901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5181795" y="16864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157989</xdr:rowOff>
    </xdr:from>
    <xdr:to>
      <xdr:col>76</xdr:col>
      <xdr:colOff>165100</xdr:colOff>
      <xdr:row>98</xdr:row>
      <xdr:rowOff>88139</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4541500" y="1678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79266</xdr:rowOff>
    </xdr:from>
    <xdr:ext cx="534377"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325111" y="16881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168587</xdr:rowOff>
    </xdr:from>
    <xdr:to>
      <xdr:col>72</xdr:col>
      <xdr:colOff>38100</xdr:colOff>
      <xdr:row>98</xdr:row>
      <xdr:rowOff>98737</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3652500" y="16799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89864</xdr:rowOff>
    </xdr:from>
    <xdr:ext cx="534377"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436111" y="16891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18262</xdr:rowOff>
    </xdr:from>
    <xdr:to>
      <xdr:col>67</xdr:col>
      <xdr:colOff>101600</xdr:colOff>
      <xdr:row>98</xdr:row>
      <xdr:rowOff>119862</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2763500" y="16820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110989</xdr:rowOff>
    </xdr:from>
    <xdr:ext cx="534377"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2547111" y="16913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3" name="直線コネクタ 722">
          <a:extLst>
            <a:ext uri="{FF2B5EF4-FFF2-40B4-BE49-F238E27FC236}">
              <a16:creationId xmlns:a16="http://schemas.microsoft.com/office/drawing/2014/main" id="{00000000-0008-0000-0700-0000D3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54627</xdr:rowOff>
    </xdr:from>
    <xdr:ext cx="595419" cy="259045"/>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7692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111777</xdr:rowOff>
    </xdr:from>
    <xdr:ext cx="595419" cy="25904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7692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168927</xdr:rowOff>
    </xdr:from>
    <xdr:ext cx="595419"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692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3" name="諸支出金グラフ枠">
          <a:extLst>
            <a:ext uri="{FF2B5EF4-FFF2-40B4-BE49-F238E27FC236}">
              <a16:creationId xmlns:a16="http://schemas.microsoft.com/office/drawing/2014/main" id="{00000000-0008-0000-0700-0000DD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94748</xdr:rowOff>
    </xdr:from>
    <xdr:to>
      <xdr:col>116</xdr:col>
      <xdr:colOff>62864</xdr:colOff>
      <xdr:row>38</xdr:row>
      <xdr:rowOff>139700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flipV="1">
          <a:off x="22159595" y="5581148"/>
          <a:ext cx="1269" cy="10736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10770</xdr:rowOff>
    </xdr:from>
    <xdr:ext cx="249299" cy="259045"/>
    <xdr:sp macro="" textlink="">
      <xdr:nvSpPr>
        <xdr:cNvPr id="735" name="諸支出金最小値テキスト">
          <a:extLst>
            <a:ext uri="{FF2B5EF4-FFF2-40B4-BE49-F238E27FC236}">
              <a16:creationId xmlns:a16="http://schemas.microsoft.com/office/drawing/2014/main" id="{00000000-0008-0000-0700-0000DF020000}"/>
            </a:ext>
          </a:extLst>
        </xdr:cNvPr>
        <xdr:cNvSpPr txBox="1"/>
      </xdr:nvSpPr>
      <xdr:spPr>
        <a:xfrm>
          <a:off x="22212300" y="669732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31</xdr:row>
      <xdr:rowOff>41425</xdr:rowOff>
    </xdr:from>
    <xdr:ext cx="599010" cy="259045"/>
    <xdr:sp macro="" textlink="">
      <xdr:nvSpPr>
        <xdr:cNvPr id="737" name="諸支出金最大値テキスト">
          <a:extLst>
            <a:ext uri="{FF2B5EF4-FFF2-40B4-BE49-F238E27FC236}">
              <a16:creationId xmlns:a16="http://schemas.microsoft.com/office/drawing/2014/main" id="{00000000-0008-0000-0700-0000E1020000}"/>
            </a:ext>
          </a:extLst>
        </xdr:cNvPr>
        <xdr:cNvSpPr txBox="1"/>
      </xdr:nvSpPr>
      <xdr:spPr>
        <a:xfrm>
          <a:off x="22212300" y="5356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234,832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94748</xdr:rowOff>
    </xdr:from>
    <xdr:to>
      <xdr:col>116</xdr:col>
      <xdr:colOff>152400</xdr:colOff>
      <xdr:row>32</xdr:row>
      <xdr:rowOff>94748</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2072600" y="5581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99670</xdr:rowOff>
    </xdr:from>
    <xdr:ext cx="469744" cy="259045"/>
    <xdr:sp macro="" textlink="">
      <xdr:nvSpPr>
        <xdr:cNvPr id="740" name="諸支出金平均値テキスト">
          <a:extLst>
            <a:ext uri="{FF2B5EF4-FFF2-40B4-BE49-F238E27FC236}">
              <a16:creationId xmlns:a16="http://schemas.microsoft.com/office/drawing/2014/main" id="{00000000-0008-0000-0700-0000E4020000}"/>
            </a:ext>
          </a:extLst>
        </xdr:cNvPr>
        <xdr:cNvSpPr txBox="1"/>
      </xdr:nvSpPr>
      <xdr:spPr>
        <a:xfrm>
          <a:off x="22212300" y="644332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76793</xdr:rowOff>
    </xdr:from>
    <xdr:to>
      <xdr:col>116</xdr:col>
      <xdr:colOff>114300</xdr:colOff>
      <xdr:row>39</xdr:row>
      <xdr:rowOff>6943</xdr:rowOff>
    </xdr:to>
    <xdr:sp macro="" textlink="">
      <xdr:nvSpPr>
        <xdr:cNvPr id="741" name="フローチャート: 判断 740">
          <a:extLst>
            <a:ext uri="{FF2B5EF4-FFF2-40B4-BE49-F238E27FC236}">
              <a16:creationId xmlns:a16="http://schemas.microsoft.com/office/drawing/2014/main" id="{00000000-0008-0000-0700-0000E5020000}"/>
            </a:ext>
          </a:extLst>
        </xdr:cNvPr>
        <xdr:cNvSpPr/>
      </xdr:nvSpPr>
      <xdr:spPr>
        <a:xfrm>
          <a:off x="22110700" y="6591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80566</xdr:rowOff>
    </xdr:from>
    <xdr:to>
      <xdr:col>112</xdr:col>
      <xdr:colOff>38100</xdr:colOff>
      <xdr:row>39</xdr:row>
      <xdr:rowOff>10716</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1272500" y="6595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27242</xdr:rowOff>
    </xdr:from>
    <xdr:ext cx="469744"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21088428" y="63708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81480</xdr:rowOff>
    </xdr:from>
    <xdr:to>
      <xdr:col>107</xdr:col>
      <xdr:colOff>101600</xdr:colOff>
      <xdr:row>39</xdr:row>
      <xdr:rowOff>11630</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0383500" y="6596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28157</xdr:rowOff>
    </xdr:from>
    <xdr:ext cx="469744"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20199428" y="6371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86564</xdr:rowOff>
    </xdr:from>
    <xdr:to>
      <xdr:col>102</xdr:col>
      <xdr:colOff>165100</xdr:colOff>
      <xdr:row>39</xdr:row>
      <xdr:rowOff>16714</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19494500" y="6601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33241</xdr:rowOff>
    </xdr:from>
    <xdr:ext cx="378565"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19356017" y="63768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87026</xdr:rowOff>
    </xdr:from>
    <xdr:to>
      <xdr:col>98</xdr:col>
      <xdr:colOff>38100</xdr:colOff>
      <xdr:row>39</xdr:row>
      <xdr:rowOff>17176</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18605500" y="6602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33702</xdr:rowOff>
    </xdr:from>
    <xdr:ext cx="378565"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18467017" y="63773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8" name="楕円 757">
          <a:extLst>
            <a:ext uri="{FF2B5EF4-FFF2-40B4-BE49-F238E27FC236}">
              <a16:creationId xmlns:a16="http://schemas.microsoft.com/office/drawing/2014/main" id="{00000000-0008-0000-0700-0000F6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55220</xdr:rowOff>
    </xdr:from>
    <xdr:ext cx="249299" cy="259045"/>
    <xdr:sp macro="" textlink="">
      <xdr:nvSpPr>
        <xdr:cNvPr id="759" name="諸支出金該当値テキスト">
          <a:extLst>
            <a:ext uri="{FF2B5EF4-FFF2-40B4-BE49-F238E27FC236}">
              <a16:creationId xmlns:a16="http://schemas.microsoft.com/office/drawing/2014/main" id="{00000000-0008-0000-0700-0000F7020000}"/>
            </a:ext>
          </a:extLst>
        </xdr:cNvPr>
        <xdr:cNvSpPr txBox="1"/>
      </xdr:nvSpPr>
      <xdr:spPr>
        <a:xfrm>
          <a:off x="22212300" y="657032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0" name="楕円 759">
          <a:extLst>
            <a:ext uri="{FF2B5EF4-FFF2-40B4-BE49-F238E27FC236}">
              <a16:creationId xmlns:a16="http://schemas.microsoft.com/office/drawing/2014/main" id="{00000000-0008-0000-0700-0000F8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2" name="前年度繰上充用金グラフ枠">
          <a:extLst>
            <a:ext uri="{FF2B5EF4-FFF2-40B4-BE49-F238E27FC236}">
              <a16:creationId xmlns:a16="http://schemas.microsoft.com/office/drawing/2014/main" id="{00000000-0008-0000-0700-00000E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4" name="前年度繰上充用金最小値テキスト">
          <a:extLst>
            <a:ext uri="{FF2B5EF4-FFF2-40B4-BE49-F238E27FC236}">
              <a16:creationId xmlns:a16="http://schemas.microsoft.com/office/drawing/2014/main" id="{00000000-0008-0000-0700-000010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6" name="前年度繰上充用金最大値テキスト">
          <a:extLst>
            <a:ext uri="{FF2B5EF4-FFF2-40B4-BE49-F238E27FC236}">
              <a16:creationId xmlns:a16="http://schemas.microsoft.com/office/drawing/2014/main" id="{00000000-0008-0000-0700-000012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9" name="前年度繰上充用金平均値テキスト">
          <a:extLst>
            <a:ext uri="{FF2B5EF4-FFF2-40B4-BE49-F238E27FC236}">
              <a16:creationId xmlns:a16="http://schemas.microsoft.com/office/drawing/2014/main" id="{00000000-0008-0000-0700-000015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0" name="フローチャート: 判断 789">
          <a:extLst>
            <a:ext uri="{FF2B5EF4-FFF2-40B4-BE49-F238E27FC236}">
              <a16:creationId xmlns:a16="http://schemas.microsoft.com/office/drawing/2014/main" id="{00000000-0008-0000-0700-000016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2" name="フローチャート: 判断 791">
          <a:extLst>
            <a:ext uri="{FF2B5EF4-FFF2-40B4-BE49-F238E27FC236}">
              <a16:creationId xmlns:a16="http://schemas.microsoft.com/office/drawing/2014/main" id="{00000000-0008-0000-0700-000018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7" name="楕円 806">
          <a:extLst>
            <a:ext uri="{FF2B5EF4-FFF2-40B4-BE49-F238E27FC236}">
              <a16:creationId xmlns:a16="http://schemas.microsoft.com/office/drawing/2014/main" id="{00000000-0008-0000-0700-000027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8" name="前年度繰上充用金該当値テキスト">
          <a:extLst>
            <a:ext uri="{FF2B5EF4-FFF2-40B4-BE49-F238E27FC236}">
              <a16:creationId xmlns:a16="http://schemas.microsoft.com/office/drawing/2014/main" id="{00000000-0008-0000-0700-000028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9" name="楕円 808">
          <a:extLst>
            <a:ext uri="{FF2B5EF4-FFF2-40B4-BE49-F238E27FC236}">
              <a16:creationId xmlns:a16="http://schemas.microsoft.com/office/drawing/2014/main" id="{00000000-0008-0000-0700-000029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1" name="楕円 810">
          <a:extLst>
            <a:ext uri="{FF2B5EF4-FFF2-40B4-BE49-F238E27FC236}">
              <a16:creationId xmlns:a16="http://schemas.microsoft.com/office/drawing/2014/main" id="{00000000-0008-0000-0700-00002B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7" name="正方形/長方形 816">
          <a:extLst>
            <a:ext uri="{FF2B5EF4-FFF2-40B4-BE49-F238E27FC236}">
              <a16:creationId xmlns:a16="http://schemas.microsoft.com/office/drawing/2014/main" id="{00000000-0008-0000-0700-000031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8" name="正方形/長方形 817">
          <a:extLst>
            <a:ext uri="{FF2B5EF4-FFF2-40B4-BE49-F238E27FC236}">
              <a16:creationId xmlns:a16="http://schemas.microsoft.com/office/drawing/2014/main" id="{00000000-0008-0000-0700-000032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総務費の、住民一人あたりのコストが２</a:t>
          </a:r>
          <a:r>
            <a:rPr kumimoji="1" lang="ja-JP" altLang="en-US" sz="1100">
              <a:solidFill>
                <a:schemeClr val="dk1"/>
              </a:solidFill>
              <a:effectLst/>
              <a:latin typeface="+mn-lt"/>
              <a:ea typeface="+mn-ea"/>
              <a:cs typeface="+mn-cs"/>
            </a:rPr>
            <a:t>０１</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０８７</a:t>
          </a:r>
          <a:r>
            <a:rPr kumimoji="1" lang="ja-JP" altLang="ja-JP" sz="1100">
              <a:solidFill>
                <a:schemeClr val="dk1"/>
              </a:solidFill>
              <a:effectLst/>
              <a:latin typeface="+mn-lt"/>
              <a:ea typeface="+mn-ea"/>
              <a:cs typeface="+mn-cs"/>
            </a:rPr>
            <a:t>円と前年度と比べ４</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６６７</a:t>
          </a:r>
          <a:r>
            <a:rPr kumimoji="1" lang="ja-JP" altLang="ja-JP" sz="1100">
              <a:solidFill>
                <a:schemeClr val="dk1"/>
              </a:solidFill>
              <a:effectLst/>
              <a:latin typeface="+mn-lt"/>
              <a:ea typeface="+mn-ea"/>
              <a:cs typeface="+mn-cs"/>
            </a:rPr>
            <a:t>（１</a:t>
          </a:r>
          <a:r>
            <a:rPr kumimoji="1" lang="ja-JP" altLang="en-US" sz="1100">
              <a:solidFill>
                <a:schemeClr val="dk1"/>
              </a:solidFill>
              <a:effectLst/>
              <a:latin typeface="+mn-lt"/>
              <a:ea typeface="+mn-ea"/>
              <a:cs typeface="+mn-cs"/>
            </a:rPr>
            <a:t>８</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９</a:t>
          </a:r>
          <a:r>
            <a:rPr kumimoji="1" lang="ja-JP" altLang="ja-JP" sz="1100">
              <a:solidFill>
                <a:schemeClr val="dk1"/>
              </a:solidFill>
              <a:effectLst/>
              <a:latin typeface="+mn-lt"/>
              <a:ea typeface="+mn-ea"/>
              <a:cs typeface="+mn-cs"/>
            </a:rPr>
            <a:t>％）と減少しており、類似団体と比べ低い水準にあるのは、総務費に係る工事請負費の減少及びふるさと応援寄付金への返礼品の調達や発送事務に係る経費が主な要因である。</a:t>
          </a:r>
          <a:endParaRPr lang="ja-JP" altLang="ja-JP">
            <a:effectLst/>
          </a:endParaRPr>
        </a:p>
        <a:p>
          <a:r>
            <a:rPr kumimoji="1" lang="ja-JP" altLang="ja-JP" sz="1100">
              <a:solidFill>
                <a:schemeClr val="dk1"/>
              </a:solidFill>
              <a:effectLst/>
              <a:latin typeface="+mn-lt"/>
              <a:ea typeface="+mn-ea"/>
              <a:cs typeface="+mn-cs"/>
            </a:rPr>
            <a:t>消防費は、</a:t>
          </a:r>
          <a:r>
            <a:rPr kumimoji="1" lang="ja-JP" altLang="en-US" sz="1100">
              <a:solidFill>
                <a:schemeClr val="dk1"/>
              </a:solidFill>
              <a:effectLst/>
              <a:latin typeface="+mn-lt"/>
              <a:ea typeface="+mn-ea"/>
              <a:cs typeface="+mn-cs"/>
            </a:rPr>
            <a:t>１０３</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３５５</a:t>
          </a:r>
          <a:r>
            <a:rPr kumimoji="1" lang="ja-JP" altLang="ja-JP" sz="1100">
              <a:solidFill>
                <a:schemeClr val="dk1"/>
              </a:solidFill>
              <a:effectLst/>
              <a:latin typeface="+mn-lt"/>
              <a:ea typeface="+mn-ea"/>
              <a:cs typeface="+mn-cs"/>
            </a:rPr>
            <a:t>円となっており、前年度より</a:t>
          </a:r>
          <a:r>
            <a:rPr kumimoji="1" lang="ja-JP" altLang="en-US" sz="1100">
              <a:solidFill>
                <a:schemeClr val="dk1"/>
              </a:solidFill>
              <a:effectLst/>
              <a:latin typeface="+mn-lt"/>
              <a:ea typeface="+mn-ea"/>
              <a:cs typeface="+mn-cs"/>
            </a:rPr>
            <a:t>３３</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１９８</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４７</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％）増加し類似団体と比較して一人当たりのコストが高い状況で推移してきた。　これは、地震発生時の避難路整備工事、</a:t>
          </a:r>
          <a:r>
            <a:rPr kumimoji="1" lang="ja-JP" altLang="en-US" sz="1100">
              <a:solidFill>
                <a:schemeClr val="dk1"/>
              </a:solidFill>
              <a:effectLst/>
              <a:latin typeface="+mn-lt"/>
              <a:ea typeface="+mn-ea"/>
              <a:cs typeface="+mn-cs"/>
            </a:rPr>
            <a:t>水門設置工事</a:t>
          </a:r>
          <a:r>
            <a:rPr kumimoji="1" lang="ja-JP" altLang="ja-JP" sz="1100">
              <a:solidFill>
                <a:schemeClr val="dk1"/>
              </a:solidFill>
              <a:effectLst/>
              <a:latin typeface="+mn-lt"/>
              <a:ea typeface="+mn-ea"/>
              <a:cs typeface="+mn-cs"/>
            </a:rPr>
            <a:t>の整備など、地震対策の事業を重点的に取り組んできたことによるものである。</a:t>
          </a:r>
          <a:endParaRPr lang="ja-JP" altLang="ja-JP">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平成２９年度以降は実質単年度収支において黒字となっている。　　　</a:t>
          </a:r>
          <a:endParaRPr lang="ja-JP" altLang="ja-JP" sz="1400">
            <a:effectLst/>
          </a:endParaRPr>
        </a:p>
        <a:p>
          <a:r>
            <a:rPr kumimoji="1" lang="ja-JP" altLang="ja-JP" sz="1100">
              <a:solidFill>
                <a:schemeClr val="dk1"/>
              </a:solidFill>
              <a:effectLst/>
              <a:latin typeface="+mn-lt"/>
              <a:ea typeface="+mn-ea"/>
              <a:cs typeface="+mn-cs"/>
            </a:rPr>
            <a:t>　財政調整基金残高は、積立に伴い</a:t>
          </a:r>
          <a:r>
            <a:rPr kumimoji="1" lang="ja-JP" altLang="en-US" sz="1100">
              <a:solidFill>
                <a:schemeClr val="dk1"/>
              </a:solidFill>
              <a:effectLst/>
              <a:latin typeface="+mn-lt"/>
              <a:ea typeface="+mn-ea"/>
              <a:cs typeface="+mn-cs"/>
            </a:rPr>
            <a:t>６６</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２７１</a:t>
          </a:r>
          <a:r>
            <a:rPr kumimoji="1" lang="ja-JP" altLang="ja-JP" sz="1100">
              <a:solidFill>
                <a:schemeClr val="dk1"/>
              </a:solidFill>
              <a:effectLst/>
              <a:latin typeface="+mn-lt"/>
              <a:ea typeface="+mn-ea"/>
              <a:cs typeface="+mn-cs"/>
            </a:rPr>
            <a:t>千円の増となり、標準財政規模比は９</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．４</a:t>
          </a:r>
          <a:r>
            <a:rPr kumimoji="1" lang="ja-JP" altLang="en-US" sz="1100">
              <a:solidFill>
                <a:schemeClr val="dk1"/>
              </a:solidFill>
              <a:effectLst/>
              <a:latin typeface="+mn-lt"/>
              <a:ea typeface="+mn-ea"/>
              <a:cs typeface="+mn-cs"/>
            </a:rPr>
            <a:t>０</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ja-JP" sz="1100">
              <a:solidFill>
                <a:schemeClr val="dk1"/>
              </a:solidFill>
              <a:effectLst/>
              <a:latin typeface="+mn-lt"/>
              <a:ea typeface="+mn-ea"/>
              <a:cs typeface="+mn-cs"/>
            </a:rPr>
            <a:t>　今後も、総合計画に基づいた計画的な事業実施等により、財政の健全化に努める</a:t>
          </a:r>
          <a:r>
            <a:rPr kumimoji="1" lang="ja-JP" altLang="en-US" sz="1100">
              <a:solidFill>
                <a:schemeClr val="dk1"/>
              </a:solidFill>
              <a:effectLst/>
              <a:latin typeface="+mn-lt"/>
              <a:ea typeface="+mn-ea"/>
              <a:cs typeface="+mn-cs"/>
            </a:rPr>
            <a:t>。</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連結実質赤字比率については、一般会計及び各特別会計全て黒字決算となっている。</a:t>
          </a:r>
          <a:endParaRPr lang="ja-JP" altLang="ja-JP" sz="1400">
            <a:effectLst/>
          </a:endParaRPr>
        </a:p>
        <a:p>
          <a:r>
            <a:rPr kumimoji="1" lang="ja-JP" altLang="ja-JP" sz="1100">
              <a:solidFill>
                <a:schemeClr val="dk1"/>
              </a:solidFill>
              <a:effectLst/>
              <a:latin typeface="+mn-lt"/>
              <a:ea typeface="+mn-ea"/>
              <a:cs typeface="+mn-cs"/>
            </a:rPr>
            <a:t>　特別会計では、簡易水道事業の複数年にわたる投資事業が計画されており、国民健康保険事業では一般会計からの繰入金が大きくなっている。</a:t>
          </a:r>
          <a:endParaRPr lang="ja-JP" altLang="ja-JP" sz="1400">
            <a:effectLst/>
          </a:endParaRPr>
        </a:p>
        <a:p>
          <a:r>
            <a:rPr kumimoji="1" lang="ja-JP" altLang="ja-JP" sz="1100">
              <a:solidFill>
                <a:schemeClr val="dk1"/>
              </a:solidFill>
              <a:effectLst/>
              <a:latin typeface="+mn-lt"/>
              <a:ea typeface="+mn-ea"/>
              <a:cs typeface="+mn-cs"/>
            </a:rPr>
            <a:t>　各会計において適正な運営管理を行う必要がある。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繰上償還等により元利償還金のピークであった平成１９年度以降は減少に転じていたが、投資事業による地方債の発行増により、令和</a:t>
          </a:r>
          <a:r>
            <a:rPr kumimoji="1" lang="ja-JP" altLang="en-US" sz="1100">
              <a:solidFill>
                <a:schemeClr val="dk1"/>
              </a:solidFill>
              <a:effectLst/>
              <a:latin typeface="+mn-lt"/>
              <a:ea typeface="+mn-ea"/>
              <a:cs typeface="+mn-cs"/>
            </a:rPr>
            <a:t>４</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から</a:t>
          </a:r>
          <a:r>
            <a:rPr kumimoji="1" lang="ja-JP" altLang="ja-JP" sz="1100">
              <a:solidFill>
                <a:schemeClr val="dk1"/>
              </a:solidFill>
              <a:effectLst/>
              <a:latin typeface="+mn-lt"/>
              <a:ea typeface="+mn-ea"/>
              <a:cs typeface="+mn-cs"/>
            </a:rPr>
            <a:t>増額となっ</a:t>
          </a:r>
          <a:r>
            <a:rPr kumimoji="1" lang="ja-JP" altLang="en-US" sz="1100">
              <a:solidFill>
                <a:schemeClr val="dk1"/>
              </a:solidFill>
              <a:effectLst/>
              <a:latin typeface="+mn-lt"/>
              <a:ea typeface="+mn-ea"/>
              <a:cs typeface="+mn-cs"/>
            </a:rPr>
            <a:t>ている。</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今後数年間は公債費の増加が見込まれるため、総合計画に基づく事業の平準化などにより地方債を抑制し、公債費の適正な管理に努める。</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ここに入力</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将来負担比率については、地方債現在高等の将来負担額に対し、基金や基準財政収需要額算入見込額等の充当可能財源が多く、将来負担額がマイナスとなっている。</a:t>
          </a:r>
          <a:endParaRPr lang="ja-JP" altLang="ja-JP" sz="1400">
            <a:effectLst/>
          </a:endParaRPr>
        </a:p>
        <a:p>
          <a:r>
            <a:rPr kumimoji="1" lang="ja-JP" altLang="ja-JP" sz="1100">
              <a:solidFill>
                <a:schemeClr val="dk1"/>
              </a:solidFill>
              <a:effectLst/>
              <a:latin typeface="+mn-lt"/>
              <a:ea typeface="+mn-ea"/>
              <a:cs typeface="+mn-cs"/>
            </a:rPr>
            <a:t>　今後は、南海トラフ地震対策のために実施した投資事業により、地方債の増加による将来負担額</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増加</a:t>
          </a:r>
          <a:r>
            <a:rPr kumimoji="1" lang="ja-JP" altLang="en-US" sz="1100">
              <a:solidFill>
                <a:schemeClr val="dk1"/>
              </a:solidFill>
              <a:effectLst/>
              <a:latin typeface="+mn-lt"/>
              <a:ea typeface="+mn-ea"/>
              <a:cs typeface="+mn-cs"/>
            </a:rPr>
            <a:t>が予想されることから、</a:t>
          </a:r>
          <a:r>
            <a:rPr kumimoji="1" lang="ja-JP" altLang="ja-JP" sz="1100">
              <a:solidFill>
                <a:schemeClr val="dk1"/>
              </a:solidFill>
              <a:effectLst/>
              <a:latin typeface="+mn-lt"/>
              <a:ea typeface="+mn-ea"/>
              <a:cs typeface="+mn-cs"/>
            </a:rPr>
            <a:t>総合計画に基づく事業の平準化や有利な地方債</a:t>
          </a:r>
          <a:r>
            <a:rPr kumimoji="1" lang="ja-JP" altLang="en-US" sz="1100">
              <a:solidFill>
                <a:schemeClr val="dk1"/>
              </a:solidFill>
              <a:effectLst/>
              <a:latin typeface="+mn-lt"/>
              <a:ea typeface="+mn-ea"/>
              <a:cs typeface="+mn-cs"/>
            </a:rPr>
            <a:t>及び</a:t>
          </a:r>
          <a:r>
            <a:rPr kumimoji="1" lang="ja-JP" altLang="ja-JP" sz="1100">
              <a:solidFill>
                <a:schemeClr val="dk1"/>
              </a:solidFill>
              <a:effectLst/>
              <a:latin typeface="+mn-lt"/>
              <a:ea typeface="+mn-ea"/>
              <a:cs typeface="+mn-cs"/>
            </a:rPr>
            <a:t>補助事業を活用し、適正な管理に努める。</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高知県奈半利町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財政調整基金へ６６百万円を積立て、普通交付税再算定による増額分を減債援基金へ５百万円積立てた一方、ふるさと応援基金を６０百万円、人づくり基金を１３百万円、地域情報化基金</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百万円等を取り崩したことなどにより、基金全体としては</a:t>
          </a:r>
          <a:r>
            <a:rPr kumimoji="1" lang="ja-JP" altLang="en-US" sz="1100">
              <a:solidFill>
                <a:schemeClr val="dk1"/>
              </a:solidFill>
              <a:effectLst/>
              <a:latin typeface="+mn-lt"/>
              <a:ea typeface="+mn-ea"/>
              <a:cs typeface="+mn-cs"/>
            </a:rPr>
            <a:t>２４</a:t>
          </a:r>
          <a:r>
            <a:rPr kumimoji="1" lang="ja-JP" altLang="ja-JP" sz="1100">
              <a:solidFill>
                <a:schemeClr val="dk1"/>
              </a:solidFill>
              <a:effectLst/>
              <a:latin typeface="+mn-lt"/>
              <a:ea typeface="+mn-ea"/>
              <a:cs typeface="+mn-cs"/>
            </a:rPr>
            <a:t>百万円の</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となった。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公共施設等の老朽化対策や地方債の増大に備え、基金の使途の明確化を図り、計画的に積立てを行う予定。</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・ふるさと応援基金：奈半利町が目指す将来像「あたたかい心でつくる住みやすいまち、子どもたちに残したいふるさと、住みたいと実感できる自立と共生のまち等」のふるさとづくりに関する施策の推進。</a:t>
          </a:r>
          <a:endParaRPr lang="ja-JP" altLang="ja-JP" sz="1400">
            <a:effectLst/>
          </a:endParaRPr>
        </a:p>
        <a:p>
          <a:r>
            <a:rPr kumimoji="1" lang="ja-JP" altLang="ja-JP" sz="1100">
              <a:solidFill>
                <a:schemeClr val="dk1"/>
              </a:solidFill>
              <a:effectLst/>
              <a:latin typeface="+mn-lt"/>
              <a:ea typeface="+mn-ea"/>
              <a:cs typeface="+mn-cs"/>
            </a:rPr>
            <a:t>・ふるさと基金：奈半利町の多様な歴史、伝統、文化、産業等を活かした、独創的、個性的な地域づくりの推進。</a:t>
          </a:r>
          <a:endParaRPr lang="ja-JP" altLang="ja-JP" sz="1400">
            <a:effectLst/>
          </a:endParaRPr>
        </a:p>
        <a:p>
          <a:r>
            <a:rPr kumimoji="1" lang="ja-JP" altLang="ja-JP" sz="1100">
              <a:solidFill>
                <a:schemeClr val="dk1"/>
              </a:solidFill>
              <a:effectLst/>
              <a:latin typeface="+mn-lt"/>
              <a:ea typeface="+mn-ea"/>
              <a:cs typeface="+mn-cs"/>
            </a:rPr>
            <a:t>・奈半利町集落活動センター支援基金：奈半利町集落活動センターが実施する事業の支援。</a:t>
          </a:r>
          <a:endParaRPr lang="ja-JP" altLang="ja-JP" sz="1400">
            <a:effectLst/>
          </a:endParaRPr>
        </a:p>
        <a:p>
          <a:r>
            <a:rPr kumimoji="1" lang="ja-JP" altLang="ja-JP" sz="1100">
              <a:solidFill>
                <a:schemeClr val="dk1"/>
              </a:solidFill>
              <a:effectLst/>
              <a:latin typeface="+mn-lt"/>
              <a:ea typeface="+mn-ea"/>
              <a:cs typeface="+mn-cs"/>
            </a:rPr>
            <a:t>・中山間ふるさと水と土保全対策事業基金：中山間地域の活性化の推進。</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・人づくり奨学基金：奈半利町に有為な人材を育成するために、大学に進学する学生に対し奨学金を給付する。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・ふるさと応援基金：</a:t>
          </a:r>
          <a:r>
            <a:rPr kumimoji="1" lang="ja-JP" altLang="en-US" sz="1100">
              <a:solidFill>
                <a:schemeClr val="dk1"/>
              </a:solidFill>
              <a:effectLst/>
              <a:latin typeface="+mn-lt"/>
              <a:ea typeface="+mn-ea"/>
              <a:cs typeface="+mn-cs"/>
            </a:rPr>
            <a:t>１４</a:t>
          </a:r>
          <a:r>
            <a:rPr kumimoji="1" lang="ja-JP" altLang="ja-JP" sz="1100">
              <a:solidFill>
                <a:schemeClr val="dk1"/>
              </a:solidFill>
              <a:effectLst/>
              <a:latin typeface="+mn-lt"/>
              <a:ea typeface="+mn-ea"/>
              <a:cs typeface="+mn-cs"/>
            </a:rPr>
            <a:t>百万円積立てた一方、ふるさとづくりに関する施策の実施等により</a:t>
          </a:r>
          <a:r>
            <a:rPr kumimoji="1" lang="ja-JP" altLang="en-US" sz="1100">
              <a:solidFill>
                <a:schemeClr val="dk1"/>
              </a:solidFill>
              <a:effectLst/>
              <a:latin typeface="+mn-lt"/>
              <a:ea typeface="+mn-ea"/>
              <a:cs typeface="+mn-cs"/>
            </a:rPr>
            <a:t>６０</a:t>
          </a:r>
          <a:r>
            <a:rPr kumimoji="1" lang="ja-JP" altLang="ja-JP" sz="1100">
              <a:solidFill>
                <a:schemeClr val="dk1"/>
              </a:solidFill>
              <a:effectLst/>
              <a:latin typeface="+mn-lt"/>
              <a:ea typeface="+mn-ea"/>
              <a:cs typeface="+mn-cs"/>
            </a:rPr>
            <a:t>百万円を取り崩したことにより</a:t>
          </a:r>
          <a:r>
            <a:rPr kumimoji="1" lang="ja-JP" altLang="en-US" sz="1100">
              <a:solidFill>
                <a:schemeClr val="dk1"/>
              </a:solidFill>
              <a:effectLst/>
              <a:latin typeface="+mn-lt"/>
              <a:ea typeface="+mn-ea"/>
              <a:cs typeface="+mn-cs"/>
            </a:rPr>
            <a:t>４６</a:t>
          </a:r>
          <a:r>
            <a:rPr kumimoji="1" lang="ja-JP" altLang="ja-JP" sz="1100">
              <a:solidFill>
                <a:schemeClr val="dk1"/>
              </a:solidFill>
              <a:effectLst/>
              <a:latin typeface="+mn-lt"/>
              <a:ea typeface="+mn-ea"/>
              <a:cs typeface="+mn-cs"/>
            </a:rPr>
            <a:t>百万円の減少。</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・ふるさと応援基金：ふるさと応援基金活用事業計画等に基づき活用事業の検討を行う。</a:t>
          </a:r>
          <a:endParaRPr lang="ja-JP" altLang="ja-JP" sz="1400">
            <a:effectLst/>
          </a:endParaRPr>
        </a:p>
        <a:p>
          <a:r>
            <a:rPr kumimoji="1" lang="ja-JP" altLang="ja-JP" sz="1100">
              <a:solidFill>
                <a:schemeClr val="dk1"/>
              </a:solidFill>
              <a:effectLst/>
              <a:latin typeface="+mn-lt"/>
              <a:ea typeface="+mn-ea"/>
              <a:cs typeface="+mn-cs"/>
            </a:rPr>
            <a:t>・施設等整備基金：公共施設等総合管理計画に基づき、施設の長寿命化に係る費用について計画的に積立てを行う予定。</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100">
              <a:solidFill>
                <a:schemeClr val="dk1"/>
              </a:solidFill>
              <a:effectLst/>
              <a:latin typeface="+mn-lt"/>
              <a:ea typeface="+mn-ea"/>
              <a:cs typeface="+mn-cs"/>
            </a:rPr>
            <a:t>決算剰余金を</a:t>
          </a:r>
          <a:r>
            <a:rPr kumimoji="1" lang="ja-JP" altLang="en-US" sz="1100">
              <a:solidFill>
                <a:schemeClr val="dk1"/>
              </a:solidFill>
              <a:effectLst/>
              <a:latin typeface="+mn-lt"/>
              <a:ea typeface="+mn-ea"/>
              <a:cs typeface="+mn-cs"/>
            </a:rPr>
            <a:t>６６</a:t>
          </a:r>
          <a:r>
            <a:rPr kumimoji="1" lang="ja-JP" altLang="ja-JP" sz="1100">
              <a:solidFill>
                <a:schemeClr val="dk1"/>
              </a:solidFill>
              <a:effectLst/>
              <a:latin typeface="+mn-lt"/>
              <a:ea typeface="+mn-ea"/>
              <a:cs typeface="+mn-cs"/>
            </a:rPr>
            <a:t>百万円積立てたことによる増加。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100">
              <a:solidFill>
                <a:schemeClr val="dk1"/>
              </a:solidFill>
              <a:effectLst/>
              <a:latin typeface="+mn-lt"/>
              <a:ea typeface="+mn-ea"/>
              <a:cs typeface="+mn-cs"/>
            </a:rPr>
            <a:t>地方交付税額の変動の際の歳入補てんや社会保障関係経費の増大に備えて、積立てを行ってきた。</a:t>
          </a:r>
          <a:endParaRPr lang="ja-JP" altLang="ja-JP" sz="1400">
            <a:effectLst/>
          </a:endParaRPr>
        </a:p>
        <a:p>
          <a:r>
            <a:rPr kumimoji="1" lang="ja-JP" altLang="ja-JP" sz="1100">
              <a:solidFill>
                <a:schemeClr val="dk1"/>
              </a:solidFill>
              <a:effectLst/>
              <a:latin typeface="+mn-lt"/>
              <a:ea typeface="+mn-ea"/>
              <a:cs typeface="+mn-cs"/>
            </a:rPr>
            <a:t>　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年度以降取り崩しが見込まれるものの、現状の規模を維持できるよう計画的に積立てを行う。</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100">
              <a:solidFill>
                <a:schemeClr val="dk1"/>
              </a:solidFill>
              <a:effectLst/>
              <a:latin typeface="+mn-lt"/>
              <a:ea typeface="+mn-ea"/>
              <a:cs typeface="+mn-cs"/>
            </a:rPr>
            <a:t>決算剰余金を</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百万円積立てたことによる増加。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100">
              <a:solidFill>
                <a:schemeClr val="dk1"/>
              </a:solidFill>
              <a:effectLst/>
              <a:latin typeface="+mn-lt"/>
              <a:ea typeface="+mn-ea"/>
              <a:cs typeface="+mn-cs"/>
            </a:rPr>
            <a:t>令和６～１０年度に地方債ピークを迎えるため、それに備えて毎年度計画的に積立てを行う予定であり、１１年度以降は減少予定。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9B15F203-5652-4EBF-AD2C-D9FDE64EB9E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BAC64D4A-6135-4ED1-808C-47C04F3532F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CB9C58D4-C822-4AEA-A8B8-B6DC97022C8A}"/>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A32DA7E8-9F2A-4AA0-ABC2-2509F7F7853E}"/>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0A7FAED6-9A54-44DC-861A-46B67C83BAB5}"/>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FCC8F7D8-E240-4610-B6B9-785C0DECB188}"/>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B4988465-F3CB-4037-90DC-0420C2A2E574}"/>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8B6EC588-FB42-4B10-92E0-9F6D74843968}"/>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D0ADE495-EC3A-48C1-B49E-E0E36AA43B39}"/>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66B8B854-6EDD-48CB-B778-B609F581585F}"/>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7E243983-009B-41DB-A76B-19F37BD4F249}"/>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76EF4450-99F4-4293-9833-82A5205584C2}"/>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596BA2C3-07F7-4FDB-A588-0697E331382D}"/>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6EBF4476-4A99-4BA6-98FF-68325CAB4303}"/>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4276D1B8-E2C4-44A0-9CD5-08F97E06D67B}"/>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67233C1F-6B0D-456C-81B3-FCD66B12BE5E}"/>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DDA58771-E541-41CE-BC4D-F1494425A987}"/>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AF3D7E26-2C01-4D18-8748-5336AFCE89E8}"/>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C07386EA-94ED-474D-9A57-84058990C269}"/>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BF1EE68D-D616-4A16-9720-5FA18011C00A}"/>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A0177394-3F17-4489-83DE-CFA21B6F2725}"/>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BDFC8D6E-AEE4-433F-8EA9-7BB4F0436911}"/>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2,922
2,897
28.37
3,162,838
3,075,796
30,699
1,837,194
3,959,166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832420D8-27BD-4A7E-A1D3-B5094CB59A9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ADFB2E96-6B42-4219-B40E-7B5B4E76EDBA}"/>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E9158EC0-4C21-4285-AD6C-8C39A8FFE139}"/>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D7122603-046B-4F4B-9EA4-C20F99E8207B}"/>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AE7C29B5-00E3-4260-B4FD-191C54857B87}"/>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7B01AA80-2573-4805-8FBC-9AFC66B6F51A}"/>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AFF8858A-4532-44DA-9E3A-CC97A9A0CC8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BE2D77E5-4341-45CF-8A76-49B9E57AF626}"/>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F5044797-6B40-45B4-BC39-6CDFABC06224}"/>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474E046F-5945-4976-9B50-B5E3A0AAB9EB}"/>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3C573813-B586-44F8-9F07-79A4427EC6C5}"/>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B23EA3F0-C73D-477A-B116-EFACB4DCDFD6}"/>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7298F603-864E-40E8-B7AF-6F66DAB3D3F6}"/>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96268AE8-FB6C-40EE-888A-7B31656284CD}"/>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4A74AEF3-3051-4AF6-A137-5EFD518281C2}"/>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D90B4A27-8785-4869-A83F-58E277468FF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B4CB9A52-3CD9-40EA-9BF2-34C7497D8DA8}"/>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0F36598C-874A-4D74-A638-555AD7B4DDDB}"/>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A35D059C-AF4E-4BFE-904A-8875DF82048C}"/>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082B7088-AA20-46D3-8726-357448EAFBF1}"/>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7DB15F71-8B90-424E-A6A1-E7A90C8E6DF2}"/>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C82BF11B-9C0B-4115-97FE-CB02961DB01F}"/>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59D79F1E-DD91-41C6-B7C7-0DAB7EE74569}"/>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858F149C-005C-47E3-98F6-E7E17014B106}"/>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0DD65093-9E5B-4873-8B5E-F08B39DFF646}"/>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[ 57.2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67510B45-81B0-40BD-A8BC-A567685D4917}"/>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8BB2DA56-80D8-434F-8EFD-5FEE66A4005C}"/>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1618E1B9-531A-4ADA-B9A4-1BB5C133357A}"/>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EC05E542-13D7-4D31-B679-A28B725CD6FB}"/>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DB43EC5F-29DC-481A-86D1-C4070BE489DD}"/>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9C0171CD-AB77-4581-AD3F-238F33FA942E}"/>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DDD942CF-8580-4E54-8474-95516A3A124D}"/>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6C996693-DF38-4125-BBF3-425108EF97D2}"/>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CD5E7197-8B56-4ACD-B06D-ECFDD1288545}"/>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E5DDA34F-C918-4CE0-AAB9-7F7FEE20C811}"/>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有形固定資産減価償却率は、類似団体平均値を下回っているが、多くの施設で老朽化が進んでいる。</a:t>
          </a:r>
          <a:endParaRPr lang="ja-JP" altLang="ja-JP">
            <a:effectLst/>
          </a:endParaRPr>
        </a:p>
        <a:p>
          <a:r>
            <a:rPr kumimoji="1" lang="ja-JP" altLang="ja-JP"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年度に改訂した公共施設等総合管理計画に基づき、公共施設等の全体状況を把握し、長期的な視点で、更新、統廃合、長寿命化など適正管理を行っていく。</a:t>
          </a:r>
          <a:endParaRPr lang="ja-JP" altLang="ja-JP">
            <a:effectLst/>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D56095FD-2188-41B4-9A0F-423CA79FF71E}"/>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DCBD51E9-7FC4-4392-B152-5D396F9C1AA4}"/>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C9B17CEA-5402-4277-A000-07F5C4B21A35}"/>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B9C7FC66-526A-4CC8-BE1D-D834A8F1B798}"/>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188E60CE-3DCA-4E15-A2B2-306751996322}"/>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F3943E70-85B7-446D-BF81-83F48240E02F}"/>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B9AE8086-4D6A-47FD-A8CB-D09BA3FF4D24}"/>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4DBA9834-ACD9-4939-B7C0-D9870BD206AA}"/>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CC4DD026-00CA-409C-A187-BC1DAB7103FF}"/>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E5A62265-227F-437F-A69D-4AB0869CEDAF}"/>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D62F8B1E-FF9D-4579-8B7F-EEC0B3279488}"/>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01055B60-974F-44AC-B4A1-28D6238822E8}"/>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14ACFD61-6D41-443E-A6C8-072518F5BCF5}"/>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625E2CAC-42A1-40F1-B355-535FB435E654}"/>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739B4207-1B74-4F00-B9E7-DD31AE6D543D}"/>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3559C477-CA0B-4B6C-82D9-44137C82BBF4}"/>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481A86D1-1FA3-4E4B-8EA1-39E2CD1F11FA}"/>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1F7ECF9D-D5D6-4803-B13D-67BC995B80FA}"/>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35288</xdr:rowOff>
    </xdr:from>
    <xdr:to>
      <xdr:col>23</xdr:col>
      <xdr:colOff>85090</xdr:colOff>
      <xdr:row>34</xdr:row>
      <xdr:rowOff>119471</xdr:rowOff>
    </xdr:to>
    <xdr:cxnSp macro="">
      <xdr:nvCxnSpPr>
        <xdr:cNvPr id="77" name="直線コネクタ 76">
          <a:extLst>
            <a:ext uri="{FF2B5EF4-FFF2-40B4-BE49-F238E27FC236}">
              <a16:creationId xmlns:a16="http://schemas.microsoft.com/office/drawing/2014/main" id="{C3E3A816-C394-4A37-A843-87FEE49ECD37}"/>
            </a:ext>
          </a:extLst>
        </xdr:cNvPr>
        <xdr:cNvCxnSpPr/>
      </xdr:nvCxnSpPr>
      <xdr:spPr>
        <a:xfrm flipV="1">
          <a:off x="4760595" y="5264513"/>
          <a:ext cx="1270" cy="14557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123298</xdr:rowOff>
    </xdr:from>
    <xdr:ext cx="405111" cy="259045"/>
    <xdr:sp macro="" textlink="">
      <xdr:nvSpPr>
        <xdr:cNvPr id="78" name="有形固定資産減価償却率最小値テキスト">
          <a:extLst>
            <a:ext uri="{FF2B5EF4-FFF2-40B4-BE49-F238E27FC236}">
              <a16:creationId xmlns:a16="http://schemas.microsoft.com/office/drawing/2014/main" id="{636FB8F3-267C-4795-A410-90F338B73997}"/>
            </a:ext>
          </a:extLst>
        </xdr:cNvPr>
        <xdr:cNvSpPr txBox="1"/>
      </xdr:nvSpPr>
      <xdr:spPr>
        <a:xfrm>
          <a:off x="4813300" y="6724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119471</xdr:rowOff>
    </xdr:from>
    <xdr:to>
      <xdr:col>23</xdr:col>
      <xdr:colOff>174625</xdr:colOff>
      <xdr:row>34</xdr:row>
      <xdr:rowOff>119471</xdr:rowOff>
    </xdr:to>
    <xdr:cxnSp macro="">
      <xdr:nvCxnSpPr>
        <xdr:cNvPr id="79" name="直線コネクタ 78">
          <a:extLst>
            <a:ext uri="{FF2B5EF4-FFF2-40B4-BE49-F238E27FC236}">
              <a16:creationId xmlns:a16="http://schemas.microsoft.com/office/drawing/2014/main" id="{2C908B29-404F-4D27-B353-23354A947977}"/>
            </a:ext>
          </a:extLst>
        </xdr:cNvPr>
        <xdr:cNvCxnSpPr/>
      </xdr:nvCxnSpPr>
      <xdr:spPr>
        <a:xfrm>
          <a:off x="4673600" y="6720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153415</xdr:rowOff>
    </xdr:from>
    <xdr:ext cx="405111" cy="259045"/>
    <xdr:sp macro="" textlink="">
      <xdr:nvSpPr>
        <xdr:cNvPr id="80" name="有形固定資産減価償却率最大値テキスト">
          <a:extLst>
            <a:ext uri="{FF2B5EF4-FFF2-40B4-BE49-F238E27FC236}">
              <a16:creationId xmlns:a16="http://schemas.microsoft.com/office/drawing/2014/main" id="{B115ADC1-3CCD-49C5-92E5-4AE230F08618}"/>
            </a:ext>
          </a:extLst>
        </xdr:cNvPr>
        <xdr:cNvSpPr txBox="1"/>
      </xdr:nvSpPr>
      <xdr:spPr>
        <a:xfrm>
          <a:off x="4813300" y="50397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35288</xdr:rowOff>
    </xdr:from>
    <xdr:to>
      <xdr:col>23</xdr:col>
      <xdr:colOff>174625</xdr:colOff>
      <xdr:row>26</xdr:row>
      <xdr:rowOff>35288</xdr:rowOff>
    </xdr:to>
    <xdr:cxnSp macro="">
      <xdr:nvCxnSpPr>
        <xdr:cNvPr id="81" name="直線コネクタ 80">
          <a:extLst>
            <a:ext uri="{FF2B5EF4-FFF2-40B4-BE49-F238E27FC236}">
              <a16:creationId xmlns:a16="http://schemas.microsoft.com/office/drawing/2014/main" id="{8D7748C6-FEC0-4035-95B5-1743C9300F5D}"/>
            </a:ext>
          </a:extLst>
        </xdr:cNvPr>
        <xdr:cNvCxnSpPr/>
      </xdr:nvCxnSpPr>
      <xdr:spPr>
        <a:xfrm>
          <a:off x="4673600" y="52645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139445</xdr:rowOff>
    </xdr:from>
    <xdr:ext cx="405111" cy="259045"/>
    <xdr:sp macro="" textlink="">
      <xdr:nvSpPr>
        <xdr:cNvPr id="82" name="有形固定資産減価償却率平均値テキスト">
          <a:extLst>
            <a:ext uri="{FF2B5EF4-FFF2-40B4-BE49-F238E27FC236}">
              <a16:creationId xmlns:a16="http://schemas.microsoft.com/office/drawing/2014/main" id="{B9FDA922-287A-409B-8719-124CA7CEB4F9}"/>
            </a:ext>
          </a:extLst>
        </xdr:cNvPr>
        <xdr:cNvSpPr txBox="1"/>
      </xdr:nvSpPr>
      <xdr:spPr>
        <a:xfrm>
          <a:off x="4813300" y="58830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161018</xdr:rowOff>
    </xdr:from>
    <xdr:to>
      <xdr:col>23</xdr:col>
      <xdr:colOff>136525</xdr:colOff>
      <xdr:row>30</xdr:row>
      <xdr:rowOff>91168</xdr:rowOff>
    </xdr:to>
    <xdr:sp macro="" textlink="">
      <xdr:nvSpPr>
        <xdr:cNvPr id="83" name="フローチャート: 判断 82">
          <a:extLst>
            <a:ext uri="{FF2B5EF4-FFF2-40B4-BE49-F238E27FC236}">
              <a16:creationId xmlns:a16="http://schemas.microsoft.com/office/drawing/2014/main" id="{8060DA0D-4183-4F29-8376-EA1D7BD9C8BB}"/>
            </a:ext>
          </a:extLst>
        </xdr:cNvPr>
        <xdr:cNvSpPr/>
      </xdr:nvSpPr>
      <xdr:spPr>
        <a:xfrm>
          <a:off x="4711700" y="5904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151765</xdr:rowOff>
    </xdr:from>
    <xdr:to>
      <xdr:col>19</xdr:col>
      <xdr:colOff>187325</xdr:colOff>
      <xdr:row>30</xdr:row>
      <xdr:rowOff>81915</xdr:rowOff>
    </xdr:to>
    <xdr:sp macro="" textlink="">
      <xdr:nvSpPr>
        <xdr:cNvPr id="84" name="フローチャート: 判断 83">
          <a:extLst>
            <a:ext uri="{FF2B5EF4-FFF2-40B4-BE49-F238E27FC236}">
              <a16:creationId xmlns:a16="http://schemas.microsoft.com/office/drawing/2014/main" id="{92EB6DAD-3AB8-4FC9-B70D-F1A4560B4824}"/>
            </a:ext>
          </a:extLst>
        </xdr:cNvPr>
        <xdr:cNvSpPr/>
      </xdr:nvSpPr>
      <xdr:spPr>
        <a:xfrm>
          <a:off x="4000500" y="589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108585</xdr:rowOff>
    </xdr:from>
    <xdr:to>
      <xdr:col>15</xdr:col>
      <xdr:colOff>187325</xdr:colOff>
      <xdr:row>30</xdr:row>
      <xdr:rowOff>38735</xdr:rowOff>
    </xdr:to>
    <xdr:sp macro="" textlink="">
      <xdr:nvSpPr>
        <xdr:cNvPr id="85" name="フローチャート: 判断 84">
          <a:extLst>
            <a:ext uri="{FF2B5EF4-FFF2-40B4-BE49-F238E27FC236}">
              <a16:creationId xmlns:a16="http://schemas.microsoft.com/office/drawing/2014/main" id="{B9B1BB6C-68E2-4A11-B74E-FBF46608825E}"/>
            </a:ext>
          </a:extLst>
        </xdr:cNvPr>
        <xdr:cNvSpPr/>
      </xdr:nvSpPr>
      <xdr:spPr>
        <a:xfrm>
          <a:off x="3238500" y="585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114753</xdr:rowOff>
    </xdr:from>
    <xdr:to>
      <xdr:col>11</xdr:col>
      <xdr:colOff>187325</xdr:colOff>
      <xdr:row>30</xdr:row>
      <xdr:rowOff>44903</xdr:rowOff>
    </xdr:to>
    <xdr:sp macro="" textlink="">
      <xdr:nvSpPr>
        <xdr:cNvPr id="86" name="フローチャート: 判断 85">
          <a:extLst>
            <a:ext uri="{FF2B5EF4-FFF2-40B4-BE49-F238E27FC236}">
              <a16:creationId xmlns:a16="http://schemas.microsoft.com/office/drawing/2014/main" id="{674CF1CF-0314-41D6-A88F-BE988DA81AEA}"/>
            </a:ext>
          </a:extLst>
        </xdr:cNvPr>
        <xdr:cNvSpPr/>
      </xdr:nvSpPr>
      <xdr:spPr>
        <a:xfrm>
          <a:off x="2476500" y="5858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90079</xdr:rowOff>
    </xdr:from>
    <xdr:to>
      <xdr:col>7</xdr:col>
      <xdr:colOff>187325</xdr:colOff>
      <xdr:row>30</xdr:row>
      <xdr:rowOff>20229</xdr:rowOff>
    </xdr:to>
    <xdr:sp macro="" textlink="">
      <xdr:nvSpPr>
        <xdr:cNvPr id="87" name="フローチャート: 判断 86">
          <a:extLst>
            <a:ext uri="{FF2B5EF4-FFF2-40B4-BE49-F238E27FC236}">
              <a16:creationId xmlns:a16="http://schemas.microsoft.com/office/drawing/2014/main" id="{E079D16C-AF3D-470A-A303-7CC90B5783BD}"/>
            </a:ext>
          </a:extLst>
        </xdr:cNvPr>
        <xdr:cNvSpPr/>
      </xdr:nvSpPr>
      <xdr:spPr>
        <a:xfrm>
          <a:off x="1714500" y="5833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6407E7C6-EAC4-4FF1-B330-F540967D2B16}"/>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83AE6576-B2F6-48B8-BD0E-CB96A524CB95}"/>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C0F83702-15CE-4F56-9A4B-A3DDFB3F32E8}"/>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5A0C3893-8286-4DCC-AF1E-6460582DA808}"/>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0D7421F8-4973-4B61-9EC1-0CC81F8324A7}"/>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169001</xdr:rowOff>
    </xdr:from>
    <xdr:to>
      <xdr:col>23</xdr:col>
      <xdr:colOff>136525</xdr:colOff>
      <xdr:row>29</xdr:row>
      <xdr:rowOff>99151</xdr:rowOff>
    </xdr:to>
    <xdr:sp macro="" textlink="">
      <xdr:nvSpPr>
        <xdr:cNvPr id="93" name="楕円 92">
          <a:extLst>
            <a:ext uri="{FF2B5EF4-FFF2-40B4-BE49-F238E27FC236}">
              <a16:creationId xmlns:a16="http://schemas.microsoft.com/office/drawing/2014/main" id="{353F7367-7747-48D4-A91F-98519ABF7FDB}"/>
            </a:ext>
          </a:extLst>
        </xdr:cNvPr>
        <xdr:cNvSpPr/>
      </xdr:nvSpPr>
      <xdr:spPr>
        <a:xfrm>
          <a:off x="4711700" y="5741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20428</xdr:rowOff>
    </xdr:from>
    <xdr:ext cx="405111" cy="259045"/>
    <xdr:sp macro="" textlink="">
      <xdr:nvSpPr>
        <xdr:cNvPr id="94" name="有形固定資産減価償却率該当値テキスト">
          <a:extLst>
            <a:ext uri="{FF2B5EF4-FFF2-40B4-BE49-F238E27FC236}">
              <a16:creationId xmlns:a16="http://schemas.microsoft.com/office/drawing/2014/main" id="{65E71C92-600F-492B-997B-9CF12AEB5A77}"/>
            </a:ext>
          </a:extLst>
        </xdr:cNvPr>
        <xdr:cNvSpPr txBox="1"/>
      </xdr:nvSpPr>
      <xdr:spPr>
        <a:xfrm>
          <a:off x="4813300" y="5592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16056</xdr:rowOff>
    </xdr:from>
    <xdr:to>
      <xdr:col>19</xdr:col>
      <xdr:colOff>187325</xdr:colOff>
      <xdr:row>29</xdr:row>
      <xdr:rowOff>117656</xdr:rowOff>
    </xdr:to>
    <xdr:sp macro="" textlink="">
      <xdr:nvSpPr>
        <xdr:cNvPr id="95" name="楕円 94">
          <a:extLst>
            <a:ext uri="{FF2B5EF4-FFF2-40B4-BE49-F238E27FC236}">
              <a16:creationId xmlns:a16="http://schemas.microsoft.com/office/drawing/2014/main" id="{2C4FC8A5-4E71-4C76-AA8C-5BAAF6460A6B}"/>
            </a:ext>
          </a:extLst>
        </xdr:cNvPr>
        <xdr:cNvSpPr/>
      </xdr:nvSpPr>
      <xdr:spPr>
        <a:xfrm>
          <a:off x="4000500" y="5759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48351</xdr:rowOff>
    </xdr:from>
    <xdr:to>
      <xdr:col>23</xdr:col>
      <xdr:colOff>85725</xdr:colOff>
      <xdr:row>29</xdr:row>
      <xdr:rowOff>66856</xdr:rowOff>
    </xdr:to>
    <xdr:cxnSp macro="">
      <xdr:nvCxnSpPr>
        <xdr:cNvPr id="96" name="直線コネクタ 95">
          <a:extLst>
            <a:ext uri="{FF2B5EF4-FFF2-40B4-BE49-F238E27FC236}">
              <a16:creationId xmlns:a16="http://schemas.microsoft.com/office/drawing/2014/main" id="{67327D17-92B0-4CC7-8CEF-9954FA14C8F1}"/>
            </a:ext>
          </a:extLst>
        </xdr:cNvPr>
        <xdr:cNvCxnSpPr/>
      </xdr:nvCxnSpPr>
      <xdr:spPr>
        <a:xfrm flipV="1">
          <a:off x="4051300" y="5791926"/>
          <a:ext cx="711200" cy="18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28</xdr:row>
      <xdr:rowOff>150495</xdr:rowOff>
    </xdr:from>
    <xdr:to>
      <xdr:col>15</xdr:col>
      <xdr:colOff>187325</xdr:colOff>
      <xdr:row>29</xdr:row>
      <xdr:rowOff>80645</xdr:rowOff>
    </xdr:to>
    <xdr:sp macro="" textlink="">
      <xdr:nvSpPr>
        <xdr:cNvPr id="97" name="楕円 96">
          <a:extLst>
            <a:ext uri="{FF2B5EF4-FFF2-40B4-BE49-F238E27FC236}">
              <a16:creationId xmlns:a16="http://schemas.microsoft.com/office/drawing/2014/main" id="{805C6BC5-6CDF-41D3-88E1-EAF894FA9F2B}"/>
            </a:ext>
          </a:extLst>
        </xdr:cNvPr>
        <xdr:cNvSpPr/>
      </xdr:nvSpPr>
      <xdr:spPr>
        <a:xfrm>
          <a:off x="3238500" y="572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29845</xdr:rowOff>
    </xdr:from>
    <xdr:to>
      <xdr:col>19</xdr:col>
      <xdr:colOff>136525</xdr:colOff>
      <xdr:row>29</xdr:row>
      <xdr:rowOff>66856</xdr:rowOff>
    </xdr:to>
    <xdr:cxnSp macro="">
      <xdr:nvCxnSpPr>
        <xdr:cNvPr id="98" name="直線コネクタ 97">
          <a:extLst>
            <a:ext uri="{FF2B5EF4-FFF2-40B4-BE49-F238E27FC236}">
              <a16:creationId xmlns:a16="http://schemas.microsoft.com/office/drawing/2014/main" id="{85B013AC-E792-4C5A-B5F4-ECDFBADE65F5}"/>
            </a:ext>
          </a:extLst>
        </xdr:cNvPr>
        <xdr:cNvCxnSpPr/>
      </xdr:nvCxnSpPr>
      <xdr:spPr>
        <a:xfrm>
          <a:off x="3289300" y="5773420"/>
          <a:ext cx="762000" cy="37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104231</xdr:rowOff>
    </xdr:from>
    <xdr:to>
      <xdr:col>11</xdr:col>
      <xdr:colOff>187325</xdr:colOff>
      <xdr:row>29</xdr:row>
      <xdr:rowOff>34381</xdr:rowOff>
    </xdr:to>
    <xdr:sp macro="" textlink="">
      <xdr:nvSpPr>
        <xdr:cNvPr id="99" name="楕円 98">
          <a:extLst>
            <a:ext uri="{FF2B5EF4-FFF2-40B4-BE49-F238E27FC236}">
              <a16:creationId xmlns:a16="http://schemas.microsoft.com/office/drawing/2014/main" id="{BF9DC6C7-962D-4318-85C6-D850EA321CEF}"/>
            </a:ext>
          </a:extLst>
        </xdr:cNvPr>
        <xdr:cNvSpPr/>
      </xdr:nvSpPr>
      <xdr:spPr>
        <a:xfrm>
          <a:off x="2476500" y="5676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28</xdr:row>
      <xdr:rowOff>155031</xdr:rowOff>
    </xdr:from>
    <xdr:to>
      <xdr:col>15</xdr:col>
      <xdr:colOff>136525</xdr:colOff>
      <xdr:row>29</xdr:row>
      <xdr:rowOff>29845</xdr:rowOff>
    </xdr:to>
    <xdr:cxnSp macro="">
      <xdr:nvCxnSpPr>
        <xdr:cNvPr id="100" name="直線コネクタ 99">
          <a:extLst>
            <a:ext uri="{FF2B5EF4-FFF2-40B4-BE49-F238E27FC236}">
              <a16:creationId xmlns:a16="http://schemas.microsoft.com/office/drawing/2014/main" id="{B8F2058C-A8DC-4930-8FC4-1031BA139C0F}"/>
            </a:ext>
          </a:extLst>
        </xdr:cNvPr>
        <xdr:cNvCxnSpPr/>
      </xdr:nvCxnSpPr>
      <xdr:spPr>
        <a:xfrm>
          <a:off x="2527300" y="5727156"/>
          <a:ext cx="762000" cy="46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28</xdr:row>
      <xdr:rowOff>67219</xdr:rowOff>
    </xdr:from>
    <xdr:to>
      <xdr:col>7</xdr:col>
      <xdr:colOff>187325</xdr:colOff>
      <xdr:row>28</xdr:row>
      <xdr:rowOff>168819</xdr:rowOff>
    </xdr:to>
    <xdr:sp macro="" textlink="">
      <xdr:nvSpPr>
        <xdr:cNvPr id="101" name="楕円 100">
          <a:extLst>
            <a:ext uri="{FF2B5EF4-FFF2-40B4-BE49-F238E27FC236}">
              <a16:creationId xmlns:a16="http://schemas.microsoft.com/office/drawing/2014/main" id="{95165121-5B85-47C4-90A8-21F9B238EA84}"/>
            </a:ext>
          </a:extLst>
        </xdr:cNvPr>
        <xdr:cNvSpPr/>
      </xdr:nvSpPr>
      <xdr:spPr>
        <a:xfrm>
          <a:off x="1714500" y="5639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28</xdr:row>
      <xdr:rowOff>118019</xdr:rowOff>
    </xdr:from>
    <xdr:to>
      <xdr:col>11</xdr:col>
      <xdr:colOff>136525</xdr:colOff>
      <xdr:row>28</xdr:row>
      <xdr:rowOff>155031</xdr:rowOff>
    </xdr:to>
    <xdr:cxnSp macro="">
      <xdr:nvCxnSpPr>
        <xdr:cNvPr id="102" name="直線コネクタ 101">
          <a:extLst>
            <a:ext uri="{FF2B5EF4-FFF2-40B4-BE49-F238E27FC236}">
              <a16:creationId xmlns:a16="http://schemas.microsoft.com/office/drawing/2014/main" id="{841CD8E2-1FE7-4F35-A863-64E8AB15DCD5}"/>
            </a:ext>
          </a:extLst>
        </xdr:cNvPr>
        <xdr:cNvCxnSpPr/>
      </xdr:nvCxnSpPr>
      <xdr:spPr>
        <a:xfrm>
          <a:off x="1765300" y="5690144"/>
          <a:ext cx="762000" cy="37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73042</xdr:rowOff>
    </xdr:from>
    <xdr:ext cx="405111" cy="259045"/>
    <xdr:sp macro="" textlink="">
      <xdr:nvSpPr>
        <xdr:cNvPr id="103" name="n_1aveValue有形固定資産減価償却率">
          <a:extLst>
            <a:ext uri="{FF2B5EF4-FFF2-40B4-BE49-F238E27FC236}">
              <a16:creationId xmlns:a16="http://schemas.microsoft.com/office/drawing/2014/main" id="{72065206-5397-4FFE-B8A1-4CBFCC9BD8FD}"/>
            </a:ext>
          </a:extLst>
        </xdr:cNvPr>
        <xdr:cNvSpPr txBox="1"/>
      </xdr:nvSpPr>
      <xdr:spPr>
        <a:xfrm>
          <a:off x="3836044" y="5988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29862</xdr:rowOff>
    </xdr:from>
    <xdr:ext cx="405111" cy="259045"/>
    <xdr:sp macro="" textlink="">
      <xdr:nvSpPr>
        <xdr:cNvPr id="104" name="n_2aveValue有形固定資産減価償却率">
          <a:extLst>
            <a:ext uri="{FF2B5EF4-FFF2-40B4-BE49-F238E27FC236}">
              <a16:creationId xmlns:a16="http://schemas.microsoft.com/office/drawing/2014/main" id="{2343E422-25B3-4574-9B5F-BB77232637D7}"/>
            </a:ext>
          </a:extLst>
        </xdr:cNvPr>
        <xdr:cNvSpPr txBox="1"/>
      </xdr:nvSpPr>
      <xdr:spPr>
        <a:xfrm>
          <a:off x="3086744" y="5944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36030</xdr:rowOff>
    </xdr:from>
    <xdr:ext cx="405111" cy="259045"/>
    <xdr:sp macro="" textlink="">
      <xdr:nvSpPr>
        <xdr:cNvPr id="105" name="n_3aveValue有形固定資産減価償却率">
          <a:extLst>
            <a:ext uri="{FF2B5EF4-FFF2-40B4-BE49-F238E27FC236}">
              <a16:creationId xmlns:a16="http://schemas.microsoft.com/office/drawing/2014/main" id="{68D0ABE3-53D0-487B-8656-542564A77FBE}"/>
            </a:ext>
          </a:extLst>
        </xdr:cNvPr>
        <xdr:cNvSpPr txBox="1"/>
      </xdr:nvSpPr>
      <xdr:spPr>
        <a:xfrm>
          <a:off x="2324744" y="59510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11356</xdr:rowOff>
    </xdr:from>
    <xdr:ext cx="405111" cy="259045"/>
    <xdr:sp macro="" textlink="">
      <xdr:nvSpPr>
        <xdr:cNvPr id="106" name="n_4aveValue有形固定資産減価償却率">
          <a:extLst>
            <a:ext uri="{FF2B5EF4-FFF2-40B4-BE49-F238E27FC236}">
              <a16:creationId xmlns:a16="http://schemas.microsoft.com/office/drawing/2014/main" id="{0EEF788A-9C14-4819-9354-627131822618}"/>
            </a:ext>
          </a:extLst>
        </xdr:cNvPr>
        <xdr:cNvSpPr txBox="1"/>
      </xdr:nvSpPr>
      <xdr:spPr>
        <a:xfrm>
          <a:off x="1562744" y="59263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27</xdr:row>
      <xdr:rowOff>134183</xdr:rowOff>
    </xdr:from>
    <xdr:ext cx="405111" cy="259045"/>
    <xdr:sp macro="" textlink="">
      <xdr:nvSpPr>
        <xdr:cNvPr id="107" name="n_1mainValue有形固定資産減価償却率">
          <a:extLst>
            <a:ext uri="{FF2B5EF4-FFF2-40B4-BE49-F238E27FC236}">
              <a16:creationId xmlns:a16="http://schemas.microsoft.com/office/drawing/2014/main" id="{ADB6D412-0602-4D0B-AEC9-EDF0A22DBCE8}"/>
            </a:ext>
          </a:extLst>
        </xdr:cNvPr>
        <xdr:cNvSpPr txBox="1"/>
      </xdr:nvSpPr>
      <xdr:spPr>
        <a:xfrm>
          <a:off x="3836044" y="55348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97172</xdr:rowOff>
    </xdr:from>
    <xdr:ext cx="405111" cy="259045"/>
    <xdr:sp macro="" textlink="">
      <xdr:nvSpPr>
        <xdr:cNvPr id="108" name="n_2mainValue有形固定資産減価償却率">
          <a:extLst>
            <a:ext uri="{FF2B5EF4-FFF2-40B4-BE49-F238E27FC236}">
              <a16:creationId xmlns:a16="http://schemas.microsoft.com/office/drawing/2014/main" id="{B1A9BB7E-E7D4-478B-A72B-CAF54A0C91B7}"/>
            </a:ext>
          </a:extLst>
        </xdr:cNvPr>
        <xdr:cNvSpPr txBox="1"/>
      </xdr:nvSpPr>
      <xdr:spPr>
        <a:xfrm>
          <a:off x="3086744" y="5497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50908</xdr:rowOff>
    </xdr:from>
    <xdr:ext cx="405111" cy="259045"/>
    <xdr:sp macro="" textlink="">
      <xdr:nvSpPr>
        <xdr:cNvPr id="109" name="n_3mainValue有形固定資産減価償却率">
          <a:extLst>
            <a:ext uri="{FF2B5EF4-FFF2-40B4-BE49-F238E27FC236}">
              <a16:creationId xmlns:a16="http://schemas.microsoft.com/office/drawing/2014/main" id="{336418FF-C32D-42CD-868B-612480612050}"/>
            </a:ext>
          </a:extLst>
        </xdr:cNvPr>
        <xdr:cNvSpPr txBox="1"/>
      </xdr:nvSpPr>
      <xdr:spPr>
        <a:xfrm>
          <a:off x="2324744" y="5451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13896</xdr:rowOff>
    </xdr:from>
    <xdr:ext cx="405111" cy="259045"/>
    <xdr:sp macro="" textlink="">
      <xdr:nvSpPr>
        <xdr:cNvPr id="110" name="n_4mainValue有形固定資産減価償却率">
          <a:extLst>
            <a:ext uri="{FF2B5EF4-FFF2-40B4-BE49-F238E27FC236}">
              <a16:creationId xmlns:a16="http://schemas.microsoft.com/office/drawing/2014/main" id="{5FCFF05E-4B98-40A8-ABB2-00BABB7B1E3A}"/>
            </a:ext>
          </a:extLst>
        </xdr:cNvPr>
        <xdr:cNvSpPr txBox="1"/>
      </xdr:nvSpPr>
      <xdr:spPr>
        <a:xfrm>
          <a:off x="1562744" y="54145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BF90F96B-6132-46D3-BC88-48316C6A8DCC}"/>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D9A2A57E-299B-479A-9C06-7CF528854B40}"/>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3" name="正方形/長方形 112">
          <a:extLst>
            <a:ext uri="{FF2B5EF4-FFF2-40B4-BE49-F238E27FC236}">
              <a16:creationId xmlns:a16="http://schemas.microsoft.com/office/drawing/2014/main" id="{5D6226BF-8A8E-4921-B5D1-F8319F47211E}"/>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[ 142.4</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846D65F7-869F-44CF-97A6-F01D31A8D789}"/>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ADE4B23F-D2DC-48DB-B2FB-DE2AC8D56F15}"/>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FC55F46D-7B89-478F-922B-1403D427432B}"/>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B50E95B8-7986-4F8E-89F8-993EBDA05B58}"/>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1C113E4A-6CD1-4FAA-88AD-CDBE7B651852}"/>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8C334C7E-A2BA-41A1-A579-85D84D61EC00}"/>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D7661032-FEA9-4F10-B6CD-A39E5937FB22}"/>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5F2F277A-4981-4A66-89AF-97ABCEA6E3D9}"/>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F1833B03-AF13-4D29-9D10-B6B260084DF8}"/>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AFD94DA4-C5A9-4DC3-9391-57BAB53BB98C}"/>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年度から実施した補償金免除繰上償還や平成</a:t>
          </a:r>
          <a:r>
            <a:rPr kumimoji="1" lang="en-US" altLang="ja-JP" sz="1100">
              <a:solidFill>
                <a:schemeClr val="dk1"/>
              </a:solidFill>
              <a:effectLst/>
              <a:latin typeface="+mn-lt"/>
              <a:ea typeface="+mn-ea"/>
              <a:cs typeface="+mn-cs"/>
            </a:rPr>
            <a:t>26</a:t>
          </a:r>
          <a:r>
            <a:rPr kumimoji="1" lang="ja-JP" altLang="ja-JP" sz="1100">
              <a:solidFill>
                <a:schemeClr val="dk1"/>
              </a:solidFill>
              <a:effectLst/>
              <a:latin typeface="+mn-lt"/>
              <a:ea typeface="+mn-ea"/>
              <a:cs typeface="+mn-cs"/>
            </a:rPr>
            <a:t>年度以降の基金取崩による繰上償還の実施により、令和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年度までは将来負担額が充当可能基金残額を下回っているため算定されていなかったが、地方債の発行増等により令和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年度から算定されている。類似団体平均値を下回ってはいるが、今後も地方債の発行増が見込まれるため、計画に基づく事業実施と有利な地方債や補助事業を活用し、適正な管理に努める。</a:t>
          </a:r>
          <a:endParaRPr lang="ja-JP" altLang="ja-JP">
            <a:effectLst/>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22B0F254-BBE6-47BB-B5C5-C144FB2402D8}"/>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B1B617BA-A866-4AF9-83A9-EA9BB4D2C732}"/>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5C67DEE3-EF9D-4CD8-B841-C154BDD229C1}"/>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7" name="直線コネクタ 126">
          <a:extLst>
            <a:ext uri="{FF2B5EF4-FFF2-40B4-BE49-F238E27FC236}">
              <a16:creationId xmlns:a16="http://schemas.microsoft.com/office/drawing/2014/main" id="{FC0F614E-A53A-493A-ABD1-1FDC81BE298E}"/>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28" name="テキスト ボックス 127">
          <a:extLst>
            <a:ext uri="{FF2B5EF4-FFF2-40B4-BE49-F238E27FC236}">
              <a16:creationId xmlns:a16="http://schemas.microsoft.com/office/drawing/2014/main" id="{9BBB1139-406A-46F3-8F1F-7040C1FC211B}"/>
            </a:ext>
          </a:extLst>
        </xdr:cNvPr>
        <xdr:cNvSpPr txBox="1"/>
      </xdr:nvSpPr>
      <xdr:spPr>
        <a:xfrm>
          <a:off x="10756676" y="665836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9" name="直線コネクタ 128">
          <a:extLst>
            <a:ext uri="{FF2B5EF4-FFF2-40B4-BE49-F238E27FC236}">
              <a16:creationId xmlns:a16="http://schemas.microsoft.com/office/drawing/2014/main" id="{BD12E0C0-3DDF-43DB-B682-EE7512DAEF93}"/>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30" name="テキスト ボックス 129">
          <a:extLst>
            <a:ext uri="{FF2B5EF4-FFF2-40B4-BE49-F238E27FC236}">
              <a16:creationId xmlns:a16="http://schemas.microsoft.com/office/drawing/2014/main" id="{54429F8C-1AC4-4719-AEDB-E63874492A64}"/>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31" name="直線コネクタ 130">
          <a:extLst>
            <a:ext uri="{FF2B5EF4-FFF2-40B4-BE49-F238E27FC236}">
              <a16:creationId xmlns:a16="http://schemas.microsoft.com/office/drawing/2014/main" id="{9A84B313-256E-4A10-9642-2A92DFF4BA01}"/>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2" name="テキスト ボックス 131">
          <a:extLst>
            <a:ext uri="{FF2B5EF4-FFF2-40B4-BE49-F238E27FC236}">
              <a16:creationId xmlns:a16="http://schemas.microsoft.com/office/drawing/2014/main" id="{F810BAC6-9E19-4288-934D-653317B5CDEB}"/>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3" name="直線コネクタ 132">
          <a:extLst>
            <a:ext uri="{FF2B5EF4-FFF2-40B4-BE49-F238E27FC236}">
              <a16:creationId xmlns:a16="http://schemas.microsoft.com/office/drawing/2014/main" id="{A5F0695B-AE0D-4EF1-80ED-10511C0332A5}"/>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4" name="テキスト ボックス 133">
          <a:extLst>
            <a:ext uri="{FF2B5EF4-FFF2-40B4-BE49-F238E27FC236}">
              <a16:creationId xmlns:a16="http://schemas.microsoft.com/office/drawing/2014/main" id="{FBEA6EA4-C8FE-4743-9897-0836A7D42A22}"/>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5" name="直線コネクタ 134">
          <a:extLst>
            <a:ext uri="{FF2B5EF4-FFF2-40B4-BE49-F238E27FC236}">
              <a16:creationId xmlns:a16="http://schemas.microsoft.com/office/drawing/2014/main" id="{B97CE563-0B41-440D-BA56-6B48B763BC24}"/>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6" name="テキスト ボックス 135">
          <a:extLst>
            <a:ext uri="{FF2B5EF4-FFF2-40B4-BE49-F238E27FC236}">
              <a16:creationId xmlns:a16="http://schemas.microsoft.com/office/drawing/2014/main" id="{39FE2ED1-6EBC-43FC-89F4-7FAC17F1342D}"/>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a:extLst>
            <a:ext uri="{FF2B5EF4-FFF2-40B4-BE49-F238E27FC236}">
              <a16:creationId xmlns:a16="http://schemas.microsoft.com/office/drawing/2014/main" id="{76738F50-9C16-49F5-9755-A4DDC53B371A}"/>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8" name="債務償還比率グラフ枠">
          <a:extLst>
            <a:ext uri="{FF2B5EF4-FFF2-40B4-BE49-F238E27FC236}">
              <a16:creationId xmlns:a16="http://schemas.microsoft.com/office/drawing/2014/main" id="{38611E10-867D-4F0D-AF64-373563C163AD}"/>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8727</xdr:rowOff>
    </xdr:to>
    <xdr:cxnSp macro="">
      <xdr:nvCxnSpPr>
        <xdr:cNvPr id="139" name="直線コネクタ 138">
          <a:extLst>
            <a:ext uri="{FF2B5EF4-FFF2-40B4-BE49-F238E27FC236}">
              <a16:creationId xmlns:a16="http://schemas.microsoft.com/office/drawing/2014/main" id="{4E281756-12D2-4D43-A704-7C6A2AB0601E}"/>
            </a:ext>
          </a:extLst>
        </xdr:cNvPr>
        <xdr:cNvCxnSpPr/>
      </xdr:nvCxnSpPr>
      <xdr:spPr>
        <a:xfrm flipV="1">
          <a:off x="14793595" y="5312833"/>
          <a:ext cx="1269" cy="12967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12554</xdr:rowOff>
    </xdr:from>
    <xdr:ext cx="560923" cy="259045"/>
    <xdr:sp macro="" textlink="">
      <xdr:nvSpPr>
        <xdr:cNvPr id="140" name="債務償還比率最小値テキスト">
          <a:extLst>
            <a:ext uri="{FF2B5EF4-FFF2-40B4-BE49-F238E27FC236}">
              <a16:creationId xmlns:a16="http://schemas.microsoft.com/office/drawing/2014/main" id="{A85FD2C8-32E4-4D1C-9226-2C02A1353952}"/>
            </a:ext>
          </a:extLst>
        </xdr:cNvPr>
        <xdr:cNvSpPr txBox="1"/>
      </xdr:nvSpPr>
      <xdr:spPr>
        <a:xfrm>
          <a:off x="14846300" y="6613379"/>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8727</xdr:rowOff>
    </xdr:from>
    <xdr:to>
      <xdr:col>76</xdr:col>
      <xdr:colOff>111125</xdr:colOff>
      <xdr:row>34</xdr:row>
      <xdr:rowOff>8727</xdr:rowOff>
    </xdr:to>
    <xdr:cxnSp macro="">
      <xdr:nvCxnSpPr>
        <xdr:cNvPr id="141" name="直線コネクタ 140">
          <a:extLst>
            <a:ext uri="{FF2B5EF4-FFF2-40B4-BE49-F238E27FC236}">
              <a16:creationId xmlns:a16="http://schemas.microsoft.com/office/drawing/2014/main" id="{9A84DE03-7028-4CBA-8A1E-6DABAAA446FF}"/>
            </a:ext>
          </a:extLst>
        </xdr:cNvPr>
        <xdr:cNvCxnSpPr/>
      </xdr:nvCxnSpPr>
      <xdr:spPr>
        <a:xfrm>
          <a:off x="14706600" y="6609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42" name="債務償還比率最大値テキスト">
          <a:extLst>
            <a:ext uri="{FF2B5EF4-FFF2-40B4-BE49-F238E27FC236}">
              <a16:creationId xmlns:a16="http://schemas.microsoft.com/office/drawing/2014/main" id="{FE86E472-9CF5-4436-9E3C-A7229CE2FC11}"/>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3" name="直線コネクタ 142">
          <a:extLst>
            <a:ext uri="{FF2B5EF4-FFF2-40B4-BE49-F238E27FC236}">
              <a16:creationId xmlns:a16="http://schemas.microsoft.com/office/drawing/2014/main" id="{A1E452E4-0644-4CC3-A4F5-458D07034DC9}"/>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127892</xdr:rowOff>
    </xdr:from>
    <xdr:ext cx="469744" cy="259045"/>
    <xdr:sp macro="" textlink="">
      <xdr:nvSpPr>
        <xdr:cNvPr id="144" name="債務償還比率平均値テキスト">
          <a:extLst>
            <a:ext uri="{FF2B5EF4-FFF2-40B4-BE49-F238E27FC236}">
              <a16:creationId xmlns:a16="http://schemas.microsoft.com/office/drawing/2014/main" id="{0ED2C13D-72DF-49ED-9CDC-67927F98BDDE}"/>
            </a:ext>
          </a:extLst>
        </xdr:cNvPr>
        <xdr:cNvSpPr txBox="1"/>
      </xdr:nvSpPr>
      <xdr:spPr>
        <a:xfrm>
          <a:off x="14846300" y="55285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149465</xdr:rowOff>
    </xdr:from>
    <xdr:to>
      <xdr:col>76</xdr:col>
      <xdr:colOff>73025</xdr:colOff>
      <xdr:row>28</xdr:row>
      <xdr:rowOff>79615</xdr:rowOff>
    </xdr:to>
    <xdr:sp macro="" textlink="">
      <xdr:nvSpPr>
        <xdr:cNvPr id="145" name="フローチャート: 判断 144">
          <a:extLst>
            <a:ext uri="{FF2B5EF4-FFF2-40B4-BE49-F238E27FC236}">
              <a16:creationId xmlns:a16="http://schemas.microsoft.com/office/drawing/2014/main" id="{9DB65541-4C30-4263-A521-57C8C7EA729A}"/>
            </a:ext>
          </a:extLst>
        </xdr:cNvPr>
        <xdr:cNvSpPr/>
      </xdr:nvSpPr>
      <xdr:spPr>
        <a:xfrm>
          <a:off x="14744700" y="5550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27</xdr:row>
      <xdr:rowOff>76779</xdr:rowOff>
    </xdr:from>
    <xdr:to>
      <xdr:col>72</xdr:col>
      <xdr:colOff>123825</xdr:colOff>
      <xdr:row>28</xdr:row>
      <xdr:rowOff>6929</xdr:rowOff>
    </xdr:to>
    <xdr:sp macro="" textlink="">
      <xdr:nvSpPr>
        <xdr:cNvPr id="146" name="フローチャート: 判断 145">
          <a:extLst>
            <a:ext uri="{FF2B5EF4-FFF2-40B4-BE49-F238E27FC236}">
              <a16:creationId xmlns:a16="http://schemas.microsoft.com/office/drawing/2014/main" id="{E5ECBA8B-A42E-43C3-84DB-916F90682BF5}"/>
            </a:ext>
          </a:extLst>
        </xdr:cNvPr>
        <xdr:cNvSpPr/>
      </xdr:nvSpPr>
      <xdr:spPr>
        <a:xfrm>
          <a:off x="14033500" y="5477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27</xdr:row>
      <xdr:rowOff>27001</xdr:rowOff>
    </xdr:from>
    <xdr:to>
      <xdr:col>68</xdr:col>
      <xdr:colOff>123825</xdr:colOff>
      <xdr:row>27</xdr:row>
      <xdr:rowOff>128601</xdr:rowOff>
    </xdr:to>
    <xdr:sp macro="" textlink="">
      <xdr:nvSpPr>
        <xdr:cNvPr id="147" name="フローチャート: 判断 146">
          <a:extLst>
            <a:ext uri="{FF2B5EF4-FFF2-40B4-BE49-F238E27FC236}">
              <a16:creationId xmlns:a16="http://schemas.microsoft.com/office/drawing/2014/main" id="{2E097735-5D93-4F12-9319-A268CA0A3AA0}"/>
            </a:ext>
          </a:extLst>
        </xdr:cNvPr>
        <xdr:cNvSpPr/>
      </xdr:nvSpPr>
      <xdr:spPr>
        <a:xfrm>
          <a:off x="13271500" y="5427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37747</xdr:rowOff>
    </xdr:from>
    <xdr:to>
      <xdr:col>64</xdr:col>
      <xdr:colOff>123825</xdr:colOff>
      <xdr:row>28</xdr:row>
      <xdr:rowOff>139347</xdr:rowOff>
    </xdr:to>
    <xdr:sp macro="" textlink="">
      <xdr:nvSpPr>
        <xdr:cNvPr id="148" name="フローチャート: 判断 147">
          <a:extLst>
            <a:ext uri="{FF2B5EF4-FFF2-40B4-BE49-F238E27FC236}">
              <a16:creationId xmlns:a16="http://schemas.microsoft.com/office/drawing/2014/main" id="{EE0C5F42-3C15-44DB-A0CF-C42B6532A384}"/>
            </a:ext>
          </a:extLst>
        </xdr:cNvPr>
        <xdr:cNvSpPr/>
      </xdr:nvSpPr>
      <xdr:spPr>
        <a:xfrm>
          <a:off x="12509500" y="560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44944</xdr:rowOff>
    </xdr:from>
    <xdr:to>
      <xdr:col>60</xdr:col>
      <xdr:colOff>123825</xdr:colOff>
      <xdr:row>28</xdr:row>
      <xdr:rowOff>146544</xdr:rowOff>
    </xdr:to>
    <xdr:sp macro="" textlink="">
      <xdr:nvSpPr>
        <xdr:cNvPr id="149" name="フローチャート: 判断 148">
          <a:extLst>
            <a:ext uri="{FF2B5EF4-FFF2-40B4-BE49-F238E27FC236}">
              <a16:creationId xmlns:a16="http://schemas.microsoft.com/office/drawing/2014/main" id="{B61E6EB5-54BD-4B67-9D2E-A66CF03395AD}"/>
            </a:ext>
          </a:extLst>
        </xdr:cNvPr>
        <xdr:cNvSpPr/>
      </xdr:nvSpPr>
      <xdr:spPr>
        <a:xfrm>
          <a:off x="11747500" y="5617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580A9B08-98B8-4CC7-8A73-4B2DAD27CA82}"/>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C96814EC-27CC-4B5B-94EC-52DA7223F54A}"/>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4D761DC1-F90B-4EC8-83D6-FB1D4E9744D6}"/>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6C385012-EFFF-43B7-A523-199D07B0F849}"/>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6888647A-B01D-4A4B-B199-FCEE64F1FCAE}"/>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32159</xdr:rowOff>
    </xdr:from>
    <xdr:to>
      <xdr:col>76</xdr:col>
      <xdr:colOff>73025</xdr:colOff>
      <xdr:row>27</xdr:row>
      <xdr:rowOff>133759</xdr:rowOff>
    </xdr:to>
    <xdr:sp macro="" textlink="">
      <xdr:nvSpPr>
        <xdr:cNvPr id="155" name="楕円 154">
          <a:extLst>
            <a:ext uri="{FF2B5EF4-FFF2-40B4-BE49-F238E27FC236}">
              <a16:creationId xmlns:a16="http://schemas.microsoft.com/office/drawing/2014/main" id="{803B966E-4504-4897-8375-6C47EB30CCD7}"/>
            </a:ext>
          </a:extLst>
        </xdr:cNvPr>
        <xdr:cNvSpPr/>
      </xdr:nvSpPr>
      <xdr:spPr>
        <a:xfrm>
          <a:off x="14744700" y="5432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26</xdr:row>
      <xdr:rowOff>55036</xdr:rowOff>
    </xdr:from>
    <xdr:ext cx="469744" cy="259045"/>
    <xdr:sp macro="" textlink="">
      <xdr:nvSpPr>
        <xdr:cNvPr id="156" name="債務償還比率該当値テキスト">
          <a:extLst>
            <a:ext uri="{FF2B5EF4-FFF2-40B4-BE49-F238E27FC236}">
              <a16:creationId xmlns:a16="http://schemas.microsoft.com/office/drawing/2014/main" id="{90BA1597-4BF5-4BC5-B0DB-FE6D5C51EFA1}"/>
            </a:ext>
          </a:extLst>
        </xdr:cNvPr>
        <xdr:cNvSpPr txBox="1"/>
      </xdr:nvSpPr>
      <xdr:spPr>
        <a:xfrm>
          <a:off x="14846300" y="5284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26</xdr:row>
      <xdr:rowOff>89182</xdr:rowOff>
    </xdr:from>
    <xdr:to>
      <xdr:col>72</xdr:col>
      <xdr:colOff>123825</xdr:colOff>
      <xdr:row>27</xdr:row>
      <xdr:rowOff>19332</xdr:rowOff>
    </xdr:to>
    <xdr:sp macro="" textlink="">
      <xdr:nvSpPr>
        <xdr:cNvPr id="157" name="楕円 156">
          <a:extLst>
            <a:ext uri="{FF2B5EF4-FFF2-40B4-BE49-F238E27FC236}">
              <a16:creationId xmlns:a16="http://schemas.microsoft.com/office/drawing/2014/main" id="{3174BD38-5A74-459C-B0C3-441AC8AF2DAD}"/>
            </a:ext>
          </a:extLst>
        </xdr:cNvPr>
        <xdr:cNvSpPr/>
      </xdr:nvSpPr>
      <xdr:spPr>
        <a:xfrm>
          <a:off x="14033500" y="5318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26</xdr:row>
      <xdr:rowOff>139982</xdr:rowOff>
    </xdr:from>
    <xdr:to>
      <xdr:col>76</xdr:col>
      <xdr:colOff>22225</xdr:colOff>
      <xdr:row>27</xdr:row>
      <xdr:rowOff>82959</xdr:rowOff>
    </xdr:to>
    <xdr:cxnSp macro="">
      <xdr:nvCxnSpPr>
        <xdr:cNvPr id="158" name="直線コネクタ 157">
          <a:extLst>
            <a:ext uri="{FF2B5EF4-FFF2-40B4-BE49-F238E27FC236}">
              <a16:creationId xmlns:a16="http://schemas.microsoft.com/office/drawing/2014/main" id="{36B691FA-893B-4980-9F18-BDED8EEE7698}"/>
            </a:ext>
          </a:extLst>
        </xdr:cNvPr>
        <xdr:cNvCxnSpPr/>
      </xdr:nvCxnSpPr>
      <xdr:spPr>
        <a:xfrm>
          <a:off x="14084300" y="5369207"/>
          <a:ext cx="711200" cy="1144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26</xdr:row>
      <xdr:rowOff>64114</xdr:rowOff>
    </xdr:from>
    <xdr:to>
      <xdr:col>68</xdr:col>
      <xdr:colOff>123825</xdr:colOff>
      <xdr:row>26</xdr:row>
      <xdr:rowOff>165714</xdr:rowOff>
    </xdr:to>
    <xdr:sp macro="" textlink="">
      <xdr:nvSpPr>
        <xdr:cNvPr id="159" name="楕円 158">
          <a:extLst>
            <a:ext uri="{FF2B5EF4-FFF2-40B4-BE49-F238E27FC236}">
              <a16:creationId xmlns:a16="http://schemas.microsoft.com/office/drawing/2014/main" id="{5E217914-BA97-4EFA-88FA-D37695010A8F}"/>
            </a:ext>
          </a:extLst>
        </xdr:cNvPr>
        <xdr:cNvSpPr/>
      </xdr:nvSpPr>
      <xdr:spPr>
        <a:xfrm>
          <a:off x="13271500" y="5293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26</xdr:row>
      <xdr:rowOff>114914</xdr:rowOff>
    </xdr:from>
    <xdr:to>
      <xdr:col>72</xdr:col>
      <xdr:colOff>73025</xdr:colOff>
      <xdr:row>26</xdr:row>
      <xdr:rowOff>139982</xdr:rowOff>
    </xdr:to>
    <xdr:cxnSp macro="">
      <xdr:nvCxnSpPr>
        <xdr:cNvPr id="160" name="直線コネクタ 159">
          <a:extLst>
            <a:ext uri="{FF2B5EF4-FFF2-40B4-BE49-F238E27FC236}">
              <a16:creationId xmlns:a16="http://schemas.microsoft.com/office/drawing/2014/main" id="{1E902430-AF3B-4FEF-A289-650F4287CC5F}"/>
            </a:ext>
          </a:extLst>
        </xdr:cNvPr>
        <xdr:cNvCxnSpPr/>
      </xdr:nvCxnSpPr>
      <xdr:spPr>
        <a:xfrm>
          <a:off x="13322300" y="5344139"/>
          <a:ext cx="762000" cy="25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27</xdr:row>
      <xdr:rowOff>169506</xdr:rowOff>
    </xdr:from>
    <xdr:ext cx="469744" cy="259045"/>
    <xdr:sp macro="" textlink="">
      <xdr:nvSpPr>
        <xdr:cNvPr id="161" name="n_1aveValue債務償還比率">
          <a:extLst>
            <a:ext uri="{FF2B5EF4-FFF2-40B4-BE49-F238E27FC236}">
              <a16:creationId xmlns:a16="http://schemas.microsoft.com/office/drawing/2014/main" id="{3857E16F-0A86-47F3-A24E-57535297E712}"/>
            </a:ext>
          </a:extLst>
        </xdr:cNvPr>
        <xdr:cNvSpPr txBox="1"/>
      </xdr:nvSpPr>
      <xdr:spPr>
        <a:xfrm>
          <a:off x="13836727" y="55701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119728</xdr:rowOff>
    </xdr:from>
    <xdr:ext cx="469744" cy="259045"/>
    <xdr:sp macro="" textlink="">
      <xdr:nvSpPr>
        <xdr:cNvPr id="162" name="n_2aveValue債務償還比率">
          <a:extLst>
            <a:ext uri="{FF2B5EF4-FFF2-40B4-BE49-F238E27FC236}">
              <a16:creationId xmlns:a16="http://schemas.microsoft.com/office/drawing/2014/main" id="{4479C4DF-9108-43B5-87A6-760DCFB2B622}"/>
            </a:ext>
          </a:extLst>
        </xdr:cNvPr>
        <xdr:cNvSpPr txBox="1"/>
      </xdr:nvSpPr>
      <xdr:spPr>
        <a:xfrm>
          <a:off x="13087427" y="5520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155874</xdr:rowOff>
    </xdr:from>
    <xdr:ext cx="469744" cy="259045"/>
    <xdr:sp macro="" textlink="">
      <xdr:nvSpPr>
        <xdr:cNvPr id="163" name="n_3aveValue債務償還比率">
          <a:extLst>
            <a:ext uri="{FF2B5EF4-FFF2-40B4-BE49-F238E27FC236}">
              <a16:creationId xmlns:a16="http://schemas.microsoft.com/office/drawing/2014/main" id="{1E5CEEBC-2ECB-49E1-9A00-7A75D1015BFF}"/>
            </a:ext>
          </a:extLst>
        </xdr:cNvPr>
        <xdr:cNvSpPr txBox="1"/>
      </xdr:nvSpPr>
      <xdr:spPr>
        <a:xfrm>
          <a:off x="12325427" y="5385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26</xdr:row>
      <xdr:rowOff>163071</xdr:rowOff>
    </xdr:from>
    <xdr:ext cx="469744" cy="259045"/>
    <xdr:sp macro="" textlink="">
      <xdr:nvSpPr>
        <xdr:cNvPr id="164" name="n_4aveValue債務償還比率">
          <a:extLst>
            <a:ext uri="{FF2B5EF4-FFF2-40B4-BE49-F238E27FC236}">
              <a16:creationId xmlns:a16="http://schemas.microsoft.com/office/drawing/2014/main" id="{2BDF543A-EB27-4675-8CDC-BF690121AC84}"/>
            </a:ext>
          </a:extLst>
        </xdr:cNvPr>
        <xdr:cNvSpPr txBox="1"/>
      </xdr:nvSpPr>
      <xdr:spPr>
        <a:xfrm>
          <a:off x="11563427" y="53922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48269</xdr:colOff>
      <xdr:row>25</xdr:row>
      <xdr:rowOff>35859</xdr:rowOff>
    </xdr:from>
    <xdr:ext cx="405111" cy="259045"/>
    <xdr:sp macro="" textlink="">
      <xdr:nvSpPr>
        <xdr:cNvPr id="165" name="n_1mainValue債務償還比率">
          <a:extLst>
            <a:ext uri="{FF2B5EF4-FFF2-40B4-BE49-F238E27FC236}">
              <a16:creationId xmlns:a16="http://schemas.microsoft.com/office/drawing/2014/main" id="{32ABEB67-AF50-4153-B469-61D98B4B45CD}"/>
            </a:ext>
          </a:extLst>
        </xdr:cNvPr>
        <xdr:cNvSpPr txBox="1"/>
      </xdr:nvSpPr>
      <xdr:spPr>
        <a:xfrm>
          <a:off x="13869044" y="50936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60969</xdr:colOff>
      <xdr:row>25</xdr:row>
      <xdr:rowOff>10791</xdr:rowOff>
    </xdr:from>
    <xdr:ext cx="405111" cy="259045"/>
    <xdr:sp macro="" textlink="">
      <xdr:nvSpPr>
        <xdr:cNvPr id="166" name="n_2mainValue債務償還比率">
          <a:extLst>
            <a:ext uri="{FF2B5EF4-FFF2-40B4-BE49-F238E27FC236}">
              <a16:creationId xmlns:a16="http://schemas.microsoft.com/office/drawing/2014/main" id="{88B33BBD-39B9-4C5E-8E1A-AE23A4FEDDDC}"/>
            </a:ext>
          </a:extLst>
        </xdr:cNvPr>
        <xdr:cNvSpPr txBox="1"/>
      </xdr:nvSpPr>
      <xdr:spPr>
        <a:xfrm>
          <a:off x="13119744" y="50685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7" name="正方形/長方形 166">
          <a:extLst>
            <a:ext uri="{FF2B5EF4-FFF2-40B4-BE49-F238E27FC236}">
              <a16:creationId xmlns:a16="http://schemas.microsoft.com/office/drawing/2014/main" id="{259540BD-E6F1-43D5-9A8A-A2676BE83C28}"/>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8" name="正方形/長方形 167">
          <a:extLst>
            <a:ext uri="{FF2B5EF4-FFF2-40B4-BE49-F238E27FC236}">
              <a16:creationId xmlns:a16="http://schemas.microsoft.com/office/drawing/2014/main" id="{BAC0CEC5-B610-42BD-A241-5A1B64972F43}"/>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9" name="テキスト ボックス 168">
          <a:extLst>
            <a:ext uri="{FF2B5EF4-FFF2-40B4-BE49-F238E27FC236}">
              <a16:creationId xmlns:a16="http://schemas.microsoft.com/office/drawing/2014/main" id="{93F4CDB9-72D8-4EB7-9262-2210789EB33A}"/>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0" name="テキスト ボックス 169">
          <a:extLst>
            <a:ext uri="{FF2B5EF4-FFF2-40B4-BE49-F238E27FC236}">
              <a16:creationId xmlns:a16="http://schemas.microsoft.com/office/drawing/2014/main" id="{EA3B619A-65EB-4579-9BD2-7CC695F6DAE3}"/>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1" name="テキスト ボックス 170">
          <a:extLst>
            <a:ext uri="{FF2B5EF4-FFF2-40B4-BE49-F238E27FC236}">
              <a16:creationId xmlns:a16="http://schemas.microsoft.com/office/drawing/2014/main" id="{17FC860C-F0D4-40FA-AFD4-32DD7C6CEE6E}"/>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2" name="テキスト ボックス 171">
          <a:extLst>
            <a:ext uri="{FF2B5EF4-FFF2-40B4-BE49-F238E27FC236}">
              <a16:creationId xmlns:a16="http://schemas.microsoft.com/office/drawing/2014/main" id="{E5135084-48AE-42BD-A23B-404A287E8B56}"/>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D4324F55-A01D-4B72-AA1E-6BBD079345A8}"/>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6B1C9A73-F21C-436B-8578-6CEBBA6D9B3A}"/>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29DF619D-6229-4981-AE44-D884882C2708}"/>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7D75C3AB-AB70-4237-BAE7-3BE03CE8024E}"/>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81052C00-3A42-40E6-B69F-B06AE51C8C42}"/>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779A3DEA-073F-4473-9D7D-F20F6518CC28}"/>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DB11B796-8B74-45D4-A647-A1C85E9C0E93}"/>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6708996E-7BAD-4823-8173-A1A06E2B792D}"/>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63E8BFB4-6272-4F30-9EC9-9DAA0890BEE9}"/>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667E3785-26E8-4794-8003-6ABF1B2BCC57}"/>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2,922
2,897
28.37
3,162,838
3,075,796
30,699
1,837,194
3,959,166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B15C826D-38D1-42BD-BAFB-276FAFEA7321}"/>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428EDD57-1886-455C-B881-90BDAA8614FE}"/>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309AD1ED-4470-45BF-951F-4C4CC7AE8C9A}"/>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66B6FDE1-3EBE-4C99-9353-B7FE6573EA5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DA419296-16A2-41B9-B6B0-36D89DD84E72}"/>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A35A7CB0-D93E-4698-93C3-7D367ACD703C}"/>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8AEBFB17-C97C-4715-85A3-3796755A9D5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44411AD4-C277-4F26-8598-7B19370D5DCC}"/>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17126851-712F-4961-89D3-FB86CEA44991}"/>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F87F463-1E6D-49E7-8A25-CCFA68105F3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798A0C46-4775-4B91-A53D-AB6B21685684}"/>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CD67080-5E54-4554-96B2-339D66B33F3C}"/>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E5D4835B-1546-4848-B1C6-94B49EF5151A}"/>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B8B85513-E61A-4A1B-8E91-7C3470586972}"/>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1A3672B1-50EA-451E-BAF3-6E25F317F0BA}"/>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7DF4C8C9-A8C4-4040-BE22-126E0268392F}"/>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76C3224B-0918-48BE-A65F-71803F1E0AED}"/>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4332F2E-1D76-4AAB-A107-B3563E24EC57}"/>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DD14F06A-8B34-4E03-BA2F-B57D979B9706}"/>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EEB4ACDF-9E6F-4F90-9CAA-0CFCB43BC549}"/>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D19097B3-79BF-49B8-81FC-9E94279F5FCB}"/>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EBF480DC-49D4-4134-905A-37523438FE9B}"/>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D590E1EF-F7D5-43A6-BEB0-0CA6268AE46B}"/>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D6CD108C-4629-418F-A60D-B7ECC8158BAA}"/>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76CD7EFF-39C0-407B-8A0E-1329D26C7F27}"/>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5563BA41-7241-4FAD-93ED-CCFE836A146C}"/>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7D4DACC9-AE14-4F50-9322-B484A437C937}"/>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E3888AF1-9975-4B50-A79F-1F60800F454F}"/>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B26F081F-9660-436A-AF1F-3394D32D1B66}"/>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5487CCE3-871D-4F28-B8FF-07B00B0C92B1}"/>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555DFE2B-E5BE-4403-BCB4-C937CBA7C4F5}"/>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40DCFCC1-8609-46A5-B531-1EE588E6460D}"/>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F8055863-D632-43F9-BE12-F506F3D01065}"/>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02259718-0BF8-45CC-B61B-202CA99EAF1F}"/>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2C06FDC8-8FAF-42F9-93E3-BBBD8E5E6D56}"/>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E2FD1295-B5CB-4F9A-A94F-320E9C4AE42B}"/>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7956A821-E297-4623-999A-3720574F9DCE}"/>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2CBD1AF9-27FC-45D1-BB81-7EB6D9796BC1}"/>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730CFE51-6701-4B63-86E3-C0EA8C0F6C95}"/>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19A5DBB4-6257-4A91-8196-1F09DCF36768}"/>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A5EC8D30-2ADA-4C61-9805-76AA9CC87597}"/>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357910C6-E679-4AA7-99B5-A0C63B7C6593}"/>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F66EDDBA-FD0C-45A4-A46A-B64ABDF972F3}"/>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FA127DDF-A751-4288-BBF8-53313FDE52E0}"/>
            </a:ext>
          </a:extLst>
        </xdr:cNvPr>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07400532-5951-40D5-86D1-C89476DAF9F2}"/>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7620</xdr:rowOff>
    </xdr:from>
    <xdr:to>
      <xdr:col>24</xdr:col>
      <xdr:colOff>62865</xdr:colOff>
      <xdr:row>42</xdr:row>
      <xdr:rowOff>9525</xdr:rowOff>
    </xdr:to>
    <xdr:cxnSp macro="">
      <xdr:nvCxnSpPr>
        <xdr:cNvPr id="57" name="直線コネクタ 56">
          <a:extLst>
            <a:ext uri="{FF2B5EF4-FFF2-40B4-BE49-F238E27FC236}">
              <a16:creationId xmlns:a16="http://schemas.microsoft.com/office/drawing/2014/main" id="{EE8A9C33-B169-41D2-897F-0760A992BEB3}"/>
            </a:ext>
          </a:extLst>
        </xdr:cNvPr>
        <xdr:cNvCxnSpPr/>
      </xdr:nvCxnSpPr>
      <xdr:spPr>
        <a:xfrm flipV="1">
          <a:off x="4634865" y="5665470"/>
          <a:ext cx="0" cy="15449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13352</xdr:rowOff>
    </xdr:from>
    <xdr:ext cx="405111" cy="259045"/>
    <xdr:sp macro="" textlink="">
      <xdr:nvSpPr>
        <xdr:cNvPr id="58" name="【道路】&#10;有形固定資産減価償却率最小値テキスト">
          <a:extLst>
            <a:ext uri="{FF2B5EF4-FFF2-40B4-BE49-F238E27FC236}">
              <a16:creationId xmlns:a16="http://schemas.microsoft.com/office/drawing/2014/main" id="{CE68FDF3-C350-49A6-A4DE-71601F78317F}"/>
            </a:ext>
          </a:extLst>
        </xdr:cNvPr>
        <xdr:cNvSpPr txBox="1"/>
      </xdr:nvSpPr>
      <xdr:spPr>
        <a:xfrm>
          <a:off x="4673600" y="72142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9525</xdr:rowOff>
    </xdr:from>
    <xdr:to>
      <xdr:col>24</xdr:col>
      <xdr:colOff>152400</xdr:colOff>
      <xdr:row>42</xdr:row>
      <xdr:rowOff>9525</xdr:rowOff>
    </xdr:to>
    <xdr:cxnSp macro="">
      <xdr:nvCxnSpPr>
        <xdr:cNvPr id="59" name="直線コネクタ 58">
          <a:extLst>
            <a:ext uri="{FF2B5EF4-FFF2-40B4-BE49-F238E27FC236}">
              <a16:creationId xmlns:a16="http://schemas.microsoft.com/office/drawing/2014/main" id="{A96A1D83-BCEC-4B97-9A5E-D19CB5986062}"/>
            </a:ext>
          </a:extLst>
        </xdr:cNvPr>
        <xdr:cNvCxnSpPr/>
      </xdr:nvCxnSpPr>
      <xdr:spPr>
        <a:xfrm>
          <a:off x="4546600" y="7210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125747</xdr:rowOff>
    </xdr:from>
    <xdr:ext cx="405111" cy="259045"/>
    <xdr:sp macro="" textlink="">
      <xdr:nvSpPr>
        <xdr:cNvPr id="60" name="【道路】&#10;有形固定資産減価償却率最大値テキスト">
          <a:extLst>
            <a:ext uri="{FF2B5EF4-FFF2-40B4-BE49-F238E27FC236}">
              <a16:creationId xmlns:a16="http://schemas.microsoft.com/office/drawing/2014/main" id="{569C2A5C-BED1-4000-8C58-4057430806E5}"/>
            </a:ext>
          </a:extLst>
        </xdr:cNvPr>
        <xdr:cNvSpPr txBox="1"/>
      </xdr:nvSpPr>
      <xdr:spPr>
        <a:xfrm>
          <a:off x="4673600" y="5440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7620</xdr:rowOff>
    </xdr:from>
    <xdr:to>
      <xdr:col>24</xdr:col>
      <xdr:colOff>152400</xdr:colOff>
      <xdr:row>33</xdr:row>
      <xdr:rowOff>7620</xdr:rowOff>
    </xdr:to>
    <xdr:cxnSp macro="">
      <xdr:nvCxnSpPr>
        <xdr:cNvPr id="61" name="直線コネクタ 60">
          <a:extLst>
            <a:ext uri="{FF2B5EF4-FFF2-40B4-BE49-F238E27FC236}">
              <a16:creationId xmlns:a16="http://schemas.microsoft.com/office/drawing/2014/main" id="{F6AFE97C-7687-47F2-8620-76F0B359AD07}"/>
            </a:ext>
          </a:extLst>
        </xdr:cNvPr>
        <xdr:cNvCxnSpPr/>
      </xdr:nvCxnSpPr>
      <xdr:spPr>
        <a:xfrm>
          <a:off x="4546600" y="5665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19067</xdr:rowOff>
    </xdr:from>
    <xdr:ext cx="405111" cy="259045"/>
    <xdr:sp macro="" textlink="">
      <xdr:nvSpPr>
        <xdr:cNvPr id="62" name="【道路】&#10;有形固定資産減価償却率平均値テキスト">
          <a:extLst>
            <a:ext uri="{FF2B5EF4-FFF2-40B4-BE49-F238E27FC236}">
              <a16:creationId xmlns:a16="http://schemas.microsoft.com/office/drawing/2014/main" id="{00711B6E-836E-48CA-B3D5-DB75D8C9FC86}"/>
            </a:ext>
          </a:extLst>
        </xdr:cNvPr>
        <xdr:cNvSpPr txBox="1"/>
      </xdr:nvSpPr>
      <xdr:spPr>
        <a:xfrm>
          <a:off x="4673600" y="65341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40640</xdr:rowOff>
    </xdr:from>
    <xdr:to>
      <xdr:col>24</xdr:col>
      <xdr:colOff>114300</xdr:colOff>
      <xdr:row>38</xdr:row>
      <xdr:rowOff>142240</xdr:rowOff>
    </xdr:to>
    <xdr:sp macro="" textlink="">
      <xdr:nvSpPr>
        <xdr:cNvPr id="63" name="フローチャート: 判断 62">
          <a:extLst>
            <a:ext uri="{FF2B5EF4-FFF2-40B4-BE49-F238E27FC236}">
              <a16:creationId xmlns:a16="http://schemas.microsoft.com/office/drawing/2014/main" id="{E7F16C45-AF6E-4C80-B598-96D495B369F3}"/>
            </a:ext>
          </a:extLst>
        </xdr:cNvPr>
        <xdr:cNvSpPr/>
      </xdr:nvSpPr>
      <xdr:spPr>
        <a:xfrm>
          <a:off x="4584700" y="655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36830</xdr:rowOff>
    </xdr:from>
    <xdr:to>
      <xdr:col>20</xdr:col>
      <xdr:colOff>38100</xdr:colOff>
      <xdr:row>38</xdr:row>
      <xdr:rowOff>138430</xdr:rowOff>
    </xdr:to>
    <xdr:sp macro="" textlink="">
      <xdr:nvSpPr>
        <xdr:cNvPr id="64" name="フローチャート: 判断 63">
          <a:extLst>
            <a:ext uri="{FF2B5EF4-FFF2-40B4-BE49-F238E27FC236}">
              <a16:creationId xmlns:a16="http://schemas.microsoft.com/office/drawing/2014/main" id="{7593B91A-2247-42DB-82E7-B4BC3D51FEC1}"/>
            </a:ext>
          </a:extLst>
        </xdr:cNvPr>
        <xdr:cNvSpPr/>
      </xdr:nvSpPr>
      <xdr:spPr>
        <a:xfrm>
          <a:off x="3746500" y="655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13970</xdr:rowOff>
    </xdr:from>
    <xdr:to>
      <xdr:col>15</xdr:col>
      <xdr:colOff>101600</xdr:colOff>
      <xdr:row>38</xdr:row>
      <xdr:rowOff>115570</xdr:rowOff>
    </xdr:to>
    <xdr:sp macro="" textlink="">
      <xdr:nvSpPr>
        <xdr:cNvPr id="65" name="フローチャート: 判断 64">
          <a:extLst>
            <a:ext uri="{FF2B5EF4-FFF2-40B4-BE49-F238E27FC236}">
              <a16:creationId xmlns:a16="http://schemas.microsoft.com/office/drawing/2014/main" id="{6F5ACE69-369B-4291-AF1A-3B948D27C869}"/>
            </a:ext>
          </a:extLst>
        </xdr:cNvPr>
        <xdr:cNvSpPr/>
      </xdr:nvSpPr>
      <xdr:spPr>
        <a:xfrm>
          <a:off x="2857500" y="652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139700</xdr:rowOff>
    </xdr:from>
    <xdr:to>
      <xdr:col>10</xdr:col>
      <xdr:colOff>165100</xdr:colOff>
      <xdr:row>38</xdr:row>
      <xdr:rowOff>69850</xdr:rowOff>
    </xdr:to>
    <xdr:sp macro="" textlink="">
      <xdr:nvSpPr>
        <xdr:cNvPr id="66" name="フローチャート: 判断 65">
          <a:extLst>
            <a:ext uri="{FF2B5EF4-FFF2-40B4-BE49-F238E27FC236}">
              <a16:creationId xmlns:a16="http://schemas.microsoft.com/office/drawing/2014/main" id="{BDA65C83-F97C-4FA8-8728-2094205770D7}"/>
            </a:ext>
          </a:extLst>
        </xdr:cNvPr>
        <xdr:cNvSpPr/>
      </xdr:nvSpPr>
      <xdr:spPr>
        <a:xfrm>
          <a:off x="19685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132080</xdr:rowOff>
    </xdr:from>
    <xdr:to>
      <xdr:col>6</xdr:col>
      <xdr:colOff>38100</xdr:colOff>
      <xdr:row>38</xdr:row>
      <xdr:rowOff>62230</xdr:rowOff>
    </xdr:to>
    <xdr:sp macro="" textlink="">
      <xdr:nvSpPr>
        <xdr:cNvPr id="67" name="フローチャート: 判断 66">
          <a:extLst>
            <a:ext uri="{FF2B5EF4-FFF2-40B4-BE49-F238E27FC236}">
              <a16:creationId xmlns:a16="http://schemas.microsoft.com/office/drawing/2014/main" id="{0CDFC54C-B4B5-46F4-B5B3-001DC382DAD8}"/>
            </a:ext>
          </a:extLst>
        </xdr:cNvPr>
        <xdr:cNvSpPr/>
      </xdr:nvSpPr>
      <xdr:spPr>
        <a:xfrm>
          <a:off x="1079500" y="647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32F6A12B-C050-4B94-A6A7-673B5562F931}"/>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3191EE1F-C833-46DD-9F5E-77CC8A825587}"/>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E79004B8-CEC6-40A4-843F-B408A96F9FD6}"/>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D97EBDF4-E6F2-45E7-8AE6-F6AF52491694}"/>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6388BB9A-F59B-4921-9F65-898F192AD5FF}"/>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128270</xdr:rowOff>
    </xdr:from>
    <xdr:to>
      <xdr:col>24</xdr:col>
      <xdr:colOff>114300</xdr:colOff>
      <xdr:row>37</xdr:row>
      <xdr:rowOff>58420</xdr:rowOff>
    </xdr:to>
    <xdr:sp macro="" textlink="">
      <xdr:nvSpPr>
        <xdr:cNvPr id="73" name="楕円 72">
          <a:extLst>
            <a:ext uri="{FF2B5EF4-FFF2-40B4-BE49-F238E27FC236}">
              <a16:creationId xmlns:a16="http://schemas.microsoft.com/office/drawing/2014/main" id="{DBC0A03D-2B90-4F76-900D-F976828D6CA2}"/>
            </a:ext>
          </a:extLst>
        </xdr:cNvPr>
        <xdr:cNvSpPr/>
      </xdr:nvSpPr>
      <xdr:spPr>
        <a:xfrm>
          <a:off x="4584700" y="6300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151147</xdr:rowOff>
    </xdr:from>
    <xdr:ext cx="405111" cy="259045"/>
    <xdr:sp macro="" textlink="">
      <xdr:nvSpPr>
        <xdr:cNvPr id="74" name="【道路】&#10;有形固定資産減価償却率該当値テキスト">
          <a:extLst>
            <a:ext uri="{FF2B5EF4-FFF2-40B4-BE49-F238E27FC236}">
              <a16:creationId xmlns:a16="http://schemas.microsoft.com/office/drawing/2014/main" id="{8FCAF838-E678-4D04-A249-3F89EE61E48B}"/>
            </a:ext>
          </a:extLst>
        </xdr:cNvPr>
        <xdr:cNvSpPr txBox="1"/>
      </xdr:nvSpPr>
      <xdr:spPr>
        <a:xfrm>
          <a:off x="4673600" y="6151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4445</xdr:rowOff>
    </xdr:from>
    <xdr:to>
      <xdr:col>20</xdr:col>
      <xdr:colOff>38100</xdr:colOff>
      <xdr:row>37</xdr:row>
      <xdr:rowOff>106045</xdr:rowOff>
    </xdr:to>
    <xdr:sp macro="" textlink="">
      <xdr:nvSpPr>
        <xdr:cNvPr id="75" name="楕円 74">
          <a:extLst>
            <a:ext uri="{FF2B5EF4-FFF2-40B4-BE49-F238E27FC236}">
              <a16:creationId xmlns:a16="http://schemas.microsoft.com/office/drawing/2014/main" id="{D423CFDF-5CF9-4059-895E-82D9E9CBB77D}"/>
            </a:ext>
          </a:extLst>
        </xdr:cNvPr>
        <xdr:cNvSpPr/>
      </xdr:nvSpPr>
      <xdr:spPr>
        <a:xfrm>
          <a:off x="3746500" y="6348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7620</xdr:rowOff>
    </xdr:from>
    <xdr:to>
      <xdr:col>24</xdr:col>
      <xdr:colOff>63500</xdr:colOff>
      <xdr:row>37</xdr:row>
      <xdr:rowOff>55245</xdr:rowOff>
    </xdr:to>
    <xdr:cxnSp macro="">
      <xdr:nvCxnSpPr>
        <xdr:cNvPr id="76" name="直線コネクタ 75">
          <a:extLst>
            <a:ext uri="{FF2B5EF4-FFF2-40B4-BE49-F238E27FC236}">
              <a16:creationId xmlns:a16="http://schemas.microsoft.com/office/drawing/2014/main" id="{B1E31D6F-11D3-4605-8204-72390280DDE3}"/>
            </a:ext>
          </a:extLst>
        </xdr:cNvPr>
        <xdr:cNvCxnSpPr/>
      </xdr:nvCxnSpPr>
      <xdr:spPr>
        <a:xfrm flipV="1">
          <a:off x="3797300" y="6351270"/>
          <a:ext cx="8382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149225</xdr:rowOff>
    </xdr:from>
    <xdr:to>
      <xdr:col>15</xdr:col>
      <xdr:colOff>101600</xdr:colOff>
      <xdr:row>37</xdr:row>
      <xdr:rowOff>79375</xdr:rowOff>
    </xdr:to>
    <xdr:sp macro="" textlink="">
      <xdr:nvSpPr>
        <xdr:cNvPr id="77" name="楕円 76">
          <a:extLst>
            <a:ext uri="{FF2B5EF4-FFF2-40B4-BE49-F238E27FC236}">
              <a16:creationId xmlns:a16="http://schemas.microsoft.com/office/drawing/2014/main" id="{95785A12-E4E6-48E9-8287-E6F8A3C0E3F6}"/>
            </a:ext>
          </a:extLst>
        </xdr:cNvPr>
        <xdr:cNvSpPr/>
      </xdr:nvSpPr>
      <xdr:spPr>
        <a:xfrm>
          <a:off x="2857500" y="6321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28575</xdr:rowOff>
    </xdr:from>
    <xdr:to>
      <xdr:col>19</xdr:col>
      <xdr:colOff>177800</xdr:colOff>
      <xdr:row>37</xdr:row>
      <xdr:rowOff>55245</xdr:rowOff>
    </xdr:to>
    <xdr:cxnSp macro="">
      <xdr:nvCxnSpPr>
        <xdr:cNvPr id="78" name="直線コネクタ 77">
          <a:extLst>
            <a:ext uri="{FF2B5EF4-FFF2-40B4-BE49-F238E27FC236}">
              <a16:creationId xmlns:a16="http://schemas.microsoft.com/office/drawing/2014/main" id="{316139D5-43E9-4015-B6CB-9A0AC38DD904}"/>
            </a:ext>
          </a:extLst>
        </xdr:cNvPr>
        <xdr:cNvCxnSpPr/>
      </xdr:nvCxnSpPr>
      <xdr:spPr>
        <a:xfrm>
          <a:off x="2908300" y="637222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107315</xdr:rowOff>
    </xdr:from>
    <xdr:to>
      <xdr:col>10</xdr:col>
      <xdr:colOff>165100</xdr:colOff>
      <xdr:row>37</xdr:row>
      <xdr:rowOff>37465</xdr:rowOff>
    </xdr:to>
    <xdr:sp macro="" textlink="">
      <xdr:nvSpPr>
        <xdr:cNvPr id="79" name="楕円 78">
          <a:extLst>
            <a:ext uri="{FF2B5EF4-FFF2-40B4-BE49-F238E27FC236}">
              <a16:creationId xmlns:a16="http://schemas.microsoft.com/office/drawing/2014/main" id="{FB366E8C-59BC-411C-90C9-1B95E07C3F29}"/>
            </a:ext>
          </a:extLst>
        </xdr:cNvPr>
        <xdr:cNvSpPr/>
      </xdr:nvSpPr>
      <xdr:spPr>
        <a:xfrm>
          <a:off x="1968500" y="6279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158115</xdr:rowOff>
    </xdr:from>
    <xdr:to>
      <xdr:col>15</xdr:col>
      <xdr:colOff>50800</xdr:colOff>
      <xdr:row>37</xdr:row>
      <xdr:rowOff>28575</xdr:rowOff>
    </xdr:to>
    <xdr:cxnSp macro="">
      <xdr:nvCxnSpPr>
        <xdr:cNvPr id="80" name="直線コネクタ 79">
          <a:extLst>
            <a:ext uri="{FF2B5EF4-FFF2-40B4-BE49-F238E27FC236}">
              <a16:creationId xmlns:a16="http://schemas.microsoft.com/office/drawing/2014/main" id="{65FE431F-FFA0-427B-B680-8847DAEFC967}"/>
            </a:ext>
          </a:extLst>
        </xdr:cNvPr>
        <xdr:cNvCxnSpPr/>
      </xdr:nvCxnSpPr>
      <xdr:spPr>
        <a:xfrm>
          <a:off x="2019300" y="6330315"/>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82550</xdr:rowOff>
    </xdr:from>
    <xdr:to>
      <xdr:col>6</xdr:col>
      <xdr:colOff>38100</xdr:colOff>
      <xdr:row>37</xdr:row>
      <xdr:rowOff>12700</xdr:rowOff>
    </xdr:to>
    <xdr:sp macro="" textlink="">
      <xdr:nvSpPr>
        <xdr:cNvPr id="81" name="楕円 80">
          <a:extLst>
            <a:ext uri="{FF2B5EF4-FFF2-40B4-BE49-F238E27FC236}">
              <a16:creationId xmlns:a16="http://schemas.microsoft.com/office/drawing/2014/main" id="{65420525-A4F6-4DB3-8EA1-5582F76D4B75}"/>
            </a:ext>
          </a:extLst>
        </xdr:cNvPr>
        <xdr:cNvSpPr/>
      </xdr:nvSpPr>
      <xdr:spPr>
        <a:xfrm>
          <a:off x="1079500" y="625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133350</xdr:rowOff>
    </xdr:from>
    <xdr:to>
      <xdr:col>10</xdr:col>
      <xdr:colOff>114300</xdr:colOff>
      <xdr:row>36</xdr:row>
      <xdr:rowOff>158115</xdr:rowOff>
    </xdr:to>
    <xdr:cxnSp macro="">
      <xdr:nvCxnSpPr>
        <xdr:cNvPr id="82" name="直線コネクタ 81">
          <a:extLst>
            <a:ext uri="{FF2B5EF4-FFF2-40B4-BE49-F238E27FC236}">
              <a16:creationId xmlns:a16="http://schemas.microsoft.com/office/drawing/2014/main" id="{2303ADFB-611B-4420-B98E-8897382F58D2}"/>
            </a:ext>
          </a:extLst>
        </xdr:cNvPr>
        <xdr:cNvCxnSpPr/>
      </xdr:nvCxnSpPr>
      <xdr:spPr>
        <a:xfrm>
          <a:off x="1130300" y="6305550"/>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129557</xdr:rowOff>
    </xdr:from>
    <xdr:ext cx="405111" cy="259045"/>
    <xdr:sp macro="" textlink="">
      <xdr:nvSpPr>
        <xdr:cNvPr id="83" name="n_1aveValue【道路】&#10;有形固定資産減価償却率">
          <a:extLst>
            <a:ext uri="{FF2B5EF4-FFF2-40B4-BE49-F238E27FC236}">
              <a16:creationId xmlns:a16="http://schemas.microsoft.com/office/drawing/2014/main" id="{8DAF6BC8-F1D2-4045-B969-C0A9FAD81430}"/>
            </a:ext>
          </a:extLst>
        </xdr:cNvPr>
        <xdr:cNvSpPr txBox="1"/>
      </xdr:nvSpPr>
      <xdr:spPr>
        <a:xfrm>
          <a:off x="3582044" y="6644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106697</xdr:rowOff>
    </xdr:from>
    <xdr:ext cx="405111" cy="259045"/>
    <xdr:sp macro="" textlink="">
      <xdr:nvSpPr>
        <xdr:cNvPr id="84" name="n_2aveValue【道路】&#10;有形固定資産減価償却率">
          <a:extLst>
            <a:ext uri="{FF2B5EF4-FFF2-40B4-BE49-F238E27FC236}">
              <a16:creationId xmlns:a16="http://schemas.microsoft.com/office/drawing/2014/main" id="{27C475ED-22D5-4562-A4EA-A19EA5600CB9}"/>
            </a:ext>
          </a:extLst>
        </xdr:cNvPr>
        <xdr:cNvSpPr txBox="1"/>
      </xdr:nvSpPr>
      <xdr:spPr>
        <a:xfrm>
          <a:off x="2705744" y="662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60977</xdr:rowOff>
    </xdr:from>
    <xdr:ext cx="405111" cy="259045"/>
    <xdr:sp macro="" textlink="">
      <xdr:nvSpPr>
        <xdr:cNvPr id="85" name="n_3aveValue【道路】&#10;有形固定資産減価償却率">
          <a:extLst>
            <a:ext uri="{FF2B5EF4-FFF2-40B4-BE49-F238E27FC236}">
              <a16:creationId xmlns:a16="http://schemas.microsoft.com/office/drawing/2014/main" id="{125640A1-1501-407D-A18B-C64C13AC6C6F}"/>
            </a:ext>
          </a:extLst>
        </xdr:cNvPr>
        <xdr:cNvSpPr txBox="1"/>
      </xdr:nvSpPr>
      <xdr:spPr>
        <a:xfrm>
          <a:off x="1816744" y="6576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53357</xdr:rowOff>
    </xdr:from>
    <xdr:ext cx="405111" cy="259045"/>
    <xdr:sp macro="" textlink="">
      <xdr:nvSpPr>
        <xdr:cNvPr id="86" name="n_4aveValue【道路】&#10;有形固定資産減価償却率">
          <a:extLst>
            <a:ext uri="{FF2B5EF4-FFF2-40B4-BE49-F238E27FC236}">
              <a16:creationId xmlns:a16="http://schemas.microsoft.com/office/drawing/2014/main" id="{FB026A7B-C03A-40E1-94BE-93D89C722DF2}"/>
            </a:ext>
          </a:extLst>
        </xdr:cNvPr>
        <xdr:cNvSpPr txBox="1"/>
      </xdr:nvSpPr>
      <xdr:spPr>
        <a:xfrm>
          <a:off x="927744" y="6568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122572</xdr:rowOff>
    </xdr:from>
    <xdr:ext cx="405111" cy="259045"/>
    <xdr:sp macro="" textlink="">
      <xdr:nvSpPr>
        <xdr:cNvPr id="87" name="n_1mainValue【道路】&#10;有形固定資産減価償却率">
          <a:extLst>
            <a:ext uri="{FF2B5EF4-FFF2-40B4-BE49-F238E27FC236}">
              <a16:creationId xmlns:a16="http://schemas.microsoft.com/office/drawing/2014/main" id="{9B56473E-9952-4C60-AAE4-56A20C70E521}"/>
            </a:ext>
          </a:extLst>
        </xdr:cNvPr>
        <xdr:cNvSpPr txBox="1"/>
      </xdr:nvSpPr>
      <xdr:spPr>
        <a:xfrm>
          <a:off x="3582044" y="61233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95902</xdr:rowOff>
    </xdr:from>
    <xdr:ext cx="405111" cy="259045"/>
    <xdr:sp macro="" textlink="">
      <xdr:nvSpPr>
        <xdr:cNvPr id="88" name="n_2mainValue【道路】&#10;有形固定資産減価償却率">
          <a:extLst>
            <a:ext uri="{FF2B5EF4-FFF2-40B4-BE49-F238E27FC236}">
              <a16:creationId xmlns:a16="http://schemas.microsoft.com/office/drawing/2014/main" id="{3CBAA345-4380-48D6-85DA-AF43BAE89FE2}"/>
            </a:ext>
          </a:extLst>
        </xdr:cNvPr>
        <xdr:cNvSpPr txBox="1"/>
      </xdr:nvSpPr>
      <xdr:spPr>
        <a:xfrm>
          <a:off x="2705744" y="6096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53992</xdr:rowOff>
    </xdr:from>
    <xdr:ext cx="405111" cy="259045"/>
    <xdr:sp macro="" textlink="">
      <xdr:nvSpPr>
        <xdr:cNvPr id="89" name="n_3mainValue【道路】&#10;有形固定資産減価償却率">
          <a:extLst>
            <a:ext uri="{FF2B5EF4-FFF2-40B4-BE49-F238E27FC236}">
              <a16:creationId xmlns:a16="http://schemas.microsoft.com/office/drawing/2014/main" id="{59C2A287-100E-4248-840A-799E81B5C72E}"/>
            </a:ext>
          </a:extLst>
        </xdr:cNvPr>
        <xdr:cNvSpPr txBox="1"/>
      </xdr:nvSpPr>
      <xdr:spPr>
        <a:xfrm>
          <a:off x="1816744" y="6054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29227</xdr:rowOff>
    </xdr:from>
    <xdr:ext cx="405111" cy="259045"/>
    <xdr:sp macro="" textlink="">
      <xdr:nvSpPr>
        <xdr:cNvPr id="90" name="n_4mainValue【道路】&#10;有形固定資産減価償却率">
          <a:extLst>
            <a:ext uri="{FF2B5EF4-FFF2-40B4-BE49-F238E27FC236}">
              <a16:creationId xmlns:a16="http://schemas.microsoft.com/office/drawing/2014/main" id="{B37EC191-75E2-4B10-9E30-EAA0CD42BE52}"/>
            </a:ext>
          </a:extLst>
        </xdr:cNvPr>
        <xdr:cNvSpPr txBox="1"/>
      </xdr:nvSpPr>
      <xdr:spPr>
        <a:xfrm>
          <a:off x="927744" y="602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4BA4A86C-67E8-4B9C-B373-0A9FF181E4E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7DB496BD-DFD2-48EE-8245-8F657A293F4C}"/>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B3467FB1-0354-4C9D-9E96-801808859B4A}"/>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0177E838-ABE4-43F4-A326-0222AE0FF931}"/>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1EF4C3E9-8569-4EA3-91B2-98B640A7389B}"/>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43E004E8-749B-4FBE-8BA9-7EC65E767039}"/>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10E667C6-DB41-46E5-A08C-CC0D4ECCFBD5}"/>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509B7C52-AAB6-4BE3-9EA5-190861CC5F2D}"/>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971174C7-3DFD-4F33-A314-9EEBC78D4F9C}"/>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20187272-3AF4-4BE7-999A-2558F1F68029}"/>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1" name="直線コネクタ 100">
          <a:extLst>
            <a:ext uri="{FF2B5EF4-FFF2-40B4-BE49-F238E27FC236}">
              <a16:creationId xmlns:a16="http://schemas.microsoft.com/office/drawing/2014/main" id="{59EE72EF-1922-4465-8B7D-08F62F19F387}"/>
            </a:ext>
          </a:extLst>
        </xdr:cNvPr>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2" name="テキスト ボックス 101">
          <a:extLst>
            <a:ext uri="{FF2B5EF4-FFF2-40B4-BE49-F238E27FC236}">
              <a16:creationId xmlns:a16="http://schemas.microsoft.com/office/drawing/2014/main" id="{09856701-164B-4784-B469-2D792BC32703}"/>
            </a:ext>
          </a:extLst>
        </xdr:cNvPr>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3" name="直線コネクタ 102">
          <a:extLst>
            <a:ext uri="{FF2B5EF4-FFF2-40B4-BE49-F238E27FC236}">
              <a16:creationId xmlns:a16="http://schemas.microsoft.com/office/drawing/2014/main" id="{6B5A653C-046C-4423-9A4B-400F8B191340}"/>
            </a:ext>
          </a:extLst>
        </xdr:cNvPr>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48277</xdr:rowOff>
    </xdr:from>
    <xdr:ext cx="595419" cy="259045"/>
    <xdr:sp macro="" textlink="">
      <xdr:nvSpPr>
        <xdr:cNvPr id="104" name="テキスト ボックス 103">
          <a:extLst>
            <a:ext uri="{FF2B5EF4-FFF2-40B4-BE49-F238E27FC236}">
              <a16:creationId xmlns:a16="http://schemas.microsoft.com/office/drawing/2014/main" id="{791DFEBA-7A6F-4F7D-9B03-330DF20EF111}"/>
            </a:ext>
          </a:extLst>
        </xdr:cNvPr>
        <xdr:cNvSpPr txBox="1"/>
      </xdr:nvSpPr>
      <xdr:spPr>
        <a:xfrm>
          <a:off x="6008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5" name="直線コネクタ 104">
          <a:extLst>
            <a:ext uri="{FF2B5EF4-FFF2-40B4-BE49-F238E27FC236}">
              <a16:creationId xmlns:a16="http://schemas.microsoft.com/office/drawing/2014/main" id="{C4A2E3F8-1218-4F21-A9E1-126B7B06BAC2}"/>
            </a:ext>
          </a:extLst>
        </xdr:cNvPr>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105427</xdr:rowOff>
    </xdr:from>
    <xdr:ext cx="595419" cy="259045"/>
    <xdr:sp macro="" textlink="">
      <xdr:nvSpPr>
        <xdr:cNvPr id="106" name="テキスト ボックス 105">
          <a:extLst>
            <a:ext uri="{FF2B5EF4-FFF2-40B4-BE49-F238E27FC236}">
              <a16:creationId xmlns:a16="http://schemas.microsoft.com/office/drawing/2014/main" id="{101369C3-C5FE-48A6-901A-0FC93B62125D}"/>
            </a:ext>
          </a:extLst>
        </xdr:cNvPr>
        <xdr:cNvSpPr txBox="1"/>
      </xdr:nvSpPr>
      <xdr:spPr>
        <a:xfrm>
          <a:off x="6008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7" name="直線コネクタ 106">
          <a:extLst>
            <a:ext uri="{FF2B5EF4-FFF2-40B4-BE49-F238E27FC236}">
              <a16:creationId xmlns:a16="http://schemas.microsoft.com/office/drawing/2014/main" id="{BCD0ABA0-9FBE-440E-AA00-A08A504DBBDF}"/>
            </a:ext>
          </a:extLst>
        </xdr:cNvPr>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162577</xdr:rowOff>
    </xdr:from>
    <xdr:ext cx="595419" cy="259045"/>
    <xdr:sp macro="" textlink="">
      <xdr:nvSpPr>
        <xdr:cNvPr id="108" name="テキスト ボックス 107">
          <a:extLst>
            <a:ext uri="{FF2B5EF4-FFF2-40B4-BE49-F238E27FC236}">
              <a16:creationId xmlns:a16="http://schemas.microsoft.com/office/drawing/2014/main" id="{2082F640-7126-4856-92C5-B1FB43F74245}"/>
            </a:ext>
          </a:extLst>
        </xdr:cNvPr>
        <xdr:cNvSpPr txBox="1"/>
      </xdr:nvSpPr>
      <xdr:spPr>
        <a:xfrm>
          <a:off x="6008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B298F86D-EA30-4890-A433-34309AECCA9E}"/>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0" name="テキスト ボックス 109">
          <a:extLst>
            <a:ext uri="{FF2B5EF4-FFF2-40B4-BE49-F238E27FC236}">
              <a16:creationId xmlns:a16="http://schemas.microsoft.com/office/drawing/2014/main" id="{8F1D5709-6F28-4146-BE69-AF72A25DBFF0}"/>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23364702-C01B-4C47-9D31-0630B496FE95}"/>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166086</xdr:rowOff>
    </xdr:from>
    <xdr:to>
      <xdr:col>54</xdr:col>
      <xdr:colOff>189865</xdr:colOff>
      <xdr:row>41</xdr:row>
      <xdr:rowOff>131556</xdr:rowOff>
    </xdr:to>
    <xdr:cxnSp macro="">
      <xdr:nvCxnSpPr>
        <xdr:cNvPr id="112" name="直線コネクタ 111">
          <a:extLst>
            <a:ext uri="{FF2B5EF4-FFF2-40B4-BE49-F238E27FC236}">
              <a16:creationId xmlns:a16="http://schemas.microsoft.com/office/drawing/2014/main" id="{FBB0FCB5-69B0-4348-869E-65AED046FAD5}"/>
            </a:ext>
          </a:extLst>
        </xdr:cNvPr>
        <xdr:cNvCxnSpPr/>
      </xdr:nvCxnSpPr>
      <xdr:spPr>
        <a:xfrm flipV="1">
          <a:off x="10476865" y="5823936"/>
          <a:ext cx="0" cy="1337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135383</xdr:rowOff>
    </xdr:from>
    <xdr:ext cx="469744" cy="259045"/>
    <xdr:sp macro="" textlink="">
      <xdr:nvSpPr>
        <xdr:cNvPr id="113" name="【道路】&#10;一人当たり延長最小値テキスト">
          <a:extLst>
            <a:ext uri="{FF2B5EF4-FFF2-40B4-BE49-F238E27FC236}">
              <a16:creationId xmlns:a16="http://schemas.microsoft.com/office/drawing/2014/main" id="{D6AEC1CE-F38E-431C-936A-10C025676457}"/>
            </a:ext>
          </a:extLst>
        </xdr:cNvPr>
        <xdr:cNvSpPr txBox="1"/>
      </xdr:nvSpPr>
      <xdr:spPr>
        <a:xfrm>
          <a:off x="10515600" y="7164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131556</xdr:rowOff>
    </xdr:from>
    <xdr:to>
      <xdr:col>55</xdr:col>
      <xdr:colOff>88900</xdr:colOff>
      <xdr:row>41</xdr:row>
      <xdr:rowOff>131556</xdr:rowOff>
    </xdr:to>
    <xdr:cxnSp macro="">
      <xdr:nvCxnSpPr>
        <xdr:cNvPr id="114" name="直線コネクタ 113">
          <a:extLst>
            <a:ext uri="{FF2B5EF4-FFF2-40B4-BE49-F238E27FC236}">
              <a16:creationId xmlns:a16="http://schemas.microsoft.com/office/drawing/2014/main" id="{77158C1B-3908-445E-9BB7-508E10553226}"/>
            </a:ext>
          </a:extLst>
        </xdr:cNvPr>
        <xdr:cNvCxnSpPr/>
      </xdr:nvCxnSpPr>
      <xdr:spPr>
        <a:xfrm>
          <a:off x="10388600" y="7161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112763</xdr:rowOff>
    </xdr:from>
    <xdr:ext cx="599010" cy="259045"/>
    <xdr:sp macro="" textlink="">
      <xdr:nvSpPr>
        <xdr:cNvPr id="115" name="【道路】&#10;一人当たり延長最大値テキスト">
          <a:extLst>
            <a:ext uri="{FF2B5EF4-FFF2-40B4-BE49-F238E27FC236}">
              <a16:creationId xmlns:a16="http://schemas.microsoft.com/office/drawing/2014/main" id="{55DBC071-1112-4864-8B38-F28EF533A4A0}"/>
            </a:ext>
          </a:extLst>
        </xdr:cNvPr>
        <xdr:cNvSpPr txBox="1"/>
      </xdr:nvSpPr>
      <xdr:spPr>
        <a:xfrm>
          <a:off x="10515600" y="5599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585.680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166086</xdr:rowOff>
    </xdr:from>
    <xdr:to>
      <xdr:col>55</xdr:col>
      <xdr:colOff>88900</xdr:colOff>
      <xdr:row>33</xdr:row>
      <xdr:rowOff>166086</xdr:rowOff>
    </xdr:to>
    <xdr:cxnSp macro="">
      <xdr:nvCxnSpPr>
        <xdr:cNvPr id="116" name="直線コネクタ 115">
          <a:extLst>
            <a:ext uri="{FF2B5EF4-FFF2-40B4-BE49-F238E27FC236}">
              <a16:creationId xmlns:a16="http://schemas.microsoft.com/office/drawing/2014/main" id="{253B596B-E122-4917-A81E-594DEFB89012}"/>
            </a:ext>
          </a:extLst>
        </xdr:cNvPr>
        <xdr:cNvCxnSpPr/>
      </xdr:nvCxnSpPr>
      <xdr:spPr>
        <a:xfrm>
          <a:off x="10388600" y="58239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118298</xdr:rowOff>
    </xdr:from>
    <xdr:ext cx="534377" cy="259045"/>
    <xdr:sp macro="" textlink="">
      <xdr:nvSpPr>
        <xdr:cNvPr id="117" name="【道路】&#10;一人当たり延長平均値テキスト">
          <a:extLst>
            <a:ext uri="{FF2B5EF4-FFF2-40B4-BE49-F238E27FC236}">
              <a16:creationId xmlns:a16="http://schemas.microsoft.com/office/drawing/2014/main" id="{63A61058-DCF9-4E9C-9544-B47B4A575122}"/>
            </a:ext>
          </a:extLst>
        </xdr:cNvPr>
        <xdr:cNvSpPr txBox="1"/>
      </xdr:nvSpPr>
      <xdr:spPr>
        <a:xfrm>
          <a:off x="10515600" y="68048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95421</xdr:rowOff>
    </xdr:from>
    <xdr:to>
      <xdr:col>55</xdr:col>
      <xdr:colOff>50800</xdr:colOff>
      <xdr:row>41</xdr:row>
      <xdr:rowOff>25571</xdr:rowOff>
    </xdr:to>
    <xdr:sp macro="" textlink="">
      <xdr:nvSpPr>
        <xdr:cNvPr id="118" name="フローチャート: 判断 117">
          <a:extLst>
            <a:ext uri="{FF2B5EF4-FFF2-40B4-BE49-F238E27FC236}">
              <a16:creationId xmlns:a16="http://schemas.microsoft.com/office/drawing/2014/main" id="{2DBF9C37-EB0B-44A0-AB93-D6589E4668C4}"/>
            </a:ext>
          </a:extLst>
        </xdr:cNvPr>
        <xdr:cNvSpPr/>
      </xdr:nvSpPr>
      <xdr:spPr>
        <a:xfrm>
          <a:off x="10426700" y="6953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108476</xdr:rowOff>
    </xdr:from>
    <xdr:to>
      <xdr:col>50</xdr:col>
      <xdr:colOff>165100</xdr:colOff>
      <xdr:row>41</xdr:row>
      <xdr:rowOff>38626</xdr:rowOff>
    </xdr:to>
    <xdr:sp macro="" textlink="">
      <xdr:nvSpPr>
        <xdr:cNvPr id="119" name="フローチャート: 判断 118">
          <a:extLst>
            <a:ext uri="{FF2B5EF4-FFF2-40B4-BE49-F238E27FC236}">
              <a16:creationId xmlns:a16="http://schemas.microsoft.com/office/drawing/2014/main" id="{D3C494C3-1B2C-45FB-82AB-0DC0A96F2DFD}"/>
            </a:ext>
          </a:extLst>
        </xdr:cNvPr>
        <xdr:cNvSpPr/>
      </xdr:nvSpPr>
      <xdr:spPr>
        <a:xfrm>
          <a:off x="9588500" y="6966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113825</xdr:rowOff>
    </xdr:from>
    <xdr:to>
      <xdr:col>46</xdr:col>
      <xdr:colOff>38100</xdr:colOff>
      <xdr:row>41</xdr:row>
      <xdr:rowOff>43975</xdr:rowOff>
    </xdr:to>
    <xdr:sp macro="" textlink="">
      <xdr:nvSpPr>
        <xdr:cNvPr id="120" name="フローチャート: 判断 119">
          <a:extLst>
            <a:ext uri="{FF2B5EF4-FFF2-40B4-BE49-F238E27FC236}">
              <a16:creationId xmlns:a16="http://schemas.microsoft.com/office/drawing/2014/main" id="{D71F837C-6B03-4D94-AE08-C848F8781ECF}"/>
            </a:ext>
          </a:extLst>
        </xdr:cNvPr>
        <xdr:cNvSpPr/>
      </xdr:nvSpPr>
      <xdr:spPr>
        <a:xfrm>
          <a:off x="8699500" y="6971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53607</xdr:rowOff>
    </xdr:from>
    <xdr:to>
      <xdr:col>41</xdr:col>
      <xdr:colOff>101600</xdr:colOff>
      <xdr:row>40</xdr:row>
      <xdr:rowOff>155207</xdr:rowOff>
    </xdr:to>
    <xdr:sp macro="" textlink="">
      <xdr:nvSpPr>
        <xdr:cNvPr id="121" name="フローチャート: 判断 120">
          <a:extLst>
            <a:ext uri="{FF2B5EF4-FFF2-40B4-BE49-F238E27FC236}">
              <a16:creationId xmlns:a16="http://schemas.microsoft.com/office/drawing/2014/main" id="{78D76AD3-54F7-4A25-975B-F0610FBEC18F}"/>
            </a:ext>
          </a:extLst>
        </xdr:cNvPr>
        <xdr:cNvSpPr/>
      </xdr:nvSpPr>
      <xdr:spPr>
        <a:xfrm>
          <a:off x="7810500" y="69116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60483</xdr:rowOff>
    </xdr:from>
    <xdr:to>
      <xdr:col>36</xdr:col>
      <xdr:colOff>165100</xdr:colOff>
      <xdr:row>40</xdr:row>
      <xdr:rowOff>162083</xdr:rowOff>
    </xdr:to>
    <xdr:sp macro="" textlink="">
      <xdr:nvSpPr>
        <xdr:cNvPr id="122" name="フローチャート: 判断 121">
          <a:extLst>
            <a:ext uri="{FF2B5EF4-FFF2-40B4-BE49-F238E27FC236}">
              <a16:creationId xmlns:a16="http://schemas.microsoft.com/office/drawing/2014/main" id="{F9053EDD-0714-4473-AAAC-66DD14748B79}"/>
            </a:ext>
          </a:extLst>
        </xdr:cNvPr>
        <xdr:cNvSpPr/>
      </xdr:nvSpPr>
      <xdr:spPr>
        <a:xfrm>
          <a:off x="6921500" y="6918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6FC09865-00FA-4895-A969-98D511FB15BC}"/>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8CCB9ABD-05F4-44D3-AEDC-691F90E75E46}"/>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F34A4562-C85C-4986-9066-C8BC9B7EBBE2}"/>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A4A087FC-AA10-4148-9EF2-8E7599284E9E}"/>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909B84F1-4D59-46C1-8B7D-15EDDE937D54}"/>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17580</xdr:rowOff>
    </xdr:from>
    <xdr:to>
      <xdr:col>55</xdr:col>
      <xdr:colOff>50800</xdr:colOff>
      <xdr:row>41</xdr:row>
      <xdr:rowOff>119180</xdr:rowOff>
    </xdr:to>
    <xdr:sp macro="" textlink="">
      <xdr:nvSpPr>
        <xdr:cNvPr id="128" name="楕円 127">
          <a:extLst>
            <a:ext uri="{FF2B5EF4-FFF2-40B4-BE49-F238E27FC236}">
              <a16:creationId xmlns:a16="http://schemas.microsoft.com/office/drawing/2014/main" id="{78D907BD-3644-476B-8E8C-166999EBAF3A}"/>
            </a:ext>
          </a:extLst>
        </xdr:cNvPr>
        <xdr:cNvSpPr/>
      </xdr:nvSpPr>
      <xdr:spPr>
        <a:xfrm>
          <a:off x="10426700" y="704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103957</xdr:rowOff>
    </xdr:from>
    <xdr:ext cx="534377" cy="259045"/>
    <xdr:sp macro="" textlink="">
      <xdr:nvSpPr>
        <xdr:cNvPr id="129" name="【道路】&#10;一人当たり延長該当値テキスト">
          <a:extLst>
            <a:ext uri="{FF2B5EF4-FFF2-40B4-BE49-F238E27FC236}">
              <a16:creationId xmlns:a16="http://schemas.microsoft.com/office/drawing/2014/main" id="{2D8C6088-C387-4FCE-B743-AC92CAC77944}"/>
            </a:ext>
          </a:extLst>
        </xdr:cNvPr>
        <xdr:cNvSpPr txBox="1"/>
      </xdr:nvSpPr>
      <xdr:spPr>
        <a:xfrm>
          <a:off x="10515600" y="6961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19345</xdr:rowOff>
    </xdr:from>
    <xdr:to>
      <xdr:col>50</xdr:col>
      <xdr:colOff>165100</xdr:colOff>
      <xdr:row>41</xdr:row>
      <xdr:rowOff>120945</xdr:rowOff>
    </xdr:to>
    <xdr:sp macro="" textlink="">
      <xdr:nvSpPr>
        <xdr:cNvPr id="130" name="楕円 129">
          <a:extLst>
            <a:ext uri="{FF2B5EF4-FFF2-40B4-BE49-F238E27FC236}">
              <a16:creationId xmlns:a16="http://schemas.microsoft.com/office/drawing/2014/main" id="{8A68CD27-DC0D-4F58-A9B8-F18125551055}"/>
            </a:ext>
          </a:extLst>
        </xdr:cNvPr>
        <xdr:cNvSpPr/>
      </xdr:nvSpPr>
      <xdr:spPr>
        <a:xfrm>
          <a:off x="9588500" y="7048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68380</xdr:rowOff>
    </xdr:from>
    <xdr:to>
      <xdr:col>55</xdr:col>
      <xdr:colOff>0</xdr:colOff>
      <xdr:row>41</xdr:row>
      <xdr:rowOff>70145</xdr:rowOff>
    </xdr:to>
    <xdr:cxnSp macro="">
      <xdr:nvCxnSpPr>
        <xdr:cNvPr id="131" name="直線コネクタ 130">
          <a:extLst>
            <a:ext uri="{FF2B5EF4-FFF2-40B4-BE49-F238E27FC236}">
              <a16:creationId xmlns:a16="http://schemas.microsoft.com/office/drawing/2014/main" id="{25B3F565-EA86-4441-9AF6-6DA2073FA0DC}"/>
            </a:ext>
          </a:extLst>
        </xdr:cNvPr>
        <xdr:cNvCxnSpPr/>
      </xdr:nvCxnSpPr>
      <xdr:spPr>
        <a:xfrm flipV="1">
          <a:off x="9639300" y="7097830"/>
          <a:ext cx="838200" cy="1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20670</xdr:rowOff>
    </xdr:from>
    <xdr:to>
      <xdr:col>46</xdr:col>
      <xdr:colOff>38100</xdr:colOff>
      <xdr:row>41</xdr:row>
      <xdr:rowOff>122270</xdr:rowOff>
    </xdr:to>
    <xdr:sp macro="" textlink="">
      <xdr:nvSpPr>
        <xdr:cNvPr id="132" name="楕円 131">
          <a:extLst>
            <a:ext uri="{FF2B5EF4-FFF2-40B4-BE49-F238E27FC236}">
              <a16:creationId xmlns:a16="http://schemas.microsoft.com/office/drawing/2014/main" id="{7EB964B4-1816-43EE-81F5-F06B2DBF528E}"/>
            </a:ext>
          </a:extLst>
        </xdr:cNvPr>
        <xdr:cNvSpPr/>
      </xdr:nvSpPr>
      <xdr:spPr>
        <a:xfrm>
          <a:off x="8699500" y="7050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70145</xdr:rowOff>
    </xdr:from>
    <xdr:to>
      <xdr:col>50</xdr:col>
      <xdr:colOff>114300</xdr:colOff>
      <xdr:row>41</xdr:row>
      <xdr:rowOff>71470</xdr:rowOff>
    </xdr:to>
    <xdr:cxnSp macro="">
      <xdr:nvCxnSpPr>
        <xdr:cNvPr id="133" name="直線コネクタ 132">
          <a:extLst>
            <a:ext uri="{FF2B5EF4-FFF2-40B4-BE49-F238E27FC236}">
              <a16:creationId xmlns:a16="http://schemas.microsoft.com/office/drawing/2014/main" id="{F4F47A09-EA67-4255-AD92-DCD38055EF0A}"/>
            </a:ext>
          </a:extLst>
        </xdr:cNvPr>
        <xdr:cNvCxnSpPr/>
      </xdr:nvCxnSpPr>
      <xdr:spPr>
        <a:xfrm flipV="1">
          <a:off x="8750300" y="7099595"/>
          <a:ext cx="889000" cy="1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21941</xdr:rowOff>
    </xdr:from>
    <xdr:to>
      <xdr:col>41</xdr:col>
      <xdr:colOff>101600</xdr:colOff>
      <xdr:row>41</xdr:row>
      <xdr:rowOff>123541</xdr:rowOff>
    </xdr:to>
    <xdr:sp macro="" textlink="">
      <xdr:nvSpPr>
        <xdr:cNvPr id="134" name="楕円 133">
          <a:extLst>
            <a:ext uri="{FF2B5EF4-FFF2-40B4-BE49-F238E27FC236}">
              <a16:creationId xmlns:a16="http://schemas.microsoft.com/office/drawing/2014/main" id="{84B21BC2-54BB-41F7-BE1C-AB08598B7AF1}"/>
            </a:ext>
          </a:extLst>
        </xdr:cNvPr>
        <xdr:cNvSpPr/>
      </xdr:nvSpPr>
      <xdr:spPr>
        <a:xfrm>
          <a:off x="7810500" y="7051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71470</xdr:rowOff>
    </xdr:from>
    <xdr:to>
      <xdr:col>45</xdr:col>
      <xdr:colOff>177800</xdr:colOff>
      <xdr:row>41</xdr:row>
      <xdr:rowOff>72741</xdr:rowOff>
    </xdr:to>
    <xdr:cxnSp macro="">
      <xdr:nvCxnSpPr>
        <xdr:cNvPr id="135" name="直線コネクタ 134">
          <a:extLst>
            <a:ext uri="{FF2B5EF4-FFF2-40B4-BE49-F238E27FC236}">
              <a16:creationId xmlns:a16="http://schemas.microsoft.com/office/drawing/2014/main" id="{554B2E15-399C-413E-948C-59A1266A2E9D}"/>
            </a:ext>
          </a:extLst>
        </xdr:cNvPr>
        <xdr:cNvCxnSpPr/>
      </xdr:nvCxnSpPr>
      <xdr:spPr>
        <a:xfrm flipV="1">
          <a:off x="7861300" y="7100920"/>
          <a:ext cx="889000" cy="1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22387</xdr:rowOff>
    </xdr:from>
    <xdr:to>
      <xdr:col>36</xdr:col>
      <xdr:colOff>165100</xdr:colOff>
      <xdr:row>41</xdr:row>
      <xdr:rowOff>123987</xdr:rowOff>
    </xdr:to>
    <xdr:sp macro="" textlink="">
      <xdr:nvSpPr>
        <xdr:cNvPr id="136" name="楕円 135">
          <a:extLst>
            <a:ext uri="{FF2B5EF4-FFF2-40B4-BE49-F238E27FC236}">
              <a16:creationId xmlns:a16="http://schemas.microsoft.com/office/drawing/2014/main" id="{9B464E8E-472B-4EB5-9CEB-B8406DBCBBFD}"/>
            </a:ext>
          </a:extLst>
        </xdr:cNvPr>
        <xdr:cNvSpPr/>
      </xdr:nvSpPr>
      <xdr:spPr>
        <a:xfrm>
          <a:off x="6921500" y="7051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72741</xdr:rowOff>
    </xdr:from>
    <xdr:to>
      <xdr:col>41</xdr:col>
      <xdr:colOff>50800</xdr:colOff>
      <xdr:row>41</xdr:row>
      <xdr:rowOff>73187</xdr:rowOff>
    </xdr:to>
    <xdr:cxnSp macro="">
      <xdr:nvCxnSpPr>
        <xdr:cNvPr id="137" name="直線コネクタ 136">
          <a:extLst>
            <a:ext uri="{FF2B5EF4-FFF2-40B4-BE49-F238E27FC236}">
              <a16:creationId xmlns:a16="http://schemas.microsoft.com/office/drawing/2014/main" id="{49644935-B11E-4696-98CE-D7F44DF40146}"/>
            </a:ext>
          </a:extLst>
        </xdr:cNvPr>
        <xdr:cNvCxnSpPr/>
      </xdr:nvCxnSpPr>
      <xdr:spPr>
        <a:xfrm flipV="1">
          <a:off x="6972300" y="7102191"/>
          <a:ext cx="889000" cy="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55153</xdr:rowOff>
    </xdr:from>
    <xdr:ext cx="534377" cy="259045"/>
    <xdr:sp macro="" textlink="">
      <xdr:nvSpPr>
        <xdr:cNvPr id="138" name="n_1aveValue【道路】&#10;一人当たり延長">
          <a:extLst>
            <a:ext uri="{FF2B5EF4-FFF2-40B4-BE49-F238E27FC236}">
              <a16:creationId xmlns:a16="http://schemas.microsoft.com/office/drawing/2014/main" id="{72205786-CE11-45FC-888B-E2AFB367837D}"/>
            </a:ext>
          </a:extLst>
        </xdr:cNvPr>
        <xdr:cNvSpPr txBox="1"/>
      </xdr:nvSpPr>
      <xdr:spPr>
        <a:xfrm>
          <a:off x="9359411" y="6741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60502</xdr:rowOff>
    </xdr:from>
    <xdr:ext cx="534377" cy="259045"/>
    <xdr:sp macro="" textlink="">
      <xdr:nvSpPr>
        <xdr:cNvPr id="139" name="n_2aveValue【道路】&#10;一人当たり延長">
          <a:extLst>
            <a:ext uri="{FF2B5EF4-FFF2-40B4-BE49-F238E27FC236}">
              <a16:creationId xmlns:a16="http://schemas.microsoft.com/office/drawing/2014/main" id="{0380CBCF-EF9D-4D9B-A699-5D189B1D08BB}"/>
            </a:ext>
          </a:extLst>
        </xdr:cNvPr>
        <xdr:cNvSpPr txBox="1"/>
      </xdr:nvSpPr>
      <xdr:spPr>
        <a:xfrm>
          <a:off x="8483111" y="67470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284</xdr:rowOff>
    </xdr:from>
    <xdr:ext cx="534377" cy="259045"/>
    <xdr:sp macro="" textlink="">
      <xdr:nvSpPr>
        <xdr:cNvPr id="140" name="n_3aveValue【道路】&#10;一人当たり延長">
          <a:extLst>
            <a:ext uri="{FF2B5EF4-FFF2-40B4-BE49-F238E27FC236}">
              <a16:creationId xmlns:a16="http://schemas.microsoft.com/office/drawing/2014/main" id="{A58B1E68-9766-4515-9CFA-E636AFF9B643}"/>
            </a:ext>
          </a:extLst>
        </xdr:cNvPr>
        <xdr:cNvSpPr txBox="1"/>
      </xdr:nvSpPr>
      <xdr:spPr>
        <a:xfrm>
          <a:off x="7594111" y="66868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7160</xdr:rowOff>
    </xdr:from>
    <xdr:ext cx="534377" cy="259045"/>
    <xdr:sp macro="" textlink="">
      <xdr:nvSpPr>
        <xdr:cNvPr id="141" name="n_4aveValue【道路】&#10;一人当たり延長">
          <a:extLst>
            <a:ext uri="{FF2B5EF4-FFF2-40B4-BE49-F238E27FC236}">
              <a16:creationId xmlns:a16="http://schemas.microsoft.com/office/drawing/2014/main" id="{A743AFCE-2405-4EFD-8EB0-71305C610CF9}"/>
            </a:ext>
          </a:extLst>
        </xdr:cNvPr>
        <xdr:cNvSpPr txBox="1"/>
      </xdr:nvSpPr>
      <xdr:spPr>
        <a:xfrm>
          <a:off x="6705111" y="6693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112072</xdr:rowOff>
    </xdr:from>
    <xdr:ext cx="534377" cy="259045"/>
    <xdr:sp macro="" textlink="">
      <xdr:nvSpPr>
        <xdr:cNvPr id="142" name="n_1mainValue【道路】&#10;一人当たり延長">
          <a:extLst>
            <a:ext uri="{FF2B5EF4-FFF2-40B4-BE49-F238E27FC236}">
              <a16:creationId xmlns:a16="http://schemas.microsoft.com/office/drawing/2014/main" id="{8147D329-596B-4C59-ABA3-ECC75F916D89}"/>
            </a:ext>
          </a:extLst>
        </xdr:cNvPr>
        <xdr:cNvSpPr txBox="1"/>
      </xdr:nvSpPr>
      <xdr:spPr>
        <a:xfrm>
          <a:off x="9359411" y="7141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113397</xdr:rowOff>
    </xdr:from>
    <xdr:ext cx="534377" cy="259045"/>
    <xdr:sp macro="" textlink="">
      <xdr:nvSpPr>
        <xdr:cNvPr id="143" name="n_2mainValue【道路】&#10;一人当たり延長">
          <a:extLst>
            <a:ext uri="{FF2B5EF4-FFF2-40B4-BE49-F238E27FC236}">
              <a16:creationId xmlns:a16="http://schemas.microsoft.com/office/drawing/2014/main" id="{DD3E0050-79E5-4A5F-B37B-90423E52FDE0}"/>
            </a:ext>
          </a:extLst>
        </xdr:cNvPr>
        <xdr:cNvSpPr txBox="1"/>
      </xdr:nvSpPr>
      <xdr:spPr>
        <a:xfrm>
          <a:off x="8483111" y="7142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114668</xdr:rowOff>
    </xdr:from>
    <xdr:ext cx="534377" cy="259045"/>
    <xdr:sp macro="" textlink="">
      <xdr:nvSpPr>
        <xdr:cNvPr id="144" name="n_3mainValue【道路】&#10;一人当たり延長">
          <a:extLst>
            <a:ext uri="{FF2B5EF4-FFF2-40B4-BE49-F238E27FC236}">
              <a16:creationId xmlns:a16="http://schemas.microsoft.com/office/drawing/2014/main" id="{721D09EF-1E6B-40F2-997A-47B49A5965DB}"/>
            </a:ext>
          </a:extLst>
        </xdr:cNvPr>
        <xdr:cNvSpPr txBox="1"/>
      </xdr:nvSpPr>
      <xdr:spPr>
        <a:xfrm>
          <a:off x="7594111" y="7144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115114</xdr:rowOff>
    </xdr:from>
    <xdr:ext cx="534377" cy="259045"/>
    <xdr:sp macro="" textlink="">
      <xdr:nvSpPr>
        <xdr:cNvPr id="145" name="n_4mainValue【道路】&#10;一人当たり延長">
          <a:extLst>
            <a:ext uri="{FF2B5EF4-FFF2-40B4-BE49-F238E27FC236}">
              <a16:creationId xmlns:a16="http://schemas.microsoft.com/office/drawing/2014/main" id="{A9F7DAE2-371A-4B83-B54E-7820A122486D}"/>
            </a:ext>
          </a:extLst>
        </xdr:cNvPr>
        <xdr:cNvSpPr txBox="1"/>
      </xdr:nvSpPr>
      <xdr:spPr>
        <a:xfrm>
          <a:off x="6705111" y="7144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0696170A-CF12-4483-B76E-A5B368DC3E76}"/>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572AE0F9-7239-416A-97C2-B330B103C6A8}"/>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DAA66A84-61A9-4D16-9CDF-95E98C90BDF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12FEB90B-A301-4978-9365-C7F88192609E}"/>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894C4BCB-30FA-4CE0-B9CD-4F59BE3F8F3A}"/>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5D372C2E-2D5C-4DBE-B554-D0D66AC29284}"/>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20279197-DEB6-4F65-9351-6A9A72660B5E}"/>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E2A41E85-0AF3-40AD-94EC-05C683FFB801}"/>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D5FBBA6E-92D2-46AE-B9D4-9C9FF96D7633}"/>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3F8A75E6-6B47-40C0-8953-88DC48696531}"/>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2DFBD90C-A976-4B3A-802E-8636A8E8FE01}"/>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7" name="直線コネクタ 156">
          <a:extLst>
            <a:ext uri="{FF2B5EF4-FFF2-40B4-BE49-F238E27FC236}">
              <a16:creationId xmlns:a16="http://schemas.microsoft.com/office/drawing/2014/main" id="{AE38D316-66E8-4DBD-B220-E963F81BDD1B}"/>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8" name="テキスト ボックス 157">
          <a:extLst>
            <a:ext uri="{FF2B5EF4-FFF2-40B4-BE49-F238E27FC236}">
              <a16:creationId xmlns:a16="http://schemas.microsoft.com/office/drawing/2014/main" id="{E322152B-429B-46EE-BC04-D856A27E0633}"/>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59" name="直線コネクタ 158">
          <a:extLst>
            <a:ext uri="{FF2B5EF4-FFF2-40B4-BE49-F238E27FC236}">
              <a16:creationId xmlns:a16="http://schemas.microsoft.com/office/drawing/2014/main" id="{6F2105CC-CC5E-47CE-A794-4B4F69165645}"/>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0" name="テキスト ボックス 159">
          <a:extLst>
            <a:ext uri="{FF2B5EF4-FFF2-40B4-BE49-F238E27FC236}">
              <a16:creationId xmlns:a16="http://schemas.microsoft.com/office/drawing/2014/main" id="{524F5CBA-9340-4B4D-9A99-834D574E20EB}"/>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1" name="直線コネクタ 160">
          <a:extLst>
            <a:ext uri="{FF2B5EF4-FFF2-40B4-BE49-F238E27FC236}">
              <a16:creationId xmlns:a16="http://schemas.microsoft.com/office/drawing/2014/main" id="{E2C86325-3ED3-4BA6-8069-688E659777C1}"/>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2" name="テキスト ボックス 161">
          <a:extLst>
            <a:ext uri="{FF2B5EF4-FFF2-40B4-BE49-F238E27FC236}">
              <a16:creationId xmlns:a16="http://schemas.microsoft.com/office/drawing/2014/main" id="{CD520DF8-E51E-4797-87DA-BDC6B8CD3248}"/>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3" name="直線コネクタ 162">
          <a:extLst>
            <a:ext uri="{FF2B5EF4-FFF2-40B4-BE49-F238E27FC236}">
              <a16:creationId xmlns:a16="http://schemas.microsoft.com/office/drawing/2014/main" id="{843941D5-0529-43F9-8BA2-EBCE5D8C54B6}"/>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4" name="テキスト ボックス 163">
          <a:extLst>
            <a:ext uri="{FF2B5EF4-FFF2-40B4-BE49-F238E27FC236}">
              <a16:creationId xmlns:a16="http://schemas.microsoft.com/office/drawing/2014/main" id="{EF07DD49-FB30-4791-8127-B1B1C0EBEE97}"/>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5" name="直線コネクタ 164">
          <a:extLst>
            <a:ext uri="{FF2B5EF4-FFF2-40B4-BE49-F238E27FC236}">
              <a16:creationId xmlns:a16="http://schemas.microsoft.com/office/drawing/2014/main" id="{F3FACE07-DDE5-47FC-A2C3-25E9CA2E7DC3}"/>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124477</xdr:rowOff>
    </xdr:from>
    <xdr:ext cx="338939" cy="259045"/>
    <xdr:sp macro="" textlink="">
      <xdr:nvSpPr>
        <xdr:cNvPr id="166" name="テキスト ボックス 165">
          <a:extLst>
            <a:ext uri="{FF2B5EF4-FFF2-40B4-BE49-F238E27FC236}">
              <a16:creationId xmlns:a16="http://schemas.microsoft.com/office/drawing/2014/main" id="{AA796852-2513-4EA0-B0EF-B6A8E7294748}"/>
            </a:ext>
          </a:extLst>
        </xdr:cNvPr>
        <xdr:cNvSpPr txBox="1"/>
      </xdr:nvSpPr>
      <xdr:spPr>
        <a:xfrm>
          <a:off x="423061" y="938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7" name="直線コネクタ 166">
          <a:extLst>
            <a:ext uri="{FF2B5EF4-FFF2-40B4-BE49-F238E27FC236}">
              <a16:creationId xmlns:a16="http://schemas.microsoft.com/office/drawing/2014/main" id="{0C59DB5A-CD4C-4907-8FF0-AFD03B6EDD3B}"/>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68" name="【橋りょう・トンネル】&#10;有形固定資産減価償却率グラフ枠">
          <a:extLst>
            <a:ext uri="{FF2B5EF4-FFF2-40B4-BE49-F238E27FC236}">
              <a16:creationId xmlns:a16="http://schemas.microsoft.com/office/drawing/2014/main" id="{005E7863-2299-4533-A151-DF177D420FBA}"/>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62</xdr:row>
      <xdr:rowOff>165100</xdr:rowOff>
    </xdr:to>
    <xdr:cxnSp macro="">
      <xdr:nvCxnSpPr>
        <xdr:cNvPr id="169" name="直線コネクタ 168">
          <a:extLst>
            <a:ext uri="{FF2B5EF4-FFF2-40B4-BE49-F238E27FC236}">
              <a16:creationId xmlns:a16="http://schemas.microsoft.com/office/drawing/2014/main" id="{B3EFDA10-D9C6-4912-8FE0-E196F11DAB9E}"/>
            </a:ext>
          </a:extLst>
        </xdr:cNvPr>
        <xdr:cNvCxnSpPr/>
      </xdr:nvCxnSpPr>
      <xdr:spPr>
        <a:xfrm flipV="1">
          <a:off x="4634865" y="952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62</xdr:row>
      <xdr:rowOff>168927</xdr:rowOff>
    </xdr:from>
    <xdr:ext cx="469744" cy="259045"/>
    <xdr:sp macro="" textlink="">
      <xdr:nvSpPr>
        <xdr:cNvPr id="170" name="【橋りょう・トンネル】&#10;有形固定資産減価償却率最小値テキスト">
          <a:extLst>
            <a:ext uri="{FF2B5EF4-FFF2-40B4-BE49-F238E27FC236}">
              <a16:creationId xmlns:a16="http://schemas.microsoft.com/office/drawing/2014/main" id="{5B3ACD3A-086E-49F0-8F59-44750141C095}"/>
            </a:ext>
          </a:extLst>
        </xdr:cNvPr>
        <xdr:cNvSpPr txBox="1"/>
      </xdr:nvSpPr>
      <xdr:spPr>
        <a:xfrm>
          <a:off x="4673600" y="1079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62</xdr:row>
      <xdr:rowOff>165100</xdr:rowOff>
    </xdr:from>
    <xdr:to>
      <xdr:col>24</xdr:col>
      <xdr:colOff>152400</xdr:colOff>
      <xdr:row>62</xdr:row>
      <xdr:rowOff>165100</xdr:rowOff>
    </xdr:to>
    <xdr:cxnSp macro="">
      <xdr:nvCxnSpPr>
        <xdr:cNvPr id="171" name="直線コネクタ 170">
          <a:extLst>
            <a:ext uri="{FF2B5EF4-FFF2-40B4-BE49-F238E27FC236}">
              <a16:creationId xmlns:a16="http://schemas.microsoft.com/office/drawing/2014/main" id="{2D5AB0C2-2C81-4EB4-9F4E-FFEB23328B2D}"/>
            </a:ext>
          </a:extLst>
        </xdr:cNvPr>
        <xdr:cNvCxnSpPr/>
      </xdr:nvCxnSpPr>
      <xdr:spPr>
        <a:xfrm>
          <a:off x="4546600" y="1079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340478" cy="259045"/>
    <xdr:sp macro="" textlink="">
      <xdr:nvSpPr>
        <xdr:cNvPr id="172" name="【橋りょう・トンネル】&#10;有形固定資産減価償却率最大値テキスト">
          <a:extLst>
            <a:ext uri="{FF2B5EF4-FFF2-40B4-BE49-F238E27FC236}">
              <a16:creationId xmlns:a16="http://schemas.microsoft.com/office/drawing/2014/main" id="{A35EF220-182D-429C-A1F2-298A01A6B5EC}"/>
            </a:ext>
          </a:extLst>
        </xdr:cNvPr>
        <xdr:cNvSpPr txBox="1"/>
      </xdr:nvSpPr>
      <xdr:spPr>
        <a:xfrm>
          <a:off x="4673600" y="930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173" name="直線コネクタ 172">
          <a:extLst>
            <a:ext uri="{FF2B5EF4-FFF2-40B4-BE49-F238E27FC236}">
              <a16:creationId xmlns:a16="http://schemas.microsoft.com/office/drawing/2014/main" id="{45037778-A796-4063-B40C-96FE8C070D63}"/>
            </a:ext>
          </a:extLst>
        </xdr:cNvPr>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48277</xdr:rowOff>
    </xdr:from>
    <xdr:ext cx="405111" cy="259045"/>
    <xdr:sp macro="" textlink="">
      <xdr:nvSpPr>
        <xdr:cNvPr id="174" name="【橋りょう・トンネル】&#10;有形固定資産減価償却率平均値テキスト">
          <a:extLst>
            <a:ext uri="{FF2B5EF4-FFF2-40B4-BE49-F238E27FC236}">
              <a16:creationId xmlns:a16="http://schemas.microsoft.com/office/drawing/2014/main" id="{BAF2D9A5-DDA9-495B-BEA8-57EC66D0EC2A}"/>
            </a:ext>
          </a:extLst>
        </xdr:cNvPr>
        <xdr:cNvSpPr txBox="1"/>
      </xdr:nvSpPr>
      <xdr:spPr>
        <a:xfrm>
          <a:off x="4673600" y="101638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25400</xdr:rowOff>
    </xdr:from>
    <xdr:to>
      <xdr:col>24</xdr:col>
      <xdr:colOff>114300</xdr:colOff>
      <xdr:row>60</xdr:row>
      <xdr:rowOff>127000</xdr:rowOff>
    </xdr:to>
    <xdr:sp macro="" textlink="">
      <xdr:nvSpPr>
        <xdr:cNvPr id="175" name="フローチャート: 判断 174">
          <a:extLst>
            <a:ext uri="{FF2B5EF4-FFF2-40B4-BE49-F238E27FC236}">
              <a16:creationId xmlns:a16="http://schemas.microsoft.com/office/drawing/2014/main" id="{525B431A-CE9D-43DB-8227-D4BF42DABB3C}"/>
            </a:ext>
          </a:extLst>
        </xdr:cNvPr>
        <xdr:cNvSpPr/>
      </xdr:nvSpPr>
      <xdr:spPr>
        <a:xfrm>
          <a:off x="4584700" y="1031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12700</xdr:rowOff>
    </xdr:from>
    <xdr:to>
      <xdr:col>20</xdr:col>
      <xdr:colOff>38100</xdr:colOff>
      <xdr:row>60</xdr:row>
      <xdr:rowOff>114300</xdr:rowOff>
    </xdr:to>
    <xdr:sp macro="" textlink="">
      <xdr:nvSpPr>
        <xdr:cNvPr id="176" name="フローチャート: 判断 175">
          <a:extLst>
            <a:ext uri="{FF2B5EF4-FFF2-40B4-BE49-F238E27FC236}">
              <a16:creationId xmlns:a16="http://schemas.microsoft.com/office/drawing/2014/main" id="{0D5C7C63-E202-4F82-AFB5-91FE4DCBD022}"/>
            </a:ext>
          </a:extLst>
        </xdr:cNvPr>
        <xdr:cNvSpPr/>
      </xdr:nvSpPr>
      <xdr:spPr>
        <a:xfrm>
          <a:off x="3746500" y="10299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0</xdr:rowOff>
    </xdr:from>
    <xdr:to>
      <xdr:col>15</xdr:col>
      <xdr:colOff>101600</xdr:colOff>
      <xdr:row>60</xdr:row>
      <xdr:rowOff>101600</xdr:rowOff>
    </xdr:to>
    <xdr:sp macro="" textlink="">
      <xdr:nvSpPr>
        <xdr:cNvPr id="177" name="フローチャート: 判断 176">
          <a:extLst>
            <a:ext uri="{FF2B5EF4-FFF2-40B4-BE49-F238E27FC236}">
              <a16:creationId xmlns:a16="http://schemas.microsoft.com/office/drawing/2014/main" id="{86704D0A-F0C1-4359-A808-620E5845921F}"/>
            </a:ext>
          </a:extLst>
        </xdr:cNvPr>
        <xdr:cNvSpPr/>
      </xdr:nvSpPr>
      <xdr:spPr>
        <a:xfrm>
          <a:off x="2857500" y="10287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119380</xdr:rowOff>
    </xdr:from>
    <xdr:to>
      <xdr:col>10</xdr:col>
      <xdr:colOff>165100</xdr:colOff>
      <xdr:row>60</xdr:row>
      <xdr:rowOff>49530</xdr:rowOff>
    </xdr:to>
    <xdr:sp macro="" textlink="">
      <xdr:nvSpPr>
        <xdr:cNvPr id="178" name="フローチャート: 判断 177">
          <a:extLst>
            <a:ext uri="{FF2B5EF4-FFF2-40B4-BE49-F238E27FC236}">
              <a16:creationId xmlns:a16="http://schemas.microsoft.com/office/drawing/2014/main" id="{B9046A47-4572-4512-B184-C4878F45601F}"/>
            </a:ext>
          </a:extLst>
        </xdr:cNvPr>
        <xdr:cNvSpPr/>
      </xdr:nvSpPr>
      <xdr:spPr>
        <a:xfrm>
          <a:off x="1968500" y="1023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134620</xdr:rowOff>
    </xdr:from>
    <xdr:to>
      <xdr:col>6</xdr:col>
      <xdr:colOff>38100</xdr:colOff>
      <xdr:row>60</xdr:row>
      <xdr:rowOff>64770</xdr:rowOff>
    </xdr:to>
    <xdr:sp macro="" textlink="">
      <xdr:nvSpPr>
        <xdr:cNvPr id="179" name="フローチャート: 判断 178">
          <a:extLst>
            <a:ext uri="{FF2B5EF4-FFF2-40B4-BE49-F238E27FC236}">
              <a16:creationId xmlns:a16="http://schemas.microsoft.com/office/drawing/2014/main" id="{C099B6F0-4185-4122-A7E9-AB31F1BB4E80}"/>
            </a:ext>
          </a:extLst>
        </xdr:cNvPr>
        <xdr:cNvSpPr/>
      </xdr:nvSpPr>
      <xdr:spPr>
        <a:xfrm>
          <a:off x="1079500" y="1025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0" name="テキスト ボックス 179">
          <a:extLst>
            <a:ext uri="{FF2B5EF4-FFF2-40B4-BE49-F238E27FC236}">
              <a16:creationId xmlns:a16="http://schemas.microsoft.com/office/drawing/2014/main" id="{4665FB96-0875-413D-9517-EAF2CCC927B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1" name="テキスト ボックス 180">
          <a:extLst>
            <a:ext uri="{FF2B5EF4-FFF2-40B4-BE49-F238E27FC236}">
              <a16:creationId xmlns:a16="http://schemas.microsoft.com/office/drawing/2014/main" id="{41697681-B868-4650-B6E7-A27A98463C15}"/>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7E3172BE-CEBE-4D3B-AB48-DFAB66B57412}"/>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33FF446B-A9AB-40B1-9A54-5F17B4EAF4D2}"/>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D7BF5D70-9CB9-4A14-9B76-6F372342794A}"/>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30480</xdr:rowOff>
    </xdr:from>
    <xdr:to>
      <xdr:col>24</xdr:col>
      <xdr:colOff>114300</xdr:colOff>
      <xdr:row>60</xdr:row>
      <xdr:rowOff>132080</xdr:rowOff>
    </xdr:to>
    <xdr:sp macro="" textlink="">
      <xdr:nvSpPr>
        <xdr:cNvPr id="185" name="楕円 184">
          <a:extLst>
            <a:ext uri="{FF2B5EF4-FFF2-40B4-BE49-F238E27FC236}">
              <a16:creationId xmlns:a16="http://schemas.microsoft.com/office/drawing/2014/main" id="{099D2277-2D77-4262-BB3E-69A8944B2F33}"/>
            </a:ext>
          </a:extLst>
        </xdr:cNvPr>
        <xdr:cNvSpPr/>
      </xdr:nvSpPr>
      <xdr:spPr>
        <a:xfrm>
          <a:off x="4584700" y="1031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8907</xdr:rowOff>
    </xdr:from>
    <xdr:ext cx="405111" cy="259045"/>
    <xdr:sp macro="" textlink="">
      <xdr:nvSpPr>
        <xdr:cNvPr id="186" name="【橋りょう・トンネル】&#10;有形固定資産減価償却率該当値テキスト">
          <a:extLst>
            <a:ext uri="{FF2B5EF4-FFF2-40B4-BE49-F238E27FC236}">
              <a16:creationId xmlns:a16="http://schemas.microsoft.com/office/drawing/2014/main" id="{E7DA2836-E49A-4510-8574-0D02CCA9AAF9}"/>
            </a:ext>
          </a:extLst>
        </xdr:cNvPr>
        <xdr:cNvSpPr txBox="1"/>
      </xdr:nvSpPr>
      <xdr:spPr>
        <a:xfrm>
          <a:off x="4673600" y="10295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22860</xdr:rowOff>
    </xdr:from>
    <xdr:to>
      <xdr:col>20</xdr:col>
      <xdr:colOff>38100</xdr:colOff>
      <xdr:row>60</xdr:row>
      <xdr:rowOff>124460</xdr:rowOff>
    </xdr:to>
    <xdr:sp macro="" textlink="">
      <xdr:nvSpPr>
        <xdr:cNvPr id="187" name="楕円 186">
          <a:extLst>
            <a:ext uri="{FF2B5EF4-FFF2-40B4-BE49-F238E27FC236}">
              <a16:creationId xmlns:a16="http://schemas.microsoft.com/office/drawing/2014/main" id="{93EA6550-B5B5-49BE-A7DC-A689010FE46B}"/>
            </a:ext>
          </a:extLst>
        </xdr:cNvPr>
        <xdr:cNvSpPr/>
      </xdr:nvSpPr>
      <xdr:spPr>
        <a:xfrm>
          <a:off x="3746500" y="1030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73660</xdr:rowOff>
    </xdr:from>
    <xdr:to>
      <xdr:col>24</xdr:col>
      <xdr:colOff>63500</xdr:colOff>
      <xdr:row>60</xdr:row>
      <xdr:rowOff>81280</xdr:rowOff>
    </xdr:to>
    <xdr:cxnSp macro="">
      <xdr:nvCxnSpPr>
        <xdr:cNvPr id="188" name="直線コネクタ 187">
          <a:extLst>
            <a:ext uri="{FF2B5EF4-FFF2-40B4-BE49-F238E27FC236}">
              <a16:creationId xmlns:a16="http://schemas.microsoft.com/office/drawing/2014/main" id="{6CCBC1A5-02C4-4B9C-89E4-B6B7C8D7EF59}"/>
            </a:ext>
          </a:extLst>
        </xdr:cNvPr>
        <xdr:cNvCxnSpPr/>
      </xdr:nvCxnSpPr>
      <xdr:spPr>
        <a:xfrm>
          <a:off x="3797300" y="1036066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3810</xdr:rowOff>
    </xdr:from>
    <xdr:to>
      <xdr:col>15</xdr:col>
      <xdr:colOff>101600</xdr:colOff>
      <xdr:row>60</xdr:row>
      <xdr:rowOff>105410</xdr:rowOff>
    </xdr:to>
    <xdr:sp macro="" textlink="">
      <xdr:nvSpPr>
        <xdr:cNvPr id="189" name="楕円 188">
          <a:extLst>
            <a:ext uri="{FF2B5EF4-FFF2-40B4-BE49-F238E27FC236}">
              <a16:creationId xmlns:a16="http://schemas.microsoft.com/office/drawing/2014/main" id="{8F5D3EB5-B572-4581-AEF4-16461D9EB668}"/>
            </a:ext>
          </a:extLst>
        </xdr:cNvPr>
        <xdr:cNvSpPr/>
      </xdr:nvSpPr>
      <xdr:spPr>
        <a:xfrm>
          <a:off x="2857500" y="10290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54610</xdr:rowOff>
    </xdr:from>
    <xdr:to>
      <xdr:col>19</xdr:col>
      <xdr:colOff>177800</xdr:colOff>
      <xdr:row>60</xdr:row>
      <xdr:rowOff>73660</xdr:rowOff>
    </xdr:to>
    <xdr:cxnSp macro="">
      <xdr:nvCxnSpPr>
        <xdr:cNvPr id="190" name="直線コネクタ 189">
          <a:extLst>
            <a:ext uri="{FF2B5EF4-FFF2-40B4-BE49-F238E27FC236}">
              <a16:creationId xmlns:a16="http://schemas.microsoft.com/office/drawing/2014/main" id="{937DDD5C-D20E-4886-815B-CCD8231F9BF6}"/>
            </a:ext>
          </a:extLst>
        </xdr:cNvPr>
        <xdr:cNvCxnSpPr/>
      </xdr:nvCxnSpPr>
      <xdr:spPr>
        <a:xfrm>
          <a:off x="2908300" y="1034161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154940</xdr:rowOff>
    </xdr:from>
    <xdr:to>
      <xdr:col>10</xdr:col>
      <xdr:colOff>165100</xdr:colOff>
      <xdr:row>60</xdr:row>
      <xdr:rowOff>85090</xdr:rowOff>
    </xdr:to>
    <xdr:sp macro="" textlink="">
      <xdr:nvSpPr>
        <xdr:cNvPr id="191" name="楕円 190">
          <a:extLst>
            <a:ext uri="{FF2B5EF4-FFF2-40B4-BE49-F238E27FC236}">
              <a16:creationId xmlns:a16="http://schemas.microsoft.com/office/drawing/2014/main" id="{D7190F9E-E819-4C1F-A3B2-7FF96DA1EEBA}"/>
            </a:ext>
          </a:extLst>
        </xdr:cNvPr>
        <xdr:cNvSpPr/>
      </xdr:nvSpPr>
      <xdr:spPr>
        <a:xfrm>
          <a:off x="1968500" y="10270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34290</xdr:rowOff>
    </xdr:from>
    <xdr:to>
      <xdr:col>15</xdr:col>
      <xdr:colOff>50800</xdr:colOff>
      <xdr:row>60</xdr:row>
      <xdr:rowOff>54610</xdr:rowOff>
    </xdr:to>
    <xdr:cxnSp macro="">
      <xdr:nvCxnSpPr>
        <xdr:cNvPr id="192" name="直線コネクタ 191">
          <a:extLst>
            <a:ext uri="{FF2B5EF4-FFF2-40B4-BE49-F238E27FC236}">
              <a16:creationId xmlns:a16="http://schemas.microsoft.com/office/drawing/2014/main" id="{D1515918-E472-4F75-A5B2-16D48560D35C}"/>
            </a:ext>
          </a:extLst>
        </xdr:cNvPr>
        <xdr:cNvCxnSpPr/>
      </xdr:nvCxnSpPr>
      <xdr:spPr>
        <a:xfrm>
          <a:off x="2019300" y="10321290"/>
          <a:ext cx="889000" cy="20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26670</xdr:rowOff>
    </xdr:from>
    <xdr:to>
      <xdr:col>6</xdr:col>
      <xdr:colOff>38100</xdr:colOff>
      <xdr:row>60</xdr:row>
      <xdr:rowOff>128270</xdr:rowOff>
    </xdr:to>
    <xdr:sp macro="" textlink="">
      <xdr:nvSpPr>
        <xdr:cNvPr id="193" name="楕円 192">
          <a:extLst>
            <a:ext uri="{FF2B5EF4-FFF2-40B4-BE49-F238E27FC236}">
              <a16:creationId xmlns:a16="http://schemas.microsoft.com/office/drawing/2014/main" id="{AE8D346F-C54A-4730-B634-9F40144C5D60}"/>
            </a:ext>
          </a:extLst>
        </xdr:cNvPr>
        <xdr:cNvSpPr/>
      </xdr:nvSpPr>
      <xdr:spPr>
        <a:xfrm>
          <a:off x="1079500" y="10313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34290</xdr:rowOff>
    </xdr:from>
    <xdr:to>
      <xdr:col>10</xdr:col>
      <xdr:colOff>114300</xdr:colOff>
      <xdr:row>60</xdr:row>
      <xdr:rowOff>77470</xdr:rowOff>
    </xdr:to>
    <xdr:cxnSp macro="">
      <xdr:nvCxnSpPr>
        <xdr:cNvPr id="194" name="直線コネクタ 193">
          <a:extLst>
            <a:ext uri="{FF2B5EF4-FFF2-40B4-BE49-F238E27FC236}">
              <a16:creationId xmlns:a16="http://schemas.microsoft.com/office/drawing/2014/main" id="{496C7F86-72A1-4A8E-9C76-CC580FB4E6B9}"/>
            </a:ext>
          </a:extLst>
        </xdr:cNvPr>
        <xdr:cNvCxnSpPr/>
      </xdr:nvCxnSpPr>
      <xdr:spPr>
        <a:xfrm flipV="1">
          <a:off x="1130300" y="10321290"/>
          <a:ext cx="8890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130827</xdr:rowOff>
    </xdr:from>
    <xdr:ext cx="405111" cy="259045"/>
    <xdr:sp macro="" textlink="">
      <xdr:nvSpPr>
        <xdr:cNvPr id="195" name="n_1aveValue【橋りょう・トンネル】&#10;有形固定資産減価償却率">
          <a:extLst>
            <a:ext uri="{FF2B5EF4-FFF2-40B4-BE49-F238E27FC236}">
              <a16:creationId xmlns:a16="http://schemas.microsoft.com/office/drawing/2014/main" id="{C24478B6-453D-4B47-B71B-93E5D33D8AF1}"/>
            </a:ext>
          </a:extLst>
        </xdr:cNvPr>
        <xdr:cNvSpPr txBox="1"/>
      </xdr:nvSpPr>
      <xdr:spPr>
        <a:xfrm>
          <a:off x="3582044" y="10074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118127</xdr:rowOff>
    </xdr:from>
    <xdr:ext cx="405111" cy="259045"/>
    <xdr:sp macro="" textlink="">
      <xdr:nvSpPr>
        <xdr:cNvPr id="196" name="n_2aveValue【橋りょう・トンネル】&#10;有形固定資産減価償却率">
          <a:extLst>
            <a:ext uri="{FF2B5EF4-FFF2-40B4-BE49-F238E27FC236}">
              <a16:creationId xmlns:a16="http://schemas.microsoft.com/office/drawing/2014/main" id="{0B15F3CD-DD69-45B5-AF85-23085DF4F914}"/>
            </a:ext>
          </a:extLst>
        </xdr:cNvPr>
        <xdr:cNvSpPr txBox="1"/>
      </xdr:nvSpPr>
      <xdr:spPr>
        <a:xfrm>
          <a:off x="2705744" y="10062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66057</xdr:rowOff>
    </xdr:from>
    <xdr:ext cx="405111" cy="259045"/>
    <xdr:sp macro="" textlink="">
      <xdr:nvSpPr>
        <xdr:cNvPr id="197" name="n_3aveValue【橋りょう・トンネル】&#10;有形固定資産減価償却率">
          <a:extLst>
            <a:ext uri="{FF2B5EF4-FFF2-40B4-BE49-F238E27FC236}">
              <a16:creationId xmlns:a16="http://schemas.microsoft.com/office/drawing/2014/main" id="{9BA10E4D-A27D-4BEA-B072-53FD97291777}"/>
            </a:ext>
          </a:extLst>
        </xdr:cNvPr>
        <xdr:cNvSpPr txBox="1"/>
      </xdr:nvSpPr>
      <xdr:spPr>
        <a:xfrm>
          <a:off x="1816744" y="10010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81297</xdr:rowOff>
    </xdr:from>
    <xdr:ext cx="405111" cy="259045"/>
    <xdr:sp macro="" textlink="">
      <xdr:nvSpPr>
        <xdr:cNvPr id="198" name="n_4aveValue【橋りょう・トンネル】&#10;有形固定資産減価償却率">
          <a:extLst>
            <a:ext uri="{FF2B5EF4-FFF2-40B4-BE49-F238E27FC236}">
              <a16:creationId xmlns:a16="http://schemas.microsoft.com/office/drawing/2014/main" id="{D4C618D4-D29A-42B8-B91A-3F3B9D3FEADA}"/>
            </a:ext>
          </a:extLst>
        </xdr:cNvPr>
        <xdr:cNvSpPr txBox="1"/>
      </xdr:nvSpPr>
      <xdr:spPr>
        <a:xfrm>
          <a:off x="927744" y="10025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115587</xdr:rowOff>
    </xdr:from>
    <xdr:ext cx="405111" cy="259045"/>
    <xdr:sp macro="" textlink="">
      <xdr:nvSpPr>
        <xdr:cNvPr id="199" name="n_1mainValue【橋りょう・トンネル】&#10;有形固定資産減価償却率">
          <a:extLst>
            <a:ext uri="{FF2B5EF4-FFF2-40B4-BE49-F238E27FC236}">
              <a16:creationId xmlns:a16="http://schemas.microsoft.com/office/drawing/2014/main" id="{EA653AF3-A05C-4727-9C0F-E251D6062827}"/>
            </a:ext>
          </a:extLst>
        </xdr:cNvPr>
        <xdr:cNvSpPr txBox="1"/>
      </xdr:nvSpPr>
      <xdr:spPr>
        <a:xfrm>
          <a:off x="3582044" y="10402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96537</xdr:rowOff>
    </xdr:from>
    <xdr:ext cx="405111" cy="259045"/>
    <xdr:sp macro="" textlink="">
      <xdr:nvSpPr>
        <xdr:cNvPr id="200" name="n_2mainValue【橋りょう・トンネル】&#10;有形固定資産減価償却率">
          <a:extLst>
            <a:ext uri="{FF2B5EF4-FFF2-40B4-BE49-F238E27FC236}">
              <a16:creationId xmlns:a16="http://schemas.microsoft.com/office/drawing/2014/main" id="{88389614-EB7E-4690-879D-ECF6A0B6B247}"/>
            </a:ext>
          </a:extLst>
        </xdr:cNvPr>
        <xdr:cNvSpPr txBox="1"/>
      </xdr:nvSpPr>
      <xdr:spPr>
        <a:xfrm>
          <a:off x="2705744" y="10383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76217</xdr:rowOff>
    </xdr:from>
    <xdr:ext cx="405111" cy="259045"/>
    <xdr:sp macro="" textlink="">
      <xdr:nvSpPr>
        <xdr:cNvPr id="201" name="n_3mainValue【橋りょう・トンネル】&#10;有形固定資産減価償却率">
          <a:extLst>
            <a:ext uri="{FF2B5EF4-FFF2-40B4-BE49-F238E27FC236}">
              <a16:creationId xmlns:a16="http://schemas.microsoft.com/office/drawing/2014/main" id="{7B55171A-E2B1-483A-9BC9-8F78C3D24CE7}"/>
            </a:ext>
          </a:extLst>
        </xdr:cNvPr>
        <xdr:cNvSpPr txBox="1"/>
      </xdr:nvSpPr>
      <xdr:spPr>
        <a:xfrm>
          <a:off x="1816744" y="1036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119397</xdr:rowOff>
    </xdr:from>
    <xdr:ext cx="405111" cy="259045"/>
    <xdr:sp macro="" textlink="">
      <xdr:nvSpPr>
        <xdr:cNvPr id="202" name="n_4mainValue【橋りょう・トンネル】&#10;有形固定資産減価償却率">
          <a:extLst>
            <a:ext uri="{FF2B5EF4-FFF2-40B4-BE49-F238E27FC236}">
              <a16:creationId xmlns:a16="http://schemas.microsoft.com/office/drawing/2014/main" id="{3AF55FCE-BC08-4147-A405-DCE0434CF762}"/>
            </a:ext>
          </a:extLst>
        </xdr:cNvPr>
        <xdr:cNvSpPr txBox="1"/>
      </xdr:nvSpPr>
      <xdr:spPr>
        <a:xfrm>
          <a:off x="927744" y="10406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3" name="正方形/長方形 202">
          <a:extLst>
            <a:ext uri="{FF2B5EF4-FFF2-40B4-BE49-F238E27FC236}">
              <a16:creationId xmlns:a16="http://schemas.microsoft.com/office/drawing/2014/main" id="{55034017-E217-406B-9E93-A6A063C64C98}"/>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4" name="正方形/長方形 203">
          <a:extLst>
            <a:ext uri="{FF2B5EF4-FFF2-40B4-BE49-F238E27FC236}">
              <a16:creationId xmlns:a16="http://schemas.microsoft.com/office/drawing/2014/main" id="{B1166F9C-D0E5-4776-AFA7-980F8035EB8F}"/>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5" name="正方形/長方形 204">
          <a:extLst>
            <a:ext uri="{FF2B5EF4-FFF2-40B4-BE49-F238E27FC236}">
              <a16:creationId xmlns:a16="http://schemas.microsoft.com/office/drawing/2014/main" id="{73B76A12-6567-410D-B86B-4AAB0D142456}"/>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6" name="正方形/長方形 205">
          <a:extLst>
            <a:ext uri="{FF2B5EF4-FFF2-40B4-BE49-F238E27FC236}">
              <a16:creationId xmlns:a16="http://schemas.microsoft.com/office/drawing/2014/main" id="{63C32F9C-D345-4C44-8F84-DB7CA4C7D549}"/>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7" name="正方形/長方形 206">
          <a:extLst>
            <a:ext uri="{FF2B5EF4-FFF2-40B4-BE49-F238E27FC236}">
              <a16:creationId xmlns:a16="http://schemas.microsoft.com/office/drawing/2014/main" id="{7749EB88-7574-48AF-841C-5569546344C1}"/>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8" name="正方形/長方形 207">
          <a:extLst>
            <a:ext uri="{FF2B5EF4-FFF2-40B4-BE49-F238E27FC236}">
              <a16:creationId xmlns:a16="http://schemas.microsoft.com/office/drawing/2014/main" id="{2AAB7E49-9362-4434-B951-9555AC31E5D6}"/>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09" name="正方形/長方形 208">
          <a:extLst>
            <a:ext uri="{FF2B5EF4-FFF2-40B4-BE49-F238E27FC236}">
              <a16:creationId xmlns:a16="http://schemas.microsoft.com/office/drawing/2014/main" id="{4F936790-87CD-4B2A-B427-DDEEA3761536}"/>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417,008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0" name="正方形/長方形 209">
          <a:extLst>
            <a:ext uri="{FF2B5EF4-FFF2-40B4-BE49-F238E27FC236}">
              <a16:creationId xmlns:a16="http://schemas.microsoft.com/office/drawing/2014/main" id="{44DB79A0-0725-4D5F-AC15-0DB71ACE360F}"/>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1" name="テキスト ボックス 210">
          <a:extLst>
            <a:ext uri="{FF2B5EF4-FFF2-40B4-BE49-F238E27FC236}">
              <a16:creationId xmlns:a16="http://schemas.microsoft.com/office/drawing/2014/main" id="{152AAA85-0A15-4BDC-9281-C8043CFA44A1}"/>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2" name="直線コネクタ 211">
          <a:extLst>
            <a:ext uri="{FF2B5EF4-FFF2-40B4-BE49-F238E27FC236}">
              <a16:creationId xmlns:a16="http://schemas.microsoft.com/office/drawing/2014/main" id="{ED6C5944-B983-4375-A3CE-F0249DEDB452}"/>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3" name="直線コネクタ 212">
          <a:extLst>
            <a:ext uri="{FF2B5EF4-FFF2-40B4-BE49-F238E27FC236}">
              <a16:creationId xmlns:a16="http://schemas.microsoft.com/office/drawing/2014/main" id="{7BD85507-E80C-453C-9280-4D7C97313E2C}"/>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4" name="テキスト ボックス 213">
          <a:extLst>
            <a:ext uri="{FF2B5EF4-FFF2-40B4-BE49-F238E27FC236}">
              <a16:creationId xmlns:a16="http://schemas.microsoft.com/office/drawing/2014/main" id="{CE9CA699-F0FE-46B0-80D0-4D86821AFA2C}"/>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5" name="直線コネクタ 214">
          <a:extLst>
            <a:ext uri="{FF2B5EF4-FFF2-40B4-BE49-F238E27FC236}">
              <a16:creationId xmlns:a16="http://schemas.microsoft.com/office/drawing/2014/main" id="{89359172-7017-4FE1-BF6F-2809C45CAE6D}"/>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16" name="テキスト ボックス 215">
          <a:extLst>
            <a:ext uri="{FF2B5EF4-FFF2-40B4-BE49-F238E27FC236}">
              <a16:creationId xmlns:a16="http://schemas.microsoft.com/office/drawing/2014/main" id="{410044EA-66D7-4DF6-9FE9-3900F919A61B}"/>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7" name="直線コネクタ 216">
          <a:extLst>
            <a:ext uri="{FF2B5EF4-FFF2-40B4-BE49-F238E27FC236}">
              <a16:creationId xmlns:a16="http://schemas.microsoft.com/office/drawing/2014/main" id="{B06EB4F7-6A61-4491-BEDD-C306C139509F}"/>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18" name="テキスト ボックス 217">
          <a:extLst>
            <a:ext uri="{FF2B5EF4-FFF2-40B4-BE49-F238E27FC236}">
              <a16:creationId xmlns:a16="http://schemas.microsoft.com/office/drawing/2014/main" id="{4EF6EF9C-67E3-4435-BC7C-14525468B44B}"/>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19" name="直線コネクタ 218">
          <a:extLst>
            <a:ext uri="{FF2B5EF4-FFF2-40B4-BE49-F238E27FC236}">
              <a16:creationId xmlns:a16="http://schemas.microsoft.com/office/drawing/2014/main" id="{F75E4ABB-ED08-4E5B-A051-31B51791FD78}"/>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0" name="テキスト ボックス 219">
          <a:extLst>
            <a:ext uri="{FF2B5EF4-FFF2-40B4-BE49-F238E27FC236}">
              <a16:creationId xmlns:a16="http://schemas.microsoft.com/office/drawing/2014/main" id="{EB68D985-1BF6-45D6-95B2-B96A86AD44A6}"/>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1" name="直線コネクタ 220">
          <a:extLst>
            <a:ext uri="{FF2B5EF4-FFF2-40B4-BE49-F238E27FC236}">
              <a16:creationId xmlns:a16="http://schemas.microsoft.com/office/drawing/2014/main" id="{3ECF0F09-972C-4FB7-A600-D39C09F873FC}"/>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124477</xdr:rowOff>
    </xdr:from>
    <xdr:ext cx="749692" cy="259045"/>
    <xdr:sp macro="" textlink="">
      <xdr:nvSpPr>
        <xdr:cNvPr id="222" name="テキスト ボックス 221">
          <a:extLst>
            <a:ext uri="{FF2B5EF4-FFF2-40B4-BE49-F238E27FC236}">
              <a16:creationId xmlns:a16="http://schemas.microsoft.com/office/drawing/2014/main" id="{5B544116-1808-4D62-A8BE-1470D2BB95B3}"/>
            </a:ext>
          </a:extLst>
        </xdr:cNvPr>
        <xdr:cNvSpPr txBox="1"/>
      </xdr:nvSpPr>
      <xdr:spPr>
        <a:xfrm>
          <a:off x="5854308" y="9382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3" name="直線コネクタ 222">
          <a:extLst>
            <a:ext uri="{FF2B5EF4-FFF2-40B4-BE49-F238E27FC236}">
              <a16:creationId xmlns:a16="http://schemas.microsoft.com/office/drawing/2014/main" id="{99EF4E24-3B8B-4484-AB28-56A489A95FF6}"/>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4" name="テキスト ボックス 223">
          <a:extLst>
            <a:ext uri="{FF2B5EF4-FFF2-40B4-BE49-F238E27FC236}">
              <a16:creationId xmlns:a16="http://schemas.microsoft.com/office/drawing/2014/main" id="{70C33402-33E1-47E2-9DD2-5A46F16FA87B}"/>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5" name="【橋りょう・トンネル】&#10;一人当たり有形固定資産（償却資産）額グラフ枠">
          <a:extLst>
            <a:ext uri="{FF2B5EF4-FFF2-40B4-BE49-F238E27FC236}">
              <a16:creationId xmlns:a16="http://schemas.microsoft.com/office/drawing/2014/main" id="{434E5B44-E642-4D7F-9A39-4C3B5F03D674}"/>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83700</xdr:rowOff>
    </xdr:from>
    <xdr:to>
      <xdr:col>54</xdr:col>
      <xdr:colOff>189865</xdr:colOff>
      <xdr:row>64</xdr:row>
      <xdr:rowOff>76200</xdr:rowOff>
    </xdr:to>
    <xdr:cxnSp macro="">
      <xdr:nvCxnSpPr>
        <xdr:cNvPr id="226" name="直線コネクタ 225">
          <a:extLst>
            <a:ext uri="{FF2B5EF4-FFF2-40B4-BE49-F238E27FC236}">
              <a16:creationId xmlns:a16="http://schemas.microsoft.com/office/drawing/2014/main" id="{9822400F-5738-4998-902C-3A0FDDA4B31A}"/>
            </a:ext>
          </a:extLst>
        </xdr:cNvPr>
        <xdr:cNvCxnSpPr/>
      </xdr:nvCxnSpPr>
      <xdr:spPr>
        <a:xfrm flipV="1">
          <a:off x="10476865" y="9513450"/>
          <a:ext cx="0" cy="15355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80027</xdr:rowOff>
    </xdr:from>
    <xdr:ext cx="249299" cy="259045"/>
    <xdr:sp macro="" textlink="">
      <xdr:nvSpPr>
        <xdr:cNvPr id="227" name="【橋りょう・トンネル】&#10;一人当たり有形固定資産（償却資産）額最小値テキスト">
          <a:extLst>
            <a:ext uri="{FF2B5EF4-FFF2-40B4-BE49-F238E27FC236}">
              <a16:creationId xmlns:a16="http://schemas.microsoft.com/office/drawing/2014/main" id="{6F4E0498-EC34-40BF-9E0C-B93C0D5C2A2D}"/>
            </a:ext>
          </a:extLst>
        </xdr:cNvPr>
        <xdr:cNvSpPr txBox="1"/>
      </xdr:nvSpPr>
      <xdr:spPr>
        <a:xfrm>
          <a:off x="10515600" y="1105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76200</xdr:rowOff>
    </xdr:from>
    <xdr:to>
      <xdr:col>55</xdr:col>
      <xdr:colOff>88900</xdr:colOff>
      <xdr:row>64</xdr:row>
      <xdr:rowOff>76200</xdr:rowOff>
    </xdr:to>
    <xdr:cxnSp macro="">
      <xdr:nvCxnSpPr>
        <xdr:cNvPr id="228" name="直線コネクタ 227">
          <a:extLst>
            <a:ext uri="{FF2B5EF4-FFF2-40B4-BE49-F238E27FC236}">
              <a16:creationId xmlns:a16="http://schemas.microsoft.com/office/drawing/2014/main" id="{0869D944-F03B-4F7B-9174-BD20CBFFC0E9}"/>
            </a:ext>
          </a:extLst>
        </xdr:cNvPr>
        <xdr:cNvCxnSpPr/>
      </xdr:nvCxnSpPr>
      <xdr:spPr>
        <a:xfrm>
          <a:off x="10388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30377</xdr:rowOff>
    </xdr:from>
    <xdr:ext cx="754822" cy="259045"/>
    <xdr:sp macro="" textlink="">
      <xdr:nvSpPr>
        <xdr:cNvPr id="229" name="【橋りょう・トンネル】&#10;一人当たり有形固定資産（償却資産）額最大値テキスト">
          <a:extLst>
            <a:ext uri="{FF2B5EF4-FFF2-40B4-BE49-F238E27FC236}">
              <a16:creationId xmlns:a16="http://schemas.microsoft.com/office/drawing/2014/main" id="{0925B342-F9C4-4AAE-A1EF-54FC1F6B8165}"/>
            </a:ext>
          </a:extLst>
        </xdr:cNvPr>
        <xdr:cNvSpPr txBox="1"/>
      </xdr:nvSpPr>
      <xdr:spPr>
        <a:xfrm>
          <a:off x="10515600" y="9288677"/>
          <a:ext cx="7548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12,090,946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83700</xdr:rowOff>
    </xdr:from>
    <xdr:to>
      <xdr:col>55</xdr:col>
      <xdr:colOff>88900</xdr:colOff>
      <xdr:row>55</xdr:row>
      <xdr:rowOff>83700</xdr:rowOff>
    </xdr:to>
    <xdr:cxnSp macro="">
      <xdr:nvCxnSpPr>
        <xdr:cNvPr id="230" name="直線コネクタ 229">
          <a:extLst>
            <a:ext uri="{FF2B5EF4-FFF2-40B4-BE49-F238E27FC236}">
              <a16:creationId xmlns:a16="http://schemas.microsoft.com/office/drawing/2014/main" id="{C4AA210D-15B6-4E71-90D7-37D36DDF6608}"/>
            </a:ext>
          </a:extLst>
        </xdr:cNvPr>
        <xdr:cNvCxnSpPr/>
      </xdr:nvCxnSpPr>
      <xdr:spPr>
        <a:xfrm>
          <a:off x="10388600" y="9513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38951</xdr:rowOff>
    </xdr:from>
    <xdr:ext cx="690189" cy="259045"/>
    <xdr:sp macro="" textlink="">
      <xdr:nvSpPr>
        <xdr:cNvPr id="231" name="【橋りょう・トンネル】&#10;一人当たり有形固定資産（償却資産）額平均値テキスト">
          <a:extLst>
            <a:ext uri="{FF2B5EF4-FFF2-40B4-BE49-F238E27FC236}">
              <a16:creationId xmlns:a16="http://schemas.microsoft.com/office/drawing/2014/main" id="{4A502F67-95C7-4D92-B8E6-5C9BED8BC5A1}"/>
            </a:ext>
          </a:extLst>
        </xdr:cNvPr>
        <xdr:cNvSpPr txBox="1"/>
      </xdr:nvSpPr>
      <xdr:spPr>
        <a:xfrm>
          <a:off x="10515600" y="10668851"/>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1,423,434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16074</xdr:rowOff>
    </xdr:from>
    <xdr:to>
      <xdr:col>55</xdr:col>
      <xdr:colOff>50800</xdr:colOff>
      <xdr:row>63</xdr:row>
      <xdr:rowOff>117674</xdr:rowOff>
    </xdr:to>
    <xdr:sp macro="" textlink="">
      <xdr:nvSpPr>
        <xdr:cNvPr id="232" name="フローチャート: 判断 231">
          <a:extLst>
            <a:ext uri="{FF2B5EF4-FFF2-40B4-BE49-F238E27FC236}">
              <a16:creationId xmlns:a16="http://schemas.microsoft.com/office/drawing/2014/main" id="{DC9F6858-2418-4B6E-BA62-C344F2915E8A}"/>
            </a:ext>
          </a:extLst>
        </xdr:cNvPr>
        <xdr:cNvSpPr/>
      </xdr:nvSpPr>
      <xdr:spPr>
        <a:xfrm>
          <a:off x="10426700" y="10817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33373</xdr:rowOff>
    </xdr:from>
    <xdr:to>
      <xdr:col>50</xdr:col>
      <xdr:colOff>165100</xdr:colOff>
      <xdr:row>63</xdr:row>
      <xdr:rowOff>134973</xdr:rowOff>
    </xdr:to>
    <xdr:sp macro="" textlink="">
      <xdr:nvSpPr>
        <xdr:cNvPr id="233" name="フローチャート: 判断 232">
          <a:extLst>
            <a:ext uri="{FF2B5EF4-FFF2-40B4-BE49-F238E27FC236}">
              <a16:creationId xmlns:a16="http://schemas.microsoft.com/office/drawing/2014/main" id="{3E06F6BC-D0A5-4FD1-9A6D-136DCD76F8EB}"/>
            </a:ext>
          </a:extLst>
        </xdr:cNvPr>
        <xdr:cNvSpPr/>
      </xdr:nvSpPr>
      <xdr:spPr>
        <a:xfrm>
          <a:off x="9588500" y="10834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43789</xdr:rowOff>
    </xdr:from>
    <xdr:to>
      <xdr:col>46</xdr:col>
      <xdr:colOff>38100</xdr:colOff>
      <xdr:row>63</xdr:row>
      <xdr:rowOff>145389</xdr:rowOff>
    </xdr:to>
    <xdr:sp macro="" textlink="">
      <xdr:nvSpPr>
        <xdr:cNvPr id="234" name="フローチャート: 判断 233">
          <a:extLst>
            <a:ext uri="{FF2B5EF4-FFF2-40B4-BE49-F238E27FC236}">
              <a16:creationId xmlns:a16="http://schemas.microsoft.com/office/drawing/2014/main" id="{8F9F1372-EDB2-4377-92BD-EBA1550D6116}"/>
            </a:ext>
          </a:extLst>
        </xdr:cNvPr>
        <xdr:cNvSpPr/>
      </xdr:nvSpPr>
      <xdr:spPr>
        <a:xfrm>
          <a:off x="8699500" y="10845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55824</xdr:rowOff>
    </xdr:from>
    <xdr:to>
      <xdr:col>41</xdr:col>
      <xdr:colOff>101600</xdr:colOff>
      <xdr:row>63</xdr:row>
      <xdr:rowOff>157424</xdr:rowOff>
    </xdr:to>
    <xdr:sp macro="" textlink="">
      <xdr:nvSpPr>
        <xdr:cNvPr id="235" name="フローチャート: 判断 234">
          <a:extLst>
            <a:ext uri="{FF2B5EF4-FFF2-40B4-BE49-F238E27FC236}">
              <a16:creationId xmlns:a16="http://schemas.microsoft.com/office/drawing/2014/main" id="{FFC61C1B-2B09-4EE2-8648-58A406629C6F}"/>
            </a:ext>
          </a:extLst>
        </xdr:cNvPr>
        <xdr:cNvSpPr/>
      </xdr:nvSpPr>
      <xdr:spPr>
        <a:xfrm>
          <a:off x="7810500" y="10857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39440</xdr:rowOff>
    </xdr:from>
    <xdr:to>
      <xdr:col>36</xdr:col>
      <xdr:colOff>165100</xdr:colOff>
      <xdr:row>63</xdr:row>
      <xdr:rowOff>141040</xdr:rowOff>
    </xdr:to>
    <xdr:sp macro="" textlink="">
      <xdr:nvSpPr>
        <xdr:cNvPr id="236" name="フローチャート: 判断 235">
          <a:extLst>
            <a:ext uri="{FF2B5EF4-FFF2-40B4-BE49-F238E27FC236}">
              <a16:creationId xmlns:a16="http://schemas.microsoft.com/office/drawing/2014/main" id="{4DB6776E-4DF4-4DCF-BC50-B4F149B44F50}"/>
            </a:ext>
          </a:extLst>
        </xdr:cNvPr>
        <xdr:cNvSpPr/>
      </xdr:nvSpPr>
      <xdr:spPr>
        <a:xfrm>
          <a:off x="6921500" y="10840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4108F87A-3498-4847-A0E0-49E052E658B2}"/>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4CDFC88B-2249-4F75-BE55-D6170206AC67}"/>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2A3370B6-ACF0-40F0-ACFF-7031199742D1}"/>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800EC2DF-EA1E-4C63-A59A-B2653EBDAD86}"/>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DC6F97DB-F3C1-442D-9A20-8CCE551DB2CB}"/>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125423</xdr:rowOff>
    </xdr:from>
    <xdr:to>
      <xdr:col>55</xdr:col>
      <xdr:colOff>50800</xdr:colOff>
      <xdr:row>64</xdr:row>
      <xdr:rowOff>55573</xdr:rowOff>
    </xdr:to>
    <xdr:sp macro="" textlink="">
      <xdr:nvSpPr>
        <xdr:cNvPr id="242" name="楕円 241">
          <a:extLst>
            <a:ext uri="{FF2B5EF4-FFF2-40B4-BE49-F238E27FC236}">
              <a16:creationId xmlns:a16="http://schemas.microsoft.com/office/drawing/2014/main" id="{E72E7147-8A63-4D5B-9D01-F6568D36D547}"/>
            </a:ext>
          </a:extLst>
        </xdr:cNvPr>
        <xdr:cNvSpPr/>
      </xdr:nvSpPr>
      <xdr:spPr>
        <a:xfrm>
          <a:off x="10426700" y="10926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40350</xdr:rowOff>
    </xdr:from>
    <xdr:ext cx="599010" cy="259045"/>
    <xdr:sp macro="" textlink="">
      <xdr:nvSpPr>
        <xdr:cNvPr id="243" name="【橋りょう・トンネル】&#10;一人当たり有形固定資産（償却資産）額該当値テキスト">
          <a:extLst>
            <a:ext uri="{FF2B5EF4-FFF2-40B4-BE49-F238E27FC236}">
              <a16:creationId xmlns:a16="http://schemas.microsoft.com/office/drawing/2014/main" id="{DAC35974-330C-464F-A0C7-DB7377E89F22}"/>
            </a:ext>
          </a:extLst>
        </xdr:cNvPr>
        <xdr:cNvSpPr txBox="1"/>
      </xdr:nvSpPr>
      <xdr:spPr>
        <a:xfrm>
          <a:off x="10515600" y="108417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562,418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128461</xdr:rowOff>
    </xdr:from>
    <xdr:to>
      <xdr:col>50</xdr:col>
      <xdr:colOff>165100</xdr:colOff>
      <xdr:row>64</xdr:row>
      <xdr:rowOff>58611</xdr:rowOff>
    </xdr:to>
    <xdr:sp macro="" textlink="">
      <xdr:nvSpPr>
        <xdr:cNvPr id="244" name="楕円 243">
          <a:extLst>
            <a:ext uri="{FF2B5EF4-FFF2-40B4-BE49-F238E27FC236}">
              <a16:creationId xmlns:a16="http://schemas.microsoft.com/office/drawing/2014/main" id="{E614A26D-C32B-4F3C-89BD-71B2480F320C}"/>
            </a:ext>
          </a:extLst>
        </xdr:cNvPr>
        <xdr:cNvSpPr/>
      </xdr:nvSpPr>
      <xdr:spPr>
        <a:xfrm>
          <a:off x="9588500" y="10929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4773</xdr:rowOff>
    </xdr:from>
    <xdr:to>
      <xdr:col>55</xdr:col>
      <xdr:colOff>0</xdr:colOff>
      <xdr:row>64</xdr:row>
      <xdr:rowOff>7811</xdr:rowOff>
    </xdr:to>
    <xdr:cxnSp macro="">
      <xdr:nvCxnSpPr>
        <xdr:cNvPr id="245" name="直線コネクタ 244">
          <a:extLst>
            <a:ext uri="{FF2B5EF4-FFF2-40B4-BE49-F238E27FC236}">
              <a16:creationId xmlns:a16="http://schemas.microsoft.com/office/drawing/2014/main" id="{1BD7775B-75F8-4CA0-A576-D6D9C98480F1}"/>
            </a:ext>
          </a:extLst>
        </xdr:cNvPr>
        <xdr:cNvCxnSpPr/>
      </xdr:nvCxnSpPr>
      <xdr:spPr>
        <a:xfrm flipV="1">
          <a:off x="9639300" y="10977573"/>
          <a:ext cx="838200" cy="3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129625</xdr:rowOff>
    </xdr:from>
    <xdr:to>
      <xdr:col>46</xdr:col>
      <xdr:colOff>38100</xdr:colOff>
      <xdr:row>64</xdr:row>
      <xdr:rowOff>59775</xdr:rowOff>
    </xdr:to>
    <xdr:sp macro="" textlink="">
      <xdr:nvSpPr>
        <xdr:cNvPr id="246" name="楕円 245">
          <a:extLst>
            <a:ext uri="{FF2B5EF4-FFF2-40B4-BE49-F238E27FC236}">
              <a16:creationId xmlns:a16="http://schemas.microsoft.com/office/drawing/2014/main" id="{F38B0942-CE68-440A-9D4E-C65AF496EE8C}"/>
            </a:ext>
          </a:extLst>
        </xdr:cNvPr>
        <xdr:cNvSpPr/>
      </xdr:nvSpPr>
      <xdr:spPr>
        <a:xfrm>
          <a:off x="8699500" y="10930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7811</xdr:rowOff>
    </xdr:from>
    <xdr:to>
      <xdr:col>50</xdr:col>
      <xdr:colOff>114300</xdr:colOff>
      <xdr:row>64</xdr:row>
      <xdr:rowOff>8975</xdr:rowOff>
    </xdr:to>
    <xdr:cxnSp macro="">
      <xdr:nvCxnSpPr>
        <xdr:cNvPr id="247" name="直線コネクタ 246">
          <a:extLst>
            <a:ext uri="{FF2B5EF4-FFF2-40B4-BE49-F238E27FC236}">
              <a16:creationId xmlns:a16="http://schemas.microsoft.com/office/drawing/2014/main" id="{62A5962D-7B0B-4F3C-AF21-18F4E477DB10}"/>
            </a:ext>
          </a:extLst>
        </xdr:cNvPr>
        <xdr:cNvCxnSpPr/>
      </xdr:nvCxnSpPr>
      <xdr:spPr>
        <a:xfrm flipV="1">
          <a:off x="8750300" y="10980611"/>
          <a:ext cx="889000" cy="1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131005</xdr:rowOff>
    </xdr:from>
    <xdr:to>
      <xdr:col>41</xdr:col>
      <xdr:colOff>101600</xdr:colOff>
      <xdr:row>64</xdr:row>
      <xdr:rowOff>61155</xdr:rowOff>
    </xdr:to>
    <xdr:sp macro="" textlink="">
      <xdr:nvSpPr>
        <xdr:cNvPr id="248" name="楕円 247">
          <a:extLst>
            <a:ext uri="{FF2B5EF4-FFF2-40B4-BE49-F238E27FC236}">
              <a16:creationId xmlns:a16="http://schemas.microsoft.com/office/drawing/2014/main" id="{18C3E852-1BC3-41A9-A4DF-EFCA62996969}"/>
            </a:ext>
          </a:extLst>
        </xdr:cNvPr>
        <xdr:cNvSpPr/>
      </xdr:nvSpPr>
      <xdr:spPr>
        <a:xfrm>
          <a:off x="7810500" y="10932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8975</xdr:rowOff>
    </xdr:from>
    <xdr:to>
      <xdr:col>45</xdr:col>
      <xdr:colOff>177800</xdr:colOff>
      <xdr:row>64</xdr:row>
      <xdr:rowOff>10355</xdr:rowOff>
    </xdr:to>
    <xdr:cxnSp macro="">
      <xdr:nvCxnSpPr>
        <xdr:cNvPr id="249" name="直線コネクタ 248">
          <a:extLst>
            <a:ext uri="{FF2B5EF4-FFF2-40B4-BE49-F238E27FC236}">
              <a16:creationId xmlns:a16="http://schemas.microsoft.com/office/drawing/2014/main" id="{E5A418FB-ED21-4CA6-8A8C-805F7AC7AC33}"/>
            </a:ext>
          </a:extLst>
        </xdr:cNvPr>
        <xdr:cNvCxnSpPr/>
      </xdr:nvCxnSpPr>
      <xdr:spPr>
        <a:xfrm flipV="1">
          <a:off x="7861300" y="10981775"/>
          <a:ext cx="889000" cy="1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136108</xdr:rowOff>
    </xdr:from>
    <xdr:to>
      <xdr:col>36</xdr:col>
      <xdr:colOff>165100</xdr:colOff>
      <xdr:row>64</xdr:row>
      <xdr:rowOff>66258</xdr:rowOff>
    </xdr:to>
    <xdr:sp macro="" textlink="">
      <xdr:nvSpPr>
        <xdr:cNvPr id="250" name="楕円 249">
          <a:extLst>
            <a:ext uri="{FF2B5EF4-FFF2-40B4-BE49-F238E27FC236}">
              <a16:creationId xmlns:a16="http://schemas.microsoft.com/office/drawing/2014/main" id="{5FEA40FF-674D-4725-A072-EABC60643C6F}"/>
            </a:ext>
          </a:extLst>
        </xdr:cNvPr>
        <xdr:cNvSpPr/>
      </xdr:nvSpPr>
      <xdr:spPr>
        <a:xfrm>
          <a:off x="6921500" y="10937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10355</xdr:rowOff>
    </xdr:from>
    <xdr:to>
      <xdr:col>41</xdr:col>
      <xdr:colOff>50800</xdr:colOff>
      <xdr:row>64</xdr:row>
      <xdr:rowOff>15458</xdr:rowOff>
    </xdr:to>
    <xdr:cxnSp macro="">
      <xdr:nvCxnSpPr>
        <xdr:cNvPr id="251" name="直線コネクタ 250">
          <a:extLst>
            <a:ext uri="{FF2B5EF4-FFF2-40B4-BE49-F238E27FC236}">
              <a16:creationId xmlns:a16="http://schemas.microsoft.com/office/drawing/2014/main" id="{26E2EAD9-5153-4086-BB17-06B50FE840C2}"/>
            </a:ext>
          </a:extLst>
        </xdr:cNvPr>
        <xdr:cNvCxnSpPr/>
      </xdr:nvCxnSpPr>
      <xdr:spPr>
        <a:xfrm flipV="1">
          <a:off x="6972300" y="10983155"/>
          <a:ext cx="889000" cy="5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61</xdr:row>
      <xdr:rowOff>151500</xdr:rowOff>
    </xdr:from>
    <xdr:ext cx="690189" cy="259045"/>
    <xdr:sp macro="" textlink="">
      <xdr:nvSpPr>
        <xdr:cNvPr id="252" name="n_1aveValue【橋りょう・トンネル】&#10;一人当たり有形固定資産（償却資産）額">
          <a:extLst>
            <a:ext uri="{FF2B5EF4-FFF2-40B4-BE49-F238E27FC236}">
              <a16:creationId xmlns:a16="http://schemas.microsoft.com/office/drawing/2014/main" id="{37960E67-FF77-483B-AE0B-D4BF8776785E}"/>
            </a:ext>
          </a:extLst>
        </xdr:cNvPr>
        <xdr:cNvSpPr txBox="1"/>
      </xdr:nvSpPr>
      <xdr:spPr>
        <a:xfrm>
          <a:off x="9281505" y="1060995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1,287,221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161916</xdr:rowOff>
    </xdr:from>
    <xdr:ext cx="690189" cy="259045"/>
    <xdr:sp macro="" textlink="">
      <xdr:nvSpPr>
        <xdr:cNvPr id="253" name="n_2aveValue【橋りょう・トンネル】&#10;一人当たり有形固定資産（償却資産）額">
          <a:extLst>
            <a:ext uri="{FF2B5EF4-FFF2-40B4-BE49-F238E27FC236}">
              <a16:creationId xmlns:a16="http://schemas.microsoft.com/office/drawing/2014/main" id="{B533BD27-3FFC-49B9-91EA-3BB25B458D1D}"/>
            </a:ext>
          </a:extLst>
        </xdr:cNvPr>
        <xdr:cNvSpPr txBox="1"/>
      </xdr:nvSpPr>
      <xdr:spPr>
        <a:xfrm>
          <a:off x="8405205" y="1062036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1,205,207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62</xdr:row>
      <xdr:rowOff>2501</xdr:rowOff>
    </xdr:from>
    <xdr:ext cx="690189" cy="259045"/>
    <xdr:sp macro="" textlink="">
      <xdr:nvSpPr>
        <xdr:cNvPr id="254" name="n_3aveValue【橋りょう・トンネル】&#10;一人当たり有形固定資産（償却資産）額">
          <a:extLst>
            <a:ext uri="{FF2B5EF4-FFF2-40B4-BE49-F238E27FC236}">
              <a16:creationId xmlns:a16="http://schemas.microsoft.com/office/drawing/2014/main" id="{6C44B0F3-DDD4-4413-9055-CCA790AFE3B9}"/>
            </a:ext>
          </a:extLst>
        </xdr:cNvPr>
        <xdr:cNvSpPr txBox="1"/>
      </xdr:nvSpPr>
      <xdr:spPr>
        <a:xfrm>
          <a:off x="7516205" y="1063240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61</xdr:row>
      <xdr:rowOff>157567</xdr:rowOff>
    </xdr:from>
    <xdr:ext cx="690189" cy="259045"/>
    <xdr:sp macro="" textlink="">
      <xdr:nvSpPr>
        <xdr:cNvPr id="255" name="n_4aveValue【橋りょう・トンネル】&#10;一人当たり有形固定資産（償却資産）額">
          <a:extLst>
            <a:ext uri="{FF2B5EF4-FFF2-40B4-BE49-F238E27FC236}">
              <a16:creationId xmlns:a16="http://schemas.microsoft.com/office/drawing/2014/main" id="{5E5BDB76-7A3B-4E86-8566-8C95C9BA71AA}"/>
            </a:ext>
          </a:extLst>
        </xdr:cNvPr>
        <xdr:cNvSpPr txBox="1"/>
      </xdr:nvSpPr>
      <xdr:spPr>
        <a:xfrm>
          <a:off x="6627205" y="1061601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1,239,446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64</xdr:row>
      <xdr:rowOff>49738</xdr:rowOff>
    </xdr:from>
    <xdr:ext cx="599010" cy="259045"/>
    <xdr:sp macro="" textlink="">
      <xdr:nvSpPr>
        <xdr:cNvPr id="256" name="n_1mainValue【橋りょう・トンネル】&#10;一人当たり有形固定資産（償却資産）額">
          <a:extLst>
            <a:ext uri="{FF2B5EF4-FFF2-40B4-BE49-F238E27FC236}">
              <a16:creationId xmlns:a16="http://schemas.microsoft.com/office/drawing/2014/main" id="{922D23DE-AC91-4C0D-84E5-49BC6D90104E}"/>
            </a:ext>
          </a:extLst>
        </xdr:cNvPr>
        <xdr:cNvSpPr txBox="1"/>
      </xdr:nvSpPr>
      <xdr:spPr>
        <a:xfrm>
          <a:off x="9327095" y="11022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64</xdr:row>
      <xdr:rowOff>50902</xdr:rowOff>
    </xdr:from>
    <xdr:ext cx="599010" cy="259045"/>
    <xdr:sp macro="" textlink="">
      <xdr:nvSpPr>
        <xdr:cNvPr id="257" name="n_2mainValue【橋りょう・トンネル】&#10;一人当たり有形固定資産（償却資産）額">
          <a:extLst>
            <a:ext uri="{FF2B5EF4-FFF2-40B4-BE49-F238E27FC236}">
              <a16:creationId xmlns:a16="http://schemas.microsoft.com/office/drawing/2014/main" id="{3CBC35FC-06A7-46C9-B908-0D3BFD243190}"/>
            </a:ext>
          </a:extLst>
        </xdr:cNvPr>
        <xdr:cNvSpPr txBox="1"/>
      </xdr:nvSpPr>
      <xdr:spPr>
        <a:xfrm>
          <a:off x="8450795" y="110237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64</xdr:row>
      <xdr:rowOff>52282</xdr:rowOff>
    </xdr:from>
    <xdr:ext cx="599010" cy="259045"/>
    <xdr:sp macro="" textlink="">
      <xdr:nvSpPr>
        <xdr:cNvPr id="258" name="n_3mainValue【橋りょう・トンネル】&#10;一人当たり有形固定資産（償却資産）額">
          <a:extLst>
            <a:ext uri="{FF2B5EF4-FFF2-40B4-BE49-F238E27FC236}">
              <a16:creationId xmlns:a16="http://schemas.microsoft.com/office/drawing/2014/main" id="{36A85A9D-2132-467F-8A97-7FEA71102921}"/>
            </a:ext>
          </a:extLst>
        </xdr:cNvPr>
        <xdr:cNvSpPr txBox="1"/>
      </xdr:nvSpPr>
      <xdr:spPr>
        <a:xfrm>
          <a:off x="7561795" y="11025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64</xdr:row>
      <xdr:rowOff>57385</xdr:rowOff>
    </xdr:from>
    <xdr:ext cx="599010" cy="259045"/>
    <xdr:sp macro="" textlink="">
      <xdr:nvSpPr>
        <xdr:cNvPr id="259" name="n_4mainValue【橋りょう・トンネル】&#10;一人当たり有形固定資産（償却資産）額">
          <a:extLst>
            <a:ext uri="{FF2B5EF4-FFF2-40B4-BE49-F238E27FC236}">
              <a16:creationId xmlns:a16="http://schemas.microsoft.com/office/drawing/2014/main" id="{83665766-5AA4-4C09-B9FC-CB8A548FBE39}"/>
            </a:ext>
          </a:extLst>
        </xdr:cNvPr>
        <xdr:cNvSpPr txBox="1"/>
      </xdr:nvSpPr>
      <xdr:spPr>
        <a:xfrm>
          <a:off x="6672795" y="11030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0" name="正方形/長方形 259">
          <a:extLst>
            <a:ext uri="{FF2B5EF4-FFF2-40B4-BE49-F238E27FC236}">
              <a16:creationId xmlns:a16="http://schemas.microsoft.com/office/drawing/2014/main" id="{9496A348-60AE-43C4-A804-F57449DED359}"/>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1" name="正方形/長方形 260">
          <a:extLst>
            <a:ext uri="{FF2B5EF4-FFF2-40B4-BE49-F238E27FC236}">
              <a16:creationId xmlns:a16="http://schemas.microsoft.com/office/drawing/2014/main" id="{29D1A15B-1B1C-4A62-A7EC-CC8B85852038}"/>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2" name="正方形/長方形 261">
          <a:extLst>
            <a:ext uri="{FF2B5EF4-FFF2-40B4-BE49-F238E27FC236}">
              <a16:creationId xmlns:a16="http://schemas.microsoft.com/office/drawing/2014/main" id="{F24B9D4F-6D21-4B01-B016-CD07E701853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3" name="正方形/長方形 262">
          <a:extLst>
            <a:ext uri="{FF2B5EF4-FFF2-40B4-BE49-F238E27FC236}">
              <a16:creationId xmlns:a16="http://schemas.microsoft.com/office/drawing/2014/main" id="{F17836D9-C6F5-4B58-8827-27AA3CF6F1E2}"/>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4" name="正方形/長方形 263">
          <a:extLst>
            <a:ext uri="{FF2B5EF4-FFF2-40B4-BE49-F238E27FC236}">
              <a16:creationId xmlns:a16="http://schemas.microsoft.com/office/drawing/2014/main" id="{3472277C-1807-4EE9-A041-87C2A638AA33}"/>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5" name="正方形/長方形 264">
          <a:extLst>
            <a:ext uri="{FF2B5EF4-FFF2-40B4-BE49-F238E27FC236}">
              <a16:creationId xmlns:a16="http://schemas.microsoft.com/office/drawing/2014/main" id="{F9223FAA-D7A5-4AEF-BB60-30781CB60E92}"/>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6" name="正方形/長方形 265">
          <a:extLst>
            <a:ext uri="{FF2B5EF4-FFF2-40B4-BE49-F238E27FC236}">
              <a16:creationId xmlns:a16="http://schemas.microsoft.com/office/drawing/2014/main" id="{E1309AEC-B062-40C6-8F05-3AAB1E882E05}"/>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7" name="正方形/長方形 266">
          <a:extLst>
            <a:ext uri="{FF2B5EF4-FFF2-40B4-BE49-F238E27FC236}">
              <a16:creationId xmlns:a16="http://schemas.microsoft.com/office/drawing/2014/main" id="{8E23A03C-1D9B-4F39-A824-6154E8B8E5CF}"/>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8" name="テキスト ボックス 267">
          <a:extLst>
            <a:ext uri="{FF2B5EF4-FFF2-40B4-BE49-F238E27FC236}">
              <a16:creationId xmlns:a16="http://schemas.microsoft.com/office/drawing/2014/main" id="{58B88DF6-45B2-4EB5-8267-9927E1BE8238}"/>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9" name="直線コネクタ 268">
          <a:extLst>
            <a:ext uri="{FF2B5EF4-FFF2-40B4-BE49-F238E27FC236}">
              <a16:creationId xmlns:a16="http://schemas.microsoft.com/office/drawing/2014/main" id="{B92FF345-7450-443F-8F2D-A61C52CB01B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0" name="テキスト ボックス 269">
          <a:extLst>
            <a:ext uri="{FF2B5EF4-FFF2-40B4-BE49-F238E27FC236}">
              <a16:creationId xmlns:a16="http://schemas.microsoft.com/office/drawing/2014/main" id="{97E89A84-FFAE-4A07-94C0-9B4235DE28BB}"/>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1" name="直線コネクタ 270">
          <a:extLst>
            <a:ext uri="{FF2B5EF4-FFF2-40B4-BE49-F238E27FC236}">
              <a16:creationId xmlns:a16="http://schemas.microsoft.com/office/drawing/2014/main" id="{B5E64689-2C79-46CC-B0D4-6613F4E106B1}"/>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2" name="テキスト ボックス 271">
          <a:extLst>
            <a:ext uri="{FF2B5EF4-FFF2-40B4-BE49-F238E27FC236}">
              <a16:creationId xmlns:a16="http://schemas.microsoft.com/office/drawing/2014/main" id="{2ADD5082-3E4C-48A6-9DC9-A3C2C29A6D7F}"/>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3" name="直線コネクタ 272">
          <a:extLst>
            <a:ext uri="{FF2B5EF4-FFF2-40B4-BE49-F238E27FC236}">
              <a16:creationId xmlns:a16="http://schemas.microsoft.com/office/drawing/2014/main" id="{4485ACEF-A77A-4A18-8002-BD851BA35043}"/>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4" name="テキスト ボックス 273">
          <a:extLst>
            <a:ext uri="{FF2B5EF4-FFF2-40B4-BE49-F238E27FC236}">
              <a16:creationId xmlns:a16="http://schemas.microsoft.com/office/drawing/2014/main" id="{31EC17B6-168B-438A-A63C-1D686FF91A97}"/>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5" name="直線コネクタ 274">
          <a:extLst>
            <a:ext uri="{FF2B5EF4-FFF2-40B4-BE49-F238E27FC236}">
              <a16:creationId xmlns:a16="http://schemas.microsoft.com/office/drawing/2014/main" id="{456BBD41-A115-4638-946E-CAC543681BEA}"/>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6" name="テキスト ボックス 275">
          <a:extLst>
            <a:ext uri="{FF2B5EF4-FFF2-40B4-BE49-F238E27FC236}">
              <a16:creationId xmlns:a16="http://schemas.microsoft.com/office/drawing/2014/main" id="{79272BB0-39A8-40D2-AB81-4B0B0FBEB097}"/>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7" name="直線コネクタ 276">
          <a:extLst>
            <a:ext uri="{FF2B5EF4-FFF2-40B4-BE49-F238E27FC236}">
              <a16:creationId xmlns:a16="http://schemas.microsoft.com/office/drawing/2014/main" id="{C81CCD16-A6FE-4CEA-9A9B-7464B19946BE}"/>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78" name="テキスト ボックス 277">
          <a:extLst>
            <a:ext uri="{FF2B5EF4-FFF2-40B4-BE49-F238E27FC236}">
              <a16:creationId xmlns:a16="http://schemas.microsoft.com/office/drawing/2014/main" id="{951E090C-3D9D-4DB5-85EA-4EEB3182D9F9}"/>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79" name="直線コネクタ 278">
          <a:extLst>
            <a:ext uri="{FF2B5EF4-FFF2-40B4-BE49-F238E27FC236}">
              <a16:creationId xmlns:a16="http://schemas.microsoft.com/office/drawing/2014/main" id="{35A4FA33-6044-47DE-97C5-3AA1F687A907}"/>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162577</xdr:rowOff>
    </xdr:from>
    <xdr:ext cx="338939" cy="259045"/>
    <xdr:sp macro="" textlink="">
      <xdr:nvSpPr>
        <xdr:cNvPr id="280" name="テキスト ボックス 279">
          <a:extLst>
            <a:ext uri="{FF2B5EF4-FFF2-40B4-BE49-F238E27FC236}">
              <a16:creationId xmlns:a16="http://schemas.microsoft.com/office/drawing/2014/main" id="{F4BA4BE3-EC07-4996-9E0E-B87765D7720B}"/>
            </a:ext>
          </a:extLst>
        </xdr:cNvPr>
        <xdr:cNvSpPr txBox="1"/>
      </xdr:nvSpPr>
      <xdr:spPr>
        <a:xfrm>
          <a:off x="423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1" name="直線コネクタ 280">
          <a:extLst>
            <a:ext uri="{FF2B5EF4-FFF2-40B4-BE49-F238E27FC236}">
              <a16:creationId xmlns:a16="http://schemas.microsoft.com/office/drawing/2014/main" id="{C763DB5C-5505-4980-BA57-8B8DA222390A}"/>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2" name="【公営住宅】&#10;有形固定資産減価償却率グラフ枠">
          <a:extLst>
            <a:ext uri="{FF2B5EF4-FFF2-40B4-BE49-F238E27FC236}">
              <a16:creationId xmlns:a16="http://schemas.microsoft.com/office/drawing/2014/main" id="{EB0D9CEF-7C49-4C4F-AD86-2963204A61AE}"/>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85</xdr:row>
      <xdr:rowOff>31750</xdr:rowOff>
    </xdr:to>
    <xdr:cxnSp macro="">
      <xdr:nvCxnSpPr>
        <xdr:cNvPr id="283" name="直線コネクタ 282">
          <a:extLst>
            <a:ext uri="{FF2B5EF4-FFF2-40B4-BE49-F238E27FC236}">
              <a16:creationId xmlns:a16="http://schemas.microsoft.com/office/drawing/2014/main" id="{2CDD4B3E-0B48-46C5-91E5-F7A26FF6ABF5}"/>
            </a:ext>
          </a:extLst>
        </xdr:cNvPr>
        <xdr:cNvCxnSpPr/>
      </xdr:nvCxnSpPr>
      <xdr:spPr>
        <a:xfrm flipV="1">
          <a:off x="4634865"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35577</xdr:rowOff>
    </xdr:from>
    <xdr:ext cx="469744" cy="259045"/>
    <xdr:sp macro="" textlink="">
      <xdr:nvSpPr>
        <xdr:cNvPr id="284" name="【公営住宅】&#10;有形固定資産減価償却率最小値テキスト">
          <a:extLst>
            <a:ext uri="{FF2B5EF4-FFF2-40B4-BE49-F238E27FC236}">
              <a16:creationId xmlns:a16="http://schemas.microsoft.com/office/drawing/2014/main" id="{293368BF-6222-46A7-8DCE-AF6F72852A7B}"/>
            </a:ext>
          </a:extLst>
        </xdr:cNvPr>
        <xdr:cNvSpPr txBox="1"/>
      </xdr:nvSpPr>
      <xdr:spPr>
        <a:xfrm>
          <a:off x="4673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31750</xdr:rowOff>
    </xdr:from>
    <xdr:to>
      <xdr:col>24</xdr:col>
      <xdr:colOff>152400</xdr:colOff>
      <xdr:row>85</xdr:row>
      <xdr:rowOff>31750</xdr:rowOff>
    </xdr:to>
    <xdr:cxnSp macro="">
      <xdr:nvCxnSpPr>
        <xdr:cNvPr id="285" name="直線コネクタ 284">
          <a:extLst>
            <a:ext uri="{FF2B5EF4-FFF2-40B4-BE49-F238E27FC236}">
              <a16:creationId xmlns:a16="http://schemas.microsoft.com/office/drawing/2014/main" id="{0693C2D1-1A7B-425C-8C48-E8A4564F07CB}"/>
            </a:ext>
          </a:extLst>
        </xdr:cNvPr>
        <xdr:cNvCxnSpPr/>
      </xdr:nvCxnSpPr>
      <xdr:spPr>
        <a:xfrm>
          <a:off x="4546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340478" cy="259045"/>
    <xdr:sp macro="" textlink="">
      <xdr:nvSpPr>
        <xdr:cNvPr id="286" name="【公営住宅】&#10;有形固定資産減価償却率最大値テキスト">
          <a:extLst>
            <a:ext uri="{FF2B5EF4-FFF2-40B4-BE49-F238E27FC236}">
              <a16:creationId xmlns:a16="http://schemas.microsoft.com/office/drawing/2014/main" id="{8A650AAA-F115-42C3-A9CE-BBA874328F59}"/>
            </a:ext>
          </a:extLst>
        </xdr:cNvPr>
        <xdr:cNvSpPr txBox="1"/>
      </xdr:nvSpPr>
      <xdr:spPr>
        <a:xfrm>
          <a:off x="4673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87" name="直線コネクタ 286">
          <a:extLst>
            <a:ext uri="{FF2B5EF4-FFF2-40B4-BE49-F238E27FC236}">
              <a16:creationId xmlns:a16="http://schemas.microsoft.com/office/drawing/2014/main" id="{61D3D6B1-DFC6-4174-BC85-C7B4C118B096}"/>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77488</xdr:rowOff>
    </xdr:from>
    <xdr:ext cx="405111" cy="259045"/>
    <xdr:sp macro="" textlink="">
      <xdr:nvSpPr>
        <xdr:cNvPr id="288" name="【公営住宅】&#10;有形固定資産減価償却率平均値テキスト">
          <a:extLst>
            <a:ext uri="{FF2B5EF4-FFF2-40B4-BE49-F238E27FC236}">
              <a16:creationId xmlns:a16="http://schemas.microsoft.com/office/drawing/2014/main" id="{BC93D5C7-4B6E-4325-B869-65E506B044BD}"/>
            </a:ext>
          </a:extLst>
        </xdr:cNvPr>
        <xdr:cNvSpPr txBox="1"/>
      </xdr:nvSpPr>
      <xdr:spPr>
        <a:xfrm>
          <a:off x="4673600" y="139649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54611</xdr:rowOff>
    </xdr:from>
    <xdr:to>
      <xdr:col>24</xdr:col>
      <xdr:colOff>114300</xdr:colOff>
      <xdr:row>82</xdr:row>
      <xdr:rowOff>156211</xdr:rowOff>
    </xdr:to>
    <xdr:sp macro="" textlink="">
      <xdr:nvSpPr>
        <xdr:cNvPr id="289" name="フローチャート: 判断 288">
          <a:extLst>
            <a:ext uri="{FF2B5EF4-FFF2-40B4-BE49-F238E27FC236}">
              <a16:creationId xmlns:a16="http://schemas.microsoft.com/office/drawing/2014/main" id="{FF61AB4D-592A-40DA-9204-8E98A01ABE75}"/>
            </a:ext>
          </a:extLst>
        </xdr:cNvPr>
        <xdr:cNvSpPr/>
      </xdr:nvSpPr>
      <xdr:spPr>
        <a:xfrm>
          <a:off x="4584700" y="14113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24130</xdr:rowOff>
    </xdr:from>
    <xdr:to>
      <xdr:col>20</xdr:col>
      <xdr:colOff>38100</xdr:colOff>
      <xdr:row>82</xdr:row>
      <xdr:rowOff>125730</xdr:rowOff>
    </xdr:to>
    <xdr:sp macro="" textlink="">
      <xdr:nvSpPr>
        <xdr:cNvPr id="290" name="フローチャート: 判断 289">
          <a:extLst>
            <a:ext uri="{FF2B5EF4-FFF2-40B4-BE49-F238E27FC236}">
              <a16:creationId xmlns:a16="http://schemas.microsoft.com/office/drawing/2014/main" id="{3939C58C-3988-4FD7-9F82-ABBE07E12E49}"/>
            </a:ext>
          </a:extLst>
        </xdr:cNvPr>
        <xdr:cNvSpPr/>
      </xdr:nvSpPr>
      <xdr:spPr>
        <a:xfrm>
          <a:off x="3746500" y="1408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166370</xdr:rowOff>
    </xdr:from>
    <xdr:to>
      <xdr:col>15</xdr:col>
      <xdr:colOff>101600</xdr:colOff>
      <xdr:row>82</xdr:row>
      <xdr:rowOff>96520</xdr:rowOff>
    </xdr:to>
    <xdr:sp macro="" textlink="">
      <xdr:nvSpPr>
        <xdr:cNvPr id="291" name="フローチャート: 判断 290">
          <a:extLst>
            <a:ext uri="{FF2B5EF4-FFF2-40B4-BE49-F238E27FC236}">
              <a16:creationId xmlns:a16="http://schemas.microsoft.com/office/drawing/2014/main" id="{77D655DA-2D8C-4400-A91F-D31E841BFDAB}"/>
            </a:ext>
          </a:extLst>
        </xdr:cNvPr>
        <xdr:cNvSpPr/>
      </xdr:nvSpPr>
      <xdr:spPr>
        <a:xfrm>
          <a:off x="2857500" y="1405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161289</xdr:rowOff>
    </xdr:from>
    <xdr:to>
      <xdr:col>10</xdr:col>
      <xdr:colOff>165100</xdr:colOff>
      <xdr:row>82</xdr:row>
      <xdr:rowOff>91439</xdr:rowOff>
    </xdr:to>
    <xdr:sp macro="" textlink="">
      <xdr:nvSpPr>
        <xdr:cNvPr id="292" name="フローチャート: 判断 291">
          <a:extLst>
            <a:ext uri="{FF2B5EF4-FFF2-40B4-BE49-F238E27FC236}">
              <a16:creationId xmlns:a16="http://schemas.microsoft.com/office/drawing/2014/main" id="{FE215450-2737-4DE5-A05C-9ADE8ABA63D3}"/>
            </a:ext>
          </a:extLst>
        </xdr:cNvPr>
        <xdr:cNvSpPr/>
      </xdr:nvSpPr>
      <xdr:spPr>
        <a:xfrm>
          <a:off x="1968500" y="14048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142239</xdr:rowOff>
    </xdr:from>
    <xdr:to>
      <xdr:col>6</xdr:col>
      <xdr:colOff>38100</xdr:colOff>
      <xdr:row>82</xdr:row>
      <xdr:rowOff>72389</xdr:rowOff>
    </xdr:to>
    <xdr:sp macro="" textlink="">
      <xdr:nvSpPr>
        <xdr:cNvPr id="293" name="フローチャート: 判断 292">
          <a:extLst>
            <a:ext uri="{FF2B5EF4-FFF2-40B4-BE49-F238E27FC236}">
              <a16:creationId xmlns:a16="http://schemas.microsoft.com/office/drawing/2014/main" id="{0EE1E256-98FF-4AB9-A642-214B1802BD82}"/>
            </a:ext>
          </a:extLst>
        </xdr:cNvPr>
        <xdr:cNvSpPr/>
      </xdr:nvSpPr>
      <xdr:spPr>
        <a:xfrm>
          <a:off x="1079500" y="14029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4" name="テキスト ボックス 293">
          <a:extLst>
            <a:ext uri="{FF2B5EF4-FFF2-40B4-BE49-F238E27FC236}">
              <a16:creationId xmlns:a16="http://schemas.microsoft.com/office/drawing/2014/main" id="{AC748419-B075-44F0-A0BF-E31BE0465B01}"/>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5" name="テキスト ボックス 294">
          <a:extLst>
            <a:ext uri="{FF2B5EF4-FFF2-40B4-BE49-F238E27FC236}">
              <a16:creationId xmlns:a16="http://schemas.microsoft.com/office/drawing/2014/main" id="{44F9C7AF-C186-4D69-BD07-D019F12B128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500CC358-B741-4717-9C96-64F64272C19C}"/>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F84FB884-3915-4005-8554-D949F16E980F}"/>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7894F5CC-865F-49D2-870E-42414230E837}"/>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149861</xdr:rowOff>
    </xdr:from>
    <xdr:to>
      <xdr:col>24</xdr:col>
      <xdr:colOff>114300</xdr:colOff>
      <xdr:row>84</xdr:row>
      <xdr:rowOff>80011</xdr:rowOff>
    </xdr:to>
    <xdr:sp macro="" textlink="">
      <xdr:nvSpPr>
        <xdr:cNvPr id="299" name="楕円 298">
          <a:extLst>
            <a:ext uri="{FF2B5EF4-FFF2-40B4-BE49-F238E27FC236}">
              <a16:creationId xmlns:a16="http://schemas.microsoft.com/office/drawing/2014/main" id="{DE7549FC-A2AF-4C2C-9A8F-D6E7C28AF503}"/>
            </a:ext>
          </a:extLst>
        </xdr:cNvPr>
        <xdr:cNvSpPr/>
      </xdr:nvSpPr>
      <xdr:spPr>
        <a:xfrm>
          <a:off x="4584700" y="14380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128288</xdr:rowOff>
    </xdr:from>
    <xdr:ext cx="405111" cy="259045"/>
    <xdr:sp macro="" textlink="">
      <xdr:nvSpPr>
        <xdr:cNvPr id="300" name="【公営住宅】&#10;有形固定資産減価償却率該当値テキスト">
          <a:extLst>
            <a:ext uri="{FF2B5EF4-FFF2-40B4-BE49-F238E27FC236}">
              <a16:creationId xmlns:a16="http://schemas.microsoft.com/office/drawing/2014/main" id="{125BDD62-E83B-48E3-867C-A096DF036D5B}"/>
            </a:ext>
          </a:extLst>
        </xdr:cNvPr>
        <xdr:cNvSpPr txBox="1"/>
      </xdr:nvSpPr>
      <xdr:spPr>
        <a:xfrm>
          <a:off x="4673600" y="14358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142239</xdr:rowOff>
    </xdr:from>
    <xdr:to>
      <xdr:col>20</xdr:col>
      <xdr:colOff>38100</xdr:colOff>
      <xdr:row>84</xdr:row>
      <xdr:rowOff>72389</xdr:rowOff>
    </xdr:to>
    <xdr:sp macro="" textlink="">
      <xdr:nvSpPr>
        <xdr:cNvPr id="301" name="楕円 300">
          <a:extLst>
            <a:ext uri="{FF2B5EF4-FFF2-40B4-BE49-F238E27FC236}">
              <a16:creationId xmlns:a16="http://schemas.microsoft.com/office/drawing/2014/main" id="{EF07E238-9070-4D87-99EB-49B8D50ACE4F}"/>
            </a:ext>
          </a:extLst>
        </xdr:cNvPr>
        <xdr:cNvSpPr/>
      </xdr:nvSpPr>
      <xdr:spPr>
        <a:xfrm>
          <a:off x="3746500" y="14372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21589</xdr:rowOff>
    </xdr:from>
    <xdr:to>
      <xdr:col>24</xdr:col>
      <xdr:colOff>63500</xdr:colOff>
      <xdr:row>84</xdr:row>
      <xdr:rowOff>29211</xdr:rowOff>
    </xdr:to>
    <xdr:cxnSp macro="">
      <xdr:nvCxnSpPr>
        <xdr:cNvPr id="302" name="直線コネクタ 301">
          <a:extLst>
            <a:ext uri="{FF2B5EF4-FFF2-40B4-BE49-F238E27FC236}">
              <a16:creationId xmlns:a16="http://schemas.microsoft.com/office/drawing/2014/main" id="{EECB11CC-58E5-4ACD-8584-9C83DE754F75}"/>
            </a:ext>
          </a:extLst>
        </xdr:cNvPr>
        <xdr:cNvCxnSpPr/>
      </xdr:nvCxnSpPr>
      <xdr:spPr>
        <a:xfrm>
          <a:off x="3797300" y="14423389"/>
          <a:ext cx="838200" cy="7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127000</xdr:rowOff>
    </xdr:from>
    <xdr:to>
      <xdr:col>15</xdr:col>
      <xdr:colOff>101600</xdr:colOff>
      <xdr:row>84</xdr:row>
      <xdr:rowOff>57150</xdr:rowOff>
    </xdr:to>
    <xdr:sp macro="" textlink="">
      <xdr:nvSpPr>
        <xdr:cNvPr id="303" name="楕円 302">
          <a:extLst>
            <a:ext uri="{FF2B5EF4-FFF2-40B4-BE49-F238E27FC236}">
              <a16:creationId xmlns:a16="http://schemas.microsoft.com/office/drawing/2014/main" id="{DC9BCAB6-5E7A-47E7-9468-4677B8579C2F}"/>
            </a:ext>
          </a:extLst>
        </xdr:cNvPr>
        <xdr:cNvSpPr/>
      </xdr:nvSpPr>
      <xdr:spPr>
        <a:xfrm>
          <a:off x="2857500" y="1435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6350</xdr:rowOff>
    </xdr:from>
    <xdr:to>
      <xdr:col>19</xdr:col>
      <xdr:colOff>177800</xdr:colOff>
      <xdr:row>84</xdr:row>
      <xdr:rowOff>21589</xdr:rowOff>
    </xdr:to>
    <xdr:cxnSp macro="">
      <xdr:nvCxnSpPr>
        <xdr:cNvPr id="304" name="直線コネクタ 303">
          <a:extLst>
            <a:ext uri="{FF2B5EF4-FFF2-40B4-BE49-F238E27FC236}">
              <a16:creationId xmlns:a16="http://schemas.microsoft.com/office/drawing/2014/main" id="{DE2664E2-4F7E-4B84-A2B0-79C57510DF51}"/>
            </a:ext>
          </a:extLst>
        </xdr:cNvPr>
        <xdr:cNvCxnSpPr/>
      </xdr:nvCxnSpPr>
      <xdr:spPr>
        <a:xfrm>
          <a:off x="2908300" y="14408150"/>
          <a:ext cx="889000" cy="15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113030</xdr:rowOff>
    </xdr:from>
    <xdr:to>
      <xdr:col>10</xdr:col>
      <xdr:colOff>165100</xdr:colOff>
      <xdr:row>84</xdr:row>
      <xdr:rowOff>43180</xdr:rowOff>
    </xdr:to>
    <xdr:sp macro="" textlink="">
      <xdr:nvSpPr>
        <xdr:cNvPr id="305" name="楕円 304">
          <a:extLst>
            <a:ext uri="{FF2B5EF4-FFF2-40B4-BE49-F238E27FC236}">
              <a16:creationId xmlns:a16="http://schemas.microsoft.com/office/drawing/2014/main" id="{207B199A-16A9-4BE5-B7E7-EEE322E66D08}"/>
            </a:ext>
          </a:extLst>
        </xdr:cNvPr>
        <xdr:cNvSpPr/>
      </xdr:nvSpPr>
      <xdr:spPr>
        <a:xfrm>
          <a:off x="1968500" y="1434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163830</xdr:rowOff>
    </xdr:from>
    <xdr:to>
      <xdr:col>15</xdr:col>
      <xdr:colOff>50800</xdr:colOff>
      <xdr:row>84</xdr:row>
      <xdr:rowOff>6350</xdr:rowOff>
    </xdr:to>
    <xdr:cxnSp macro="">
      <xdr:nvCxnSpPr>
        <xdr:cNvPr id="306" name="直線コネクタ 305">
          <a:extLst>
            <a:ext uri="{FF2B5EF4-FFF2-40B4-BE49-F238E27FC236}">
              <a16:creationId xmlns:a16="http://schemas.microsoft.com/office/drawing/2014/main" id="{A64538A2-8231-4B8D-94AB-DAAA0C76A8FC}"/>
            </a:ext>
          </a:extLst>
        </xdr:cNvPr>
        <xdr:cNvCxnSpPr/>
      </xdr:nvCxnSpPr>
      <xdr:spPr>
        <a:xfrm>
          <a:off x="2019300" y="14394180"/>
          <a:ext cx="889000" cy="13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99061</xdr:rowOff>
    </xdr:from>
    <xdr:to>
      <xdr:col>6</xdr:col>
      <xdr:colOff>38100</xdr:colOff>
      <xdr:row>84</xdr:row>
      <xdr:rowOff>29211</xdr:rowOff>
    </xdr:to>
    <xdr:sp macro="" textlink="">
      <xdr:nvSpPr>
        <xdr:cNvPr id="307" name="楕円 306">
          <a:extLst>
            <a:ext uri="{FF2B5EF4-FFF2-40B4-BE49-F238E27FC236}">
              <a16:creationId xmlns:a16="http://schemas.microsoft.com/office/drawing/2014/main" id="{C68DD955-D861-4EC3-B14C-B8C12BD00DF8}"/>
            </a:ext>
          </a:extLst>
        </xdr:cNvPr>
        <xdr:cNvSpPr/>
      </xdr:nvSpPr>
      <xdr:spPr>
        <a:xfrm>
          <a:off x="1079500" y="14329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149861</xdr:rowOff>
    </xdr:from>
    <xdr:to>
      <xdr:col>10</xdr:col>
      <xdr:colOff>114300</xdr:colOff>
      <xdr:row>83</xdr:row>
      <xdr:rowOff>163830</xdr:rowOff>
    </xdr:to>
    <xdr:cxnSp macro="">
      <xdr:nvCxnSpPr>
        <xdr:cNvPr id="308" name="直線コネクタ 307">
          <a:extLst>
            <a:ext uri="{FF2B5EF4-FFF2-40B4-BE49-F238E27FC236}">
              <a16:creationId xmlns:a16="http://schemas.microsoft.com/office/drawing/2014/main" id="{6E6AA50B-387C-446E-9138-B3A662865D65}"/>
            </a:ext>
          </a:extLst>
        </xdr:cNvPr>
        <xdr:cNvCxnSpPr/>
      </xdr:nvCxnSpPr>
      <xdr:spPr>
        <a:xfrm>
          <a:off x="1130300" y="14380211"/>
          <a:ext cx="889000" cy="13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142257</xdr:rowOff>
    </xdr:from>
    <xdr:ext cx="405111" cy="259045"/>
    <xdr:sp macro="" textlink="">
      <xdr:nvSpPr>
        <xdr:cNvPr id="309" name="n_1aveValue【公営住宅】&#10;有形固定資産減価償却率">
          <a:extLst>
            <a:ext uri="{FF2B5EF4-FFF2-40B4-BE49-F238E27FC236}">
              <a16:creationId xmlns:a16="http://schemas.microsoft.com/office/drawing/2014/main" id="{E661BAC0-FE92-4313-976E-C7B15E84515E}"/>
            </a:ext>
          </a:extLst>
        </xdr:cNvPr>
        <xdr:cNvSpPr txBox="1"/>
      </xdr:nvSpPr>
      <xdr:spPr>
        <a:xfrm>
          <a:off x="3582044" y="13858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113047</xdr:rowOff>
    </xdr:from>
    <xdr:ext cx="405111" cy="259045"/>
    <xdr:sp macro="" textlink="">
      <xdr:nvSpPr>
        <xdr:cNvPr id="310" name="n_2aveValue【公営住宅】&#10;有形固定資産減価償却率">
          <a:extLst>
            <a:ext uri="{FF2B5EF4-FFF2-40B4-BE49-F238E27FC236}">
              <a16:creationId xmlns:a16="http://schemas.microsoft.com/office/drawing/2014/main" id="{34BACC2F-E2E6-4295-9B1E-5FCF1178733D}"/>
            </a:ext>
          </a:extLst>
        </xdr:cNvPr>
        <xdr:cNvSpPr txBox="1"/>
      </xdr:nvSpPr>
      <xdr:spPr>
        <a:xfrm>
          <a:off x="2705744" y="13829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107966</xdr:rowOff>
    </xdr:from>
    <xdr:ext cx="405111" cy="259045"/>
    <xdr:sp macro="" textlink="">
      <xdr:nvSpPr>
        <xdr:cNvPr id="311" name="n_3aveValue【公営住宅】&#10;有形固定資産減価償却率">
          <a:extLst>
            <a:ext uri="{FF2B5EF4-FFF2-40B4-BE49-F238E27FC236}">
              <a16:creationId xmlns:a16="http://schemas.microsoft.com/office/drawing/2014/main" id="{ADEFB301-781B-48A3-9001-BA3B5548592D}"/>
            </a:ext>
          </a:extLst>
        </xdr:cNvPr>
        <xdr:cNvSpPr txBox="1"/>
      </xdr:nvSpPr>
      <xdr:spPr>
        <a:xfrm>
          <a:off x="1816744" y="13823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88916</xdr:rowOff>
    </xdr:from>
    <xdr:ext cx="405111" cy="259045"/>
    <xdr:sp macro="" textlink="">
      <xdr:nvSpPr>
        <xdr:cNvPr id="312" name="n_4aveValue【公営住宅】&#10;有形固定資産減価償却率">
          <a:extLst>
            <a:ext uri="{FF2B5EF4-FFF2-40B4-BE49-F238E27FC236}">
              <a16:creationId xmlns:a16="http://schemas.microsoft.com/office/drawing/2014/main" id="{969FC58F-00AA-482D-91D0-B113CE8AEEF6}"/>
            </a:ext>
          </a:extLst>
        </xdr:cNvPr>
        <xdr:cNvSpPr txBox="1"/>
      </xdr:nvSpPr>
      <xdr:spPr>
        <a:xfrm>
          <a:off x="927744" y="13804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63516</xdr:rowOff>
    </xdr:from>
    <xdr:ext cx="405111" cy="259045"/>
    <xdr:sp macro="" textlink="">
      <xdr:nvSpPr>
        <xdr:cNvPr id="313" name="n_1mainValue【公営住宅】&#10;有形固定資産減価償却率">
          <a:extLst>
            <a:ext uri="{FF2B5EF4-FFF2-40B4-BE49-F238E27FC236}">
              <a16:creationId xmlns:a16="http://schemas.microsoft.com/office/drawing/2014/main" id="{C2EA425C-5A1E-488E-A499-003E64BB7E94}"/>
            </a:ext>
          </a:extLst>
        </xdr:cNvPr>
        <xdr:cNvSpPr txBox="1"/>
      </xdr:nvSpPr>
      <xdr:spPr>
        <a:xfrm>
          <a:off x="3582044" y="14465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48277</xdr:rowOff>
    </xdr:from>
    <xdr:ext cx="405111" cy="259045"/>
    <xdr:sp macro="" textlink="">
      <xdr:nvSpPr>
        <xdr:cNvPr id="314" name="n_2mainValue【公営住宅】&#10;有形固定資産減価償却率">
          <a:extLst>
            <a:ext uri="{FF2B5EF4-FFF2-40B4-BE49-F238E27FC236}">
              <a16:creationId xmlns:a16="http://schemas.microsoft.com/office/drawing/2014/main" id="{83081C36-7E3A-4A47-B9A4-CBDF6B60161F}"/>
            </a:ext>
          </a:extLst>
        </xdr:cNvPr>
        <xdr:cNvSpPr txBox="1"/>
      </xdr:nvSpPr>
      <xdr:spPr>
        <a:xfrm>
          <a:off x="2705744" y="14450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34307</xdr:rowOff>
    </xdr:from>
    <xdr:ext cx="405111" cy="259045"/>
    <xdr:sp macro="" textlink="">
      <xdr:nvSpPr>
        <xdr:cNvPr id="315" name="n_3mainValue【公営住宅】&#10;有形固定資産減価償却率">
          <a:extLst>
            <a:ext uri="{FF2B5EF4-FFF2-40B4-BE49-F238E27FC236}">
              <a16:creationId xmlns:a16="http://schemas.microsoft.com/office/drawing/2014/main" id="{B1845870-8621-433D-8356-25145AA70464}"/>
            </a:ext>
          </a:extLst>
        </xdr:cNvPr>
        <xdr:cNvSpPr txBox="1"/>
      </xdr:nvSpPr>
      <xdr:spPr>
        <a:xfrm>
          <a:off x="1816744" y="1443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20338</xdr:rowOff>
    </xdr:from>
    <xdr:ext cx="405111" cy="259045"/>
    <xdr:sp macro="" textlink="">
      <xdr:nvSpPr>
        <xdr:cNvPr id="316" name="n_4mainValue【公営住宅】&#10;有形固定資産減価償却率">
          <a:extLst>
            <a:ext uri="{FF2B5EF4-FFF2-40B4-BE49-F238E27FC236}">
              <a16:creationId xmlns:a16="http://schemas.microsoft.com/office/drawing/2014/main" id="{5574C2A1-BA78-40A4-81D4-4405E938696F}"/>
            </a:ext>
          </a:extLst>
        </xdr:cNvPr>
        <xdr:cNvSpPr txBox="1"/>
      </xdr:nvSpPr>
      <xdr:spPr>
        <a:xfrm>
          <a:off x="927744" y="144221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7" name="正方形/長方形 316">
          <a:extLst>
            <a:ext uri="{FF2B5EF4-FFF2-40B4-BE49-F238E27FC236}">
              <a16:creationId xmlns:a16="http://schemas.microsoft.com/office/drawing/2014/main" id="{FA0095B3-ACEB-4BB7-BDFD-142C6DD79D1C}"/>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8" name="正方形/長方形 317">
          <a:extLst>
            <a:ext uri="{FF2B5EF4-FFF2-40B4-BE49-F238E27FC236}">
              <a16:creationId xmlns:a16="http://schemas.microsoft.com/office/drawing/2014/main" id="{25B6DE51-7077-42F4-9D77-0901C129719D}"/>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9" name="正方形/長方形 318">
          <a:extLst>
            <a:ext uri="{FF2B5EF4-FFF2-40B4-BE49-F238E27FC236}">
              <a16:creationId xmlns:a16="http://schemas.microsoft.com/office/drawing/2014/main" id="{F9606C43-5377-4DE2-BA00-4160A06F30DA}"/>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0" name="正方形/長方形 319">
          <a:extLst>
            <a:ext uri="{FF2B5EF4-FFF2-40B4-BE49-F238E27FC236}">
              <a16:creationId xmlns:a16="http://schemas.microsoft.com/office/drawing/2014/main" id="{73BBFFA7-E97D-4EA7-8DB5-E2BE5B6E4E9B}"/>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1" name="正方形/長方形 320">
          <a:extLst>
            <a:ext uri="{FF2B5EF4-FFF2-40B4-BE49-F238E27FC236}">
              <a16:creationId xmlns:a16="http://schemas.microsoft.com/office/drawing/2014/main" id="{5999CCB8-52CF-47A3-8E15-AC43B1CA7E2F}"/>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2" name="正方形/長方形 321">
          <a:extLst>
            <a:ext uri="{FF2B5EF4-FFF2-40B4-BE49-F238E27FC236}">
              <a16:creationId xmlns:a16="http://schemas.microsoft.com/office/drawing/2014/main" id="{1F81A237-BB58-4366-96B3-E0C97CD9C9C7}"/>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3" name="正方形/長方形 322">
          <a:extLst>
            <a:ext uri="{FF2B5EF4-FFF2-40B4-BE49-F238E27FC236}">
              <a16:creationId xmlns:a16="http://schemas.microsoft.com/office/drawing/2014/main" id="{FA7625AD-B648-44E0-B644-FEB4C8DD449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4" name="正方形/長方形 323">
          <a:extLst>
            <a:ext uri="{FF2B5EF4-FFF2-40B4-BE49-F238E27FC236}">
              <a16:creationId xmlns:a16="http://schemas.microsoft.com/office/drawing/2014/main" id="{6A0DE626-02B7-4317-8BA1-D1EF1E7AB7FD}"/>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5" name="テキスト ボックス 324">
          <a:extLst>
            <a:ext uri="{FF2B5EF4-FFF2-40B4-BE49-F238E27FC236}">
              <a16:creationId xmlns:a16="http://schemas.microsoft.com/office/drawing/2014/main" id="{A29B301E-3DB0-4BFE-A094-0B54EDA7510F}"/>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6" name="直線コネクタ 325">
          <a:extLst>
            <a:ext uri="{FF2B5EF4-FFF2-40B4-BE49-F238E27FC236}">
              <a16:creationId xmlns:a16="http://schemas.microsoft.com/office/drawing/2014/main" id="{F5D194CE-011B-4301-8990-991BAE5350EC}"/>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27" name="直線コネクタ 326">
          <a:extLst>
            <a:ext uri="{FF2B5EF4-FFF2-40B4-BE49-F238E27FC236}">
              <a16:creationId xmlns:a16="http://schemas.microsoft.com/office/drawing/2014/main" id="{7CAF51A6-DFBB-4FBB-87F5-40D9CC65BBB2}"/>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28" name="テキスト ボックス 327">
          <a:extLst>
            <a:ext uri="{FF2B5EF4-FFF2-40B4-BE49-F238E27FC236}">
              <a16:creationId xmlns:a16="http://schemas.microsoft.com/office/drawing/2014/main" id="{32F38BF1-6039-4891-A7C2-1A78F87EC6CE}"/>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29" name="直線コネクタ 328">
          <a:extLst>
            <a:ext uri="{FF2B5EF4-FFF2-40B4-BE49-F238E27FC236}">
              <a16:creationId xmlns:a16="http://schemas.microsoft.com/office/drawing/2014/main" id="{87C06493-7596-40FC-8A68-8971CB56BA67}"/>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82</xdr:row>
      <xdr:rowOff>124477</xdr:rowOff>
    </xdr:from>
    <xdr:ext cx="531299" cy="259045"/>
    <xdr:sp macro="" textlink="">
      <xdr:nvSpPr>
        <xdr:cNvPr id="330" name="テキスト ボックス 329">
          <a:extLst>
            <a:ext uri="{FF2B5EF4-FFF2-40B4-BE49-F238E27FC236}">
              <a16:creationId xmlns:a16="http://schemas.microsoft.com/office/drawing/2014/main" id="{4CBDFEB7-E45E-4323-A632-3F96FCEDFAAD}"/>
            </a:ext>
          </a:extLst>
        </xdr:cNvPr>
        <xdr:cNvSpPr txBox="1"/>
      </xdr:nvSpPr>
      <xdr:spPr>
        <a:xfrm>
          <a:off x="6072701" y="1418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1" name="直線コネクタ 330">
          <a:extLst>
            <a:ext uri="{FF2B5EF4-FFF2-40B4-BE49-F238E27FC236}">
              <a16:creationId xmlns:a16="http://schemas.microsoft.com/office/drawing/2014/main" id="{1117FB28-973C-4883-95C1-7D81B9A4BFB0}"/>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80</xdr:row>
      <xdr:rowOff>10177</xdr:rowOff>
    </xdr:from>
    <xdr:ext cx="531299" cy="259045"/>
    <xdr:sp macro="" textlink="">
      <xdr:nvSpPr>
        <xdr:cNvPr id="332" name="テキスト ボックス 331">
          <a:extLst>
            <a:ext uri="{FF2B5EF4-FFF2-40B4-BE49-F238E27FC236}">
              <a16:creationId xmlns:a16="http://schemas.microsoft.com/office/drawing/2014/main" id="{F9B253F7-2F8D-4D3C-BD70-B79EFA15CA58}"/>
            </a:ext>
          </a:extLst>
        </xdr:cNvPr>
        <xdr:cNvSpPr txBox="1"/>
      </xdr:nvSpPr>
      <xdr:spPr>
        <a:xfrm>
          <a:off x="6072701" y="1372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3" name="直線コネクタ 332">
          <a:extLst>
            <a:ext uri="{FF2B5EF4-FFF2-40B4-BE49-F238E27FC236}">
              <a16:creationId xmlns:a16="http://schemas.microsoft.com/office/drawing/2014/main" id="{30C32938-EDF5-4BAD-B509-2E6C4AC214B9}"/>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77</xdr:row>
      <xdr:rowOff>67327</xdr:rowOff>
    </xdr:from>
    <xdr:ext cx="531299" cy="259045"/>
    <xdr:sp macro="" textlink="">
      <xdr:nvSpPr>
        <xdr:cNvPr id="334" name="テキスト ボックス 333">
          <a:extLst>
            <a:ext uri="{FF2B5EF4-FFF2-40B4-BE49-F238E27FC236}">
              <a16:creationId xmlns:a16="http://schemas.microsoft.com/office/drawing/2014/main" id="{0377CD5D-1825-463F-AD88-B08C60B06E6D}"/>
            </a:ext>
          </a:extLst>
        </xdr:cNvPr>
        <xdr:cNvSpPr txBox="1"/>
      </xdr:nvSpPr>
      <xdr:spPr>
        <a:xfrm>
          <a:off x="6072701" y="1326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5" name="直線コネクタ 334">
          <a:extLst>
            <a:ext uri="{FF2B5EF4-FFF2-40B4-BE49-F238E27FC236}">
              <a16:creationId xmlns:a16="http://schemas.microsoft.com/office/drawing/2014/main" id="{0F1EBE14-7F08-4A39-867E-3A2962CD64C7}"/>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36" name="テキスト ボックス 335">
          <a:extLst>
            <a:ext uri="{FF2B5EF4-FFF2-40B4-BE49-F238E27FC236}">
              <a16:creationId xmlns:a16="http://schemas.microsoft.com/office/drawing/2014/main" id="{576D9F5B-4E5F-4F9A-A5F1-71C178E4581A}"/>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37" name="【公営住宅】&#10;一人当たり面積グラフ枠">
          <a:extLst>
            <a:ext uri="{FF2B5EF4-FFF2-40B4-BE49-F238E27FC236}">
              <a16:creationId xmlns:a16="http://schemas.microsoft.com/office/drawing/2014/main" id="{F6D2C349-775B-4DFE-BD1D-D84852FEC9CB}"/>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90861</xdr:rowOff>
    </xdr:from>
    <xdr:to>
      <xdr:col>54</xdr:col>
      <xdr:colOff>189865</xdr:colOff>
      <xdr:row>86</xdr:row>
      <xdr:rowOff>34717</xdr:rowOff>
    </xdr:to>
    <xdr:cxnSp macro="">
      <xdr:nvCxnSpPr>
        <xdr:cNvPr id="338" name="直線コネクタ 337">
          <a:extLst>
            <a:ext uri="{FF2B5EF4-FFF2-40B4-BE49-F238E27FC236}">
              <a16:creationId xmlns:a16="http://schemas.microsoft.com/office/drawing/2014/main" id="{D287794B-CBBB-442D-A07E-5F9E7C6F9112}"/>
            </a:ext>
          </a:extLst>
        </xdr:cNvPr>
        <xdr:cNvCxnSpPr/>
      </xdr:nvCxnSpPr>
      <xdr:spPr>
        <a:xfrm flipV="1">
          <a:off x="10476865" y="13292511"/>
          <a:ext cx="0" cy="14869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38544</xdr:rowOff>
    </xdr:from>
    <xdr:ext cx="469744" cy="259045"/>
    <xdr:sp macro="" textlink="">
      <xdr:nvSpPr>
        <xdr:cNvPr id="339" name="【公営住宅】&#10;一人当たり面積最小値テキスト">
          <a:extLst>
            <a:ext uri="{FF2B5EF4-FFF2-40B4-BE49-F238E27FC236}">
              <a16:creationId xmlns:a16="http://schemas.microsoft.com/office/drawing/2014/main" id="{E777A62E-7449-41DC-9CD0-4BF5FC394585}"/>
            </a:ext>
          </a:extLst>
        </xdr:cNvPr>
        <xdr:cNvSpPr txBox="1"/>
      </xdr:nvSpPr>
      <xdr:spPr>
        <a:xfrm>
          <a:off x="10515600" y="14783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34717</xdr:rowOff>
    </xdr:from>
    <xdr:to>
      <xdr:col>55</xdr:col>
      <xdr:colOff>88900</xdr:colOff>
      <xdr:row>86</xdr:row>
      <xdr:rowOff>34717</xdr:rowOff>
    </xdr:to>
    <xdr:cxnSp macro="">
      <xdr:nvCxnSpPr>
        <xdr:cNvPr id="340" name="直線コネクタ 339">
          <a:extLst>
            <a:ext uri="{FF2B5EF4-FFF2-40B4-BE49-F238E27FC236}">
              <a16:creationId xmlns:a16="http://schemas.microsoft.com/office/drawing/2014/main" id="{A10702FA-6BBD-482C-B1BB-5188D54EA076}"/>
            </a:ext>
          </a:extLst>
        </xdr:cNvPr>
        <xdr:cNvCxnSpPr/>
      </xdr:nvCxnSpPr>
      <xdr:spPr>
        <a:xfrm>
          <a:off x="10388600" y="147794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37538</xdr:rowOff>
    </xdr:from>
    <xdr:ext cx="534377" cy="259045"/>
    <xdr:sp macro="" textlink="">
      <xdr:nvSpPr>
        <xdr:cNvPr id="341" name="【公営住宅】&#10;一人当たり面積最大値テキスト">
          <a:extLst>
            <a:ext uri="{FF2B5EF4-FFF2-40B4-BE49-F238E27FC236}">
              <a16:creationId xmlns:a16="http://schemas.microsoft.com/office/drawing/2014/main" id="{9E74A9DD-3EAE-4FF2-B5E9-45F74D4C4756}"/>
            </a:ext>
          </a:extLst>
        </xdr:cNvPr>
        <xdr:cNvSpPr txBox="1"/>
      </xdr:nvSpPr>
      <xdr:spPr>
        <a:xfrm>
          <a:off x="10515600" y="13067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32.596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90861</xdr:rowOff>
    </xdr:from>
    <xdr:to>
      <xdr:col>55</xdr:col>
      <xdr:colOff>88900</xdr:colOff>
      <xdr:row>77</xdr:row>
      <xdr:rowOff>90861</xdr:rowOff>
    </xdr:to>
    <xdr:cxnSp macro="">
      <xdr:nvCxnSpPr>
        <xdr:cNvPr id="342" name="直線コネクタ 341">
          <a:extLst>
            <a:ext uri="{FF2B5EF4-FFF2-40B4-BE49-F238E27FC236}">
              <a16:creationId xmlns:a16="http://schemas.microsoft.com/office/drawing/2014/main" id="{D920C597-2249-4F78-95DC-AD645B68D5C6}"/>
            </a:ext>
          </a:extLst>
        </xdr:cNvPr>
        <xdr:cNvCxnSpPr/>
      </xdr:nvCxnSpPr>
      <xdr:spPr>
        <a:xfrm>
          <a:off x="10388600" y="132925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117288</xdr:rowOff>
    </xdr:from>
    <xdr:ext cx="469744" cy="259045"/>
    <xdr:sp macro="" textlink="">
      <xdr:nvSpPr>
        <xdr:cNvPr id="343" name="【公営住宅】&#10;一人当たり面積平均値テキスト">
          <a:extLst>
            <a:ext uri="{FF2B5EF4-FFF2-40B4-BE49-F238E27FC236}">
              <a16:creationId xmlns:a16="http://schemas.microsoft.com/office/drawing/2014/main" id="{8F406D8D-6D1A-4D3D-9DF3-A86AD312089F}"/>
            </a:ext>
          </a:extLst>
        </xdr:cNvPr>
        <xdr:cNvSpPr txBox="1"/>
      </xdr:nvSpPr>
      <xdr:spPr>
        <a:xfrm>
          <a:off x="10515600" y="145190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138861</xdr:rowOff>
    </xdr:from>
    <xdr:to>
      <xdr:col>55</xdr:col>
      <xdr:colOff>50800</xdr:colOff>
      <xdr:row>85</xdr:row>
      <xdr:rowOff>69011</xdr:rowOff>
    </xdr:to>
    <xdr:sp macro="" textlink="">
      <xdr:nvSpPr>
        <xdr:cNvPr id="344" name="フローチャート: 判断 343">
          <a:extLst>
            <a:ext uri="{FF2B5EF4-FFF2-40B4-BE49-F238E27FC236}">
              <a16:creationId xmlns:a16="http://schemas.microsoft.com/office/drawing/2014/main" id="{D40CC54E-3BDF-4DEC-821A-6713B60A0D4E}"/>
            </a:ext>
          </a:extLst>
        </xdr:cNvPr>
        <xdr:cNvSpPr/>
      </xdr:nvSpPr>
      <xdr:spPr>
        <a:xfrm>
          <a:off x="10426700" y="14540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149972</xdr:rowOff>
    </xdr:from>
    <xdr:to>
      <xdr:col>50</xdr:col>
      <xdr:colOff>165100</xdr:colOff>
      <xdr:row>85</xdr:row>
      <xdr:rowOff>80122</xdr:rowOff>
    </xdr:to>
    <xdr:sp macro="" textlink="">
      <xdr:nvSpPr>
        <xdr:cNvPr id="345" name="フローチャート: 判断 344">
          <a:extLst>
            <a:ext uri="{FF2B5EF4-FFF2-40B4-BE49-F238E27FC236}">
              <a16:creationId xmlns:a16="http://schemas.microsoft.com/office/drawing/2014/main" id="{F8391E6B-9476-4F52-AA02-8730D7DB0F6B}"/>
            </a:ext>
          </a:extLst>
        </xdr:cNvPr>
        <xdr:cNvSpPr/>
      </xdr:nvSpPr>
      <xdr:spPr>
        <a:xfrm>
          <a:off x="9588500" y="14551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148600</xdr:rowOff>
    </xdr:from>
    <xdr:to>
      <xdr:col>46</xdr:col>
      <xdr:colOff>38100</xdr:colOff>
      <xdr:row>85</xdr:row>
      <xdr:rowOff>78750</xdr:rowOff>
    </xdr:to>
    <xdr:sp macro="" textlink="">
      <xdr:nvSpPr>
        <xdr:cNvPr id="346" name="フローチャート: 判断 345">
          <a:extLst>
            <a:ext uri="{FF2B5EF4-FFF2-40B4-BE49-F238E27FC236}">
              <a16:creationId xmlns:a16="http://schemas.microsoft.com/office/drawing/2014/main" id="{81636E9E-91DA-46A8-A7E1-DA2763BE46B8}"/>
            </a:ext>
          </a:extLst>
        </xdr:cNvPr>
        <xdr:cNvSpPr/>
      </xdr:nvSpPr>
      <xdr:spPr>
        <a:xfrm>
          <a:off x="8699500" y="14550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110607</xdr:rowOff>
    </xdr:from>
    <xdr:to>
      <xdr:col>41</xdr:col>
      <xdr:colOff>101600</xdr:colOff>
      <xdr:row>85</xdr:row>
      <xdr:rowOff>40757</xdr:rowOff>
    </xdr:to>
    <xdr:sp macro="" textlink="">
      <xdr:nvSpPr>
        <xdr:cNvPr id="347" name="フローチャート: 判断 346">
          <a:extLst>
            <a:ext uri="{FF2B5EF4-FFF2-40B4-BE49-F238E27FC236}">
              <a16:creationId xmlns:a16="http://schemas.microsoft.com/office/drawing/2014/main" id="{2CEC54DB-0A70-44B3-B5ED-D55E8299B9F7}"/>
            </a:ext>
          </a:extLst>
        </xdr:cNvPr>
        <xdr:cNvSpPr/>
      </xdr:nvSpPr>
      <xdr:spPr>
        <a:xfrm>
          <a:off x="7810500" y="14512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111384</xdr:rowOff>
    </xdr:from>
    <xdr:to>
      <xdr:col>36</xdr:col>
      <xdr:colOff>165100</xdr:colOff>
      <xdr:row>85</xdr:row>
      <xdr:rowOff>41534</xdr:rowOff>
    </xdr:to>
    <xdr:sp macro="" textlink="">
      <xdr:nvSpPr>
        <xdr:cNvPr id="348" name="フローチャート: 判断 347">
          <a:extLst>
            <a:ext uri="{FF2B5EF4-FFF2-40B4-BE49-F238E27FC236}">
              <a16:creationId xmlns:a16="http://schemas.microsoft.com/office/drawing/2014/main" id="{266F969F-964E-4E60-AC71-ABC584500DF1}"/>
            </a:ext>
          </a:extLst>
        </xdr:cNvPr>
        <xdr:cNvSpPr/>
      </xdr:nvSpPr>
      <xdr:spPr>
        <a:xfrm>
          <a:off x="6921500" y="14513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49" name="テキスト ボックス 348">
          <a:extLst>
            <a:ext uri="{FF2B5EF4-FFF2-40B4-BE49-F238E27FC236}">
              <a16:creationId xmlns:a16="http://schemas.microsoft.com/office/drawing/2014/main" id="{C5939C32-0608-412B-B01A-C2E22356A855}"/>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0" name="テキスト ボックス 349">
          <a:extLst>
            <a:ext uri="{FF2B5EF4-FFF2-40B4-BE49-F238E27FC236}">
              <a16:creationId xmlns:a16="http://schemas.microsoft.com/office/drawing/2014/main" id="{25BFDE6A-33FF-4917-AF99-2448858001D6}"/>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1" name="テキスト ボックス 350">
          <a:extLst>
            <a:ext uri="{FF2B5EF4-FFF2-40B4-BE49-F238E27FC236}">
              <a16:creationId xmlns:a16="http://schemas.microsoft.com/office/drawing/2014/main" id="{F8765429-8F4D-40D5-8364-81F16AA643E6}"/>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CE709F3E-0D58-4746-9602-292C33C8FC85}"/>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604B408C-2B8A-4B7A-9A13-66E6E2CC2092}"/>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24242</xdr:rowOff>
    </xdr:from>
    <xdr:to>
      <xdr:col>55</xdr:col>
      <xdr:colOff>50800</xdr:colOff>
      <xdr:row>84</xdr:row>
      <xdr:rowOff>125842</xdr:rowOff>
    </xdr:to>
    <xdr:sp macro="" textlink="">
      <xdr:nvSpPr>
        <xdr:cNvPr id="354" name="楕円 353">
          <a:extLst>
            <a:ext uri="{FF2B5EF4-FFF2-40B4-BE49-F238E27FC236}">
              <a16:creationId xmlns:a16="http://schemas.microsoft.com/office/drawing/2014/main" id="{A444BC4D-6AC3-4D6E-9DDB-5F3FB2EEB419}"/>
            </a:ext>
          </a:extLst>
        </xdr:cNvPr>
        <xdr:cNvSpPr/>
      </xdr:nvSpPr>
      <xdr:spPr>
        <a:xfrm>
          <a:off x="10426700" y="14426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47119</xdr:rowOff>
    </xdr:from>
    <xdr:ext cx="469744" cy="259045"/>
    <xdr:sp macro="" textlink="">
      <xdr:nvSpPr>
        <xdr:cNvPr id="355" name="【公営住宅】&#10;一人当たり面積該当値テキスト">
          <a:extLst>
            <a:ext uri="{FF2B5EF4-FFF2-40B4-BE49-F238E27FC236}">
              <a16:creationId xmlns:a16="http://schemas.microsoft.com/office/drawing/2014/main" id="{E855804C-FC64-4BF4-9844-65E5B9DBA224}"/>
            </a:ext>
          </a:extLst>
        </xdr:cNvPr>
        <xdr:cNvSpPr txBox="1"/>
      </xdr:nvSpPr>
      <xdr:spPr>
        <a:xfrm>
          <a:off x="10515600" y="14277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32517</xdr:rowOff>
    </xdr:from>
    <xdr:to>
      <xdr:col>50</xdr:col>
      <xdr:colOff>165100</xdr:colOff>
      <xdr:row>84</xdr:row>
      <xdr:rowOff>134117</xdr:rowOff>
    </xdr:to>
    <xdr:sp macro="" textlink="">
      <xdr:nvSpPr>
        <xdr:cNvPr id="356" name="楕円 355">
          <a:extLst>
            <a:ext uri="{FF2B5EF4-FFF2-40B4-BE49-F238E27FC236}">
              <a16:creationId xmlns:a16="http://schemas.microsoft.com/office/drawing/2014/main" id="{8D07B2DF-458B-4984-813B-7230EF0298A6}"/>
            </a:ext>
          </a:extLst>
        </xdr:cNvPr>
        <xdr:cNvSpPr/>
      </xdr:nvSpPr>
      <xdr:spPr>
        <a:xfrm>
          <a:off x="9588500" y="14434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75042</xdr:rowOff>
    </xdr:from>
    <xdr:to>
      <xdr:col>55</xdr:col>
      <xdr:colOff>0</xdr:colOff>
      <xdr:row>84</xdr:row>
      <xdr:rowOff>83317</xdr:rowOff>
    </xdr:to>
    <xdr:cxnSp macro="">
      <xdr:nvCxnSpPr>
        <xdr:cNvPr id="357" name="直線コネクタ 356">
          <a:extLst>
            <a:ext uri="{FF2B5EF4-FFF2-40B4-BE49-F238E27FC236}">
              <a16:creationId xmlns:a16="http://schemas.microsoft.com/office/drawing/2014/main" id="{3EF0F9A1-2533-4426-9596-6FE9713360AA}"/>
            </a:ext>
          </a:extLst>
        </xdr:cNvPr>
        <xdr:cNvCxnSpPr/>
      </xdr:nvCxnSpPr>
      <xdr:spPr>
        <a:xfrm flipV="1">
          <a:off x="9639300" y="14476842"/>
          <a:ext cx="838200" cy="8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31739</xdr:rowOff>
    </xdr:from>
    <xdr:to>
      <xdr:col>46</xdr:col>
      <xdr:colOff>38100</xdr:colOff>
      <xdr:row>84</xdr:row>
      <xdr:rowOff>133339</xdr:rowOff>
    </xdr:to>
    <xdr:sp macro="" textlink="">
      <xdr:nvSpPr>
        <xdr:cNvPr id="358" name="楕円 357">
          <a:extLst>
            <a:ext uri="{FF2B5EF4-FFF2-40B4-BE49-F238E27FC236}">
              <a16:creationId xmlns:a16="http://schemas.microsoft.com/office/drawing/2014/main" id="{D9336E5D-D78A-40F8-ACF6-F881D044353A}"/>
            </a:ext>
          </a:extLst>
        </xdr:cNvPr>
        <xdr:cNvSpPr/>
      </xdr:nvSpPr>
      <xdr:spPr>
        <a:xfrm>
          <a:off x="8699500" y="14433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82539</xdr:rowOff>
    </xdr:from>
    <xdr:to>
      <xdr:col>50</xdr:col>
      <xdr:colOff>114300</xdr:colOff>
      <xdr:row>84</xdr:row>
      <xdr:rowOff>83317</xdr:rowOff>
    </xdr:to>
    <xdr:cxnSp macro="">
      <xdr:nvCxnSpPr>
        <xdr:cNvPr id="359" name="直線コネクタ 358">
          <a:extLst>
            <a:ext uri="{FF2B5EF4-FFF2-40B4-BE49-F238E27FC236}">
              <a16:creationId xmlns:a16="http://schemas.microsoft.com/office/drawing/2014/main" id="{E819DC31-3735-4AA3-89B8-23F70F4E1087}"/>
            </a:ext>
          </a:extLst>
        </xdr:cNvPr>
        <xdr:cNvCxnSpPr/>
      </xdr:nvCxnSpPr>
      <xdr:spPr>
        <a:xfrm>
          <a:off x="8750300" y="14484339"/>
          <a:ext cx="889000" cy="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37866</xdr:rowOff>
    </xdr:from>
    <xdr:to>
      <xdr:col>41</xdr:col>
      <xdr:colOff>101600</xdr:colOff>
      <xdr:row>84</xdr:row>
      <xdr:rowOff>139466</xdr:rowOff>
    </xdr:to>
    <xdr:sp macro="" textlink="">
      <xdr:nvSpPr>
        <xdr:cNvPr id="360" name="楕円 359">
          <a:extLst>
            <a:ext uri="{FF2B5EF4-FFF2-40B4-BE49-F238E27FC236}">
              <a16:creationId xmlns:a16="http://schemas.microsoft.com/office/drawing/2014/main" id="{8FFAED21-250E-489F-B036-1E3784F62834}"/>
            </a:ext>
          </a:extLst>
        </xdr:cNvPr>
        <xdr:cNvSpPr/>
      </xdr:nvSpPr>
      <xdr:spPr>
        <a:xfrm>
          <a:off x="7810500" y="14439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82539</xdr:rowOff>
    </xdr:from>
    <xdr:to>
      <xdr:col>45</xdr:col>
      <xdr:colOff>177800</xdr:colOff>
      <xdr:row>84</xdr:row>
      <xdr:rowOff>88666</xdr:rowOff>
    </xdr:to>
    <xdr:cxnSp macro="">
      <xdr:nvCxnSpPr>
        <xdr:cNvPr id="361" name="直線コネクタ 360">
          <a:extLst>
            <a:ext uri="{FF2B5EF4-FFF2-40B4-BE49-F238E27FC236}">
              <a16:creationId xmlns:a16="http://schemas.microsoft.com/office/drawing/2014/main" id="{09793EA0-9F0E-414D-9451-B5B32EB551BD}"/>
            </a:ext>
          </a:extLst>
        </xdr:cNvPr>
        <xdr:cNvCxnSpPr/>
      </xdr:nvCxnSpPr>
      <xdr:spPr>
        <a:xfrm flipV="1">
          <a:off x="7861300" y="14484339"/>
          <a:ext cx="889000" cy="6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39512</xdr:rowOff>
    </xdr:from>
    <xdr:to>
      <xdr:col>36</xdr:col>
      <xdr:colOff>165100</xdr:colOff>
      <xdr:row>84</xdr:row>
      <xdr:rowOff>141112</xdr:rowOff>
    </xdr:to>
    <xdr:sp macro="" textlink="">
      <xdr:nvSpPr>
        <xdr:cNvPr id="362" name="楕円 361">
          <a:extLst>
            <a:ext uri="{FF2B5EF4-FFF2-40B4-BE49-F238E27FC236}">
              <a16:creationId xmlns:a16="http://schemas.microsoft.com/office/drawing/2014/main" id="{BCE72F6D-25A2-49CB-91F4-3E747CB1FB11}"/>
            </a:ext>
          </a:extLst>
        </xdr:cNvPr>
        <xdr:cNvSpPr/>
      </xdr:nvSpPr>
      <xdr:spPr>
        <a:xfrm>
          <a:off x="6921500" y="14441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88666</xdr:rowOff>
    </xdr:from>
    <xdr:to>
      <xdr:col>41</xdr:col>
      <xdr:colOff>50800</xdr:colOff>
      <xdr:row>84</xdr:row>
      <xdr:rowOff>90312</xdr:rowOff>
    </xdr:to>
    <xdr:cxnSp macro="">
      <xdr:nvCxnSpPr>
        <xdr:cNvPr id="363" name="直線コネクタ 362">
          <a:extLst>
            <a:ext uri="{FF2B5EF4-FFF2-40B4-BE49-F238E27FC236}">
              <a16:creationId xmlns:a16="http://schemas.microsoft.com/office/drawing/2014/main" id="{443D0E58-2D2A-41C4-8921-B3622469985F}"/>
            </a:ext>
          </a:extLst>
        </xdr:cNvPr>
        <xdr:cNvCxnSpPr/>
      </xdr:nvCxnSpPr>
      <xdr:spPr>
        <a:xfrm flipV="1">
          <a:off x="6972300" y="14490466"/>
          <a:ext cx="889000" cy="16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71249</xdr:rowOff>
    </xdr:from>
    <xdr:ext cx="469744" cy="259045"/>
    <xdr:sp macro="" textlink="">
      <xdr:nvSpPr>
        <xdr:cNvPr id="364" name="n_1aveValue【公営住宅】&#10;一人当たり面積">
          <a:extLst>
            <a:ext uri="{FF2B5EF4-FFF2-40B4-BE49-F238E27FC236}">
              <a16:creationId xmlns:a16="http://schemas.microsoft.com/office/drawing/2014/main" id="{7FDAC9B5-E123-43C9-8FB9-57F453329E9E}"/>
            </a:ext>
          </a:extLst>
        </xdr:cNvPr>
        <xdr:cNvSpPr txBox="1"/>
      </xdr:nvSpPr>
      <xdr:spPr>
        <a:xfrm>
          <a:off x="9391727" y="146444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69877</xdr:rowOff>
    </xdr:from>
    <xdr:ext cx="469744" cy="259045"/>
    <xdr:sp macro="" textlink="">
      <xdr:nvSpPr>
        <xdr:cNvPr id="365" name="n_2aveValue【公営住宅】&#10;一人当たり面積">
          <a:extLst>
            <a:ext uri="{FF2B5EF4-FFF2-40B4-BE49-F238E27FC236}">
              <a16:creationId xmlns:a16="http://schemas.microsoft.com/office/drawing/2014/main" id="{96A3C7E1-B599-44D3-A3E6-F5C55C645112}"/>
            </a:ext>
          </a:extLst>
        </xdr:cNvPr>
        <xdr:cNvSpPr txBox="1"/>
      </xdr:nvSpPr>
      <xdr:spPr>
        <a:xfrm>
          <a:off x="8515427" y="14643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31884</xdr:rowOff>
    </xdr:from>
    <xdr:ext cx="469744" cy="259045"/>
    <xdr:sp macro="" textlink="">
      <xdr:nvSpPr>
        <xdr:cNvPr id="366" name="n_3aveValue【公営住宅】&#10;一人当たり面積">
          <a:extLst>
            <a:ext uri="{FF2B5EF4-FFF2-40B4-BE49-F238E27FC236}">
              <a16:creationId xmlns:a16="http://schemas.microsoft.com/office/drawing/2014/main" id="{C541707D-9DA4-4715-9A08-A3883E307D61}"/>
            </a:ext>
          </a:extLst>
        </xdr:cNvPr>
        <xdr:cNvSpPr txBox="1"/>
      </xdr:nvSpPr>
      <xdr:spPr>
        <a:xfrm>
          <a:off x="7626427" y="14605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32661</xdr:rowOff>
    </xdr:from>
    <xdr:ext cx="469744" cy="259045"/>
    <xdr:sp macro="" textlink="">
      <xdr:nvSpPr>
        <xdr:cNvPr id="367" name="n_4aveValue【公営住宅】&#10;一人当たり面積">
          <a:extLst>
            <a:ext uri="{FF2B5EF4-FFF2-40B4-BE49-F238E27FC236}">
              <a16:creationId xmlns:a16="http://schemas.microsoft.com/office/drawing/2014/main" id="{91317152-C13D-4CD4-BA19-0E2D20010CF6}"/>
            </a:ext>
          </a:extLst>
        </xdr:cNvPr>
        <xdr:cNvSpPr txBox="1"/>
      </xdr:nvSpPr>
      <xdr:spPr>
        <a:xfrm>
          <a:off x="6737427" y="14605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150644</xdr:rowOff>
    </xdr:from>
    <xdr:ext cx="469744" cy="259045"/>
    <xdr:sp macro="" textlink="">
      <xdr:nvSpPr>
        <xdr:cNvPr id="368" name="n_1mainValue【公営住宅】&#10;一人当たり面積">
          <a:extLst>
            <a:ext uri="{FF2B5EF4-FFF2-40B4-BE49-F238E27FC236}">
              <a16:creationId xmlns:a16="http://schemas.microsoft.com/office/drawing/2014/main" id="{E76798F3-C271-48EF-A5ED-8B873D25095D}"/>
            </a:ext>
          </a:extLst>
        </xdr:cNvPr>
        <xdr:cNvSpPr txBox="1"/>
      </xdr:nvSpPr>
      <xdr:spPr>
        <a:xfrm>
          <a:off x="9391727" y="142095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149866</xdr:rowOff>
    </xdr:from>
    <xdr:ext cx="469744" cy="259045"/>
    <xdr:sp macro="" textlink="">
      <xdr:nvSpPr>
        <xdr:cNvPr id="369" name="n_2mainValue【公営住宅】&#10;一人当たり面積">
          <a:extLst>
            <a:ext uri="{FF2B5EF4-FFF2-40B4-BE49-F238E27FC236}">
              <a16:creationId xmlns:a16="http://schemas.microsoft.com/office/drawing/2014/main" id="{854E5F03-5D4E-43E4-A4D9-86F6CAA3794C}"/>
            </a:ext>
          </a:extLst>
        </xdr:cNvPr>
        <xdr:cNvSpPr txBox="1"/>
      </xdr:nvSpPr>
      <xdr:spPr>
        <a:xfrm>
          <a:off x="8515427" y="14208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155993</xdr:rowOff>
    </xdr:from>
    <xdr:ext cx="469744" cy="259045"/>
    <xdr:sp macro="" textlink="">
      <xdr:nvSpPr>
        <xdr:cNvPr id="370" name="n_3mainValue【公営住宅】&#10;一人当たり面積">
          <a:extLst>
            <a:ext uri="{FF2B5EF4-FFF2-40B4-BE49-F238E27FC236}">
              <a16:creationId xmlns:a16="http://schemas.microsoft.com/office/drawing/2014/main" id="{941BCE0A-AEC1-4985-972F-0187FFD0F6A4}"/>
            </a:ext>
          </a:extLst>
        </xdr:cNvPr>
        <xdr:cNvSpPr txBox="1"/>
      </xdr:nvSpPr>
      <xdr:spPr>
        <a:xfrm>
          <a:off x="7626427" y="142148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157639</xdr:rowOff>
    </xdr:from>
    <xdr:ext cx="469744" cy="259045"/>
    <xdr:sp macro="" textlink="">
      <xdr:nvSpPr>
        <xdr:cNvPr id="371" name="n_4mainValue【公営住宅】&#10;一人当たり面積">
          <a:extLst>
            <a:ext uri="{FF2B5EF4-FFF2-40B4-BE49-F238E27FC236}">
              <a16:creationId xmlns:a16="http://schemas.microsoft.com/office/drawing/2014/main" id="{8ACD3916-6A4B-4C9F-B6ED-A88354455A59}"/>
            </a:ext>
          </a:extLst>
        </xdr:cNvPr>
        <xdr:cNvSpPr txBox="1"/>
      </xdr:nvSpPr>
      <xdr:spPr>
        <a:xfrm>
          <a:off x="6737427" y="14216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2" name="正方形/長方形 371">
          <a:extLst>
            <a:ext uri="{FF2B5EF4-FFF2-40B4-BE49-F238E27FC236}">
              <a16:creationId xmlns:a16="http://schemas.microsoft.com/office/drawing/2014/main" id="{BA4A0029-2EDD-4823-8C90-D8DAB5803E1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3" name="正方形/長方形 372">
          <a:extLst>
            <a:ext uri="{FF2B5EF4-FFF2-40B4-BE49-F238E27FC236}">
              <a16:creationId xmlns:a16="http://schemas.microsoft.com/office/drawing/2014/main" id="{B0FF47FC-8196-478D-B1A1-BB56B2A8386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4" name="正方形/長方形 373">
          <a:extLst>
            <a:ext uri="{FF2B5EF4-FFF2-40B4-BE49-F238E27FC236}">
              <a16:creationId xmlns:a16="http://schemas.microsoft.com/office/drawing/2014/main" id="{EC139DDF-FC4E-4108-83CC-E3A53DA9370C}"/>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5" name="正方形/長方形 374">
          <a:extLst>
            <a:ext uri="{FF2B5EF4-FFF2-40B4-BE49-F238E27FC236}">
              <a16:creationId xmlns:a16="http://schemas.microsoft.com/office/drawing/2014/main" id="{59B5477D-4E19-4CC0-A44B-4BDE937A74F4}"/>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6" name="正方形/長方形 375">
          <a:extLst>
            <a:ext uri="{FF2B5EF4-FFF2-40B4-BE49-F238E27FC236}">
              <a16:creationId xmlns:a16="http://schemas.microsoft.com/office/drawing/2014/main" id="{70C5B0FD-E190-4943-B8BE-65209E74889E}"/>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77" name="正方形/長方形 376">
          <a:extLst>
            <a:ext uri="{FF2B5EF4-FFF2-40B4-BE49-F238E27FC236}">
              <a16:creationId xmlns:a16="http://schemas.microsoft.com/office/drawing/2014/main" id="{5FD64FB7-4DF4-4295-A156-CC7A94EFFFE5}"/>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78" name="正方形/長方形 377">
          <a:extLst>
            <a:ext uri="{FF2B5EF4-FFF2-40B4-BE49-F238E27FC236}">
              <a16:creationId xmlns:a16="http://schemas.microsoft.com/office/drawing/2014/main" id="{B1C106C4-EDE2-42AD-B05F-9CBA4F39EEAE}"/>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79" name="正方形/長方形 378">
          <a:extLst>
            <a:ext uri="{FF2B5EF4-FFF2-40B4-BE49-F238E27FC236}">
              <a16:creationId xmlns:a16="http://schemas.microsoft.com/office/drawing/2014/main" id="{83A61AEE-2A34-4ACB-B2EB-4DB0218FDC4A}"/>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0" name="正方形/長方形 379">
          <a:extLst>
            <a:ext uri="{FF2B5EF4-FFF2-40B4-BE49-F238E27FC236}">
              <a16:creationId xmlns:a16="http://schemas.microsoft.com/office/drawing/2014/main" id="{5A60B0DC-B98B-4462-A337-610D06632ABB}"/>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1" name="正方形/長方形 380">
          <a:extLst>
            <a:ext uri="{FF2B5EF4-FFF2-40B4-BE49-F238E27FC236}">
              <a16:creationId xmlns:a16="http://schemas.microsoft.com/office/drawing/2014/main" id="{5443FD39-1041-4104-A949-9F8FD229978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2" name="正方形/長方形 381">
          <a:extLst>
            <a:ext uri="{FF2B5EF4-FFF2-40B4-BE49-F238E27FC236}">
              <a16:creationId xmlns:a16="http://schemas.microsoft.com/office/drawing/2014/main" id="{7DCF7B97-6DAF-4AD2-BEE5-8ED111490D49}"/>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3" name="正方形/長方形 382">
          <a:extLst>
            <a:ext uri="{FF2B5EF4-FFF2-40B4-BE49-F238E27FC236}">
              <a16:creationId xmlns:a16="http://schemas.microsoft.com/office/drawing/2014/main" id="{AFB31308-9691-4A49-8098-41C7A86152B5}"/>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4" name="正方形/長方形 383">
          <a:extLst>
            <a:ext uri="{FF2B5EF4-FFF2-40B4-BE49-F238E27FC236}">
              <a16:creationId xmlns:a16="http://schemas.microsoft.com/office/drawing/2014/main" id="{11A554B6-5C11-4A74-9DB5-9674CCC58C97}"/>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5" name="正方形/長方形 384">
          <a:extLst>
            <a:ext uri="{FF2B5EF4-FFF2-40B4-BE49-F238E27FC236}">
              <a16:creationId xmlns:a16="http://schemas.microsoft.com/office/drawing/2014/main" id="{90DECBD7-2981-4669-B0F4-4C4B6E188577}"/>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86" name="正方形/長方形 385">
          <a:extLst>
            <a:ext uri="{FF2B5EF4-FFF2-40B4-BE49-F238E27FC236}">
              <a16:creationId xmlns:a16="http://schemas.microsoft.com/office/drawing/2014/main" id="{C72C8725-A71C-42B0-962A-CB7CFA96E9B7}"/>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87" name="正方形/長方形 386">
          <a:extLst>
            <a:ext uri="{FF2B5EF4-FFF2-40B4-BE49-F238E27FC236}">
              <a16:creationId xmlns:a16="http://schemas.microsoft.com/office/drawing/2014/main" id="{887BE85C-5F24-45E3-A155-7A5F198CCF92}"/>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88" name="正方形/長方形 387">
          <a:extLst>
            <a:ext uri="{FF2B5EF4-FFF2-40B4-BE49-F238E27FC236}">
              <a16:creationId xmlns:a16="http://schemas.microsoft.com/office/drawing/2014/main" id="{D03DA666-2016-4374-A701-F2D514364FC5}"/>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89" name="正方形/長方形 388">
          <a:extLst>
            <a:ext uri="{FF2B5EF4-FFF2-40B4-BE49-F238E27FC236}">
              <a16:creationId xmlns:a16="http://schemas.microsoft.com/office/drawing/2014/main" id="{BB183F04-82BB-48BE-B4C6-41D2AB791EED}"/>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0" name="正方形/長方形 389">
          <a:extLst>
            <a:ext uri="{FF2B5EF4-FFF2-40B4-BE49-F238E27FC236}">
              <a16:creationId xmlns:a16="http://schemas.microsoft.com/office/drawing/2014/main" id="{D3D8F5FF-5793-48A0-8FA4-5D7EFA18FC5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1" name="正方形/長方形 390">
          <a:extLst>
            <a:ext uri="{FF2B5EF4-FFF2-40B4-BE49-F238E27FC236}">
              <a16:creationId xmlns:a16="http://schemas.microsoft.com/office/drawing/2014/main" id="{0DD1F0F5-73A6-4E3B-BB9A-21A1DA5DABE3}"/>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2" name="正方形/長方形 391">
          <a:extLst>
            <a:ext uri="{FF2B5EF4-FFF2-40B4-BE49-F238E27FC236}">
              <a16:creationId xmlns:a16="http://schemas.microsoft.com/office/drawing/2014/main" id="{C98FB6C8-70E1-4B76-8DB2-B476861639B8}"/>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3" name="正方形/長方形 392">
          <a:extLst>
            <a:ext uri="{FF2B5EF4-FFF2-40B4-BE49-F238E27FC236}">
              <a16:creationId xmlns:a16="http://schemas.microsoft.com/office/drawing/2014/main" id="{01BEB029-91CE-4BD1-AE2F-3B0EC699FA4C}"/>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4" name="正方形/長方形 393">
          <a:extLst>
            <a:ext uri="{FF2B5EF4-FFF2-40B4-BE49-F238E27FC236}">
              <a16:creationId xmlns:a16="http://schemas.microsoft.com/office/drawing/2014/main" id="{ED228003-58D4-4B78-A646-C9B2C377A2D6}"/>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5" name="正方形/長方形 394">
          <a:extLst>
            <a:ext uri="{FF2B5EF4-FFF2-40B4-BE49-F238E27FC236}">
              <a16:creationId xmlns:a16="http://schemas.microsoft.com/office/drawing/2014/main" id="{00F9756D-9AEB-45CC-A3FD-DE7476D6C7D9}"/>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6" name="テキスト ボックス 395">
          <a:extLst>
            <a:ext uri="{FF2B5EF4-FFF2-40B4-BE49-F238E27FC236}">
              <a16:creationId xmlns:a16="http://schemas.microsoft.com/office/drawing/2014/main" id="{55A9F723-72A0-4FCE-8887-FB891A186064}"/>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97" name="直線コネクタ 396">
          <a:extLst>
            <a:ext uri="{FF2B5EF4-FFF2-40B4-BE49-F238E27FC236}">
              <a16:creationId xmlns:a16="http://schemas.microsoft.com/office/drawing/2014/main" id="{3ACA63DA-6F1E-4EC4-A9B3-69C09E0463C7}"/>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398" name="テキスト ボックス 397">
          <a:extLst>
            <a:ext uri="{FF2B5EF4-FFF2-40B4-BE49-F238E27FC236}">
              <a16:creationId xmlns:a16="http://schemas.microsoft.com/office/drawing/2014/main" id="{64BC45F5-974C-4A65-BF45-33BD9EFFC145}"/>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399" name="直線コネクタ 398">
          <a:extLst>
            <a:ext uri="{FF2B5EF4-FFF2-40B4-BE49-F238E27FC236}">
              <a16:creationId xmlns:a16="http://schemas.microsoft.com/office/drawing/2014/main" id="{9AF5BEFC-3786-4423-8214-F0BBB578EF8C}"/>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0" name="テキスト ボックス 399">
          <a:extLst>
            <a:ext uri="{FF2B5EF4-FFF2-40B4-BE49-F238E27FC236}">
              <a16:creationId xmlns:a16="http://schemas.microsoft.com/office/drawing/2014/main" id="{C51D47C2-CC13-4839-B628-60CAEA436FA2}"/>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1" name="直線コネクタ 400">
          <a:extLst>
            <a:ext uri="{FF2B5EF4-FFF2-40B4-BE49-F238E27FC236}">
              <a16:creationId xmlns:a16="http://schemas.microsoft.com/office/drawing/2014/main" id="{F9FB7701-D3BA-4429-B932-26E0A0C60876}"/>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2" name="テキスト ボックス 401">
          <a:extLst>
            <a:ext uri="{FF2B5EF4-FFF2-40B4-BE49-F238E27FC236}">
              <a16:creationId xmlns:a16="http://schemas.microsoft.com/office/drawing/2014/main" id="{6D17F4EA-59AD-4A37-A2CC-EA07D7F701A0}"/>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3" name="直線コネクタ 402">
          <a:extLst>
            <a:ext uri="{FF2B5EF4-FFF2-40B4-BE49-F238E27FC236}">
              <a16:creationId xmlns:a16="http://schemas.microsoft.com/office/drawing/2014/main" id="{08F54C23-5CBA-4FFC-884A-0C8272EDADD8}"/>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4" name="テキスト ボックス 403">
          <a:extLst>
            <a:ext uri="{FF2B5EF4-FFF2-40B4-BE49-F238E27FC236}">
              <a16:creationId xmlns:a16="http://schemas.microsoft.com/office/drawing/2014/main" id="{C9D122B0-77B0-4285-8814-3EC326502DCC}"/>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5" name="直線コネクタ 404">
          <a:extLst>
            <a:ext uri="{FF2B5EF4-FFF2-40B4-BE49-F238E27FC236}">
              <a16:creationId xmlns:a16="http://schemas.microsoft.com/office/drawing/2014/main" id="{301B06D2-7038-410C-99D2-5AA8940EB272}"/>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06" name="テキスト ボックス 405">
          <a:extLst>
            <a:ext uri="{FF2B5EF4-FFF2-40B4-BE49-F238E27FC236}">
              <a16:creationId xmlns:a16="http://schemas.microsoft.com/office/drawing/2014/main" id="{A8946BCD-3614-4B82-9DA0-5DA95E15366E}"/>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07" name="直線コネクタ 406">
          <a:extLst>
            <a:ext uri="{FF2B5EF4-FFF2-40B4-BE49-F238E27FC236}">
              <a16:creationId xmlns:a16="http://schemas.microsoft.com/office/drawing/2014/main" id="{DE9D2D1D-016B-4790-847C-5CEAFD22299B}"/>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86377</xdr:rowOff>
    </xdr:from>
    <xdr:ext cx="338939" cy="259045"/>
    <xdr:sp macro="" textlink="">
      <xdr:nvSpPr>
        <xdr:cNvPr id="408" name="テキスト ボックス 407">
          <a:extLst>
            <a:ext uri="{FF2B5EF4-FFF2-40B4-BE49-F238E27FC236}">
              <a16:creationId xmlns:a16="http://schemas.microsoft.com/office/drawing/2014/main" id="{62FE2963-EF48-4808-B38D-31D808478D94}"/>
            </a:ext>
          </a:extLst>
        </xdr:cNvPr>
        <xdr:cNvSpPr txBox="1"/>
      </xdr:nvSpPr>
      <xdr:spPr>
        <a:xfrm>
          <a:off x="12107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09" name="直線コネクタ 408">
          <a:extLst>
            <a:ext uri="{FF2B5EF4-FFF2-40B4-BE49-F238E27FC236}">
              <a16:creationId xmlns:a16="http://schemas.microsoft.com/office/drawing/2014/main" id="{7A13D832-8FEC-423B-8D29-C97D48521131}"/>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0" name="【認定こども園・幼稚園・保育所】&#10;有形固定資産減価償却率グラフ枠">
          <a:extLst>
            <a:ext uri="{FF2B5EF4-FFF2-40B4-BE49-F238E27FC236}">
              <a16:creationId xmlns:a16="http://schemas.microsoft.com/office/drawing/2014/main" id="{6B3CD5FF-5B00-4A3A-A046-0CC289F5C2DC}"/>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40</xdr:row>
      <xdr:rowOff>127000</xdr:rowOff>
    </xdr:to>
    <xdr:cxnSp macro="">
      <xdr:nvCxnSpPr>
        <xdr:cNvPr id="411" name="直線コネクタ 410">
          <a:extLst>
            <a:ext uri="{FF2B5EF4-FFF2-40B4-BE49-F238E27FC236}">
              <a16:creationId xmlns:a16="http://schemas.microsoft.com/office/drawing/2014/main" id="{AC2EDE89-9F6D-44BA-81DA-C31C815AE3EC}"/>
            </a:ext>
          </a:extLst>
        </xdr:cNvPr>
        <xdr:cNvCxnSpPr/>
      </xdr:nvCxnSpPr>
      <xdr:spPr>
        <a:xfrm flipV="1">
          <a:off x="16318864" y="571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130827</xdr:rowOff>
    </xdr:from>
    <xdr:ext cx="469744" cy="259045"/>
    <xdr:sp macro="" textlink="">
      <xdr:nvSpPr>
        <xdr:cNvPr id="412" name="【認定こども園・幼稚園・保育所】&#10;有形固定資産減価償却率最小値テキスト">
          <a:extLst>
            <a:ext uri="{FF2B5EF4-FFF2-40B4-BE49-F238E27FC236}">
              <a16:creationId xmlns:a16="http://schemas.microsoft.com/office/drawing/2014/main" id="{8510B417-8EEC-44CB-AD2D-875DC26E5C89}"/>
            </a:ext>
          </a:extLst>
        </xdr:cNvPr>
        <xdr:cNvSpPr txBox="1"/>
      </xdr:nvSpPr>
      <xdr:spPr>
        <a:xfrm>
          <a:off x="16357600" y="698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127000</xdr:rowOff>
    </xdr:from>
    <xdr:to>
      <xdr:col>86</xdr:col>
      <xdr:colOff>25400</xdr:colOff>
      <xdr:row>40</xdr:row>
      <xdr:rowOff>127000</xdr:rowOff>
    </xdr:to>
    <xdr:cxnSp macro="">
      <xdr:nvCxnSpPr>
        <xdr:cNvPr id="413" name="直線コネクタ 412">
          <a:extLst>
            <a:ext uri="{FF2B5EF4-FFF2-40B4-BE49-F238E27FC236}">
              <a16:creationId xmlns:a16="http://schemas.microsoft.com/office/drawing/2014/main" id="{F707E06D-CDC3-4707-8A67-C1D36FC7E6B4}"/>
            </a:ext>
          </a:extLst>
        </xdr:cNvPr>
        <xdr:cNvCxnSpPr/>
      </xdr:nvCxnSpPr>
      <xdr:spPr>
        <a:xfrm>
          <a:off x="162306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340478" cy="259045"/>
    <xdr:sp macro="" textlink="">
      <xdr:nvSpPr>
        <xdr:cNvPr id="414" name="【認定こども園・幼稚園・保育所】&#10;有形固定資産減価償却率最大値テキスト">
          <a:extLst>
            <a:ext uri="{FF2B5EF4-FFF2-40B4-BE49-F238E27FC236}">
              <a16:creationId xmlns:a16="http://schemas.microsoft.com/office/drawing/2014/main" id="{517A5AD1-1B20-4CFF-BAEA-863FC6872559}"/>
            </a:ext>
          </a:extLst>
        </xdr:cNvPr>
        <xdr:cNvSpPr txBox="1"/>
      </xdr:nvSpPr>
      <xdr:spPr>
        <a:xfrm>
          <a:off x="16357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415" name="直線コネクタ 414">
          <a:extLst>
            <a:ext uri="{FF2B5EF4-FFF2-40B4-BE49-F238E27FC236}">
              <a16:creationId xmlns:a16="http://schemas.microsoft.com/office/drawing/2014/main" id="{BE4CA147-1122-4F33-8596-EB4541DBBD45}"/>
            </a:ext>
          </a:extLst>
        </xdr:cNvPr>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85107</xdr:rowOff>
    </xdr:from>
    <xdr:ext cx="405111" cy="259045"/>
    <xdr:sp macro="" textlink="">
      <xdr:nvSpPr>
        <xdr:cNvPr id="416" name="【認定こども園・幼稚園・保育所】&#10;有形固定資産減価償却率平均値テキスト">
          <a:extLst>
            <a:ext uri="{FF2B5EF4-FFF2-40B4-BE49-F238E27FC236}">
              <a16:creationId xmlns:a16="http://schemas.microsoft.com/office/drawing/2014/main" id="{7332B2B8-7B12-4A33-8A8D-68C1755189E1}"/>
            </a:ext>
          </a:extLst>
        </xdr:cNvPr>
        <xdr:cNvSpPr txBox="1"/>
      </xdr:nvSpPr>
      <xdr:spPr>
        <a:xfrm>
          <a:off x="16357600" y="62573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106680</xdr:rowOff>
    </xdr:from>
    <xdr:to>
      <xdr:col>85</xdr:col>
      <xdr:colOff>177800</xdr:colOff>
      <xdr:row>37</xdr:row>
      <xdr:rowOff>36830</xdr:rowOff>
    </xdr:to>
    <xdr:sp macro="" textlink="">
      <xdr:nvSpPr>
        <xdr:cNvPr id="417" name="フローチャート: 判断 416">
          <a:extLst>
            <a:ext uri="{FF2B5EF4-FFF2-40B4-BE49-F238E27FC236}">
              <a16:creationId xmlns:a16="http://schemas.microsoft.com/office/drawing/2014/main" id="{26105B69-CE59-47DE-8D09-FA6A1BCC0D20}"/>
            </a:ext>
          </a:extLst>
        </xdr:cNvPr>
        <xdr:cNvSpPr/>
      </xdr:nvSpPr>
      <xdr:spPr>
        <a:xfrm>
          <a:off x="16268700" y="6278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96520</xdr:rowOff>
    </xdr:from>
    <xdr:to>
      <xdr:col>81</xdr:col>
      <xdr:colOff>101600</xdr:colOff>
      <xdr:row>37</xdr:row>
      <xdr:rowOff>26670</xdr:rowOff>
    </xdr:to>
    <xdr:sp macro="" textlink="">
      <xdr:nvSpPr>
        <xdr:cNvPr id="418" name="フローチャート: 判断 417">
          <a:extLst>
            <a:ext uri="{FF2B5EF4-FFF2-40B4-BE49-F238E27FC236}">
              <a16:creationId xmlns:a16="http://schemas.microsoft.com/office/drawing/2014/main" id="{23C08448-145C-4382-AB46-FABD9138F074}"/>
            </a:ext>
          </a:extLst>
        </xdr:cNvPr>
        <xdr:cNvSpPr/>
      </xdr:nvSpPr>
      <xdr:spPr>
        <a:xfrm>
          <a:off x="15430500" y="6268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91440</xdr:rowOff>
    </xdr:from>
    <xdr:to>
      <xdr:col>76</xdr:col>
      <xdr:colOff>165100</xdr:colOff>
      <xdr:row>37</xdr:row>
      <xdr:rowOff>21590</xdr:rowOff>
    </xdr:to>
    <xdr:sp macro="" textlink="">
      <xdr:nvSpPr>
        <xdr:cNvPr id="419" name="フローチャート: 判断 418">
          <a:extLst>
            <a:ext uri="{FF2B5EF4-FFF2-40B4-BE49-F238E27FC236}">
              <a16:creationId xmlns:a16="http://schemas.microsoft.com/office/drawing/2014/main" id="{C31092A5-8CC1-4EAA-BD6B-BF51CFCEFE8B}"/>
            </a:ext>
          </a:extLst>
        </xdr:cNvPr>
        <xdr:cNvSpPr/>
      </xdr:nvSpPr>
      <xdr:spPr>
        <a:xfrm>
          <a:off x="145415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140970</xdr:rowOff>
    </xdr:from>
    <xdr:to>
      <xdr:col>72</xdr:col>
      <xdr:colOff>38100</xdr:colOff>
      <xdr:row>37</xdr:row>
      <xdr:rowOff>71120</xdr:rowOff>
    </xdr:to>
    <xdr:sp macro="" textlink="">
      <xdr:nvSpPr>
        <xdr:cNvPr id="420" name="フローチャート: 判断 419">
          <a:extLst>
            <a:ext uri="{FF2B5EF4-FFF2-40B4-BE49-F238E27FC236}">
              <a16:creationId xmlns:a16="http://schemas.microsoft.com/office/drawing/2014/main" id="{847D8002-63D2-4EB3-9383-9D4F61BB4026}"/>
            </a:ext>
          </a:extLst>
        </xdr:cNvPr>
        <xdr:cNvSpPr/>
      </xdr:nvSpPr>
      <xdr:spPr>
        <a:xfrm>
          <a:off x="13652500" y="6313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1270</xdr:rowOff>
    </xdr:from>
    <xdr:to>
      <xdr:col>67</xdr:col>
      <xdr:colOff>101600</xdr:colOff>
      <xdr:row>37</xdr:row>
      <xdr:rowOff>102870</xdr:rowOff>
    </xdr:to>
    <xdr:sp macro="" textlink="">
      <xdr:nvSpPr>
        <xdr:cNvPr id="421" name="フローチャート: 判断 420">
          <a:extLst>
            <a:ext uri="{FF2B5EF4-FFF2-40B4-BE49-F238E27FC236}">
              <a16:creationId xmlns:a16="http://schemas.microsoft.com/office/drawing/2014/main" id="{4A2DA8E6-A568-4790-AAD4-3CA0C8B043C6}"/>
            </a:ext>
          </a:extLst>
        </xdr:cNvPr>
        <xdr:cNvSpPr/>
      </xdr:nvSpPr>
      <xdr:spPr>
        <a:xfrm>
          <a:off x="12763500" y="6344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2" name="テキスト ボックス 421">
          <a:extLst>
            <a:ext uri="{FF2B5EF4-FFF2-40B4-BE49-F238E27FC236}">
              <a16:creationId xmlns:a16="http://schemas.microsoft.com/office/drawing/2014/main" id="{6D83ACFD-ED43-49CE-9FB4-AE895E163BF8}"/>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3" name="テキスト ボックス 422">
          <a:extLst>
            <a:ext uri="{FF2B5EF4-FFF2-40B4-BE49-F238E27FC236}">
              <a16:creationId xmlns:a16="http://schemas.microsoft.com/office/drawing/2014/main" id="{0150DD51-FE51-41E9-8F2A-159BF6752187}"/>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4" name="テキスト ボックス 423">
          <a:extLst>
            <a:ext uri="{FF2B5EF4-FFF2-40B4-BE49-F238E27FC236}">
              <a16:creationId xmlns:a16="http://schemas.microsoft.com/office/drawing/2014/main" id="{FC529929-8E1F-4D4A-8C7F-6F7C4B9DC4F2}"/>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5" name="テキスト ボックス 424">
          <a:extLst>
            <a:ext uri="{FF2B5EF4-FFF2-40B4-BE49-F238E27FC236}">
              <a16:creationId xmlns:a16="http://schemas.microsoft.com/office/drawing/2014/main" id="{1DB4674F-E6CF-4174-B094-39404511D681}"/>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1AD844DA-AC36-447A-9F9B-0F93C579EE35}"/>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30480</xdr:rowOff>
    </xdr:from>
    <xdr:to>
      <xdr:col>85</xdr:col>
      <xdr:colOff>177800</xdr:colOff>
      <xdr:row>34</xdr:row>
      <xdr:rowOff>132080</xdr:rowOff>
    </xdr:to>
    <xdr:sp macro="" textlink="">
      <xdr:nvSpPr>
        <xdr:cNvPr id="427" name="楕円 426">
          <a:extLst>
            <a:ext uri="{FF2B5EF4-FFF2-40B4-BE49-F238E27FC236}">
              <a16:creationId xmlns:a16="http://schemas.microsoft.com/office/drawing/2014/main" id="{2F80B1B3-68EC-4F9E-A3A9-BFA498F604E6}"/>
            </a:ext>
          </a:extLst>
        </xdr:cNvPr>
        <xdr:cNvSpPr/>
      </xdr:nvSpPr>
      <xdr:spPr>
        <a:xfrm>
          <a:off x="162687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53357</xdr:rowOff>
    </xdr:from>
    <xdr:ext cx="405111" cy="259045"/>
    <xdr:sp macro="" textlink="">
      <xdr:nvSpPr>
        <xdr:cNvPr id="428" name="【認定こども園・幼稚園・保育所】&#10;有形固定資産減価償却率該当値テキスト">
          <a:extLst>
            <a:ext uri="{FF2B5EF4-FFF2-40B4-BE49-F238E27FC236}">
              <a16:creationId xmlns:a16="http://schemas.microsoft.com/office/drawing/2014/main" id="{76C2EC8B-FF37-4B68-892A-C4614FABA777}"/>
            </a:ext>
          </a:extLst>
        </xdr:cNvPr>
        <xdr:cNvSpPr txBox="1"/>
      </xdr:nvSpPr>
      <xdr:spPr>
        <a:xfrm>
          <a:off x="16357600" y="5711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2540</xdr:rowOff>
    </xdr:from>
    <xdr:to>
      <xdr:col>81</xdr:col>
      <xdr:colOff>101600</xdr:colOff>
      <xdr:row>34</xdr:row>
      <xdr:rowOff>104140</xdr:rowOff>
    </xdr:to>
    <xdr:sp macro="" textlink="">
      <xdr:nvSpPr>
        <xdr:cNvPr id="429" name="楕円 428">
          <a:extLst>
            <a:ext uri="{FF2B5EF4-FFF2-40B4-BE49-F238E27FC236}">
              <a16:creationId xmlns:a16="http://schemas.microsoft.com/office/drawing/2014/main" id="{DA1BAC43-F85D-45A1-9F88-4913978D5E68}"/>
            </a:ext>
          </a:extLst>
        </xdr:cNvPr>
        <xdr:cNvSpPr/>
      </xdr:nvSpPr>
      <xdr:spPr>
        <a:xfrm>
          <a:off x="15430500" y="5831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53340</xdr:rowOff>
    </xdr:from>
    <xdr:to>
      <xdr:col>85</xdr:col>
      <xdr:colOff>127000</xdr:colOff>
      <xdr:row>34</xdr:row>
      <xdr:rowOff>81280</xdr:rowOff>
    </xdr:to>
    <xdr:cxnSp macro="">
      <xdr:nvCxnSpPr>
        <xdr:cNvPr id="430" name="直線コネクタ 429">
          <a:extLst>
            <a:ext uri="{FF2B5EF4-FFF2-40B4-BE49-F238E27FC236}">
              <a16:creationId xmlns:a16="http://schemas.microsoft.com/office/drawing/2014/main" id="{37B14C4B-3B0F-48FC-99BC-A666B77D5416}"/>
            </a:ext>
          </a:extLst>
        </xdr:cNvPr>
        <xdr:cNvCxnSpPr/>
      </xdr:nvCxnSpPr>
      <xdr:spPr>
        <a:xfrm>
          <a:off x="15481300" y="5882640"/>
          <a:ext cx="8382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146050</xdr:rowOff>
    </xdr:from>
    <xdr:to>
      <xdr:col>76</xdr:col>
      <xdr:colOff>165100</xdr:colOff>
      <xdr:row>34</xdr:row>
      <xdr:rowOff>76200</xdr:rowOff>
    </xdr:to>
    <xdr:sp macro="" textlink="">
      <xdr:nvSpPr>
        <xdr:cNvPr id="431" name="楕円 430">
          <a:extLst>
            <a:ext uri="{FF2B5EF4-FFF2-40B4-BE49-F238E27FC236}">
              <a16:creationId xmlns:a16="http://schemas.microsoft.com/office/drawing/2014/main" id="{C2AAD26B-114C-4156-AA87-67DC59D14824}"/>
            </a:ext>
          </a:extLst>
        </xdr:cNvPr>
        <xdr:cNvSpPr/>
      </xdr:nvSpPr>
      <xdr:spPr>
        <a:xfrm>
          <a:off x="14541500" y="580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25400</xdr:rowOff>
    </xdr:from>
    <xdr:to>
      <xdr:col>81</xdr:col>
      <xdr:colOff>50800</xdr:colOff>
      <xdr:row>34</xdr:row>
      <xdr:rowOff>53340</xdr:rowOff>
    </xdr:to>
    <xdr:cxnSp macro="">
      <xdr:nvCxnSpPr>
        <xdr:cNvPr id="432" name="直線コネクタ 431">
          <a:extLst>
            <a:ext uri="{FF2B5EF4-FFF2-40B4-BE49-F238E27FC236}">
              <a16:creationId xmlns:a16="http://schemas.microsoft.com/office/drawing/2014/main" id="{1477E983-E5A9-4763-A951-738D2562118A}"/>
            </a:ext>
          </a:extLst>
        </xdr:cNvPr>
        <xdr:cNvCxnSpPr/>
      </xdr:nvCxnSpPr>
      <xdr:spPr>
        <a:xfrm>
          <a:off x="14592300" y="585470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33</xdr:row>
      <xdr:rowOff>118110</xdr:rowOff>
    </xdr:from>
    <xdr:to>
      <xdr:col>72</xdr:col>
      <xdr:colOff>38100</xdr:colOff>
      <xdr:row>34</xdr:row>
      <xdr:rowOff>48260</xdr:rowOff>
    </xdr:to>
    <xdr:sp macro="" textlink="">
      <xdr:nvSpPr>
        <xdr:cNvPr id="433" name="楕円 432">
          <a:extLst>
            <a:ext uri="{FF2B5EF4-FFF2-40B4-BE49-F238E27FC236}">
              <a16:creationId xmlns:a16="http://schemas.microsoft.com/office/drawing/2014/main" id="{EE80138A-C236-4AB3-8020-C864B41E5795}"/>
            </a:ext>
          </a:extLst>
        </xdr:cNvPr>
        <xdr:cNvSpPr/>
      </xdr:nvSpPr>
      <xdr:spPr>
        <a:xfrm>
          <a:off x="13652500" y="5775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33</xdr:row>
      <xdr:rowOff>168910</xdr:rowOff>
    </xdr:from>
    <xdr:to>
      <xdr:col>76</xdr:col>
      <xdr:colOff>114300</xdr:colOff>
      <xdr:row>34</xdr:row>
      <xdr:rowOff>25400</xdr:rowOff>
    </xdr:to>
    <xdr:cxnSp macro="">
      <xdr:nvCxnSpPr>
        <xdr:cNvPr id="434" name="直線コネクタ 433">
          <a:extLst>
            <a:ext uri="{FF2B5EF4-FFF2-40B4-BE49-F238E27FC236}">
              <a16:creationId xmlns:a16="http://schemas.microsoft.com/office/drawing/2014/main" id="{CA01C2B8-865A-48EF-9838-4170373C43A1}"/>
            </a:ext>
          </a:extLst>
        </xdr:cNvPr>
        <xdr:cNvCxnSpPr/>
      </xdr:nvCxnSpPr>
      <xdr:spPr>
        <a:xfrm>
          <a:off x="13703300" y="582676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33</xdr:row>
      <xdr:rowOff>90170</xdr:rowOff>
    </xdr:from>
    <xdr:to>
      <xdr:col>67</xdr:col>
      <xdr:colOff>101600</xdr:colOff>
      <xdr:row>34</xdr:row>
      <xdr:rowOff>20320</xdr:rowOff>
    </xdr:to>
    <xdr:sp macro="" textlink="">
      <xdr:nvSpPr>
        <xdr:cNvPr id="435" name="楕円 434">
          <a:extLst>
            <a:ext uri="{FF2B5EF4-FFF2-40B4-BE49-F238E27FC236}">
              <a16:creationId xmlns:a16="http://schemas.microsoft.com/office/drawing/2014/main" id="{1982B6FA-4BCE-4BBA-9CE5-93D782F8957D}"/>
            </a:ext>
          </a:extLst>
        </xdr:cNvPr>
        <xdr:cNvSpPr/>
      </xdr:nvSpPr>
      <xdr:spPr>
        <a:xfrm>
          <a:off x="12763500" y="5748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33</xdr:row>
      <xdr:rowOff>140970</xdr:rowOff>
    </xdr:from>
    <xdr:to>
      <xdr:col>71</xdr:col>
      <xdr:colOff>177800</xdr:colOff>
      <xdr:row>33</xdr:row>
      <xdr:rowOff>168910</xdr:rowOff>
    </xdr:to>
    <xdr:cxnSp macro="">
      <xdr:nvCxnSpPr>
        <xdr:cNvPr id="436" name="直線コネクタ 435">
          <a:extLst>
            <a:ext uri="{FF2B5EF4-FFF2-40B4-BE49-F238E27FC236}">
              <a16:creationId xmlns:a16="http://schemas.microsoft.com/office/drawing/2014/main" id="{B5E2B586-D370-44F9-A09D-3EEA39B39A80}"/>
            </a:ext>
          </a:extLst>
        </xdr:cNvPr>
        <xdr:cNvCxnSpPr/>
      </xdr:nvCxnSpPr>
      <xdr:spPr>
        <a:xfrm>
          <a:off x="12814300" y="579882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17797</xdr:rowOff>
    </xdr:from>
    <xdr:ext cx="405111" cy="259045"/>
    <xdr:sp macro="" textlink="">
      <xdr:nvSpPr>
        <xdr:cNvPr id="437" name="n_1aveValue【認定こども園・幼稚園・保育所】&#10;有形固定資産減価償却率">
          <a:extLst>
            <a:ext uri="{FF2B5EF4-FFF2-40B4-BE49-F238E27FC236}">
              <a16:creationId xmlns:a16="http://schemas.microsoft.com/office/drawing/2014/main" id="{5265CF48-411A-48D7-9D28-CA98EEB0543A}"/>
            </a:ext>
          </a:extLst>
        </xdr:cNvPr>
        <xdr:cNvSpPr txBox="1"/>
      </xdr:nvSpPr>
      <xdr:spPr>
        <a:xfrm>
          <a:off x="15266044" y="636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12717</xdr:rowOff>
    </xdr:from>
    <xdr:ext cx="405111" cy="259045"/>
    <xdr:sp macro="" textlink="">
      <xdr:nvSpPr>
        <xdr:cNvPr id="438" name="n_2aveValue【認定こども園・幼稚園・保育所】&#10;有形固定資産減価償却率">
          <a:extLst>
            <a:ext uri="{FF2B5EF4-FFF2-40B4-BE49-F238E27FC236}">
              <a16:creationId xmlns:a16="http://schemas.microsoft.com/office/drawing/2014/main" id="{FFB9CFFD-1B67-43C6-807A-779BDE8649FD}"/>
            </a:ext>
          </a:extLst>
        </xdr:cNvPr>
        <xdr:cNvSpPr txBox="1"/>
      </xdr:nvSpPr>
      <xdr:spPr>
        <a:xfrm>
          <a:off x="14389744" y="6356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62247</xdr:rowOff>
    </xdr:from>
    <xdr:ext cx="405111" cy="259045"/>
    <xdr:sp macro="" textlink="">
      <xdr:nvSpPr>
        <xdr:cNvPr id="439" name="n_3aveValue【認定こども園・幼稚園・保育所】&#10;有形固定資産減価償却率">
          <a:extLst>
            <a:ext uri="{FF2B5EF4-FFF2-40B4-BE49-F238E27FC236}">
              <a16:creationId xmlns:a16="http://schemas.microsoft.com/office/drawing/2014/main" id="{AEC9F2BA-907C-4463-879F-ABDD44A26163}"/>
            </a:ext>
          </a:extLst>
        </xdr:cNvPr>
        <xdr:cNvSpPr txBox="1"/>
      </xdr:nvSpPr>
      <xdr:spPr>
        <a:xfrm>
          <a:off x="13500744" y="6405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93997</xdr:rowOff>
    </xdr:from>
    <xdr:ext cx="405111" cy="259045"/>
    <xdr:sp macro="" textlink="">
      <xdr:nvSpPr>
        <xdr:cNvPr id="440" name="n_4aveValue【認定こども園・幼稚園・保育所】&#10;有形固定資産減価償却率">
          <a:extLst>
            <a:ext uri="{FF2B5EF4-FFF2-40B4-BE49-F238E27FC236}">
              <a16:creationId xmlns:a16="http://schemas.microsoft.com/office/drawing/2014/main" id="{6313A88A-7FAD-4496-906C-822EA0C600D8}"/>
            </a:ext>
          </a:extLst>
        </xdr:cNvPr>
        <xdr:cNvSpPr txBox="1"/>
      </xdr:nvSpPr>
      <xdr:spPr>
        <a:xfrm>
          <a:off x="12611744" y="6437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32</xdr:row>
      <xdr:rowOff>120667</xdr:rowOff>
    </xdr:from>
    <xdr:ext cx="405111" cy="259045"/>
    <xdr:sp macro="" textlink="">
      <xdr:nvSpPr>
        <xdr:cNvPr id="441" name="n_1mainValue【認定こども園・幼稚園・保育所】&#10;有形固定資産減価償却率">
          <a:extLst>
            <a:ext uri="{FF2B5EF4-FFF2-40B4-BE49-F238E27FC236}">
              <a16:creationId xmlns:a16="http://schemas.microsoft.com/office/drawing/2014/main" id="{7F8CDB80-80DC-4505-A1D6-5DE6D4793DDC}"/>
            </a:ext>
          </a:extLst>
        </xdr:cNvPr>
        <xdr:cNvSpPr txBox="1"/>
      </xdr:nvSpPr>
      <xdr:spPr>
        <a:xfrm>
          <a:off x="15266044" y="5607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92727</xdr:rowOff>
    </xdr:from>
    <xdr:ext cx="405111" cy="259045"/>
    <xdr:sp macro="" textlink="">
      <xdr:nvSpPr>
        <xdr:cNvPr id="442" name="n_2mainValue【認定こども園・幼稚園・保育所】&#10;有形固定資産減価償却率">
          <a:extLst>
            <a:ext uri="{FF2B5EF4-FFF2-40B4-BE49-F238E27FC236}">
              <a16:creationId xmlns:a16="http://schemas.microsoft.com/office/drawing/2014/main" id="{B90F4473-5781-41FF-998B-949246D4292F}"/>
            </a:ext>
          </a:extLst>
        </xdr:cNvPr>
        <xdr:cNvSpPr txBox="1"/>
      </xdr:nvSpPr>
      <xdr:spPr>
        <a:xfrm>
          <a:off x="14389744" y="5579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7561</xdr:colOff>
      <xdr:row>32</xdr:row>
      <xdr:rowOff>64787</xdr:rowOff>
    </xdr:from>
    <xdr:ext cx="340478" cy="259045"/>
    <xdr:sp macro="" textlink="">
      <xdr:nvSpPr>
        <xdr:cNvPr id="443" name="n_3mainValue【認定こども園・幼稚園・保育所】&#10;有形固定資産減価償却率">
          <a:extLst>
            <a:ext uri="{FF2B5EF4-FFF2-40B4-BE49-F238E27FC236}">
              <a16:creationId xmlns:a16="http://schemas.microsoft.com/office/drawing/2014/main" id="{6890D3DE-B3EA-464B-B29D-EAE04E53BDD8}"/>
            </a:ext>
          </a:extLst>
        </xdr:cNvPr>
        <xdr:cNvSpPr txBox="1"/>
      </xdr:nvSpPr>
      <xdr:spPr>
        <a:xfrm>
          <a:off x="13533061" y="55511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71061</xdr:colOff>
      <xdr:row>32</xdr:row>
      <xdr:rowOff>36847</xdr:rowOff>
    </xdr:from>
    <xdr:ext cx="340478" cy="259045"/>
    <xdr:sp macro="" textlink="">
      <xdr:nvSpPr>
        <xdr:cNvPr id="444" name="n_4mainValue【認定こども園・幼稚園・保育所】&#10;有形固定資産減価償却率">
          <a:extLst>
            <a:ext uri="{FF2B5EF4-FFF2-40B4-BE49-F238E27FC236}">
              <a16:creationId xmlns:a16="http://schemas.microsoft.com/office/drawing/2014/main" id="{6FC3C0CA-1714-4E44-98EB-07B28E3E2506}"/>
            </a:ext>
          </a:extLst>
        </xdr:cNvPr>
        <xdr:cNvSpPr txBox="1"/>
      </xdr:nvSpPr>
      <xdr:spPr>
        <a:xfrm>
          <a:off x="12644061" y="552324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5" name="正方形/長方形 444">
          <a:extLst>
            <a:ext uri="{FF2B5EF4-FFF2-40B4-BE49-F238E27FC236}">
              <a16:creationId xmlns:a16="http://schemas.microsoft.com/office/drawing/2014/main" id="{88FC6D0F-7F56-4ED3-BE92-0D73BE1A499F}"/>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46" name="正方形/長方形 445">
          <a:extLst>
            <a:ext uri="{FF2B5EF4-FFF2-40B4-BE49-F238E27FC236}">
              <a16:creationId xmlns:a16="http://schemas.microsoft.com/office/drawing/2014/main" id="{24FD364E-E354-4F5B-9CEB-FF2FAD3705FF}"/>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47" name="正方形/長方形 446">
          <a:extLst>
            <a:ext uri="{FF2B5EF4-FFF2-40B4-BE49-F238E27FC236}">
              <a16:creationId xmlns:a16="http://schemas.microsoft.com/office/drawing/2014/main" id="{E00BDFD4-EEE6-4D72-9EE2-ED87865CEF9F}"/>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48" name="正方形/長方形 447">
          <a:extLst>
            <a:ext uri="{FF2B5EF4-FFF2-40B4-BE49-F238E27FC236}">
              <a16:creationId xmlns:a16="http://schemas.microsoft.com/office/drawing/2014/main" id="{47750C11-FFC9-4A60-8515-023F8DB280D8}"/>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49" name="正方形/長方形 448">
          <a:extLst>
            <a:ext uri="{FF2B5EF4-FFF2-40B4-BE49-F238E27FC236}">
              <a16:creationId xmlns:a16="http://schemas.microsoft.com/office/drawing/2014/main" id="{061F754A-1659-436D-B349-F18DCD1F1144}"/>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0" name="正方形/長方形 449">
          <a:extLst>
            <a:ext uri="{FF2B5EF4-FFF2-40B4-BE49-F238E27FC236}">
              <a16:creationId xmlns:a16="http://schemas.microsoft.com/office/drawing/2014/main" id="{A15F5761-EE11-4E73-8BF6-F34A6063988F}"/>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1" name="正方形/長方形 450">
          <a:extLst>
            <a:ext uri="{FF2B5EF4-FFF2-40B4-BE49-F238E27FC236}">
              <a16:creationId xmlns:a16="http://schemas.microsoft.com/office/drawing/2014/main" id="{B30D7BAC-F63B-4F84-859C-2C7A865441AD}"/>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2" name="正方形/長方形 451">
          <a:extLst>
            <a:ext uri="{FF2B5EF4-FFF2-40B4-BE49-F238E27FC236}">
              <a16:creationId xmlns:a16="http://schemas.microsoft.com/office/drawing/2014/main" id="{9682743F-925D-40BA-BC4F-FF1A6DE496E8}"/>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3" name="テキスト ボックス 452">
          <a:extLst>
            <a:ext uri="{FF2B5EF4-FFF2-40B4-BE49-F238E27FC236}">
              <a16:creationId xmlns:a16="http://schemas.microsoft.com/office/drawing/2014/main" id="{F5626782-C34B-4E94-8CA3-F5B4732FFB9F}"/>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4" name="直線コネクタ 453">
          <a:extLst>
            <a:ext uri="{FF2B5EF4-FFF2-40B4-BE49-F238E27FC236}">
              <a16:creationId xmlns:a16="http://schemas.microsoft.com/office/drawing/2014/main" id="{99CEE272-B3F0-43C4-8C93-AF0D0B26A7EC}"/>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55" name="直線コネクタ 454">
          <a:extLst>
            <a:ext uri="{FF2B5EF4-FFF2-40B4-BE49-F238E27FC236}">
              <a16:creationId xmlns:a16="http://schemas.microsoft.com/office/drawing/2014/main" id="{3A860EAF-44AB-4014-8B7E-4FBB98104CEF}"/>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456" name="テキスト ボックス 455">
          <a:extLst>
            <a:ext uri="{FF2B5EF4-FFF2-40B4-BE49-F238E27FC236}">
              <a16:creationId xmlns:a16="http://schemas.microsoft.com/office/drawing/2014/main" id="{FC556CAD-01E7-4C60-ABE8-43A91C9C8C73}"/>
            </a:ext>
          </a:extLst>
        </xdr:cNvPr>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57" name="直線コネクタ 456">
          <a:extLst>
            <a:ext uri="{FF2B5EF4-FFF2-40B4-BE49-F238E27FC236}">
              <a16:creationId xmlns:a16="http://schemas.microsoft.com/office/drawing/2014/main" id="{E90ABF59-4608-4289-83A9-7EC82611031E}"/>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458" name="テキスト ボックス 457">
          <a:extLst>
            <a:ext uri="{FF2B5EF4-FFF2-40B4-BE49-F238E27FC236}">
              <a16:creationId xmlns:a16="http://schemas.microsoft.com/office/drawing/2014/main" id="{88301866-E9D5-4C7D-AA61-AF271AEFE106}"/>
            </a:ext>
          </a:extLst>
        </xdr:cNvPr>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59" name="直線コネクタ 458">
          <a:extLst>
            <a:ext uri="{FF2B5EF4-FFF2-40B4-BE49-F238E27FC236}">
              <a16:creationId xmlns:a16="http://schemas.microsoft.com/office/drawing/2014/main" id="{A87D6E0E-8E94-4D60-BE18-58D296A41192}"/>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460" name="テキスト ボックス 459">
          <a:extLst>
            <a:ext uri="{FF2B5EF4-FFF2-40B4-BE49-F238E27FC236}">
              <a16:creationId xmlns:a16="http://schemas.microsoft.com/office/drawing/2014/main" id="{A1189C80-A72C-4D56-9F0E-D698B0B4AFC6}"/>
            </a:ext>
          </a:extLst>
        </xdr:cNvPr>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61" name="直線コネクタ 460">
          <a:extLst>
            <a:ext uri="{FF2B5EF4-FFF2-40B4-BE49-F238E27FC236}">
              <a16:creationId xmlns:a16="http://schemas.microsoft.com/office/drawing/2014/main" id="{3C5BF579-4E0B-4CAA-8CA6-78C6994B1B43}"/>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462" name="テキスト ボックス 461">
          <a:extLst>
            <a:ext uri="{FF2B5EF4-FFF2-40B4-BE49-F238E27FC236}">
              <a16:creationId xmlns:a16="http://schemas.microsoft.com/office/drawing/2014/main" id="{52245D4E-3302-4685-8913-6825A8B02D99}"/>
            </a:ext>
          </a:extLst>
        </xdr:cNvPr>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63" name="直線コネクタ 462">
          <a:extLst>
            <a:ext uri="{FF2B5EF4-FFF2-40B4-BE49-F238E27FC236}">
              <a16:creationId xmlns:a16="http://schemas.microsoft.com/office/drawing/2014/main" id="{3874A857-1D64-4C6E-8034-328363CDC9B9}"/>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464" name="テキスト ボックス 463">
          <a:extLst>
            <a:ext uri="{FF2B5EF4-FFF2-40B4-BE49-F238E27FC236}">
              <a16:creationId xmlns:a16="http://schemas.microsoft.com/office/drawing/2014/main" id="{95EAA1D5-9116-4955-B8D0-5C493DE57685}"/>
            </a:ext>
          </a:extLst>
        </xdr:cNvPr>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5" name="直線コネクタ 464">
          <a:extLst>
            <a:ext uri="{FF2B5EF4-FFF2-40B4-BE49-F238E27FC236}">
              <a16:creationId xmlns:a16="http://schemas.microsoft.com/office/drawing/2014/main" id="{90EC2DD7-1CA4-4401-A62A-AE3E2696396B}"/>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66" name="テキスト ボックス 465">
          <a:extLst>
            <a:ext uri="{FF2B5EF4-FFF2-40B4-BE49-F238E27FC236}">
              <a16:creationId xmlns:a16="http://schemas.microsoft.com/office/drawing/2014/main" id="{81BFD0FD-E3CF-409E-B81D-02417F7863DE}"/>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67" name="【認定こども園・幼稚園・保育所】&#10;一人当たり面積グラフ枠">
          <a:extLst>
            <a:ext uri="{FF2B5EF4-FFF2-40B4-BE49-F238E27FC236}">
              <a16:creationId xmlns:a16="http://schemas.microsoft.com/office/drawing/2014/main" id="{2AC3B01B-C7A2-4D05-9BBF-C95FD32FF2CC}"/>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144018</xdr:rowOff>
    </xdr:from>
    <xdr:to>
      <xdr:col>116</xdr:col>
      <xdr:colOff>62864</xdr:colOff>
      <xdr:row>41</xdr:row>
      <xdr:rowOff>166116</xdr:rowOff>
    </xdr:to>
    <xdr:cxnSp macro="">
      <xdr:nvCxnSpPr>
        <xdr:cNvPr id="468" name="直線コネクタ 467">
          <a:extLst>
            <a:ext uri="{FF2B5EF4-FFF2-40B4-BE49-F238E27FC236}">
              <a16:creationId xmlns:a16="http://schemas.microsoft.com/office/drawing/2014/main" id="{3E4F63DB-F3C3-486E-805E-CEA336BBA353}"/>
            </a:ext>
          </a:extLst>
        </xdr:cNvPr>
        <xdr:cNvCxnSpPr/>
      </xdr:nvCxnSpPr>
      <xdr:spPr>
        <a:xfrm flipV="1">
          <a:off x="22160864" y="5973318"/>
          <a:ext cx="0" cy="12222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169943</xdr:rowOff>
    </xdr:from>
    <xdr:ext cx="469744" cy="259045"/>
    <xdr:sp macro="" textlink="">
      <xdr:nvSpPr>
        <xdr:cNvPr id="469" name="【認定こども園・幼稚園・保育所】&#10;一人当たり面積最小値テキスト">
          <a:extLst>
            <a:ext uri="{FF2B5EF4-FFF2-40B4-BE49-F238E27FC236}">
              <a16:creationId xmlns:a16="http://schemas.microsoft.com/office/drawing/2014/main" id="{8D1925CA-FFAA-485D-A69A-E010E3768F8B}"/>
            </a:ext>
          </a:extLst>
        </xdr:cNvPr>
        <xdr:cNvSpPr txBox="1"/>
      </xdr:nvSpPr>
      <xdr:spPr>
        <a:xfrm>
          <a:off x="22199600" y="719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166116</xdr:rowOff>
    </xdr:from>
    <xdr:to>
      <xdr:col>116</xdr:col>
      <xdr:colOff>152400</xdr:colOff>
      <xdr:row>41</xdr:row>
      <xdr:rowOff>166116</xdr:rowOff>
    </xdr:to>
    <xdr:cxnSp macro="">
      <xdr:nvCxnSpPr>
        <xdr:cNvPr id="470" name="直線コネクタ 469">
          <a:extLst>
            <a:ext uri="{FF2B5EF4-FFF2-40B4-BE49-F238E27FC236}">
              <a16:creationId xmlns:a16="http://schemas.microsoft.com/office/drawing/2014/main" id="{4155BB12-B11C-4B58-A0C5-A852FE4505E9}"/>
            </a:ext>
          </a:extLst>
        </xdr:cNvPr>
        <xdr:cNvCxnSpPr/>
      </xdr:nvCxnSpPr>
      <xdr:spPr>
        <a:xfrm>
          <a:off x="22072600" y="7195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90695</xdr:rowOff>
    </xdr:from>
    <xdr:ext cx="469744" cy="259045"/>
    <xdr:sp macro="" textlink="">
      <xdr:nvSpPr>
        <xdr:cNvPr id="471" name="【認定こども園・幼稚園・保育所】&#10;一人当たり面積最大値テキスト">
          <a:extLst>
            <a:ext uri="{FF2B5EF4-FFF2-40B4-BE49-F238E27FC236}">
              <a16:creationId xmlns:a16="http://schemas.microsoft.com/office/drawing/2014/main" id="{E28C6E9C-FF61-484E-A9C6-24A6FC1075AB}"/>
            </a:ext>
          </a:extLst>
        </xdr:cNvPr>
        <xdr:cNvSpPr txBox="1"/>
      </xdr:nvSpPr>
      <xdr:spPr>
        <a:xfrm>
          <a:off x="22199600" y="57485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144018</xdr:rowOff>
    </xdr:from>
    <xdr:to>
      <xdr:col>116</xdr:col>
      <xdr:colOff>152400</xdr:colOff>
      <xdr:row>34</xdr:row>
      <xdr:rowOff>144018</xdr:rowOff>
    </xdr:to>
    <xdr:cxnSp macro="">
      <xdr:nvCxnSpPr>
        <xdr:cNvPr id="472" name="直線コネクタ 471">
          <a:extLst>
            <a:ext uri="{FF2B5EF4-FFF2-40B4-BE49-F238E27FC236}">
              <a16:creationId xmlns:a16="http://schemas.microsoft.com/office/drawing/2014/main" id="{31CF4EB7-C658-44D6-82FC-CE8824E91413}"/>
            </a:ext>
          </a:extLst>
        </xdr:cNvPr>
        <xdr:cNvCxnSpPr/>
      </xdr:nvCxnSpPr>
      <xdr:spPr>
        <a:xfrm>
          <a:off x="22072600" y="59733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128033</xdr:rowOff>
    </xdr:from>
    <xdr:ext cx="469744" cy="259045"/>
    <xdr:sp macro="" textlink="">
      <xdr:nvSpPr>
        <xdr:cNvPr id="473" name="【認定こども園・幼稚園・保育所】&#10;一人当たり面積平均値テキスト">
          <a:extLst>
            <a:ext uri="{FF2B5EF4-FFF2-40B4-BE49-F238E27FC236}">
              <a16:creationId xmlns:a16="http://schemas.microsoft.com/office/drawing/2014/main" id="{B4FA7604-8CE5-459C-8606-BC285B57C546}"/>
            </a:ext>
          </a:extLst>
        </xdr:cNvPr>
        <xdr:cNvSpPr txBox="1"/>
      </xdr:nvSpPr>
      <xdr:spPr>
        <a:xfrm>
          <a:off x="22199600" y="68145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149606</xdr:rowOff>
    </xdr:from>
    <xdr:to>
      <xdr:col>116</xdr:col>
      <xdr:colOff>114300</xdr:colOff>
      <xdr:row>40</xdr:row>
      <xdr:rowOff>79756</xdr:rowOff>
    </xdr:to>
    <xdr:sp macro="" textlink="">
      <xdr:nvSpPr>
        <xdr:cNvPr id="474" name="フローチャート: 判断 473">
          <a:extLst>
            <a:ext uri="{FF2B5EF4-FFF2-40B4-BE49-F238E27FC236}">
              <a16:creationId xmlns:a16="http://schemas.microsoft.com/office/drawing/2014/main" id="{EEC520B1-E993-4E8A-A399-D8EF12DEBA42}"/>
            </a:ext>
          </a:extLst>
        </xdr:cNvPr>
        <xdr:cNvSpPr/>
      </xdr:nvSpPr>
      <xdr:spPr>
        <a:xfrm>
          <a:off x="22110700" y="6836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254</xdr:rowOff>
    </xdr:from>
    <xdr:to>
      <xdr:col>112</xdr:col>
      <xdr:colOff>38100</xdr:colOff>
      <xdr:row>40</xdr:row>
      <xdr:rowOff>101854</xdr:rowOff>
    </xdr:to>
    <xdr:sp macro="" textlink="">
      <xdr:nvSpPr>
        <xdr:cNvPr id="475" name="フローチャート: 判断 474">
          <a:extLst>
            <a:ext uri="{FF2B5EF4-FFF2-40B4-BE49-F238E27FC236}">
              <a16:creationId xmlns:a16="http://schemas.microsoft.com/office/drawing/2014/main" id="{20D2D639-60E7-44BE-BD2F-F0D7D4E3E97F}"/>
            </a:ext>
          </a:extLst>
        </xdr:cNvPr>
        <xdr:cNvSpPr/>
      </xdr:nvSpPr>
      <xdr:spPr>
        <a:xfrm>
          <a:off x="21272500" y="6858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1016</xdr:rowOff>
    </xdr:from>
    <xdr:to>
      <xdr:col>107</xdr:col>
      <xdr:colOff>101600</xdr:colOff>
      <xdr:row>40</xdr:row>
      <xdr:rowOff>102616</xdr:rowOff>
    </xdr:to>
    <xdr:sp macro="" textlink="">
      <xdr:nvSpPr>
        <xdr:cNvPr id="476" name="フローチャート: 判断 475">
          <a:extLst>
            <a:ext uri="{FF2B5EF4-FFF2-40B4-BE49-F238E27FC236}">
              <a16:creationId xmlns:a16="http://schemas.microsoft.com/office/drawing/2014/main" id="{7DFCC885-C0F0-49FF-ABF8-71694E969D04}"/>
            </a:ext>
          </a:extLst>
        </xdr:cNvPr>
        <xdr:cNvSpPr/>
      </xdr:nvSpPr>
      <xdr:spPr>
        <a:xfrm>
          <a:off x="20383500" y="6859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10160</xdr:rowOff>
    </xdr:from>
    <xdr:to>
      <xdr:col>102</xdr:col>
      <xdr:colOff>165100</xdr:colOff>
      <xdr:row>40</xdr:row>
      <xdr:rowOff>111760</xdr:rowOff>
    </xdr:to>
    <xdr:sp macro="" textlink="">
      <xdr:nvSpPr>
        <xdr:cNvPr id="477" name="フローチャート: 判断 476">
          <a:extLst>
            <a:ext uri="{FF2B5EF4-FFF2-40B4-BE49-F238E27FC236}">
              <a16:creationId xmlns:a16="http://schemas.microsoft.com/office/drawing/2014/main" id="{C61BC278-D81F-45E7-B244-507A66134F99}"/>
            </a:ext>
          </a:extLst>
        </xdr:cNvPr>
        <xdr:cNvSpPr/>
      </xdr:nvSpPr>
      <xdr:spPr>
        <a:xfrm>
          <a:off x="19494500" y="6868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15494</xdr:rowOff>
    </xdr:from>
    <xdr:to>
      <xdr:col>98</xdr:col>
      <xdr:colOff>38100</xdr:colOff>
      <xdr:row>40</xdr:row>
      <xdr:rowOff>117094</xdr:rowOff>
    </xdr:to>
    <xdr:sp macro="" textlink="">
      <xdr:nvSpPr>
        <xdr:cNvPr id="478" name="フローチャート: 判断 477">
          <a:extLst>
            <a:ext uri="{FF2B5EF4-FFF2-40B4-BE49-F238E27FC236}">
              <a16:creationId xmlns:a16="http://schemas.microsoft.com/office/drawing/2014/main" id="{A11A052E-EA97-4B8A-A2E3-694F07802C5E}"/>
            </a:ext>
          </a:extLst>
        </xdr:cNvPr>
        <xdr:cNvSpPr/>
      </xdr:nvSpPr>
      <xdr:spPr>
        <a:xfrm>
          <a:off x="18605500" y="6873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79" name="テキスト ボックス 478">
          <a:extLst>
            <a:ext uri="{FF2B5EF4-FFF2-40B4-BE49-F238E27FC236}">
              <a16:creationId xmlns:a16="http://schemas.microsoft.com/office/drawing/2014/main" id="{B3F315CD-D62D-4B5A-938B-495B71B2A6A4}"/>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0" name="テキスト ボックス 479">
          <a:extLst>
            <a:ext uri="{FF2B5EF4-FFF2-40B4-BE49-F238E27FC236}">
              <a16:creationId xmlns:a16="http://schemas.microsoft.com/office/drawing/2014/main" id="{7A5FFF0A-9B7F-41BA-BB09-58048C1FF927}"/>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1" name="テキスト ボックス 480">
          <a:extLst>
            <a:ext uri="{FF2B5EF4-FFF2-40B4-BE49-F238E27FC236}">
              <a16:creationId xmlns:a16="http://schemas.microsoft.com/office/drawing/2014/main" id="{455C935C-8060-452E-92A5-8318283F063A}"/>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2" name="テキスト ボックス 481">
          <a:extLst>
            <a:ext uri="{FF2B5EF4-FFF2-40B4-BE49-F238E27FC236}">
              <a16:creationId xmlns:a16="http://schemas.microsoft.com/office/drawing/2014/main" id="{D661FEAD-5850-45D9-B85B-B2D82A24C4DD}"/>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67497654-A45D-4A70-B4F6-CB19E47C9A6B}"/>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35306</xdr:rowOff>
    </xdr:from>
    <xdr:to>
      <xdr:col>116</xdr:col>
      <xdr:colOff>114300</xdr:colOff>
      <xdr:row>37</xdr:row>
      <xdr:rowOff>136906</xdr:rowOff>
    </xdr:to>
    <xdr:sp macro="" textlink="">
      <xdr:nvSpPr>
        <xdr:cNvPr id="484" name="楕円 483">
          <a:extLst>
            <a:ext uri="{FF2B5EF4-FFF2-40B4-BE49-F238E27FC236}">
              <a16:creationId xmlns:a16="http://schemas.microsoft.com/office/drawing/2014/main" id="{BD7F3000-344D-4570-81E1-B963A9C6BBBD}"/>
            </a:ext>
          </a:extLst>
        </xdr:cNvPr>
        <xdr:cNvSpPr/>
      </xdr:nvSpPr>
      <xdr:spPr>
        <a:xfrm>
          <a:off x="22110700" y="6378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36</xdr:row>
      <xdr:rowOff>58183</xdr:rowOff>
    </xdr:from>
    <xdr:ext cx="469744" cy="259045"/>
    <xdr:sp macro="" textlink="">
      <xdr:nvSpPr>
        <xdr:cNvPr id="485" name="【認定こども園・幼稚園・保育所】&#10;一人当たり面積該当値テキスト">
          <a:extLst>
            <a:ext uri="{FF2B5EF4-FFF2-40B4-BE49-F238E27FC236}">
              <a16:creationId xmlns:a16="http://schemas.microsoft.com/office/drawing/2014/main" id="{A51714AF-E3AE-40F7-A232-7CD8DD958A9C}"/>
            </a:ext>
          </a:extLst>
        </xdr:cNvPr>
        <xdr:cNvSpPr txBox="1"/>
      </xdr:nvSpPr>
      <xdr:spPr>
        <a:xfrm>
          <a:off x="22199600" y="62303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57404</xdr:rowOff>
    </xdr:from>
    <xdr:to>
      <xdr:col>112</xdr:col>
      <xdr:colOff>38100</xdr:colOff>
      <xdr:row>37</xdr:row>
      <xdr:rowOff>159004</xdr:rowOff>
    </xdr:to>
    <xdr:sp macro="" textlink="">
      <xdr:nvSpPr>
        <xdr:cNvPr id="486" name="楕円 485">
          <a:extLst>
            <a:ext uri="{FF2B5EF4-FFF2-40B4-BE49-F238E27FC236}">
              <a16:creationId xmlns:a16="http://schemas.microsoft.com/office/drawing/2014/main" id="{28F2A2EA-745F-4F9E-B66D-53E0F26F8432}"/>
            </a:ext>
          </a:extLst>
        </xdr:cNvPr>
        <xdr:cNvSpPr/>
      </xdr:nvSpPr>
      <xdr:spPr>
        <a:xfrm>
          <a:off x="21272500" y="6401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37</xdr:row>
      <xdr:rowOff>86106</xdr:rowOff>
    </xdr:from>
    <xdr:to>
      <xdr:col>116</xdr:col>
      <xdr:colOff>63500</xdr:colOff>
      <xdr:row>37</xdr:row>
      <xdr:rowOff>108204</xdr:rowOff>
    </xdr:to>
    <xdr:cxnSp macro="">
      <xdr:nvCxnSpPr>
        <xdr:cNvPr id="487" name="直線コネクタ 486">
          <a:extLst>
            <a:ext uri="{FF2B5EF4-FFF2-40B4-BE49-F238E27FC236}">
              <a16:creationId xmlns:a16="http://schemas.microsoft.com/office/drawing/2014/main" id="{AE884E5D-EE1F-40F4-A760-015C6569B3B2}"/>
            </a:ext>
          </a:extLst>
        </xdr:cNvPr>
        <xdr:cNvCxnSpPr/>
      </xdr:nvCxnSpPr>
      <xdr:spPr>
        <a:xfrm flipV="1">
          <a:off x="21323300" y="6429756"/>
          <a:ext cx="838200" cy="22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71120</xdr:rowOff>
    </xdr:from>
    <xdr:to>
      <xdr:col>107</xdr:col>
      <xdr:colOff>101600</xdr:colOff>
      <xdr:row>38</xdr:row>
      <xdr:rowOff>1270</xdr:rowOff>
    </xdr:to>
    <xdr:sp macro="" textlink="">
      <xdr:nvSpPr>
        <xdr:cNvPr id="488" name="楕円 487">
          <a:extLst>
            <a:ext uri="{FF2B5EF4-FFF2-40B4-BE49-F238E27FC236}">
              <a16:creationId xmlns:a16="http://schemas.microsoft.com/office/drawing/2014/main" id="{BEFDF32E-0355-4B06-AFA5-6A9087FDE78C}"/>
            </a:ext>
          </a:extLst>
        </xdr:cNvPr>
        <xdr:cNvSpPr/>
      </xdr:nvSpPr>
      <xdr:spPr>
        <a:xfrm>
          <a:off x="20383500" y="6414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108204</xdr:rowOff>
    </xdr:from>
    <xdr:to>
      <xdr:col>111</xdr:col>
      <xdr:colOff>177800</xdr:colOff>
      <xdr:row>37</xdr:row>
      <xdr:rowOff>121920</xdr:rowOff>
    </xdr:to>
    <xdr:cxnSp macro="">
      <xdr:nvCxnSpPr>
        <xdr:cNvPr id="489" name="直線コネクタ 488">
          <a:extLst>
            <a:ext uri="{FF2B5EF4-FFF2-40B4-BE49-F238E27FC236}">
              <a16:creationId xmlns:a16="http://schemas.microsoft.com/office/drawing/2014/main" id="{3F5D9DE9-C400-458A-83BA-770C42273F32}"/>
            </a:ext>
          </a:extLst>
        </xdr:cNvPr>
        <xdr:cNvCxnSpPr/>
      </xdr:nvCxnSpPr>
      <xdr:spPr>
        <a:xfrm flipV="1">
          <a:off x="20434300" y="6451854"/>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86360</xdr:rowOff>
    </xdr:from>
    <xdr:to>
      <xdr:col>102</xdr:col>
      <xdr:colOff>165100</xdr:colOff>
      <xdr:row>38</xdr:row>
      <xdr:rowOff>16510</xdr:rowOff>
    </xdr:to>
    <xdr:sp macro="" textlink="">
      <xdr:nvSpPr>
        <xdr:cNvPr id="490" name="楕円 489">
          <a:extLst>
            <a:ext uri="{FF2B5EF4-FFF2-40B4-BE49-F238E27FC236}">
              <a16:creationId xmlns:a16="http://schemas.microsoft.com/office/drawing/2014/main" id="{F25B1DA8-AE42-4E62-B03C-D6A08D216E9E}"/>
            </a:ext>
          </a:extLst>
        </xdr:cNvPr>
        <xdr:cNvSpPr/>
      </xdr:nvSpPr>
      <xdr:spPr>
        <a:xfrm>
          <a:off x="19494500" y="6430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37</xdr:row>
      <xdr:rowOff>121920</xdr:rowOff>
    </xdr:from>
    <xdr:to>
      <xdr:col>107</xdr:col>
      <xdr:colOff>50800</xdr:colOff>
      <xdr:row>37</xdr:row>
      <xdr:rowOff>137160</xdr:rowOff>
    </xdr:to>
    <xdr:cxnSp macro="">
      <xdr:nvCxnSpPr>
        <xdr:cNvPr id="491" name="直線コネクタ 490">
          <a:extLst>
            <a:ext uri="{FF2B5EF4-FFF2-40B4-BE49-F238E27FC236}">
              <a16:creationId xmlns:a16="http://schemas.microsoft.com/office/drawing/2014/main" id="{962A9327-29F3-4021-BFC9-2FDBA59C8CEF}"/>
            </a:ext>
          </a:extLst>
        </xdr:cNvPr>
        <xdr:cNvCxnSpPr/>
      </xdr:nvCxnSpPr>
      <xdr:spPr>
        <a:xfrm flipV="1">
          <a:off x="19545300" y="646557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37</xdr:row>
      <xdr:rowOff>90932</xdr:rowOff>
    </xdr:from>
    <xdr:to>
      <xdr:col>98</xdr:col>
      <xdr:colOff>38100</xdr:colOff>
      <xdr:row>38</xdr:row>
      <xdr:rowOff>21082</xdr:rowOff>
    </xdr:to>
    <xdr:sp macro="" textlink="">
      <xdr:nvSpPr>
        <xdr:cNvPr id="492" name="楕円 491">
          <a:extLst>
            <a:ext uri="{FF2B5EF4-FFF2-40B4-BE49-F238E27FC236}">
              <a16:creationId xmlns:a16="http://schemas.microsoft.com/office/drawing/2014/main" id="{B3D439C8-13EE-4B7A-9F01-F107FB66796F}"/>
            </a:ext>
          </a:extLst>
        </xdr:cNvPr>
        <xdr:cNvSpPr/>
      </xdr:nvSpPr>
      <xdr:spPr>
        <a:xfrm>
          <a:off x="18605500" y="6434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37</xdr:row>
      <xdr:rowOff>137160</xdr:rowOff>
    </xdr:from>
    <xdr:to>
      <xdr:col>102</xdr:col>
      <xdr:colOff>114300</xdr:colOff>
      <xdr:row>37</xdr:row>
      <xdr:rowOff>141732</xdr:rowOff>
    </xdr:to>
    <xdr:cxnSp macro="">
      <xdr:nvCxnSpPr>
        <xdr:cNvPr id="493" name="直線コネクタ 492">
          <a:extLst>
            <a:ext uri="{FF2B5EF4-FFF2-40B4-BE49-F238E27FC236}">
              <a16:creationId xmlns:a16="http://schemas.microsoft.com/office/drawing/2014/main" id="{BE8DE277-E080-4A6F-B09C-4585E9237F5D}"/>
            </a:ext>
          </a:extLst>
        </xdr:cNvPr>
        <xdr:cNvCxnSpPr/>
      </xdr:nvCxnSpPr>
      <xdr:spPr>
        <a:xfrm flipV="1">
          <a:off x="18656300" y="648081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92981</xdr:rowOff>
    </xdr:from>
    <xdr:ext cx="469744" cy="259045"/>
    <xdr:sp macro="" textlink="">
      <xdr:nvSpPr>
        <xdr:cNvPr id="494" name="n_1aveValue【認定こども園・幼稚園・保育所】&#10;一人当たり面積">
          <a:extLst>
            <a:ext uri="{FF2B5EF4-FFF2-40B4-BE49-F238E27FC236}">
              <a16:creationId xmlns:a16="http://schemas.microsoft.com/office/drawing/2014/main" id="{3856ED01-341E-45F9-9CF9-E1F2D7B4F619}"/>
            </a:ext>
          </a:extLst>
        </xdr:cNvPr>
        <xdr:cNvSpPr txBox="1"/>
      </xdr:nvSpPr>
      <xdr:spPr>
        <a:xfrm>
          <a:off x="21075727" y="6950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93743</xdr:rowOff>
    </xdr:from>
    <xdr:ext cx="469744" cy="259045"/>
    <xdr:sp macro="" textlink="">
      <xdr:nvSpPr>
        <xdr:cNvPr id="495" name="n_2aveValue【認定こども園・幼稚園・保育所】&#10;一人当たり面積">
          <a:extLst>
            <a:ext uri="{FF2B5EF4-FFF2-40B4-BE49-F238E27FC236}">
              <a16:creationId xmlns:a16="http://schemas.microsoft.com/office/drawing/2014/main" id="{22076D09-AE2C-4095-9B93-208D6287362A}"/>
            </a:ext>
          </a:extLst>
        </xdr:cNvPr>
        <xdr:cNvSpPr txBox="1"/>
      </xdr:nvSpPr>
      <xdr:spPr>
        <a:xfrm>
          <a:off x="20199427" y="6951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102887</xdr:rowOff>
    </xdr:from>
    <xdr:ext cx="469744" cy="259045"/>
    <xdr:sp macro="" textlink="">
      <xdr:nvSpPr>
        <xdr:cNvPr id="496" name="n_3aveValue【認定こども園・幼稚園・保育所】&#10;一人当たり面積">
          <a:extLst>
            <a:ext uri="{FF2B5EF4-FFF2-40B4-BE49-F238E27FC236}">
              <a16:creationId xmlns:a16="http://schemas.microsoft.com/office/drawing/2014/main" id="{5BF77499-084E-4331-96B0-A84C1BE99336}"/>
            </a:ext>
          </a:extLst>
        </xdr:cNvPr>
        <xdr:cNvSpPr txBox="1"/>
      </xdr:nvSpPr>
      <xdr:spPr>
        <a:xfrm>
          <a:off x="19310427" y="6960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108221</xdr:rowOff>
    </xdr:from>
    <xdr:ext cx="469744" cy="259045"/>
    <xdr:sp macro="" textlink="">
      <xdr:nvSpPr>
        <xdr:cNvPr id="497" name="n_4aveValue【認定こども園・幼稚園・保育所】&#10;一人当たり面積">
          <a:extLst>
            <a:ext uri="{FF2B5EF4-FFF2-40B4-BE49-F238E27FC236}">
              <a16:creationId xmlns:a16="http://schemas.microsoft.com/office/drawing/2014/main" id="{34EF0202-5679-4D95-8DBD-FB3B707F440E}"/>
            </a:ext>
          </a:extLst>
        </xdr:cNvPr>
        <xdr:cNvSpPr txBox="1"/>
      </xdr:nvSpPr>
      <xdr:spPr>
        <a:xfrm>
          <a:off x="18421427" y="69662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36</xdr:row>
      <xdr:rowOff>4081</xdr:rowOff>
    </xdr:from>
    <xdr:ext cx="469744" cy="259045"/>
    <xdr:sp macro="" textlink="">
      <xdr:nvSpPr>
        <xdr:cNvPr id="498" name="n_1mainValue【認定こども園・幼稚園・保育所】&#10;一人当たり面積">
          <a:extLst>
            <a:ext uri="{FF2B5EF4-FFF2-40B4-BE49-F238E27FC236}">
              <a16:creationId xmlns:a16="http://schemas.microsoft.com/office/drawing/2014/main" id="{76F7B195-BF71-4585-B6F3-8A38EB47F525}"/>
            </a:ext>
          </a:extLst>
        </xdr:cNvPr>
        <xdr:cNvSpPr txBox="1"/>
      </xdr:nvSpPr>
      <xdr:spPr>
        <a:xfrm>
          <a:off x="21075727" y="61762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36</xdr:row>
      <xdr:rowOff>17797</xdr:rowOff>
    </xdr:from>
    <xdr:ext cx="469744" cy="259045"/>
    <xdr:sp macro="" textlink="">
      <xdr:nvSpPr>
        <xdr:cNvPr id="499" name="n_2mainValue【認定こども園・幼稚園・保育所】&#10;一人当たり面積">
          <a:extLst>
            <a:ext uri="{FF2B5EF4-FFF2-40B4-BE49-F238E27FC236}">
              <a16:creationId xmlns:a16="http://schemas.microsoft.com/office/drawing/2014/main" id="{D5029419-18D2-4CFA-8390-939E4F359D46}"/>
            </a:ext>
          </a:extLst>
        </xdr:cNvPr>
        <xdr:cNvSpPr txBox="1"/>
      </xdr:nvSpPr>
      <xdr:spPr>
        <a:xfrm>
          <a:off x="20199427" y="6189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36</xdr:row>
      <xdr:rowOff>33037</xdr:rowOff>
    </xdr:from>
    <xdr:ext cx="469744" cy="259045"/>
    <xdr:sp macro="" textlink="">
      <xdr:nvSpPr>
        <xdr:cNvPr id="500" name="n_3mainValue【認定こども園・幼稚園・保育所】&#10;一人当たり面積">
          <a:extLst>
            <a:ext uri="{FF2B5EF4-FFF2-40B4-BE49-F238E27FC236}">
              <a16:creationId xmlns:a16="http://schemas.microsoft.com/office/drawing/2014/main" id="{CA6F10EE-A3D9-4A64-9782-E491D30B85F9}"/>
            </a:ext>
          </a:extLst>
        </xdr:cNvPr>
        <xdr:cNvSpPr txBox="1"/>
      </xdr:nvSpPr>
      <xdr:spPr>
        <a:xfrm>
          <a:off x="19310427" y="6205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36</xdr:row>
      <xdr:rowOff>37609</xdr:rowOff>
    </xdr:from>
    <xdr:ext cx="469744" cy="259045"/>
    <xdr:sp macro="" textlink="">
      <xdr:nvSpPr>
        <xdr:cNvPr id="501" name="n_4mainValue【認定こども園・幼稚園・保育所】&#10;一人当たり面積">
          <a:extLst>
            <a:ext uri="{FF2B5EF4-FFF2-40B4-BE49-F238E27FC236}">
              <a16:creationId xmlns:a16="http://schemas.microsoft.com/office/drawing/2014/main" id="{F6D49794-0F6D-42C1-805E-681CE340C22C}"/>
            </a:ext>
          </a:extLst>
        </xdr:cNvPr>
        <xdr:cNvSpPr txBox="1"/>
      </xdr:nvSpPr>
      <xdr:spPr>
        <a:xfrm>
          <a:off x="18421427" y="6209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2" name="正方形/長方形 501">
          <a:extLst>
            <a:ext uri="{FF2B5EF4-FFF2-40B4-BE49-F238E27FC236}">
              <a16:creationId xmlns:a16="http://schemas.microsoft.com/office/drawing/2014/main" id="{CA7874BE-58F1-4998-8273-7E9CCB8C4C92}"/>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3" name="正方形/長方形 502">
          <a:extLst>
            <a:ext uri="{FF2B5EF4-FFF2-40B4-BE49-F238E27FC236}">
              <a16:creationId xmlns:a16="http://schemas.microsoft.com/office/drawing/2014/main" id="{B8358669-4BBE-492D-BA49-0AAC0E12EA51}"/>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4" name="正方形/長方形 503">
          <a:extLst>
            <a:ext uri="{FF2B5EF4-FFF2-40B4-BE49-F238E27FC236}">
              <a16:creationId xmlns:a16="http://schemas.microsoft.com/office/drawing/2014/main" id="{B48E3B1A-FF0B-4E75-AB25-97A60CEA3456}"/>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5" name="正方形/長方形 504">
          <a:extLst>
            <a:ext uri="{FF2B5EF4-FFF2-40B4-BE49-F238E27FC236}">
              <a16:creationId xmlns:a16="http://schemas.microsoft.com/office/drawing/2014/main" id="{DB2B71B4-0421-406B-841E-EB3FD85A96AC}"/>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6" name="正方形/長方形 505">
          <a:extLst>
            <a:ext uri="{FF2B5EF4-FFF2-40B4-BE49-F238E27FC236}">
              <a16:creationId xmlns:a16="http://schemas.microsoft.com/office/drawing/2014/main" id="{4A06BC0E-D5A9-4BFB-AE62-CAEFF769E40A}"/>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07" name="正方形/長方形 506">
          <a:extLst>
            <a:ext uri="{FF2B5EF4-FFF2-40B4-BE49-F238E27FC236}">
              <a16:creationId xmlns:a16="http://schemas.microsoft.com/office/drawing/2014/main" id="{DA3FC021-C842-42D9-A59C-7806EE83101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08" name="正方形/長方形 507">
          <a:extLst>
            <a:ext uri="{FF2B5EF4-FFF2-40B4-BE49-F238E27FC236}">
              <a16:creationId xmlns:a16="http://schemas.microsoft.com/office/drawing/2014/main" id="{B7E1ED2B-348C-4E1B-B5B6-1877792CB52E}"/>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09" name="正方形/長方形 508">
          <a:extLst>
            <a:ext uri="{FF2B5EF4-FFF2-40B4-BE49-F238E27FC236}">
              <a16:creationId xmlns:a16="http://schemas.microsoft.com/office/drawing/2014/main" id="{77BAA121-884C-462A-A205-7BE891D3AADF}"/>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0" name="テキスト ボックス 509">
          <a:extLst>
            <a:ext uri="{FF2B5EF4-FFF2-40B4-BE49-F238E27FC236}">
              <a16:creationId xmlns:a16="http://schemas.microsoft.com/office/drawing/2014/main" id="{D7985C96-3648-4F14-87EE-1E125AD08A6A}"/>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1" name="直線コネクタ 510">
          <a:extLst>
            <a:ext uri="{FF2B5EF4-FFF2-40B4-BE49-F238E27FC236}">
              <a16:creationId xmlns:a16="http://schemas.microsoft.com/office/drawing/2014/main" id="{11326129-38D4-436F-974C-A1FB06B89492}"/>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2" name="テキスト ボックス 511">
          <a:extLst>
            <a:ext uri="{FF2B5EF4-FFF2-40B4-BE49-F238E27FC236}">
              <a16:creationId xmlns:a16="http://schemas.microsoft.com/office/drawing/2014/main" id="{BEEFA73A-6DDE-4272-92C0-B336E12EB4F8}"/>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3" name="直線コネクタ 512">
          <a:extLst>
            <a:ext uri="{FF2B5EF4-FFF2-40B4-BE49-F238E27FC236}">
              <a16:creationId xmlns:a16="http://schemas.microsoft.com/office/drawing/2014/main" id="{F94CAF03-41CA-40C8-86C2-89444B8EE481}"/>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14" name="テキスト ボックス 513">
          <a:extLst>
            <a:ext uri="{FF2B5EF4-FFF2-40B4-BE49-F238E27FC236}">
              <a16:creationId xmlns:a16="http://schemas.microsoft.com/office/drawing/2014/main" id="{86C701E4-3438-4ED9-B9B4-DCD4B893D31E}"/>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15" name="直線コネクタ 514">
          <a:extLst>
            <a:ext uri="{FF2B5EF4-FFF2-40B4-BE49-F238E27FC236}">
              <a16:creationId xmlns:a16="http://schemas.microsoft.com/office/drawing/2014/main" id="{DB5B3754-BCB0-4BF0-A293-26CC53532CBD}"/>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16" name="テキスト ボックス 515">
          <a:extLst>
            <a:ext uri="{FF2B5EF4-FFF2-40B4-BE49-F238E27FC236}">
              <a16:creationId xmlns:a16="http://schemas.microsoft.com/office/drawing/2014/main" id="{14026271-44A5-4503-88FD-06F0C49E5065}"/>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17" name="直線コネクタ 516">
          <a:extLst>
            <a:ext uri="{FF2B5EF4-FFF2-40B4-BE49-F238E27FC236}">
              <a16:creationId xmlns:a16="http://schemas.microsoft.com/office/drawing/2014/main" id="{784A0338-473F-405E-B09A-CA91B7E3DFCD}"/>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18" name="テキスト ボックス 517">
          <a:extLst>
            <a:ext uri="{FF2B5EF4-FFF2-40B4-BE49-F238E27FC236}">
              <a16:creationId xmlns:a16="http://schemas.microsoft.com/office/drawing/2014/main" id="{75F27479-0813-4996-BF5E-A5FCE7F5B15C}"/>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19" name="直線コネクタ 518">
          <a:extLst>
            <a:ext uri="{FF2B5EF4-FFF2-40B4-BE49-F238E27FC236}">
              <a16:creationId xmlns:a16="http://schemas.microsoft.com/office/drawing/2014/main" id="{5626CDDC-5132-4DDE-9CC8-2DC4CD4912BB}"/>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0" name="テキスト ボックス 519">
          <a:extLst>
            <a:ext uri="{FF2B5EF4-FFF2-40B4-BE49-F238E27FC236}">
              <a16:creationId xmlns:a16="http://schemas.microsoft.com/office/drawing/2014/main" id="{D7806C90-C115-4C12-A532-7F04F8C4500A}"/>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1" name="直線コネクタ 520">
          <a:extLst>
            <a:ext uri="{FF2B5EF4-FFF2-40B4-BE49-F238E27FC236}">
              <a16:creationId xmlns:a16="http://schemas.microsoft.com/office/drawing/2014/main" id="{7826BFE0-60B8-470C-B48E-01FECD6E4D22}"/>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2" name="テキスト ボックス 521">
          <a:extLst>
            <a:ext uri="{FF2B5EF4-FFF2-40B4-BE49-F238E27FC236}">
              <a16:creationId xmlns:a16="http://schemas.microsoft.com/office/drawing/2014/main" id="{7220C15B-2F0C-4854-A5E2-DD788AA42FCA}"/>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3" name="直線コネクタ 522">
          <a:extLst>
            <a:ext uri="{FF2B5EF4-FFF2-40B4-BE49-F238E27FC236}">
              <a16:creationId xmlns:a16="http://schemas.microsoft.com/office/drawing/2014/main" id="{7335E1F2-C9F0-461B-9CBB-8554B91FABBA}"/>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24" name="テキスト ボックス 523">
          <a:extLst>
            <a:ext uri="{FF2B5EF4-FFF2-40B4-BE49-F238E27FC236}">
              <a16:creationId xmlns:a16="http://schemas.microsoft.com/office/drawing/2014/main" id="{1353DF9B-5F98-4717-B07B-B899B7E7A31B}"/>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5" name="直線コネクタ 524">
          <a:extLst>
            <a:ext uri="{FF2B5EF4-FFF2-40B4-BE49-F238E27FC236}">
              <a16:creationId xmlns:a16="http://schemas.microsoft.com/office/drawing/2014/main" id="{C9EC1829-C1F2-4D44-AD4B-E6DECA09A44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6" name="【学校施設】&#10;有形固定資産減価償却率グラフ枠">
          <a:extLst>
            <a:ext uri="{FF2B5EF4-FFF2-40B4-BE49-F238E27FC236}">
              <a16:creationId xmlns:a16="http://schemas.microsoft.com/office/drawing/2014/main" id="{4034CBC9-D37E-4762-8496-9F0361BB5E4C}"/>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27759</xdr:rowOff>
    </xdr:from>
    <xdr:to>
      <xdr:col>85</xdr:col>
      <xdr:colOff>126364</xdr:colOff>
      <xdr:row>64</xdr:row>
      <xdr:rowOff>130628</xdr:rowOff>
    </xdr:to>
    <xdr:cxnSp macro="">
      <xdr:nvCxnSpPr>
        <xdr:cNvPr id="527" name="直線コネクタ 526">
          <a:extLst>
            <a:ext uri="{FF2B5EF4-FFF2-40B4-BE49-F238E27FC236}">
              <a16:creationId xmlns:a16="http://schemas.microsoft.com/office/drawing/2014/main" id="{4C58A073-E3AA-40BB-8CD1-7A7741AA08FD}"/>
            </a:ext>
          </a:extLst>
        </xdr:cNvPr>
        <xdr:cNvCxnSpPr/>
      </xdr:nvCxnSpPr>
      <xdr:spPr>
        <a:xfrm flipV="1">
          <a:off x="16318864" y="9628959"/>
          <a:ext cx="0" cy="14744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28" name="【学校施設】&#10;有形固定資産減価償却率最小値テキスト">
          <a:extLst>
            <a:ext uri="{FF2B5EF4-FFF2-40B4-BE49-F238E27FC236}">
              <a16:creationId xmlns:a16="http://schemas.microsoft.com/office/drawing/2014/main" id="{E7EE62B2-3043-4AFE-97AB-17FB22A8D241}"/>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29" name="直線コネクタ 528">
          <a:extLst>
            <a:ext uri="{FF2B5EF4-FFF2-40B4-BE49-F238E27FC236}">
              <a16:creationId xmlns:a16="http://schemas.microsoft.com/office/drawing/2014/main" id="{A7632999-D170-497C-8310-58B4EA31C510}"/>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145886</xdr:rowOff>
    </xdr:from>
    <xdr:ext cx="340478" cy="259045"/>
    <xdr:sp macro="" textlink="">
      <xdr:nvSpPr>
        <xdr:cNvPr id="530" name="【学校施設】&#10;有形固定資産減価償却率最大値テキスト">
          <a:extLst>
            <a:ext uri="{FF2B5EF4-FFF2-40B4-BE49-F238E27FC236}">
              <a16:creationId xmlns:a16="http://schemas.microsoft.com/office/drawing/2014/main" id="{F67AC690-20AA-409D-AB55-4840446D330B}"/>
            </a:ext>
          </a:extLst>
        </xdr:cNvPr>
        <xdr:cNvSpPr txBox="1"/>
      </xdr:nvSpPr>
      <xdr:spPr>
        <a:xfrm>
          <a:off x="16357600" y="940418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27759</xdr:rowOff>
    </xdr:from>
    <xdr:to>
      <xdr:col>86</xdr:col>
      <xdr:colOff>25400</xdr:colOff>
      <xdr:row>56</xdr:row>
      <xdr:rowOff>27759</xdr:rowOff>
    </xdr:to>
    <xdr:cxnSp macro="">
      <xdr:nvCxnSpPr>
        <xdr:cNvPr id="531" name="直線コネクタ 530">
          <a:extLst>
            <a:ext uri="{FF2B5EF4-FFF2-40B4-BE49-F238E27FC236}">
              <a16:creationId xmlns:a16="http://schemas.microsoft.com/office/drawing/2014/main" id="{744E458E-DF67-4A79-AA00-01AC8ADC9ED8}"/>
            </a:ext>
          </a:extLst>
        </xdr:cNvPr>
        <xdr:cNvCxnSpPr/>
      </xdr:nvCxnSpPr>
      <xdr:spPr>
        <a:xfrm>
          <a:off x="16230600" y="9628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12899</xdr:rowOff>
    </xdr:from>
    <xdr:ext cx="405111" cy="259045"/>
    <xdr:sp macro="" textlink="">
      <xdr:nvSpPr>
        <xdr:cNvPr id="532" name="【学校施設】&#10;有形固定資産減価償却率平均値テキスト">
          <a:extLst>
            <a:ext uri="{FF2B5EF4-FFF2-40B4-BE49-F238E27FC236}">
              <a16:creationId xmlns:a16="http://schemas.microsoft.com/office/drawing/2014/main" id="{5F82B698-92BC-47E6-98B5-B481BE8F8D0F}"/>
            </a:ext>
          </a:extLst>
        </xdr:cNvPr>
        <xdr:cNvSpPr txBox="1"/>
      </xdr:nvSpPr>
      <xdr:spPr>
        <a:xfrm>
          <a:off x="16357600" y="1029989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161472</xdr:rowOff>
    </xdr:from>
    <xdr:to>
      <xdr:col>85</xdr:col>
      <xdr:colOff>177800</xdr:colOff>
      <xdr:row>61</xdr:row>
      <xdr:rowOff>91622</xdr:rowOff>
    </xdr:to>
    <xdr:sp macro="" textlink="">
      <xdr:nvSpPr>
        <xdr:cNvPr id="533" name="フローチャート: 判断 532">
          <a:extLst>
            <a:ext uri="{FF2B5EF4-FFF2-40B4-BE49-F238E27FC236}">
              <a16:creationId xmlns:a16="http://schemas.microsoft.com/office/drawing/2014/main" id="{B7894208-7C1F-44CB-AA67-19EBC443C463}"/>
            </a:ext>
          </a:extLst>
        </xdr:cNvPr>
        <xdr:cNvSpPr/>
      </xdr:nvSpPr>
      <xdr:spPr>
        <a:xfrm>
          <a:off x="16268700" y="10448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166370</xdr:rowOff>
    </xdr:from>
    <xdr:to>
      <xdr:col>81</xdr:col>
      <xdr:colOff>101600</xdr:colOff>
      <xdr:row>61</xdr:row>
      <xdr:rowOff>96520</xdr:rowOff>
    </xdr:to>
    <xdr:sp macro="" textlink="">
      <xdr:nvSpPr>
        <xdr:cNvPr id="534" name="フローチャート: 判断 533">
          <a:extLst>
            <a:ext uri="{FF2B5EF4-FFF2-40B4-BE49-F238E27FC236}">
              <a16:creationId xmlns:a16="http://schemas.microsoft.com/office/drawing/2014/main" id="{90406607-02FF-409C-B837-35A50D44E516}"/>
            </a:ext>
          </a:extLst>
        </xdr:cNvPr>
        <xdr:cNvSpPr/>
      </xdr:nvSpPr>
      <xdr:spPr>
        <a:xfrm>
          <a:off x="15430500" y="1045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127181</xdr:rowOff>
    </xdr:from>
    <xdr:to>
      <xdr:col>76</xdr:col>
      <xdr:colOff>165100</xdr:colOff>
      <xdr:row>61</xdr:row>
      <xdr:rowOff>57331</xdr:rowOff>
    </xdr:to>
    <xdr:sp macro="" textlink="">
      <xdr:nvSpPr>
        <xdr:cNvPr id="535" name="フローチャート: 判断 534">
          <a:extLst>
            <a:ext uri="{FF2B5EF4-FFF2-40B4-BE49-F238E27FC236}">
              <a16:creationId xmlns:a16="http://schemas.microsoft.com/office/drawing/2014/main" id="{487EAEEA-4910-485C-B7C6-9BE29C53E00B}"/>
            </a:ext>
          </a:extLst>
        </xdr:cNvPr>
        <xdr:cNvSpPr/>
      </xdr:nvSpPr>
      <xdr:spPr>
        <a:xfrm>
          <a:off x="14541500" y="10414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141877</xdr:rowOff>
    </xdr:from>
    <xdr:to>
      <xdr:col>72</xdr:col>
      <xdr:colOff>38100</xdr:colOff>
      <xdr:row>61</xdr:row>
      <xdr:rowOff>72027</xdr:rowOff>
    </xdr:to>
    <xdr:sp macro="" textlink="">
      <xdr:nvSpPr>
        <xdr:cNvPr id="536" name="フローチャート: 判断 535">
          <a:extLst>
            <a:ext uri="{FF2B5EF4-FFF2-40B4-BE49-F238E27FC236}">
              <a16:creationId xmlns:a16="http://schemas.microsoft.com/office/drawing/2014/main" id="{4558971D-AC70-463D-8B4A-160225C213C1}"/>
            </a:ext>
          </a:extLst>
        </xdr:cNvPr>
        <xdr:cNvSpPr/>
      </xdr:nvSpPr>
      <xdr:spPr>
        <a:xfrm>
          <a:off x="13652500" y="1042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99423</xdr:rowOff>
    </xdr:from>
    <xdr:to>
      <xdr:col>67</xdr:col>
      <xdr:colOff>101600</xdr:colOff>
      <xdr:row>61</xdr:row>
      <xdr:rowOff>29573</xdr:rowOff>
    </xdr:to>
    <xdr:sp macro="" textlink="">
      <xdr:nvSpPr>
        <xdr:cNvPr id="537" name="フローチャート: 判断 536">
          <a:extLst>
            <a:ext uri="{FF2B5EF4-FFF2-40B4-BE49-F238E27FC236}">
              <a16:creationId xmlns:a16="http://schemas.microsoft.com/office/drawing/2014/main" id="{7D652876-E240-4A94-BA72-38807DF8F1B1}"/>
            </a:ext>
          </a:extLst>
        </xdr:cNvPr>
        <xdr:cNvSpPr/>
      </xdr:nvSpPr>
      <xdr:spPr>
        <a:xfrm>
          <a:off x="12763500" y="10386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38" name="テキスト ボックス 537">
          <a:extLst>
            <a:ext uri="{FF2B5EF4-FFF2-40B4-BE49-F238E27FC236}">
              <a16:creationId xmlns:a16="http://schemas.microsoft.com/office/drawing/2014/main" id="{664E5A83-9F45-4B2B-A012-C96F9E4128D9}"/>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39" name="テキスト ボックス 538">
          <a:extLst>
            <a:ext uri="{FF2B5EF4-FFF2-40B4-BE49-F238E27FC236}">
              <a16:creationId xmlns:a16="http://schemas.microsoft.com/office/drawing/2014/main" id="{B8358C19-9245-475F-B1AE-66E30405E8EE}"/>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id="{89232DBE-01D4-4DF6-A9B4-ABB9AEDADD75}"/>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0A9BDA44-20CB-4ABA-919C-CB57F87D3F57}"/>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8F1C6751-28B4-409E-B92A-B0FFEB978CF6}"/>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24312</xdr:rowOff>
    </xdr:from>
    <xdr:to>
      <xdr:col>85</xdr:col>
      <xdr:colOff>177800</xdr:colOff>
      <xdr:row>62</xdr:row>
      <xdr:rowOff>125912</xdr:rowOff>
    </xdr:to>
    <xdr:sp macro="" textlink="">
      <xdr:nvSpPr>
        <xdr:cNvPr id="543" name="楕円 542">
          <a:extLst>
            <a:ext uri="{FF2B5EF4-FFF2-40B4-BE49-F238E27FC236}">
              <a16:creationId xmlns:a16="http://schemas.microsoft.com/office/drawing/2014/main" id="{B050F983-218A-47DA-984A-316E76374976}"/>
            </a:ext>
          </a:extLst>
        </xdr:cNvPr>
        <xdr:cNvSpPr/>
      </xdr:nvSpPr>
      <xdr:spPr>
        <a:xfrm>
          <a:off x="16268700" y="1065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2739</xdr:rowOff>
    </xdr:from>
    <xdr:ext cx="405111" cy="259045"/>
    <xdr:sp macro="" textlink="">
      <xdr:nvSpPr>
        <xdr:cNvPr id="544" name="【学校施設】&#10;有形固定資産減価償却率該当値テキスト">
          <a:extLst>
            <a:ext uri="{FF2B5EF4-FFF2-40B4-BE49-F238E27FC236}">
              <a16:creationId xmlns:a16="http://schemas.microsoft.com/office/drawing/2014/main" id="{0342DD93-DA74-4721-923D-D1FFE9EE1881}"/>
            </a:ext>
          </a:extLst>
        </xdr:cNvPr>
        <xdr:cNvSpPr txBox="1"/>
      </xdr:nvSpPr>
      <xdr:spPr>
        <a:xfrm>
          <a:off x="16357600" y="106326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3084</xdr:rowOff>
    </xdr:from>
    <xdr:to>
      <xdr:col>81</xdr:col>
      <xdr:colOff>101600</xdr:colOff>
      <xdr:row>62</xdr:row>
      <xdr:rowOff>104684</xdr:rowOff>
    </xdr:to>
    <xdr:sp macro="" textlink="">
      <xdr:nvSpPr>
        <xdr:cNvPr id="545" name="楕円 544">
          <a:extLst>
            <a:ext uri="{FF2B5EF4-FFF2-40B4-BE49-F238E27FC236}">
              <a16:creationId xmlns:a16="http://schemas.microsoft.com/office/drawing/2014/main" id="{91083D94-911C-4D70-AF8A-AA97FE2C35C7}"/>
            </a:ext>
          </a:extLst>
        </xdr:cNvPr>
        <xdr:cNvSpPr/>
      </xdr:nvSpPr>
      <xdr:spPr>
        <a:xfrm>
          <a:off x="15430500" y="10632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53884</xdr:rowOff>
    </xdr:from>
    <xdr:to>
      <xdr:col>85</xdr:col>
      <xdr:colOff>127000</xdr:colOff>
      <xdr:row>62</xdr:row>
      <xdr:rowOff>75112</xdr:rowOff>
    </xdr:to>
    <xdr:cxnSp macro="">
      <xdr:nvCxnSpPr>
        <xdr:cNvPr id="546" name="直線コネクタ 545">
          <a:extLst>
            <a:ext uri="{FF2B5EF4-FFF2-40B4-BE49-F238E27FC236}">
              <a16:creationId xmlns:a16="http://schemas.microsoft.com/office/drawing/2014/main" id="{F200874C-E0E3-48E0-8C42-94ABCA7EF547}"/>
            </a:ext>
          </a:extLst>
        </xdr:cNvPr>
        <xdr:cNvCxnSpPr/>
      </xdr:nvCxnSpPr>
      <xdr:spPr>
        <a:xfrm>
          <a:off x="15481300" y="10683784"/>
          <a:ext cx="8382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145143</xdr:rowOff>
    </xdr:from>
    <xdr:to>
      <xdr:col>76</xdr:col>
      <xdr:colOff>165100</xdr:colOff>
      <xdr:row>62</xdr:row>
      <xdr:rowOff>75293</xdr:rowOff>
    </xdr:to>
    <xdr:sp macro="" textlink="">
      <xdr:nvSpPr>
        <xdr:cNvPr id="547" name="楕円 546">
          <a:extLst>
            <a:ext uri="{FF2B5EF4-FFF2-40B4-BE49-F238E27FC236}">
              <a16:creationId xmlns:a16="http://schemas.microsoft.com/office/drawing/2014/main" id="{7CBFE87B-3FD1-4C01-945B-5DAC2E7628E1}"/>
            </a:ext>
          </a:extLst>
        </xdr:cNvPr>
        <xdr:cNvSpPr/>
      </xdr:nvSpPr>
      <xdr:spPr>
        <a:xfrm>
          <a:off x="14541500" y="10603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24493</xdr:rowOff>
    </xdr:from>
    <xdr:to>
      <xdr:col>81</xdr:col>
      <xdr:colOff>50800</xdr:colOff>
      <xdr:row>62</xdr:row>
      <xdr:rowOff>53884</xdr:rowOff>
    </xdr:to>
    <xdr:cxnSp macro="">
      <xdr:nvCxnSpPr>
        <xdr:cNvPr id="548" name="直線コネクタ 547">
          <a:extLst>
            <a:ext uri="{FF2B5EF4-FFF2-40B4-BE49-F238E27FC236}">
              <a16:creationId xmlns:a16="http://schemas.microsoft.com/office/drawing/2014/main" id="{C696E15B-B408-4F11-B705-986D44FD5023}"/>
            </a:ext>
          </a:extLst>
        </xdr:cNvPr>
        <xdr:cNvCxnSpPr/>
      </xdr:nvCxnSpPr>
      <xdr:spPr>
        <a:xfrm>
          <a:off x="14592300" y="10654393"/>
          <a:ext cx="8890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115751</xdr:rowOff>
    </xdr:from>
    <xdr:to>
      <xdr:col>72</xdr:col>
      <xdr:colOff>38100</xdr:colOff>
      <xdr:row>62</xdr:row>
      <xdr:rowOff>45901</xdr:rowOff>
    </xdr:to>
    <xdr:sp macro="" textlink="">
      <xdr:nvSpPr>
        <xdr:cNvPr id="549" name="楕円 548">
          <a:extLst>
            <a:ext uri="{FF2B5EF4-FFF2-40B4-BE49-F238E27FC236}">
              <a16:creationId xmlns:a16="http://schemas.microsoft.com/office/drawing/2014/main" id="{5CE2D4F1-C3E8-48D5-BC2E-E51EB1C4C849}"/>
            </a:ext>
          </a:extLst>
        </xdr:cNvPr>
        <xdr:cNvSpPr/>
      </xdr:nvSpPr>
      <xdr:spPr>
        <a:xfrm>
          <a:off x="13652500" y="10574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166551</xdr:rowOff>
    </xdr:from>
    <xdr:to>
      <xdr:col>76</xdr:col>
      <xdr:colOff>114300</xdr:colOff>
      <xdr:row>62</xdr:row>
      <xdr:rowOff>24493</xdr:rowOff>
    </xdr:to>
    <xdr:cxnSp macro="">
      <xdr:nvCxnSpPr>
        <xdr:cNvPr id="550" name="直線コネクタ 549">
          <a:extLst>
            <a:ext uri="{FF2B5EF4-FFF2-40B4-BE49-F238E27FC236}">
              <a16:creationId xmlns:a16="http://schemas.microsoft.com/office/drawing/2014/main" id="{AB4603B4-D32D-4ACF-8760-224E8FDD04FA}"/>
            </a:ext>
          </a:extLst>
        </xdr:cNvPr>
        <xdr:cNvCxnSpPr/>
      </xdr:nvCxnSpPr>
      <xdr:spPr>
        <a:xfrm>
          <a:off x="13703300" y="10625001"/>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97790</xdr:rowOff>
    </xdr:from>
    <xdr:to>
      <xdr:col>67</xdr:col>
      <xdr:colOff>101600</xdr:colOff>
      <xdr:row>62</xdr:row>
      <xdr:rowOff>27940</xdr:rowOff>
    </xdr:to>
    <xdr:sp macro="" textlink="">
      <xdr:nvSpPr>
        <xdr:cNvPr id="551" name="楕円 550">
          <a:extLst>
            <a:ext uri="{FF2B5EF4-FFF2-40B4-BE49-F238E27FC236}">
              <a16:creationId xmlns:a16="http://schemas.microsoft.com/office/drawing/2014/main" id="{10D47935-6712-43D8-B763-DE6A239F5EC4}"/>
            </a:ext>
          </a:extLst>
        </xdr:cNvPr>
        <xdr:cNvSpPr/>
      </xdr:nvSpPr>
      <xdr:spPr>
        <a:xfrm>
          <a:off x="12763500" y="1055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148590</xdr:rowOff>
    </xdr:from>
    <xdr:to>
      <xdr:col>71</xdr:col>
      <xdr:colOff>177800</xdr:colOff>
      <xdr:row>61</xdr:row>
      <xdr:rowOff>166551</xdr:rowOff>
    </xdr:to>
    <xdr:cxnSp macro="">
      <xdr:nvCxnSpPr>
        <xdr:cNvPr id="552" name="直線コネクタ 551">
          <a:extLst>
            <a:ext uri="{FF2B5EF4-FFF2-40B4-BE49-F238E27FC236}">
              <a16:creationId xmlns:a16="http://schemas.microsoft.com/office/drawing/2014/main" id="{F1E067D4-ABD9-4523-8DD9-5BE5DEB49CF9}"/>
            </a:ext>
          </a:extLst>
        </xdr:cNvPr>
        <xdr:cNvCxnSpPr/>
      </xdr:nvCxnSpPr>
      <xdr:spPr>
        <a:xfrm>
          <a:off x="12814300" y="10607040"/>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113047</xdr:rowOff>
    </xdr:from>
    <xdr:ext cx="405111" cy="259045"/>
    <xdr:sp macro="" textlink="">
      <xdr:nvSpPr>
        <xdr:cNvPr id="553" name="n_1aveValue【学校施設】&#10;有形固定資産減価償却率">
          <a:extLst>
            <a:ext uri="{FF2B5EF4-FFF2-40B4-BE49-F238E27FC236}">
              <a16:creationId xmlns:a16="http://schemas.microsoft.com/office/drawing/2014/main" id="{A15BAE6D-8B78-4ACA-8C34-4A633325D90D}"/>
            </a:ext>
          </a:extLst>
        </xdr:cNvPr>
        <xdr:cNvSpPr txBox="1"/>
      </xdr:nvSpPr>
      <xdr:spPr>
        <a:xfrm>
          <a:off x="15266044" y="10228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73858</xdr:rowOff>
    </xdr:from>
    <xdr:ext cx="405111" cy="259045"/>
    <xdr:sp macro="" textlink="">
      <xdr:nvSpPr>
        <xdr:cNvPr id="554" name="n_2aveValue【学校施設】&#10;有形固定資産減価償却率">
          <a:extLst>
            <a:ext uri="{FF2B5EF4-FFF2-40B4-BE49-F238E27FC236}">
              <a16:creationId xmlns:a16="http://schemas.microsoft.com/office/drawing/2014/main" id="{456C8270-121C-4D37-A7D7-A8CEECF96ABC}"/>
            </a:ext>
          </a:extLst>
        </xdr:cNvPr>
        <xdr:cNvSpPr txBox="1"/>
      </xdr:nvSpPr>
      <xdr:spPr>
        <a:xfrm>
          <a:off x="14389744" y="101894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88554</xdr:rowOff>
    </xdr:from>
    <xdr:ext cx="405111" cy="259045"/>
    <xdr:sp macro="" textlink="">
      <xdr:nvSpPr>
        <xdr:cNvPr id="555" name="n_3aveValue【学校施設】&#10;有形固定資産減価償却率">
          <a:extLst>
            <a:ext uri="{FF2B5EF4-FFF2-40B4-BE49-F238E27FC236}">
              <a16:creationId xmlns:a16="http://schemas.microsoft.com/office/drawing/2014/main" id="{F9756F64-F3FE-41F4-8550-8D57AE82F1AA}"/>
            </a:ext>
          </a:extLst>
        </xdr:cNvPr>
        <xdr:cNvSpPr txBox="1"/>
      </xdr:nvSpPr>
      <xdr:spPr>
        <a:xfrm>
          <a:off x="13500744" y="102041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46100</xdr:rowOff>
    </xdr:from>
    <xdr:ext cx="405111" cy="259045"/>
    <xdr:sp macro="" textlink="">
      <xdr:nvSpPr>
        <xdr:cNvPr id="556" name="n_4aveValue【学校施設】&#10;有形固定資産減価償却率">
          <a:extLst>
            <a:ext uri="{FF2B5EF4-FFF2-40B4-BE49-F238E27FC236}">
              <a16:creationId xmlns:a16="http://schemas.microsoft.com/office/drawing/2014/main" id="{FA5A39CA-A0C1-49CF-BE16-516A9029C570}"/>
            </a:ext>
          </a:extLst>
        </xdr:cNvPr>
        <xdr:cNvSpPr txBox="1"/>
      </xdr:nvSpPr>
      <xdr:spPr>
        <a:xfrm>
          <a:off x="12611744" y="101616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95811</xdr:rowOff>
    </xdr:from>
    <xdr:ext cx="405111" cy="259045"/>
    <xdr:sp macro="" textlink="">
      <xdr:nvSpPr>
        <xdr:cNvPr id="557" name="n_1mainValue【学校施設】&#10;有形固定資産減価償却率">
          <a:extLst>
            <a:ext uri="{FF2B5EF4-FFF2-40B4-BE49-F238E27FC236}">
              <a16:creationId xmlns:a16="http://schemas.microsoft.com/office/drawing/2014/main" id="{F83898DB-9BC5-46D7-A458-1A3363235585}"/>
            </a:ext>
          </a:extLst>
        </xdr:cNvPr>
        <xdr:cNvSpPr txBox="1"/>
      </xdr:nvSpPr>
      <xdr:spPr>
        <a:xfrm>
          <a:off x="15266044" y="107257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66420</xdr:rowOff>
    </xdr:from>
    <xdr:ext cx="405111" cy="259045"/>
    <xdr:sp macro="" textlink="">
      <xdr:nvSpPr>
        <xdr:cNvPr id="558" name="n_2mainValue【学校施設】&#10;有形固定資産減価償却率">
          <a:extLst>
            <a:ext uri="{FF2B5EF4-FFF2-40B4-BE49-F238E27FC236}">
              <a16:creationId xmlns:a16="http://schemas.microsoft.com/office/drawing/2014/main" id="{391C0235-3CAA-42A0-8C98-8FAD66F9F336}"/>
            </a:ext>
          </a:extLst>
        </xdr:cNvPr>
        <xdr:cNvSpPr txBox="1"/>
      </xdr:nvSpPr>
      <xdr:spPr>
        <a:xfrm>
          <a:off x="14389744" y="106963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37028</xdr:rowOff>
    </xdr:from>
    <xdr:ext cx="405111" cy="259045"/>
    <xdr:sp macro="" textlink="">
      <xdr:nvSpPr>
        <xdr:cNvPr id="559" name="n_3mainValue【学校施設】&#10;有形固定資産減価償却率">
          <a:extLst>
            <a:ext uri="{FF2B5EF4-FFF2-40B4-BE49-F238E27FC236}">
              <a16:creationId xmlns:a16="http://schemas.microsoft.com/office/drawing/2014/main" id="{B35ECC96-359B-4285-9E64-E132CAADB43A}"/>
            </a:ext>
          </a:extLst>
        </xdr:cNvPr>
        <xdr:cNvSpPr txBox="1"/>
      </xdr:nvSpPr>
      <xdr:spPr>
        <a:xfrm>
          <a:off x="13500744" y="106669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19067</xdr:rowOff>
    </xdr:from>
    <xdr:ext cx="405111" cy="259045"/>
    <xdr:sp macro="" textlink="">
      <xdr:nvSpPr>
        <xdr:cNvPr id="560" name="n_4mainValue【学校施設】&#10;有形固定資産減価償却率">
          <a:extLst>
            <a:ext uri="{FF2B5EF4-FFF2-40B4-BE49-F238E27FC236}">
              <a16:creationId xmlns:a16="http://schemas.microsoft.com/office/drawing/2014/main" id="{E3176D49-F050-45F6-937D-297C66FFA217}"/>
            </a:ext>
          </a:extLst>
        </xdr:cNvPr>
        <xdr:cNvSpPr txBox="1"/>
      </xdr:nvSpPr>
      <xdr:spPr>
        <a:xfrm>
          <a:off x="12611744" y="10648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1" name="正方形/長方形 560">
          <a:extLst>
            <a:ext uri="{FF2B5EF4-FFF2-40B4-BE49-F238E27FC236}">
              <a16:creationId xmlns:a16="http://schemas.microsoft.com/office/drawing/2014/main" id="{3E454658-D402-4642-802B-981BA3BAFAB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2" name="正方形/長方形 561">
          <a:extLst>
            <a:ext uri="{FF2B5EF4-FFF2-40B4-BE49-F238E27FC236}">
              <a16:creationId xmlns:a16="http://schemas.microsoft.com/office/drawing/2014/main" id="{A4F2FED3-1916-49BE-8614-20B1AB8C035C}"/>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3" name="正方形/長方形 562">
          <a:extLst>
            <a:ext uri="{FF2B5EF4-FFF2-40B4-BE49-F238E27FC236}">
              <a16:creationId xmlns:a16="http://schemas.microsoft.com/office/drawing/2014/main" id="{CB75F450-AA36-43C1-946E-594236535C1A}"/>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4" name="正方形/長方形 563">
          <a:extLst>
            <a:ext uri="{FF2B5EF4-FFF2-40B4-BE49-F238E27FC236}">
              <a16:creationId xmlns:a16="http://schemas.microsoft.com/office/drawing/2014/main" id="{AA539B04-D0E1-426F-971C-86818A6E265A}"/>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5" name="正方形/長方形 564">
          <a:extLst>
            <a:ext uri="{FF2B5EF4-FFF2-40B4-BE49-F238E27FC236}">
              <a16:creationId xmlns:a16="http://schemas.microsoft.com/office/drawing/2014/main" id="{95E5A029-8165-45C3-9354-D7F094398384}"/>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6" name="正方形/長方形 565">
          <a:extLst>
            <a:ext uri="{FF2B5EF4-FFF2-40B4-BE49-F238E27FC236}">
              <a16:creationId xmlns:a16="http://schemas.microsoft.com/office/drawing/2014/main" id="{825BC632-6067-4F24-9070-D4C6EDBDCB27}"/>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7" name="正方形/長方形 566">
          <a:extLst>
            <a:ext uri="{FF2B5EF4-FFF2-40B4-BE49-F238E27FC236}">
              <a16:creationId xmlns:a16="http://schemas.microsoft.com/office/drawing/2014/main" id="{A1AA0EA0-401C-4C4D-ABE5-4BC334DCDC0D}"/>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68" name="正方形/長方形 567">
          <a:extLst>
            <a:ext uri="{FF2B5EF4-FFF2-40B4-BE49-F238E27FC236}">
              <a16:creationId xmlns:a16="http://schemas.microsoft.com/office/drawing/2014/main" id="{F94AA304-A75B-4A8B-8A3A-64CEEA53C6F1}"/>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69" name="テキスト ボックス 568">
          <a:extLst>
            <a:ext uri="{FF2B5EF4-FFF2-40B4-BE49-F238E27FC236}">
              <a16:creationId xmlns:a16="http://schemas.microsoft.com/office/drawing/2014/main" id="{B8C3CDEF-8B23-48FA-A34B-A59E2E4BC768}"/>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0" name="直線コネクタ 569">
          <a:extLst>
            <a:ext uri="{FF2B5EF4-FFF2-40B4-BE49-F238E27FC236}">
              <a16:creationId xmlns:a16="http://schemas.microsoft.com/office/drawing/2014/main" id="{0A6F752B-BFC0-4E7C-8F53-125D79D87664}"/>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71" name="直線コネクタ 570">
          <a:extLst>
            <a:ext uri="{FF2B5EF4-FFF2-40B4-BE49-F238E27FC236}">
              <a16:creationId xmlns:a16="http://schemas.microsoft.com/office/drawing/2014/main" id="{01F8745D-5695-4D81-9CF7-492CF9CE2481}"/>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2" name="テキスト ボックス 571">
          <a:extLst>
            <a:ext uri="{FF2B5EF4-FFF2-40B4-BE49-F238E27FC236}">
              <a16:creationId xmlns:a16="http://schemas.microsoft.com/office/drawing/2014/main" id="{79886A55-DEFC-4545-A4E5-4855F63B09E1}"/>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3" name="直線コネクタ 572">
          <a:extLst>
            <a:ext uri="{FF2B5EF4-FFF2-40B4-BE49-F238E27FC236}">
              <a16:creationId xmlns:a16="http://schemas.microsoft.com/office/drawing/2014/main" id="{86233C9F-7370-446A-B799-41A03C335D5B}"/>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4" name="テキスト ボックス 573">
          <a:extLst>
            <a:ext uri="{FF2B5EF4-FFF2-40B4-BE49-F238E27FC236}">
              <a16:creationId xmlns:a16="http://schemas.microsoft.com/office/drawing/2014/main" id="{E54E3AF8-6F65-4990-8399-BDABC1356AF2}"/>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5" name="直線コネクタ 574">
          <a:extLst>
            <a:ext uri="{FF2B5EF4-FFF2-40B4-BE49-F238E27FC236}">
              <a16:creationId xmlns:a16="http://schemas.microsoft.com/office/drawing/2014/main" id="{CACBA602-3AAF-4491-B1A9-65AF65373B28}"/>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576" name="テキスト ボックス 575">
          <a:extLst>
            <a:ext uri="{FF2B5EF4-FFF2-40B4-BE49-F238E27FC236}">
              <a16:creationId xmlns:a16="http://schemas.microsoft.com/office/drawing/2014/main" id="{F96207BB-8593-4374-952E-6E25A96FC31B}"/>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77" name="直線コネクタ 576">
          <a:extLst>
            <a:ext uri="{FF2B5EF4-FFF2-40B4-BE49-F238E27FC236}">
              <a16:creationId xmlns:a16="http://schemas.microsoft.com/office/drawing/2014/main" id="{F1C9222A-924C-48A5-A580-9BB326475A47}"/>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578" name="テキスト ボックス 577">
          <a:extLst>
            <a:ext uri="{FF2B5EF4-FFF2-40B4-BE49-F238E27FC236}">
              <a16:creationId xmlns:a16="http://schemas.microsoft.com/office/drawing/2014/main" id="{6567B6A3-0823-4AF7-A4B6-EF9BA4082585}"/>
            </a:ext>
          </a:extLst>
        </xdr:cNvPr>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79" name="直線コネクタ 578">
          <a:extLst>
            <a:ext uri="{FF2B5EF4-FFF2-40B4-BE49-F238E27FC236}">
              <a16:creationId xmlns:a16="http://schemas.microsoft.com/office/drawing/2014/main" id="{856A780B-362F-48F3-BA51-FE17F561DC21}"/>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580" name="テキスト ボックス 579">
          <a:extLst>
            <a:ext uri="{FF2B5EF4-FFF2-40B4-BE49-F238E27FC236}">
              <a16:creationId xmlns:a16="http://schemas.microsoft.com/office/drawing/2014/main" id="{5942911D-D341-42A2-9BB3-8FA015A2903B}"/>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1" name="直線コネクタ 580">
          <a:extLst>
            <a:ext uri="{FF2B5EF4-FFF2-40B4-BE49-F238E27FC236}">
              <a16:creationId xmlns:a16="http://schemas.microsoft.com/office/drawing/2014/main" id="{8FE15AAB-4930-4522-9D61-7FC04D3A553E}"/>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2" name="テキスト ボックス 581">
          <a:extLst>
            <a:ext uri="{FF2B5EF4-FFF2-40B4-BE49-F238E27FC236}">
              <a16:creationId xmlns:a16="http://schemas.microsoft.com/office/drawing/2014/main" id="{88C62180-AEDB-4597-BDC9-5F20C6B6ECE7}"/>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3" name="【学校施設】&#10;一人当たり面積グラフ枠">
          <a:extLst>
            <a:ext uri="{FF2B5EF4-FFF2-40B4-BE49-F238E27FC236}">
              <a16:creationId xmlns:a16="http://schemas.microsoft.com/office/drawing/2014/main" id="{0FBD5F46-81AF-49D6-B9F4-7BAC016B9E4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2515</xdr:rowOff>
    </xdr:from>
    <xdr:to>
      <xdr:col>116</xdr:col>
      <xdr:colOff>62864</xdr:colOff>
      <xdr:row>63</xdr:row>
      <xdr:rowOff>145085</xdr:rowOff>
    </xdr:to>
    <xdr:cxnSp macro="">
      <xdr:nvCxnSpPr>
        <xdr:cNvPr id="584" name="直線コネクタ 583">
          <a:extLst>
            <a:ext uri="{FF2B5EF4-FFF2-40B4-BE49-F238E27FC236}">
              <a16:creationId xmlns:a16="http://schemas.microsoft.com/office/drawing/2014/main" id="{0CE31622-C29E-42B8-89EF-F3DA59798C9A}"/>
            </a:ext>
          </a:extLst>
        </xdr:cNvPr>
        <xdr:cNvCxnSpPr/>
      </xdr:nvCxnSpPr>
      <xdr:spPr>
        <a:xfrm flipV="1">
          <a:off x="22160864" y="9432265"/>
          <a:ext cx="0" cy="15141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148912</xdr:rowOff>
    </xdr:from>
    <xdr:ext cx="469744" cy="259045"/>
    <xdr:sp macro="" textlink="">
      <xdr:nvSpPr>
        <xdr:cNvPr id="585" name="【学校施設】&#10;一人当たり面積最小値テキスト">
          <a:extLst>
            <a:ext uri="{FF2B5EF4-FFF2-40B4-BE49-F238E27FC236}">
              <a16:creationId xmlns:a16="http://schemas.microsoft.com/office/drawing/2014/main" id="{A5D0A159-6ABD-4904-96C4-75869BE03697}"/>
            </a:ext>
          </a:extLst>
        </xdr:cNvPr>
        <xdr:cNvSpPr txBox="1"/>
      </xdr:nvSpPr>
      <xdr:spPr>
        <a:xfrm>
          <a:off x="22199600" y="10950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145085</xdr:rowOff>
    </xdr:from>
    <xdr:to>
      <xdr:col>116</xdr:col>
      <xdr:colOff>152400</xdr:colOff>
      <xdr:row>63</xdr:row>
      <xdr:rowOff>145085</xdr:rowOff>
    </xdr:to>
    <xdr:cxnSp macro="">
      <xdr:nvCxnSpPr>
        <xdr:cNvPr id="586" name="直線コネクタ 585">
          <a:extLst>
            <a:ext uri="{FF2B5EF4-FFF2-40B4-BE49-F238E27FC236}">
              <a16:creationId xmlns:a16="http://schemas.microsoft.com/office/drawing/2014/main" id="{B0EC1D87-305E-4809-8B59-2433CF223F7E}"/>
            </a:ext>
          </a:extLst>
        </xdr:cNvPr>
        <xdr:cNvCxnSpPr/>
      </xdr:nvCxnSpPr>
      <xdr:spPr>
        <a:xfrm>
          <a:off x="22072600" y="10946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120642</xdr:rowOff>
    </xdr:from>
    <xdr:ext cx="534377" cy="259045"/>
    <xdr:sp macro="" textlink="">
      <xdr:nvSpPr>
        <xdr:cNvPr id="587" name="【学校施設】&#10;一人当たり面積最大値テキスト">
          <a:extLst>
            <a:ext uri="{FF2B5EF4-FFF2-40B4-BE49-F238E27FC236}">
              <a16:creationId xmlns:a16="http://schemas.microsoft.com/office/drawing/2014/main" id="{9122F8EC-EDEA-4C55-816A-5EC6ED7AE216}"/>
            </a:ext>
          </a:extLst>
        </xdr:cNvPr>
        <xdr:cNvSpPr txBox="1"/>
      </xdr:nvSpPr>
      <xdr:spPr>
        <a:xfrm>
          <a:off x="22199600" y="9207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2515</xdr:rowOff>
    </xdr:from>
    <xdr:to>
      <xdr:col>116</xdr:col>
      <xdr:colOff>152400</xdr:colOff>
      <xdr:row>55</xdr:row>
      <xdr:rowOff>2515</xdr:rowOff>
    </xdr:to>
    <xdr:cxnSp macro="">
      <xdr:nvCxnSpPr>
        <xdr:cNvPr id="588" name="直線コネクタ 587">
          <a:extLst>
            <a:ext uri="{FF2B5EF4-FFF2-40B4-BE49-F238E27FC236}">
              <a16:creationId xmlns:a16="http://schemas.microsoft.com/office/drawing/2014/main" id="{B557AFA5-27B4-417B-B88B-AAA78A496669}"/>
            </a:ext>
          </a:extLst>
        </xdr:cNvPr>
        <xdr:cNvCxnSpPr/>
      </xdr:nvCxnSpPr>
      <xdr:spPr>
        <a:xfrm>
          <a:off x="22072600" y="94322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54830</xdr:rowOff>
    </xdr:from>
    <xdr:ext cx="469744" cy="259045"/>
    <xdr:sp macro="" textlink="">
      <xdr:nvSpPr>
        <xdr:cNvPr id="589" name="【学校施設】&#10;一人当たり面積平均値テキスト">
          <a:extLst>
            <a:ext uri="{FF2B5EF4-FFF2-40B4-BE49-F238E27FC236}">
              <a16:creationId xmlns:a16="http://schemas.microsoft.com/office/drawing/2014/main" id="{EFD7A66C-C830-4D00-A96B-4563D7DC515B}"/>
            </a:ext>
          </a:extLst>
        </xdr:cNvPr>
        <xdr:cNvSpPr txBox="1"/>
      </xdr:nvSpPr>
      <xdr:spPr>
        <a:xfrm>
          <a:off x="22199600" y="105132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31953</xdr:rowOff>
    </xdr:from>
    <xdr:to>
      <xdr:col>116</xdr:col>
      <xdr:colOff>114300</xdr:colOff>
      <xdr:row>62</xdr:row>
      <xdr:rowOff>133553</xdr:rowOff>
    </xdr:to>
    <xdr:sp macro="" textlink="">
      <xdr:nvSpPr>
        <xdr:cNvPr id="590" name="フローチャート: 判断 589">
          <a:extLst>
            <a:ext uri="{FF2B5EF4-FFF2-40B4-BE49-F238E27FC236}">
              <a16:creationId xmlns:a16="http://schemas.microsoft.com/office/drawing/2014/main" id="{3D4EFE9E-D2AF-4931-A815-5F99583120F1}"/>
            </a:ext>
          </a:extLst>
        </xdr:cNvPr>
        <xdr:cNvSpPr/>
      </xdr:nvSpPr>
      <xdr:spPr>
        <a:xfrm>
          <a:off x="22110700" y="10661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55652</xdr:rowOff>
    </xdr:from>
    <xdr:to>
      <xdr:col>112</xdr:col>
      <xdr:colOff>38100</xdr:colOff>
      <xdr:row>62</xdr:row>
      <xdr:rowOff>157252</xdr:rowOff>
    </xdr:to>
    <xdr:sp macro="" textlink="">
      <xdr:nvSpPr>
        <xdr:cNvPr id="591" name="フローチャート: 判断 590">
          <a:extLst>
            <a:ext uri="{FF2B5EF4-FFF2-40B4-BE49-F238E27FC236}">
              <a16:creationId xmlns:a16="http://schemas.microsoft.com/office/drawing/2014/main" id="{2315E7F2-9B84-4CCB-BF9D-CBA83C994CF7}"/>
            </a:ext>
          </a:extLst>
        </xdr:cNvPr>
        <xdr:cNvSpPr/>
      </xdr:nvSpPr>
      <xdr:spPr>
        <a:xfrm>
          <a:off x="21272500" y="10685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66015</xdr:rowOff>
    </xdr:from>
    <xdr:to>
      <xdr:col>107</xdr:col>
      <xdr:colOff>101600</xdr:colOff>
      <xdr:row>62</xdr:row>
      <xdr:rowOff>167615</xdr:rowOff>
    </xdr:to>
    <xdr:sp macro="" textlink="">
      <xdr:nvSpPr>
        <xdr:cNvPr id="592" name="フローチャート: 判断 591">
          <a:extLst>
            <a:ext uri="{FF2B5EF4-FFF2-40B4-BE49-F238E27FC236}">
              <a16:creationId xmlns:a16="http://schemas.microsoft.com/office/drawing/2014/main" id="{0C12F57F-ED4D-4EC5-950C-9116B85691CD}"/>
            </a:ext>
          </a:extLst>
        </xdr:cNvPr>
        <xdr:cNvSpPr/>
      </xdr:nvSpPr>
      <xdr:spPr>
        <a:xfrm>
          <a:off x="20383500" y="10695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54584</xdr:rowOff>
    </xdr:from>
    <xdr:to>
      <xdr:col>102</xdr:col>
      <xdr:colOff>165100</xdr:colOff>
      <xdr:row>62</xdr:row>
      <xdr:rowOff>156184</xdr:rowOff>
    </xdr:to>
    <xdr:sp macro="" textlink="">
      <xdr:nvSpPr>
        <xdr:cNvPr id="593" name="フローチャート: 判断 592">
          <a:extLst>
            <a:ext uri="{FF2B5EF4-FFF2-40B4-BE49-F238E27FC236}">
              <a16:creationId xmlns:a16="http://schemas.microsoft.com/office/drawing/2014/main" id="{0141C84B-AE39-43F8-97C7-35449AA14EB2}"/>
            </a:ext>
          </a:extLst>
        </xdr:cNvPr>
        <xdr:cNvSpPr/>
      </xdr:nvSpPr>
      <xdr:spPr>
        <a:xfrm>
          <a:off x="19494500" y="10684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59995</xdr:rowOff>
    </xdr:from>
    <xdr:to>
      <xdr:col>98</xdr:col>
      <xdr:colOff>38100</xdr:colOff>
      <xdr:row>62</xdr:row>
      <xdr:rowOff>161595</xdr:rowOff>
    </xdr:to>
    <xdr:sp macro="" textlink="">
      <xdr:nvSpPr>
        <xdr:cNvPr id="594" name="フローチャート: 判断 593">
          <a:extLst>
            <a:ext uri="{FF2B5EF4-FFF2-40B4-BE49-F238E27FC236}">
              <a16:creationId xmlns:a16="http://schemas.microsoft.com/office/drawing/2014/main" id="{DBCBE2E3-C08C-4E8D-8894-0B03DF44B6CD}"/>
            </a:ext>
          </a:extLst>
        </xdr:cNvPr>
        <xdr:cNvSpPr/>
      </xdr:nvSpPr>
      <xdr:spPr>
        <a:xfrm>
          <a:off x="18605500" y="10689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5" name="テキスト ボックス 594">
          <a:extLst>
            <a:ext uri="{FF2B5EF4-FFF2-40B4-BE49-F238E27FC236}">
              <a16:creationId xmlns:a16="http://schemas.microsoft.com/office/drawing/2014/main" id="{867DAC0C-A825-4CAB-AED9-A7446A61639D}"/>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6" name="テキスト ボックス 595">
          <a:extLst>
            <a:ext uri="{FF2B5EF4-FFF2-40B4-BE49-F238E27FC236}">
              <a16:creationId xmlns:a16="http://schemas.microsoft.com/office/drawing/2014/main" id="{09FC79B7-57BA-47C8-ADBC-5A055429F0E5}"/>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7" name="テキスト ボックス 596">
          <a:extLst>
            <a:ext uri="{FF2B5EF4-FFF2-40B4-BE49-F238E27FC236}">
              <a16:creationId xmlns:a16="http://schemas.microsoft.com/office/drawing/2014/main" id="{F2135AA8-9B7C-492B-802E-4E628799BE9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8" name="テキスト ボックス 597">
          <a:extLst>
            <a:ext uri="{FF2B5EF4-FFF2-40B4-BE49-F238E27FC236}">
              <a16:creationId xmlns:a16="http://schemas.microsoft.com/office/drawing/2014/main" id="{D38C7EAB-AA61-4AE6-9ED6-1D5D35B17EFC}"/>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9" name="テキスト ボックス 598">
          <a:extLst>
            <a:ext uri="{FF2B5EF4-FFF2-40B4-BE49-F238E27FC236}">
              <a16:creationId xmlns:a16="http://schemas.microsoft.com/office/drawing/2014/main" id="{8E981508-BD5C-4BB0-9DE7-778F04EBE21C}"/>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108991</xdr:rowOff>
    </xdr:from>
    <xdr:to>
      <xdr:col>116</xdr:col>
      <xdr:colOff>114300</xdr:colOff>
      <xdr:row>63</xdr:row>
      <xdr:rowOff>39141</xdr:rowOff>
    </xdr:to>
    <xdr:sp macro="" textlink="">
      <xdr:nvSpPr>
        <xdr:cNvPr id="600" name="楕円 599">
          <a:extLst>
            <a:ext uri="{FF2B5EF4-FFF2-40B4-BE49-F238E27FC236}">
              <a16:creationId xmlns:a16="http://schemas.microsoft.com/office/drawing/2014/main" id="{32579F41-CD67-4131-91D2-E5AD20379113}"/>
            </a:ext>
          </a:extLst>
        </xdr:cNvPr>
        <xdr:cNvSpPr/>
      </xdr:nvSpPr>
      <xdr:spPr>
        <a:xfrm>
          <a:off x="22110700" y="10738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87418</xdr:rowOff>
    </xdr:from>
    <xdr:ext cx="469744" cy="259045"/>
    <xdr:sp macro="" textlink="">
      <xdr:nvSpPr>
        <xdr:cNvPr id="601" name="【学校施設】&#10;一人当たり面積該当値テキスト">
          <a:extLst>
            <a:ext uri="{FF2B5EF4-FFF2-40B4-BE49-F238E27FC236}">
              <a16:creationId xmlns:a16="http://schemas.microsoft.com/office/drawing/2014/main" id="{33D55B87-A4BA-4236-AD14-B45D0B24BDA1}"/>
            </a:ext>
          </a:extLst>
        </xdr:cNvPr>
        <xdr:cNvSpPr txBox="1"/>
      </xdr:nvSpPr>
      <xdr:spPr>
        <a:xfrm>
          <a:off x="22199600" y="107173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116001</xdr:rowOff>
    </xdr:from>
    <xdr:to>
      <xdr:col>112</xdr:col>
      <xdr:colOff>38100</xdr:colOff>
      <xdr:row>63</xdr:row>
      <xdr:rowOff>46151</xdr:rowOff>
    </xdr:to>
    <xdr:sp macro="" textlink="">
      <xdr:nvSpPr>
        <xdr:cNvPr id="602" name="楕円 601">
          <a:extLst>
            <a:ext uri="{FF2B5EF4-FFF2-40B4-BE49-F238E27FC236}">
              <a16:creationId xmlns:a16="http://schemas.microsoft.com/office/drawing/2014/main" id="{C7C9D262-EF32-4B3D-834E-885A75CA0844}"/>
            </a:ext>
          </a:extLst>
        </xdr:cNvPr>
        <xdr:cNvSpPr/>
      </xdr:nvSpPr>
      <xdr:spPr>
        <a:xfrm>
          <a:off x="21272500" y="10745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159791</xdr:rowOff>
    </xdr:from>
    <xdr:to>
      <xdr:col>116</xdr:col>
      <xdr:colOff>63500</xdr:colOff>
      <xdr:row>62</xdr:row>
      <xdr:rowOff>166801</xdr:rowOff>
    </xdr:to>
    <xdr:cxnSp macro="">
      <xdr:nvCxnSpPr>
        <xdr:cNvPr id="603" name="直線コネクタ 602">
          <a:extLst>
            <a:ext uri="{FF2B5EF4-FFF2-40B4-BE49-F238E27FC236}">
              <a16:creationId xmlns:a16="http://schemas.microsoft.com/office/drawing/2014/main" id="{5D83FDB1-6EC5-48E0-866F-C56F851C58F7}"/>
            </a:ext>
          </a:extLst>
        </xdr:cNvPr>
        <xdr:cNvCxnSpPr/>
      </xdr:nvCxnSpPr>
      <xdr:spPr>
        <a:xfrm flipV="1">
          <a:off x="21323300" y="10789691"/>
          <a:ext cx="838200" cy="7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120269</xdr:rowOff>
    </xdr:from>
    <xdr:to>
      <xdr:col>107</xdr:col>
      <xdr:colOff>101600</xdr:colOff>
      <xdr:row>63</xdr:row>
      <xdr:rowOff>50419</xdr:rowOff>
    </xdr:to>
    <xdr:sp macro="" textlink="">
      <xdr:nvSpPr>
        <xdr:cNvPr id="604" name="楕円 603">
          <a:extLst>
            <a:ext uri="{FF2B5EF4-FFF2-40B4-BE49-F238E27FC236}">
              <a16:creationId xmlns:a16="http://schemas.microsoft.com/office/drawing/2014/main" id="{D24AE733-DCCA-499D-B3E3-1D44AB7BFE91}"/>
            </a:ext>
          </a:extLst>
        </xdr:cNvPr>
        <xdr:cNvSpPr/>
      </xdr:nvSpPr>
      <xdr:spPr>
        <a:xfrm>
          <a:off x="20383500" y="10750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166801</xdr:rowOff>
    </xdr:from>
    <xdr:to>
      <xdr:col>111</xdr:col>
      <xdr:colOff>177800</xdr:colOff>
      <xdr:row>62</xdr:row>
      <xdr:rowOff>171069</xdr:rowOff>
    </xdr:to>
    <xdr:cxnSp macro="">
      <xdr:nvCxnSpPr>
        <xdr:cNvPr id="605" name="直線コネクタ 604">
          <a:extLst>
            <a:ext uri="{FF2B5EF4-FFF2-40B4-BE49-F238E27FC236}">
              <a16:creationId xmlns:a16="http://schemas.microsoft.com/office/drawing/2014/main" id="{49E82D20-F1EB-4779-A6F3-535F8A1FEDDD}"/>
            </a:ext>
          </a:extLst>
        </xdr:cNvPr>
        <xdr:cNvCxnSpPr/>
      </xdr:nvCxnSpPr>
      <xdr:spPr>
        <a:xfrm flipV="1">
          <a:off x="20434300" y="10796701"/>
          <a:ext cx="889000" cy="4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125375</xdr:rowOff>
    </xdr:from>
    <xdr:to>
      <xdr:col>102</xdr:col>
      <xdr:colOff>165100</xdr:colOff>
      <xdr:row>63</xdr:row>
      <xdr:rowOff>55525</xdr:rowOff>
    </xdr:to>
    <xdr:sp macro="" textlink="">
      <xdr:nvSpPr>
        <xdr:cNvPr id="606" name="楕円 605">
          <a:extLst>
            <a:ext uri="{FF2B5EF4-FFF2-40B4-BE49-F238E27FC236}">
              <a16:creationId xmlns:a16="http://schemas.microsoft.com/office/drawing/2014/main" id="{733A38C7-6883-46F2-AEF5-5711D41039BD}"/>
            </a:ext>
          </a:extLst>
        </xdr:cNvPr>
        <xdr:cNvSpPr/>
      </xdr:nvSpPr>
      <xdr:spPr>
        <a:xfrm>
          <a:off x="19494500" y="1075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171069</xdr:rowOff>
    </xdr:from>
    <xdr:to>
      <xdr:col>107</xdr:col>
      <xdr:colOff>50800</xdr:colOff>
      <xdr:row>63</xdr:row>
      <xdr:rowOff>4725</xdr:rowOff>
    </xdr:to>
    <xdr:cxnSp macro="">
      <xdr:nvCxnSpPr>
        <xdr:cNvPr id="607" name="直線コネクタ 606">
          <a:extLst>
            <a:ext uri="{FF2B5EF4-FFF2-40B4-BE49-F238E27FC236}">
              <a16:creationId xmlns:a16="http://schemas.microsoft.com/office/drawing/2014/main" id="{326B1A62-AF54-49CA-A1BF-1023EC8844C0}"/>
            </a:ext>
          </a:extLst>
        </xdr:cNvPr>
        <xdr:cNvCxnSpPr/>
      </xdr:nvCxnSpPr>
      <xdr:spPr>
        <a:xfrm flipV="1">
          <a:off x="19545300" y="10800969"/>
          <a:ext cx="889000" cy="5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126822</xdr:rowOff>
    </xdr:from>
    <xdr:to>
      <xdr:col>98</xdr:col>
      <xdr:colOff>38100</xdr:colOff>
      <xdr:row>63</xdr:row>
      <xdr:rowOff>56972</xdr:rowOff>
    </xdr:to>
    <xdr:sp macro="" textlink="">
      <xdr:nvSpPr>
        <xdr:cNvPr id="608" name="楕円 607">
          <a:extLst>
            <a:ext uri="{FF2B5EF4-FFF2-40B4-BE49-F238E27FC236}">
              <a16:creationId xmlns:a16="http://schemas.microsoft.com/office/drawing/2014/main" id="{3EDCB670-DF5C-4A43-80A5-4C5B7E907520}"/>
            </a:ext>
          </a:extLst>
        </xdr:cNvPr>
        <xdr:cNvSpPr/>
      </xdr:nvSpPr>
      <xdr:spPr>
        <a:xfrm>
          <a:off x="18605500" y="10756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4725</xdr:rowOff>
    </xdr:from>
    <xdr:to>
      <xdr:col>102</xdr:col>
      <xdr:colOff>114300</xdr:colOff>
      <xdr:row>63</xdr:row>
      <xdr:rowOff>6172</xdr:rowOff>
    </xdr:to>
    <xdr:cxnSp macro="">
      <xdr:nvCxnSpPr>
        <xdr:cNvPr id="609" name="直線コネクタ 608">
          <a:extLst>
            <a:ext uri="{FF2B5EF4-FFF2-40B4-BE49-F238E27FC236}">
              <a16:creationId xmlns:a16="http://schemas.microsoft.com/office/drawing/2014/main" id="{68624372-E075-41CD-82AD-1551A02AD820}"/>
            </a:ext>
          </a:extLst>
        </xdr:cNvPr>
        <xdr:cNvCxnSpPr/>
      </xdr:nvCxnSpPr>
      <xdr:spPr>
        <a:xfrm flipV="1">
          <a:off x="18656300" y="10806075"/>
          <a:ext cx="889000" cy="1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2329</xdr:rowOff>
    </xdr:from>
    <xdr:ext cx="469744" cy="259045"/>
    <xdr:sp macro="" textlink="">
      <xdr:nvSpPr>
        <xdr:cNvPr id="610" name="n_1aveValue【学校施設】&#10;一人当たり面積">
          <a:extLst>
            <a:ext uri="{FF2B5EF4-FFF2-40B4-BE49-F238E27FC236}">
              <a16:creationId xmlns:a16="http://schemas.microsoft.com/office/drawing/2014/main" id="{83B920B1-BA5B-47EB-A24C-FC952F339706}"/>
            </a:ext>
          </a:extLst>
        </xdr:cNvPr>
        <xdr:cNvSpPr txBox="1"/>
      </xdr:nvSpPr>
      <xdr:spPr>
        <a:xfrm>
          <a:off x="21075727" y="10460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12692</xdr:rowOff>
    </xdr:from>
    <xdr:ext cx="469744" cy="259045"/>
    <xdr:sp macro="" textlink="">
      <xdr:nvSpPr>
        <xdr:cNvPr id="611" name="n_2aveValue【学校施設】&#10;一人当たり面積">
          <a:extLst>
            <a:ext uri="{FF2B5EF4-FFF2-40B4-BE49-F238E27FC236}">
              <a16:creationId xmlns:a16="http://schemas.microsoft.com/office/drawing/2014/main" id="{7FBB409D-2E94-4672-9EA0-C152ABB29B5D}"/>
            </a:ext>
          </a:extLst>
        </xdr:cNvPr>
        <xdr:cNvSpPr txBox="1"/>
      </xdr:nvSpPr>
      <xdr:spPr>
        <a:xfrm>
          <a:off x="20199427" y="10471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1261</xdr:rowOff>
    </xdr:from>
    <xdr:ext cx="469744" cy="259045"/>
    <xdr:sp macro="" textlink="">
      <xdr:nvSpPr>
        <xdr:cNvPr id="612" name="n_3aveValue【学校施設】&#10;一人当たり面積">
          <a:extLst>
            <a:ext uri="{FF2B5EF4-FFF2-40B4-BE49-F238E27FC236}">
              <a16:creationId xmlns:a16="http://schemas.microsoft.com/office/drawing/2014/main" id="{8727D0A3-602A-4648-A851-4B30EB5477C7}"/>
            </a:ext>
          </a:extLst>
        </xdr:cNvPr>
        <xdr:cNvSpPr txBox="1"/>
      </xdr:nvSpPr>
      <xdr:spPr>
        <a:xfrm>
          <a:off x="19310427" y="10459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6672</xdr:rowOff>
    </xdr:from>
    <xdr:ext cx="469744" cy="259045"/>
    <xdr:sp macro="" textlink="">
      <xdr:nvSpPr>
        <xdr:cNvPr id="613" name="n_4aveValue【学校施設】&#10;一人当たり面積">
          <a:extLst>
            <a:ext uri="{FF2B5EF4-FFF2-40B4-BE49-F238E27FC236}">
              <a16:creationId xmlns:a16="http://schemas.microsoft.com/office/drawing/2014/main" id="{4427087F-64EA-4FA3-B6A0-72A77EEAF97B}"/>
            </a:ext>
          </a:extLst>
        </xdr:cNvPr>
        <xdr:cNvSpPr txBox="1"/>
      </xdr:nvSpPr>
      <xdr:spPr>
        <a:xfrm>
          <a:off x="18421427" y="10465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37278</xdr:rowOff>
    </xdr:from>
    <xdr:ext cx="469744" cy="259045"/>
    <xdr:sp macro="" textlink="">
      <xdr:nvSpPr>
        <xdr:cNvPr id="614" name="n_1mainValue【学校施設】&#10;一人当たり面積">
          <a:extLst>
            <a:ext uri="{FF2B5EF4-FFF2-40B4-BE49-F238E27FC236}">
              <a16:creationId xmlns:a16="http://schemas.microsoft.com/office/drawing/2014/main" id="{1A37A067-F1A6-45F3-83D8-523E663E8753}"/>
            </a:ext>
          </a:extLst>
        </xdr:cNvPr>
        <xdr:cNvSpPr txBox="1"/>
      </xdr:nvSpPr>
      <xdr:spPr>
        <a:xfrm>
          <a:off x="21075727" y="108386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41546</xdr:rowOff>
    </xdr:from>
    <xdr:ext cx="469744" cy="259045"/>
    <xdr:sp macro="" textlink="">
      <xdr:nvSpPr>
        <xdr:cNvPr id="615" name="n_2mainValue【学校施設】&#10;一人当たり面積">
          <a:extLst>
            <a:ext uri="{FF2B5EF4-FFF2-40B4-BE49-F238E27FC236}">
              <a16:creationId xmlns:a16="http://schemas.microsoft.com/office/drawing/2014/main" id="{0CE5A901-7785-4251-8C92-1AEDC5F9CD90}"/>
            </a:ext>
          </a:extLst>
        </xdr:cNvPr>
        <xdr:cNvSpPr txBox="1"/>
      </xdr:nvSpPr>
      <xdr:spPr>
        <a:xfrm>
          <a:off x="20199427" y="10842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46652</xdr:rowOff>
    </xdr:from>
    <xdr:ext cx="469744" cy="259045"/>
    <xdr:sp macro="" textlink="">
      <xdr:nvSpPr>
        <xdr:cNvPr id="616" name="n_3mainValue【学校施設】&#10;一人当たり面積">
          <a:extLst>
            <a:ext uri="{FF2B5EF4-FFF2-40B4-BE49-F238E27FC236}">
              <a16:creationId xmlns:a16="http://schemas.microsoft.com/office/drawing/2014/main" id="{BEDD4452-0524-4B8B-9E39-D58F64CB5D85}"/>
            </a:ext>
          </a:extLst>
        </xdr:cNvPr>
        <xdr:cNvSpPr txBox="1"/>
      </xdr:nvSpPr>
      <xdr:spPr>
        <a:xfrm>
          <a:off x="19310427" y="10848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48099</xdr:rowOff>
    </xdr:from>
    <xdr:ext cx="469744" cy="259045"/>
    <xdr:sp macro="" textlink="">
      <xdr:nvSpPr>
        <xdr:cNvPr id="617" name="n_4mainValue【学校施設】&#10;一人当たり面積">
          <a:extLst>
            <a:ext uri="{FF2B5EF4-FFF2-40B4-BE49-F238E27FC236}">
              <a16:creationId xmlns:a16="http://schemas.microsoft.com/office/drawing/2014/main" id="{5AE4A1F4-5D49-4751-B75A-F5131718EF7C}"/>
            </a:ext>
          </a:extLst>
        </xdr:cNvPr>
        <xdr:cNvSpPr txBox="1"/>
      </xdr:nvSpPr>
      <xdr:spPr>
        <a:xfrm>
          <a:off x="18421427" y="108494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8" name="正方形/長方形 617">
          <a:extLst>
            <a:ext uri="{FF2B5EF4-FFF2-40B4-BE49-F238E27FC236}">
              <a16:creationId xmlns:a16="http://schemas.microsoft.com/office/drawing/2014/main" id="{15F6723F-97E1-4391-9BE4-68A5A5BEEF48}"/>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9" name="正方形/長方形 618">
          <a:extLst>
            <a:ext uri="{FF2B5EF4-FFF2-40B4-BE49-F238E27FC236}">
              <a16:creationId xmlns:a16="http://schemas.microsoft.com/office/drawing/2014/main" id="{CDF48CDD-56BE-4222-A0C4-39E031E64583}"/>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0" name="正方形/長方形 619">
          <a:extLst>
            <a:ext uri="{FF2B5EF4-FFF2-40B4-BE49-F238E27FC236}">
              <a16:creationId xmlns:a16="http://schemas.microsoft.com/office/drawing/2014/main" id="{61BCCEB7-1C09-4158-AFEE-B861C36765FF}"/>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1" name="正方形/長方形 620">
          <a:extLst>
            <a:ext uri="{FF2B5EF4-FFF2-40B4-BE49-F238E27FC236}">
              <a16:creationId xmlns:a16="http://schemas.microsoft.com/office/drawing/2014/main" id="{77F1D886-D947-4A49-B6F1-F76A1F83EEC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2" name="正方形/長方形 621">
          <a:extLst>
            <a:ext uri="{FF2B5EF4-FFF2-40B4-BE49-F238E27FC236}">
              <a16:creationId xmlns:a16="http://schemas.microsoft.com/office/drawing/2014/main" id="{E3A7B417-2C7D-42AA-A936-50B72CD961E4}"/>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3" name="正方形/長方形 622">
          <a:extLst>
            <a:ext uri="{FF2B5EF4-FFF2-40B4-BE49-F238E27FC236}">
              <a16:creationId xmlns:a16="http://schemas.microsoft.com/office/drawing/2014/main" id="{9DDF3D79-21A2-4D7C-AF32-9CE369D19963}"/>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4" name="正方形/長方形 623">
          <a:extLst>
            <a:ext uri="{FF2B5EF4-FFF2-40B4-BE49-F238E27FC236}">
              <a16:creationId xmlns:a16="http://schemas.microsoft.com/office/drawing/2014/main" id="{177025C5-F9D1-41AF-9AB0-093831CBB7D7}"/>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5" name="正方形/長方形 624">
          <a:extLst>
            <a:ext uri="{FF2B5EF4-FFF2-40B4-BE49-F238E27FC236}">
              <a16:creationId xmlns:a16="http://schemas.microsoft.com/office/drawing/2014/main" id="{5916AE9D-4C16-41EC-9DE1-4C1A8BED433E}"/>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26" name="正方形/長方形 625">
          <a:extLst>
            <a:ext uri="{FF2B5EF4-FFF2-40B4-BE49-F238E27FC236}">
              <a16:creationId xmlns:a16="http://schemas.microsoft.com/office/drawing/2014/main" id="{9DB2FD99-7162-4D4D-88A2-BD63F7FC7F41}"/>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27" name="正方形/長方形 626">
          <a:extLst>
            <a:ext uri="{FF2B5EF4-FFF2-40B4-BE49-F238E27FC236}">
              <a16:creationId xmlns:a16="http://schemas.microsoft.com/office/drawing/2014/main" id="{E990C020-D420-4549-9934-74206353F78D}"/>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28" name="正方形/長方形 627">
          <a:extLst>
            <a:ext uri="{FF2B5EF4-FFF2-40B4-BE49-F238E27FC236}">
              <a16:creationId xmlns:a16="http://schemas.microsoft.com/office/drawing/2014/main" id="{9BDC0E8D-1B73-48CC-8F82-C306FDEDC2CE}"/>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29" name="正方形/長方形 628">
          <a:extLst>
            <a:ext uri="{FF2B5EF4-FFF2-40B4-BE49-F238E27FC236}">
              <a16:creationId xmlns:a16="http://schemas.microsoft.com/office/drawing/2014/main" id="{FB2B7F63-B862-4C4D-A293-E58B6249DE82}"/>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0" name="正方形/長方形 629">
          <a:extLst>
            <a:ext uri="{FF2B5EF4-FFF2-40B4-BE49-F238E27FC236}">
              <a16:creationId xmlns:a16="http://schemas.microsoft.com/office/drawing/2014/main" id="{367F55DD-E6CB-4D13-AE17-678CC74F0E2D}"/>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1" name="正方形/長方形 630">
          <a:extLst>
            <a:ext uri="{FF2B5EF4-FFF2-40B4-BE49-F238E27FC236}">
              <a16:creationId xmlns:a16="http://schemas.microsoft.com/office/drawing/2014/main" id="{2CF51F78-CDE4-43D0-BF08-3FFC6D028E5E}"/>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2" name="正方形/長方形 631">
          <a:extLst>
            <a:ext uri="{FF2B5EF4-FFF2-40B4-BE49-F238E27FC236}">
              <a16:creationId xmlns:a16="http://schemas.microsoft.com/office/drawing/2014/main" id="{0253CD62-40A1-4CE9-BB6B-B4ED48DB3DEB}"/>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3" name="正方形/長方形 632">
          <a:extLst>
            <a:ext uri="{FF2B5EF4-FFF2-40B4-BE49-F238E27FC236}">
              <a16:creationId xmlns:a16="http://schemas.microsoft.com/office/drawing/2014/main" id="{9692306C-2E43-48D9-A511-664B31D1E0AD}"/>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34" name="正方形/長方形 633">
          <a:extLst>
            <a:ext uri="{FF2B5EF4-FFF2-40B4-BE49-F238E27FC236}">
              <a16:creationId xmlns:a16="http://schemas.microsoft.com/office/drawing/2014/main" id="{46BF295B-9E35-4F16-9339-785B62D51B9B}"/>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35" name="正方形/長方形 634">
          <a:extLst>
            <a:ext uri="{FF2B5EF4-FFF2-40B4-BE49-F238E27FC236}">
              <a16:creationId xmlns:a16="http://schemas.microsoft.com/office/drawing/2014/main" id="{8CA9EF83-020F-4164-A445-8A01FB1039FD}"/>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36" name="正方形/長方形 635">
          <a:extLst>
            <a:ext uri="{FF2B5EF4-FFF2-40B4-BE49-F238E27FC236}">
              <a16:creationId xmlns:a16="http://schemas.microsoft.com/office/drawing/2014/main" id="{21709CCF-7AB4-4FB5-BB46-294CF6FC9B14}"/>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37" name="正方形/長方形 636">
          <a:extLst>
            <a:ext uri="{FF2B5EF4-FFF2-40B4-BE49-F238E27FC236}">
              <a16:creationId xmlns:a16="http://schemas.microsoft.com/office/drawing/2014/main" id="{09DA5671-4B53-4521-9D09-F3ACB46B0EEC}"/>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38" name="正方形/長方形 637">
          <a:extLst>
            <a:ext uri="{FF2B5EF4-FFF2-40B4-BE49-F238E27FC236}">
              <a16:creationId xmlns:a16="http://schemas.microsoft.com/office/drawing/2014/main" id="{8A7315B0-2C98-4FDB-B9E5-ADC8E5C5EF7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39" name="正方形/長方形 638">
          <a:extLst>
            <a:ext uri="{FF2B5EF4-FFF2-40B4-BE49-F238E27FC236}">
              <a16:creationId xmlns:a16="http://schemas.microsoft.com/office/drawing/2014/main" id="{C4519286-C279-4506-B70D-AB3712E9AC3E}"/>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0" name="正方形/長方形 639">
          <a:extLst>
            <a:ext uri="{FF2B5EF4-FFF2-40B4-BE49-F238E27FC236}">
              <a16:creationId xmlns:a16="http://schemas.microsoft.com/office/drawing/2014/main" id="{8E027D04-DE96-4693-9E94-4147FE58B7C1}"/>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1" name="正方形/長方形 640">
          <a:extLst>
            <a:ext uri="{FF2B5EF4-FFF2-40B4-BE49-F238E27FC236}">
              <a16:creationId xmlns:a16="http://schemas.microsoft.com/office/drawing/2014/main" id="{174376F6-9A56-4F1C-9547-A1DA3E442030}"/>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42" name="正方形/長方形 641">
          <a:extLst>
            <a:ext uri="{FF2B5EF4-FFF2-40B4-BE49-F238E27FC236}">
              <a16:creationId xmlns:a16="http://schemas.microsoft.com/office/drawing/2014/main" id="{E3C3C5A3-7505-4FE9-85F2-EF03E3935966}"/>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43" name="正方形/長方形 642">
          <a:extLst>
            <a:ext uri="{FF2B5EF4-FFF2-40B4-BE49-F238E27FC236}">
              <a16:creationId xmlns:a16="http://schemas.microsoft.com/office/drawing/2014/main" id="{7832EAEC-776F-4C03-8FE5-C95C2653BE4A}"/>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44" name="正方形/長方形 643">
          <a:extLst>
            <a:ext uri="{FF2B5EF4-FFF2-40B4-BE49-F238E27FC236}">
              <a16:creationId xmlns:a16="http://schemas.microsoft.com/office/drawing/2014/main" id="{586C746E-D71E-4A8B-BB15-D9517D984C12}"/>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45" name="正方形/長方形 644">
          <a:extLst>
            <a:ext uri="{FF2B5EF4-FFF2-40B4-BE49-F238E27FC236}">
              <a16:creationId xmlns:a16="http://schemas.microsoft.com/office/drawing/2014/main" id="{9327EDDA-ECE1-4F78-9D8E-952613B903AF}"/>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46" name="正方形/長方形 645">
          <a:extLst>
            <a:ext uri="{FF2B5EF4-FFF2-40B4-BE49-F238E27FC236}">
              <a16:creationId xmlns:a16="http://schemas.microsoft.com/office/drawing/2014/main" id="{069A819C-759B-40F0-9910-29A194FEAF21}"/>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47" name="正方形/長方形 646">
          <a:extLst>
            <a:ext uri="{FF2B5EF4-FFF2-40B4-BE49-F238E27FC236}">
              <a16:creationId xmlns:a16="http://schemas.microsoft.com/office/drawing/2014/main" id="{5CFCA4EE-F86A-400B-99CA-B261AE65C0B9}"/>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48" name="正方形/長方形 647">
          <a:extLst>
            <a:ext uri="{FF2B5EF4-FFF2-40B4-BE49-F238E27FC236}">
              <a16:creationId xmlns:a16="http://schemas.microsoft.com/office/drawing/2014/main" id="{45DA94F1-A96C-482E-86D5-234B2157755C}"/>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49" name="正方形/長方形 648">
          <a:extLst>
            <a:ext uri="{FF2B5EF4-FFF2-40B4-BE49-F238E27FC236}">
              <a16:creationId xmlns:a16="http://schemas.microsoft.com/office/drawing/2014/main" id="{169F6479-D2B2-434B-9ACD-1C9491A14A2A}"/>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50" name="正方形/長方形 649">
          <a:extLst>
            <a:ext uri="{FF2B5EF4-FFF2-40B4-BE49-F238E27FC236}">
              <a16:creationId xmlns:a16="http://schemas.microsoft.com/office/drawing/2014/main" id="{65C8016D-EE92-491D-B8D7-0BDF5A87DA94}"/>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51" name="正方形/長方形 650">
          <a:extLst>
            <a:ext uri="{FF2B5EF4-FFF2-40B4-BE49-F238E27FC236}">
              <a16:creationId xmlns:a16="http://schemas.microsoft.com/office/drawing/2014/main" id="{C70436DF-394B-40ED-9FDE-E37C19D21386}"/>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52" name="テキスト ボックス 651">
          <a:extLst>
            <a:ext uri="{FF2B5EF4-FFF2-40B4-BE49-F238E27FC236}">
              <a16:creationId xmlns:a16="http://schemas.microsoft.com/office/drawing/2014/main" id="{0BEB60C5-2979-4B8F-B896-AAB791D45C81}"/>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類似団体と比較して特に固定資産減価償却率が高くなっている施設は、公営住宅、学校施設である。公営住宅については、築</a:t>
          </a:r>
          <a:r>
            <a:rPr kumimoji="1" lang="en-US" altLang="ja-JP" sz="1100">
              <a:solidFill>
                <a:schemeClr val="dk1"/>
              </a:solidFill>
              <a:effectLst/>
              <a:latin typeface="+mn-lt"/>
              <a:ea typeface="+mn-ea"/>
              <a:cs typeface="+mn-cs"/>
            </a:rPr>
            <a:t>31</a:t>
          </a:r>
          <a:r>
            <a:rPr kumimoji="1" lang="ja-JP" altLang="ja-JP" sz="1100">
              <a:solidFill>
                <a:schemeClr val="dk1"/>
              </a:solidFill>
              <a:effectLst/>
              <a:latin typeface="+mn-lt"/>
              <a:ea typeface="+mn-ea"/>
              <a:cs typeface="+mn-cs"/>
            </a:rPr>
            <a:t>年以上を経過した施設が多くなっており、総点検を行い、長寿命化計画に基づいた施設の維持と、予防保全を実施する。また、学校施設についても、小学校が有形固定資産減価償却率</a:t>
          </a:r>
          <a:r>
            <a:rPr kumimoji="1" lang="en-US" altLang="ja-JP" sz="1100">
              <a:solidFill>
                <a:schemeClr val="dk1"/>
              </a:solidFill>
              <a:effectLst/>
              <a:latin typeface="+mn-lt"/>
              <a:ea typeface="+mn-ea"/>
              <a:cs typeface="+mn-cs"/>
            </a:rPr>
            <a:t>77.1</a:t>
          </a:r>
          <a:r>
            <a:rPr kumimoji="1" lang="ja-JP" altLang="ja-JP" sz="1100">
              <a:solidFill>
                <a:schemeClr val="dk1"/>
              </a:solidFill>
              <a:effectLst/>
              <a:latin typeface="+mn-lt"/>
              <a:ea typeface="+mn-ea"/>
              <a:cs typeface="+mn-cs"/>
            </a:rPr>
            <a:t>％、中学校が</a:t>
          </a:r>
          <a:r>
            <a:rPr kumimoji="1" lang="en-US" altLang="ja-JP" sz="1100">
              <a:solidFill>
                <a:schemeClr val="dk1"/>
              </a:solidFill>
              <a:effectLst/>
              <a:latin typeface="+mn-lt"/>
              <a:ea typeface="+mn-ea"/>
              <a:cs typeface="+mn-cs"/>
            </a:rPr>
            <a:t>73.9</a:t>
          </a:r>
          <a:r>
            <a:rPr kumimoji="1" lang="ja-JP" altLang="ja-JP" sz="1100">
              <a:solidFill>
                <a:schemeClr val="dk1"/>
              </a:solidFill>
              <a:effectLst/>
              <a:latin typeface="+mn-lt"/>
              <a:ea typeface="+mn-ea"/>
              <a:cs typeface="+mn-cs"/>
            </a:rPr>
            <a:t>％となっており、特に小学校の有形固定資産減価償却率が高くなっている。令和２年度に個別施設計画を策定、令和３年度に公共施設総合管理計画を改訂しており、同計画に基づいて老朽化対策に取り組んでいくこととしている。</a:t>
          </a:r>
          <a:br>
            <a:rPr kumimoji="1" lang="en-US"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認定こども園については、平成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年度に老朽化していた保育所と幼稚園を統合し、高台に新しい施設を建設したため、固定資産減価償却率は減少している。</a:t>
          </a:r>
          <a:endParaRPr lang="ja-JP" altLang="ja-JP" sz="1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57BDFB6D-9AEC-4809-8678-C20161E1D705}"/>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2F8CB831-A7B3-4599-839B-2E805BEA594D}"/>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D685E5E7-9E12-4DC1-BC14-8F244896CD6A}"/>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D0C76791-47B4-4954-AAFB-5C9191C94A41}"/>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A12B11E9-7119-44DA-83EA-755428983614}"/>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F314585E-0DF3-4DF0-9213-58285DD0B58B}"/>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36FA2D22-30DC-4300-99DC-A5FBC9D5E579}"/>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74E1BA30-4969-4876-BEAF-33E45975B44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8B9B44B1-31B7-428E-9E3A-9C630500CE9E}"/>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3D65497B-9629-4833-B47E-C5B7A2E84FB9}"/>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2,922
2,897
28.37
3,162,838
3,075,796
30,699
1,837,194
3,959,166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2EA09320-7591-4C64-B356-CE14372BD123}"/>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3E8C8A83-60A0-4528-AA29-308477FA865C}"/>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66FAAE9F-E06C-4B97-A1EB-E0673AF759F3}"/>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A294C18F-B6F9-41ED-BA79-BAAF6A6F1EF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5CC5A620-9BFE-44B3-B1CB-EADCD148A51B}"/>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9F6BD677-7CF6-44FD-9C13-773C22FD8D53}"/>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DFC698EE-9580-43CE-AB60-B4E96076CBC5}"/>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E2DF5899-B5B7-4EFD-8CB0-D283F26EABFB}"/>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5BDA297D-AB96-4BB3-A59E-D73CD55C481A}"/>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C2D1BF10-7856-4F2C-9EFB-C714DFDCC0A7}"/>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ACACBCB2-808D-49CA-A412-047253B30DBD}"/>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DE5131F-1FCB-4764-8532-993B279AACFA}"/>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EA1AFF42-334B-4C0E-9D6A-66DF9FF548CC}"/>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2758F033-5279-4A1A-9246-017B96F7F536}"/>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13FC16CF-9807-4721-A01C-926D80818FB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93CE52CB-AC74-4CFF-8E1A-2547E2EBF44F}"/>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21965FA-58BF-47F2-82C4-E5FC64CCCEB9}"/>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35756F71-262C-454A-9974-4C77E5F360ED}"/>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758FA90F-0CF8-4B51-94DA-75FCD76E5E3A}"/>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D2511172-69F6-4A16-8E1A-CB8CB4A08C8E}"/>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6E86BE0-3D4F-4599-A5D6-0AF44FEFEC9E}"/>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692E6434-C99C-45AE-AC36-556C5F05B686}"/>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1751A0E3-566F-4AB8-946A-490D1E676637}"/>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C85942A-7F8A-475C-96E7-91902B801784}"/>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773D3B30-ABB6-48B5-B881-7F7C4A46578C}"/>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BF1F30BD-54ED-4854-8E6A-23E7AB0D1F65}"/>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11F6FED9-82EE-47FE-8C6F-AEF5EE58350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82556EC6-577F-4CA9-A592-EBB3E0273B44}"/>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FBDE0E6-2585-4A28-B1D8-C59F0096E6A2}"/>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9DBEA0CB-AEA6-4A61-B346-A323171DE047}"/>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89FD3CAC-45E6-4D49-9D90-B1083E1CDBC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EFB016CF-4B31-4E5A-A45F-A8DD3BC670AA}"/>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19D45992-860D-4A5E-8110-1F56D25089B9}"/>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B68CBF12-858B-44A8-BCFD-A23F2BFD72D2}"/>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8F396D1F-8997-4BB1-83A1-57C63E70DE58}"/>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9C7D2B63-F078-499D-806F-C6709E71A872}"/>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C9B7E434-F756-4B5C-A78A-9A7C4852A1C3}"/>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0AEB7DEF-0BA4-455F-A5DE-22826C967172}"/>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EE7BEF95-E5DF-4C57-8E72-42A46A90DB4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2E5D53D4-540B-4482-80B1-38893A497FD2}"/>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75858309-754E-41E1-895F-8F02CE812FDC}"/>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652D7752-EEEF-405E-BC70-F52E44B2911E}"/>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CF5C2721-DC28-4C64-9A4D-F60933171C05}"/>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29775A8F-B077-454F-93BB-BCAD415D5C5A}"/>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F55169A7-C8B4-4A5A-8AF1-FD61896724C3}"/>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7" name="正方形/長方形 56">
          <a:extLst>
            <a:ext uri="{FF2B5EF4-FFF2-40B4-BE49-F238E27FC236}">
              <a16:creationId xmlns:a16="http://schemas.microsoft.com/office/drawing/2014/main" id="{63129498-EBA8-40CC-9328-CA6A59AED977}"/>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8" name="正方形/長方形 57">
          <a:extLst>
            <a:ext uri="{FF2B5EF4-FFF2-40B4-BE49-F238E27FC236}">
              <a16:creationId xmlns:a16="http://schemas.microsoft.com/office/drawing/2014/main" id="{077F3B4B-B25E-4C26-B436-D5960DDA0CF3}"/>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9" name="正方形/長方形 58">
          <a:extLst>
            <a:ext uri="{FF2B5EF4-FFF2-40B4-BE49-F238E27FC236}">
              <a16:creationId xmlns:a16="http://schemas.microsoft.com/office/drawing/2014/main" id="{1D352300-91EE-48A0-8BED-DFA013C2384E}"/>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60" name="正方形/長方形 59">
          <a:extLst>
            <a:ext uri="{FF2B5EF4-FFF2-40B4-BE49-F238E27FC236}">
              <a16:creationId xmlns:a16="http://schemas.microsoft.com/office/drawing/2014/main" id="{443D39A3-CE87-4155-9357-ED5A430057CD}"/>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1" name="正方形/長方形 60">
          <a:extLst>
            <a:ext uri="{FF2B5EF4-FFF2-40B4-BE49-F238E27FC236}">
              <a16:creationId xmlns:a16="http://schemas.microsoft.com/office/drawing/2014/main" id="{1472D0F8-17ED-431D-AF60-BEC6C1E5FD98}"/>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2" name="正方形/長方形 61">
          <a:extLst>
            <a:ext uri="{FF2B5EF4-FFF2-40B4-BE49-F238E27FC236}">
              <a16:creationId xmlns:a16="http://schemas.microsoft.com/office/drawing/2014/main" id="{08FAC9AF-3333-4062-9C7F-2F87AE4E6C4A}"/>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3" name="正方形/長方形 62">
          <a:extLst>
            <a:ext uri="{FF2B5EF4-FFF2-40B4-BE49-F238E27FC236}">
              <a16:creationId xmlns:a16="http://schemas.microsoft.com/office/drawing/2014/main" id="{69C5471C-CEAB-4D31-B449-FF9991AEB1B8}"/>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4" name="正方形/長方形 63">
          <a:extLst>
            <a:ext uri="{FF2B5EF4-FFF2-40B4-BE49-F238E27FC236}">
              <a16:creationId xmlns:a16="http://schemas.microsoft.com/office/drawing/2014/main" id="{96F22BE7-93D5-4284-8FC8-8907DC0F3171}"/>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5" name="正方形/長方形 64">
          <a:extLst>
            <a:ext uri="{FF2B5EF4-FFF2-40B4-BE49-F238E27FC236}">
              <a16:creationId xmlns:a16="http://schemas.microsoft.com/office/drawing/2014/main" id="{23308D98-B956-4633-8B81-D5FC98187E7A}"/>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6" name="正方形/長方形 65">
          <a:extLst>
            <a:ext uri="{FF2B5EF4-FFF2-40B4-BE49-F238E27FC236}">
              <a16:creationId xmlns:a16="http://schemas.microsoft.com/office/drawing/2014/main" id="{131BFBFF-E736-4197-A26A-6775C5A38C1C}"/>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7" name="正方形/長方形 66">
          <a:extLst>
            <a:ext uri="{FF2B5EF4-FFF2-40B4-BE49-F238E27FC236}">
              <a16:creationId xmlns:a16="http://schemas.microsoft.com/office/drawing/2014/main" id="{2FB37A45-7ED8-467B-A10E-64DCAEF61294}"/>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8" name="正方形/長方形 67">
          <a:extLst>
            <a:ext uri="{FF2B5EF4-FFF2-40B4-BE49-F238E27FC236}">
              <a16:creationId xmlns:a16="http://schemas.microsoft.com/office/drawing/2014/main" id="{7DFF8009-0B4A-47E8-AC56-07878C84BC61}"/>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9" name="正方形/長方形 68">
          <a:extLst>
            <a:ext uri="{FF2B5EF4-FFF2-40B4-BE49-F238E27FC236}">
              <a16:creationId xmlns:a16="http://schemas.microsoft.com/office/drawing/2014/main" id="{C02F240F-11DC-41E7-81FE-ADC73003AC04}"/>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70" name="正方形/長方形 69">
          <a:extLst>
            <a:ext uri="{FF2B5EF4-FFF2-40B4-BE49-F238E27FC236}">
              <a16:creationId xmlns:a16="http://schemas.microsoft.com/office/drawing/2014/main" id="{034FA204-F308-45CF-A9D8-C9EA4321D28C}"/>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1" name="正方形/長方形 70">
          <a:extLst>
            <a:ext uri="{FF2B5EF4-FFF2-40B4-BE49-F238E27FC236}">
              <a16:creationId xmlns:a16="http://schemas.microsoft.com/office/drawing/2014/main" id="{BD8B4380-7F9F-4EED-8379-881F4C45D44F}"/>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2" name="正方形/長方形 71">
          <a:extLst>
            <a:ext uri="{FF2B5EF4-FFF2-40B4-BE49-F238E27FC236}">
              <a16:creationId xmlns:a16="http://schemas.microsoft.com/office/drawing/2014/main" id="{8A868A10-0340-4B87-8E79-33E8D5328F41}"/>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73" name="テキスト ボックス 72">
          <a:extLst>
            <a:ext uri="{FF2B5EF4-FFF2-40B4-BE49-F238E27FC236}">
              <a16:creationId xmlns:a16="http://schemas.microsoft.com/office/drawing/2014/main" id="{57299334-2485-403D-956F-74817E9E2B42}"/>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74" name="直線コネクタ 73">
          <a:extLst>
            <a:ext uri="{FF2B5EF4-FFF2-40B4-BE49-F238E27FC236}">
              <a16:creationId xmlns:a16="http://schemas.microsoft.com/office/drawing/2014/main" id="{8DE757F2-D2C7-4708-B859-752DD1CA95A4}"/>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75" name="テキスト ボックス 74">
          <a:extLst>
            <a:ext uri="{FF2B5EF4-FFF2-40B4-BE49-F238E27FC236}">
              <a16:creationId xmlns:a16="http://schemas.microsoft.com/office/drawing/2014/main" id="{F3E60AA0-90DC-494A-83D3-623327507B06}"/>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76" name="直線コネクタ 75">
          <a:extLst>
            <a:ext uri="{FF2B5EF4-FFF2-40B4-BE49-F238E27FC236}">
              <a16:creationId xmlns:a16="http://schemas.microsoft.com/office/drawing/2014/main" id="{C2F5B920-F446-444A-B6CB-12BCE69BDF05}"/>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77" name="テキスト ボックス 76">
          <a:extLst>
            <a:ext uri="{FF2B5EF4-FFF2-40B4-BE49-F238E27FC236}">
              <a16:creationId xmlns:a16="http://schemas.microsoft.com/office/drawing/2014/main" id="{0D8179C5-5FB4-4631-863E-076771F59399}"/>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78" name="直線コネクタ 77">
          <a:extLst>
            <a:ext uri="{FF2B5EF4-FFF2-40B4-BE49-F238E27FC236}">
              <a16:creationId xmlns:a16="http://schemas.microsoft.com/office/drawing/2014/main" id="{7611A67B-7F67-4F14-AD05-1D4DA7D5C7DB}"/>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79" name="テキスト ボックス 78">
          <a:extLst>
            <a:ext uri="{FF2B5EF4-FFF2-40B4-BE49-F238E27FC236}">
              <a16:creationId xmlns:a16="http://schemas.microsoft.com/office/drawing/2014/main" id="{E1089BDA-8ACA-48C3-BAD7-38188102CBE3}"/>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80" name="直線コネクタ 79">
          <a:extLst>
            <a:ext uri="{FF2B5EF4-FFF2-40B4-BE49-F238E27FC236}">
              <a16:creationId xmlns:a16="http://schemas.microsoft.com/office/drawing/2014/main" id="{6B1A85FE-3401-40D8-8782-796324AD3FCF}"/>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81" name="テキスト ボックス 80">
          <a:extLst>
            <a:ext uri="{FF2B5EF4-FFF2-40B4-BE49-F238E27FC236}">
              <a16:creationId xmlns:a16="http://schemas.microsoft.com/office/drawing/2014/main" id="{6189008B-6DE5-4FDD-AC5C-764DF235D413}"/>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82" name="直線コネクタ 81">
          <a:extLst>
            <a:ext uri="{FF2B5EF4-FFF2-40B4-BE49-F238E27FC236}">
              <a16:creationId xmlns:a16="http://schemas.microsoft.com/office/drawing/2014/main" id="{CA57B0A1-D5A5-4DCA-B82C-DF67D53D93B4}"/>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83" name="テキスト ボックス 82">
          <a:extLst>
            <a:ext uri="{FF2B5EF4-FFF2-40B4-BE49-F238E27FC236}">
              <a16:creationId xmlns:a16="http://schemas.microsoft.com/office/drawing/2014/main" id="{D10C279A-209A-45C3-B0F8-7DFD10FBA783}"/>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84" name="直線コネクタ 83">
          <a:extLst>
            <a:ext uri="{FF2B5EF4-FFF2-40B4-BE49-F238E27FC236}">
              <a16:creationId xmlns:a16="http://schemas.microsoft.com/office/drawing/2014/main" id="{C1ECE9BA-8651-44F5-8C1B-C943727020FC}"/>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162577</xdr:rowOff>
    </xdr:from>
    <xdr:ext cx="338939" cy="259045"/>
    <xdr:sp macro="" textlink="">
      <xdr:nvSpPr>
        <xdr:cNvPr id="85" name="テキスト ボックス 84">
          <a:extLst>
            <a:ext uri="{FF2B5EF4-FFF2-40B4-BE49-F238E27FC236}">
              <a16:creationId xmlns:a16="http://schemas.microsoft.com/office/drawing/2014/main" id="{70FCFB91-5879-44E5-999D-03511F6D008B}"/>
            </a:ext>
          </a:extLst>
        </xdr:cNvPr>
        <xdr:cNvSpPr txBox="1"/>
      </xdr:nvSpPr>
      <xdr:spPr>
        <a:xfrm>
          <a:off x="423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86" name="直線コネクタ 85">
          <a:extLst>
            <a:ext uri="{FF2B5EF4-FFF2-40B4-BE49-F238E27FC236}">
              <a16:creationId xmlns:a16="http://schemas.microsoft.com/office/drawing/2014/main" id="{72F2F866-D137-4A20-8AA7-AE66C5A30621}"/>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87" name="【福祉施設】&#10;有形固定資産減価償却率グラフ枠">
          <a:extLst>
            <a:ext uri="{FF2B5EF4-FFF2-40B4-BE49-F238E27FC236}">
              <a16:creationId xmlns:a16="http://schemas.microsoft.com/office/drawing/2014/main" id="{77CD0D42-9D92-4869-BD4B-496E271D731C}"/>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85</xdr:row>
      <xdr:rowOff>31750</xdr:rowOff>
    </xdr:to>
    <xdr:cxnSp macro="">
      <xdr:nvCxnSpPr>
        <xdr:cNvPr id="88" name="直線コネクタ 87">
          <a:extLst>
            <a:ext uri="{FF2B5EF4-FFF2-40B4-BE49-F238E27FC236}">
              <a16:creationId xmlns:a16="http://schemas.microsoft.com/office/drawing/2014/main" id="{2217A45A-04A3-4121-BFEB-4F523FEC1842}"/>
            </a:ext>
          </a:extLst>
        </xdr:cNvPr>
        <xdr:cNvCxnSpPr/>
      </xdr:nvCxnSpPr>
      <xdr:spPr>
        <a:xfrm flipV="1">
          <a:off x="4634865"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35577</xdr:rowOff>
    </xdr:from>
    <xdr:ext cx="469744" cy="259045"/>
    <xdr:sp macro="" textlink="">
      <xdr:nvSpPr>
        <xdr:cNvPr id="89" name="【福祉施設】&#10;有形固定資産減価償却率最小値テキスト">
          <a:extLst>
            <a:ext uri="{FF2B5EF4-FFF2-40B4-BE49-F238E27FC236}">
              <a16:creationId xmlns:a16="http://schemas.microsoft.com/office/drawing/2014/main" id="{D41023A7-833F-4FE6-9479-2E438E68DD04}"/>
            </a:ext>
          </a:extLst>
        </xdr:cNvPr>
        <xdr:cNvSpPr txBox="1"/>
      </xdr:nvSpPr>
      <xdr:spPr>
        <a:xfrm>
          <a:off x="4673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31750</xdr:rowOff>
    </xdr:from>
    <xdr:to>
      <xdr:col>24</xdr:col>
      <xdr:colOff>152400</xdr:colOff>
      <xdr:row>85</xdr:row>
      <xdr:rowOff>31750</xdr:rowOff>
    </xdr:to>
    <xdr:cxnSp macro="">
      <xdr:nvCxnSpPr>
        <xdr:cNvPr id="90" name="直線コネクタ 89">
          <a:extLst>
            <a:ext uri="{FF2B5EF4-FFF2-40B4-BE49-F238E27FC236}">
              <a16:creationId xmlns:a16="http://schemas.microsoft.com/office/drawing/2014/main" id="{5994E0BA-CB8A-4652-9976-B4012A9FFB95}"/>
            </a:ext>
          </a:extLst>
        </xdr:cNvPr>
        <xdr:cNvCxnSpPr/>
      </xdr:nvCxnSpPr>
      <xdr:spPr>
        <a:xfrm>
          <a:off x="4546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340478" cy="259045"/>
    <xdr:sp macro="" textlink="">
      <xdr:nvSpPr>
        <xdr:cNvPr id="91" name="【福祉施設】&#10;有形固定資産減価償却率最大値テキスト">
          <a:extLst>
            <a:ext uri="{FF2B5EF4-FFF2-40B4-BE49-F238E27FC236}">
              <a16:creationId xmlns:a16="http://schemas.microsoft.com/office/drawing/2014/main" id="{F3269FFB-020D-4442-BBC9-905F8D1383A5}"/>
            </a:ext>
          </a:extLst>
        </xdr:cNvPr>
        <xdr:cNvSpPr txBox="1"/>
      </xdr:nvSpPr>
      <xdr:spPr>
        <a:xfrm>
          <a:off x="4673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92" name="直線コネクタ 91">
          <a:extLst>
            <a:ext uri="{FF2B5EF4-FFF2-40B4-BE49-F238E27FC236}">
              <a16:creationId xmlns:a16="http://schemas.microsoft.com/office/drawing/2014/main" id="{412BC91B-D5E4-4165-A86C-477656895430}"/>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92727</xdr:rowOff>
    </xdr:from>
    <xdr:ext cx="405111" cy="259045"/>
    <xdr:sp macro="" textlink="">
      <xdr:nvSpPr>
        <xdr:cNvPr id="93" name="【福祉施設】&#10;有形固定資産減価償却率平均値テキスト">
          <a:extLst>
            <a:ext uri="{FF2B5EF4-FFF2-40B4-BE49-F238E27FC236}">
              <a16:creationId xmlns:a16="http://schemas.microsoft.com/office/drawing/2014/main" id="{621599F6-8F16-42F9-9487-92DF4C194BC7}"/>
            </a:ext>
          </a:extLst>
        </xdr:cNvPr>
        <xdr:cNvSpPr txBox="1"/>
      </xdr:nvSpPr>
      <xdr:spPr>
        <a:xfrm>
          <a:off x="4673600" y="138087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69850</xdr:rowOff>
    </xdr:from>
    <xdr:to>
      <xdr:col>24</xdr:col>
      <xdr:colOff>114300</xdr:colOff>
      <xdr:row>82</xdr:row>
      <xdr:rowOff>0</xdr:rowOff>
    </xdr:to>
    <xdr:sp macro="" textlink="">
      <xdr:nvSpPr>
        <xdr:cNvPr id="94" name="フローチャート: 判断 93">
          <a:extLst>
            <a:ext uri="{FF2B5EF4-FFF2-40B4-BE49-F238E27FC236}">
              <a16:creationId xmlns:a16="http://schemas.microsoft.com/office/drawing/2014/main" id="{99388FE8-9696-465D-B6D2-87E1EE803C44}"/>
            </a:ext>
          </a:extLst>
        </xdr:cNvPr>
        <xdr:cNvSpPr/>
      </xdr:nvSpPr>
      <xdr:spPr>
        <a:xfrm>
          <a:off x="4584700" y="139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132080</xdr:rowOff>
    </xdr:from>
    <xdr:to>
      <xdr:col>20</xdr:col>
      <xdr:colOff>38100</xdr:colOff>
      <xdr:row>82</xdr:row>
      <xdr:rowOff>62230</xdr:rowOff>
    </xdr:to>
    <xdr:sp macro="" textlink="">
      <xdr:nvSpPr>
        <xdr:cNvPr id="95" name="フローチャート: 判断 94">
          <a:extLst>
            <a:ext uri="{FF2B5EF4-FFF2-40B4-BE49-F238E27FC236}">
              <a16:creationId xmlns:a16="http://schemas.microsoft.com/office/drawing/2014/main" id="{FE8B1AD7-2D22-4A0B-BE10-426A6E8367B7}"/>
            </a:ext>
          </a:extLst>
        </xdr:cNvPr>
        <xdr:cNvSpPr/>
      </xdr:nvSpPr>
      <xdr:spPr>
        <a:xfrm>
          <a:off x="3746500" y="1401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102870</xdr:rowOff>
    </xdr:from>
    <xdr:to>
      <xdr:col>15</xdr:col>
      <xdr:colOff>101600</xdr:colOff>
      <xdr:row>82</xdr:row>
      <xdr:rowOff>33020</xdr:rowOff>
    </xdr:to>
    <xdr:sp macro="" textlink="">
      <xdr:nvSpPr>
        <xdr:cNvPr id="96" name="フローチャート: 判断 95">
          <a:extLst>
            <a:ext uri="{FF2B5EF4-FFF2-40B4-BE49-F238E27FC236}">
              <a16:creationId xmlns:a16="http://schemas.microsoft.com/office/drawing/2014/main" id="{48A3C0DB-1AC2-47A0-8FCB-C2FE464D9CF6}"/>
            </a:ext>
          </a:extLst>
        </xdr:cNvPr>
        <xdr:cNvSpPr/>
      </xdr:nvSpPr>
      <xdr:spPr>
        <a:xfrm>
          <a:off x="2857500" y="13990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68580</xdr:rowOff>
    </xdr:from>
    <xdr:to>
      <xdr:col>10</xdr:col>
      <xdr:colOff>165100</xdr:colOff>
      <xdr:row>81</xdr:row>
      <xdr:rowOff>170180</xdr:rowOff>
    </xdr:to>
    <xdr:sp macro="" textlink="">
      <xdr:nvSpPr>
        <xdr:cNvPr id="97" name="フローチャート: 判断 96">
          <a:extLst>
            <a:ext uri="{FF2B5EF4-FFF2-40B4-BE49-F238E27FC236}">
              <a16:creationId xmlns:a16="http://schemas.microsoft.com/office/drawing/2014/main" id="{2FAAD801-C0A7-4A20-A5F5-FFC0F0FB0EC4}"/>
            </a:ext>
          </a:extLst>
        </xdr:cNvPr>
        <xdr:cNvSpPr/>
      </xdr:nvSpPr>
      <xdr:spPr>
        <a:xfrm>
          <a:off x="1968500" y="13956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52070</xdr:rowOff>
    </xdr:from>
    <xdr:to>
      <xdr:col>6</xdr:col>
      <xdr:colOff>38100</xdr:colOff>
      <xdr:row>81</xdr:row>
      <xdr:rowOff>153670</xdr:rowOff>
    </xdr:to>
    <xdr:sp macro="" textlink="">
      <xdr:nvSpPr>
        <xdr:cNvPr id="98" name="フローチャート: 判断 97">
          <a:extLst>
            <a:ext uri="{FF2B5EF4-FFF2-40B4-BE49-F238E27FC236}">
              <a16:creationId xmlns:a16="http://schemas.microsoft.com/office/drawing/2014/main" id="{315FFBF8-4740-40E8-8192-D34F6B840CC3}"/>
            </a:ext>
          </a:extLst>
        </xdr:cNvPr>
        <xdr:cNvSpPr/>
      </xdr:nvSpPr>
      <xdr:spPr>
        <a:xfrm>
          <a:off x="1079500" y="13939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99" name="テキスト ボックス 98">
          <a:extLst>
            <a:ext uri="{FF2B5EF4-FFF2-40B4-BE49-F238E27FC236}">
              <a16:creationId xmlns:a16="http://schemas.microsoft.com/office/drawing/2014/main" id="{6C07DBC1-B0B7-4D79-8B13-F23E44E2F2E6}"/>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00" name="テキスト ボックス 99">
          <a:extLst>
            <a:ext uri="{FF2B5EF4-FFF2-40B4-BE49-F238E27FC236}">
              <a16:creationId xmlns:a16="http://schemas.microsoft.com/office/drawing/2014/main" id="{2CF8CC8D-81E1-4697-871C-74DDF8AF8D0F}"/>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01" name="テキスト ボックス 100">
          <a:extLst>
            <a:ext uri="{FF2B5EF4-FFF2-40B4-BE49-F238E27FC236}">
              <a16:creationId xmlns:a16="http://schemas.microsoft.com/office/drawing/2014/main" id="{662FA91D-AC6D-4FB9-94B6-78FBE6936386}"/>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02" name="テキスト ボックス 101">
          <a:extLst>
            <a:ext uri="{FF2B5EF4-FFF2-40B4-BE49-F238E27FC236}">
              <a16:creationId xmlns:a16="http://schemas.microsoft.com/office/drawing/2014/main" id="{4BCD4891-5818-4D4B-94B3-9C0D4957E906}"/>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03" name="テキスト ボックス 102">
          <a:extLst>
            <a:ext uri="{FF2B5EF4-FFF2-40B4-BE49-F238E27FC236}">
              <a16:creationId xmlns:a16="http://schemas.microsoft.com/office/drawing/2014/main" id="{00F63636-7ADE-42E8-8F46-C104602D7CC6}"/>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104139</xdr:rowOff>
    </xdr:from>
    <xdr:to>
      <xdr:col>24</xdr:col>
      <xdr:colOff>114300</xdr:colOff>
      <xdr:row>83</xdr:row>
      <xdr:rowOff>34289</xdr:rowOff>
    </xdr:to>
    <xdr:sp macro="" textlink="">
      <xdr:nvSpPr>
        <xdr:cNvPr id="104" name="楕円 103">
          <a:extLst>
            <a:ext uri="{FF2B5EF4-FFF2-40B4-BE49-F238E27FC236}">
              <a16:creationId xmlns:a16="http://schemas.microsoft.com/office/drawing/2014/main" id="{7D89AAB7-0F75-4971-9514-3E7220405948}"/>
            </a:ext>
          </a:extLst>
        </xdr:cNvPr>
        <xdr:cNvSpPr/>
      </xdr:nvSpPr>
      <xdr:spPr>
        <a:xfrm>
          <a:off x="4584700" y="14163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82</xdr:row>
      <xdr:rowOff>82566</xdr:rowOff>
    </xdr:from>
    <xdr:ext cx="405111" cy="259045"/>
    <xdr:sp macro="" textlink="">
      <xdr:nvSpPr>
        <xdr:cNvPr id="105" name="【福祉施設】&#10;有形固定資産減価償却率該当値テキスト">
          <a:extLst>
            <a:ext uri="{FF2B5EF4-FFF2-40B4-BE49-F238E27FC236}">
              <a16:creationId xmlns:a16="http://schemas.microsoft.com/office/drawing/2014/main" id="{A0ED6662-6FB0-41C1-A25F-18A915F38012}"/>
            </a:ext>
          </a:extLst>
        </xdr:cNvPr>
        <xdr:cNvSpPr txBox="1"/>
      </xdr:nvSpPr>
      <xdr:spPr>
        <a:xfrm>
          <a:off x="4673600" y="141414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80011</xdr:rowOff>
    </xdr:from>
    <xdr:to>
      <xdr:col>20</xdr:col>
      <xdr:colOff>38100</xdr:colOff>
      <xdr:row>83</xdr:row>
      <xdr:rowOff>10161</xdr:rowOff>
    </xdr:to>
    <xdr:sp macro="" textlink="">
      <xdr:nvSpPr>
        <xdr:cNvPr id="106" name="楕円 105">
          <a:extLst>
            <a:ext uri="{FF2B5EF4-FFF2-40B4-BE49-F238E27FC236}">
              <a16:creationId xmlns:a16="http://schemas.microsoft.com/office/drawing/2014/main" id="{7D854DED-E261-465A-AA9A-0E0D9DCA9613}"/>
            </a:ext>
          </a:extLst>
        </xdr:cNvPr>
        <xdr:cNvSpPr/>
      </xdr:nvSpPr>
      <xdr:spPr>
        <a:xfrm>
          <a:off x="3746500" y="14138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130811</xdr:rowOff>
    </xdr:from>
    <xdr:to>
      <xdr:col>24</xdr:col>
      <xdr:colOff>63500</xdr:colOff>
      <xdr:row>82</xdr:row>
      <xdr:rowOff>154939</xdr:rowOff>
    </xdr:to>
    <xdr:cxnSp macro="">
      <xdr:nvCxnSpPr>
        <xdr:cNvPr id="107" name="直線コネクタ 106">
          <a:extLst>
            <a:ext uri="{FF2B5EF4-FFF2-40B4-BE49-F238E27FC236}">
              <a16:creationId xmlns:a16="http://schemas.microsoft.com/office/drawing/2014/main" id="{0FFD79C9-9A60-4881-A191-C9ED64D99A5D}"/>
            </a:ext>
          </a:extLst>
        </xdr:cNvPr>
        <xdr:cNvCxnSpPr/>
      </xdr:nvCxnSpPr>
      <xdr:spPr>
        <a:xfrm>
          <a:off x="3797300" y="14189711"/>
          <a:ext cx="838200" cy="24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110489</xdr:rowOff>
    </xdr:from>
    <xdr:to>
      <xdr:col>15</xdr:col>
      <xdr:colOff>101600</xdr:colOff>
      <xdr:row>83</xdr:row>
      <xdr:rowOff>40639</xdr:rowOff>
    </xdr:to>
    <xdr:sp macro="" textlink="">
      <xdr:nvSpPr>
        <xdr:cNvPr id="108" name="楕円 107">
          <a:extLst>
            <a:ext uri="{FF2B5EF4-FFF2-40B4-BE49-F238E27FC236}">
              <a16:creationId xmlns:a16="http://schemas.microsoft.com/office/drawing/2014/main" id="{7610160F-8D02-4798-8D3C-2D914500841A}"/>
            </a:ext>
          </a:extLst>
        </xdr:cNvPr>
        <xdr:cNvSpPr/>
      </xdr:nvSpPr>
      <xdr:spPr>
        <a:xfrm>
          <a:off x="2857500" y="14169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130811</xdr:rowOff>
    </xdr:from>
    <xdr:to>
      <xdr:col>19</xdr:col>
      <xdr:colOff>177800</xdr:colOff>
      <xdr:row>82</xdr:row>
      <xdr:rowOff>161289</xdr:rowOff>
    </xdr:to>
    <xdr:cxnSp macro="">
      <xdr:nvCxnSpPr>
        <xdr:cNvPr id="109" name="直線コネクタ 108">
          <a:extLst>
            <a:ext uri="{FF2B5EF4-FFF2-40B4-BE49-F238E27FC236}">
              <a16:creationId xmlns:a16="http://schemas.microsoft.com/office/drawing/2014/main" id="{8EBE0D64-50F1-4B4B-B996-7B222C6F319D}"/>
            </a:ext>
          </a:extLst>
        </xdr:cNvPr>
        <xdr:cNvCxnSpPr/>
      </xdr:nvCxnSpPr>
      <xdr:spPr>
        <a:xfrm flipV="1">
          <a:off x="2908300" y="14189711"/>
          <a:ext cx="889000" cy="30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86361</xdr:rowOff>
    </xdr:from>
    <xdr:to>
      <xdr:col>10</xdr:col>
      <xdr:colOff>165100</xdr:colOff>
      <xdr:row>83</xdr:row>
      <xdr:rowOff>16511</xdr:rowOff>
    </xdr:to>
    <xdr:sp macro="" textlink="">
      <xdr:nvSpPr>
        <xdr:cNvPr id="110" name="楕円 109">
          <a:extLst>
            <a:ext uri="{FF2B5EF4-FFF2-40B4-BE49-F238E27FC236}">
              <a16:creationId xmlns:a16="http://schemas.microsoft.com/office/drawing/2014/main" id="{AB85E8FA-06F9-4752-976D-D8DE0920E0D6}"/>
            </a:ext>
          </a:extLst>
        </xdr:cNvPr>
        <xdr:cNvSpPr/>
      </xdr:nvSpPr>
      <xdr:spPr>
        <a:xfrm>
          <a:off x="1968500" y="14145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137161</xdr:rowOff>
    </xdr:from>
    <xdr:to>
      <xdr:col>15</xdr:col>
      <xdr:colOff>50800</xdr:colOff>
      <xdr:row>82</xdr:row>
      <xdr:rowOff>161289</xdr:rowOff>
    </xdr:to>
    <xdr:cxnSp macro="">
      <xdr:nvCxnSpPr>
        <xdr:cNvPr id="111" name="直線コネクタ 110">
          <a:extLst>
            <a:ext uri="{FF2B5EF4-FFF2-40B4-BE49-F238E27FC236}">
              <a16:creationId xmlns:a16="http://schemas.microsoft.com/office/drawing/2014/main" id="{BF5D1E81-72AB-449A-8DC1-DE016F8CDF88}"/>
            </a:ext>
          </a:extLst>
        </xdr:cNvPr>
        <xdr:cNvCxnSpPr/>
      </xdr:nvCxnSpPr>
      <xdr:spPr>
        <a:xfrm>
          <a:off x="2019300" y="14196061"/>
          <a:ext cx="889000" cy="24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60961</xdr:rowOff>
    </xdr:from>
    <xdr:to>
      <xdr:col>6</xdr:col>
      <xdr:colOff>38100</xdr:colOff>
      <xdr:row>82</xdr:row>
      <xdr:rowOff>162561</xdr:rowOff>
    </xdr:to>
    <xdr:sp macro="" textlink="">
      <xdr:nvSpPr>
        <xdr:cNvPr id="112" name="楕円 111">
          <a:extLst>
            <a:ext uri="{FF2B5EF4-FFF2-40B4-BE49-F238E27FC236}">
              <a16:creationId xmlns:a16="http://schemas.microsoft.com/office/drawing/2014/main" id="{EB9A3E98-950C-4A1B-87CE-7AC13D4CE080}"/>
            </a:ext>
          </a:extLst>
        </xdr:cNvPr>
        <xdr:cNvSpPr/>
      </xdr:nvSpPr>
      <xdr:spPr>
        <a:xfrm>
          <a:off x="1079500" y="14119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82</xdr:row>
      <xdr:rowOff>111761</xdr:rowOff>
    </xdr:from>
    <xdr:to>
      <xdr:col>10</xdr:col>
      <xdr:colOff>114300</xdr:colOff>
      <xdr:row>82</xdr:row>
      <xdr:rowOff>137161</xdr:rowOff>
    </xdr:to>
    <xdr:cxnSp macro="">
      <xdr:nvCxnSpPr>
        <xdr:cNvPr id="113" name="直線コネクタ 112">
          <a:extLst>
            <a:ext uri="{FF2B5EF4-FFF2-40B4-BE49-F238E27FC236}">
              <a16:creationId xmlns:a16="http://schemas.microsoft.com/office/drawing/2014/main" id="{7E3A3525-365A-4F12-9C54-09B2BEE1916D}"/>
            </a:ext>
          </a:extLst>
        </xdr:cNvPr>
        <xdr:cNvCxnSpPr/>
      </xdr:nvCxnSpPr>
      <xdr:spPr>
        <a:xfrm>
          <a:off x="1130300" y="14170661"/>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78757</xdr:rowOff>
    </xdr:from>
    <xdr:ext cx="405111" cy="259045"/>
    <xdr:sp macro="" textlink="">
      <xdr:nvSpPr>
        <xdr:cNvPr id="114" name="n_1aveValue【福祉施設】&#10;有形固定資産減価償却率">
          <a:extLst>
            <a:ext uri="{FF2B5EF4-FFF2-40B4-BE49-F238E27FC236}">
              <a16:creationId xmlns:a16="http://schemas.microsoft.com/office/drawing/2014/main" id="{DD38B8BD-4A33-4BD7-B2C7-BF76DA55A6F3}"/>
            </a:ext>
          </a:extLst>
        </xdr:cNvPr>
        <xdr:cNvSpPr txBox="1"/>
      </xdr:nvSpPr>
      <xdr:spPr>
        <a:xfrm>
          <a:off x="3582044" y="13794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49547</xdr:rowOff>
    </xdr:from>
    <xdr:ext cx="405111" cy="259045"/>
    <xdr:sp macro="" textlink="">
      <xdr:nvSpPr>
        <xdr:cNvPr id="115" name="n_2aveValue【福祉施設】&#10;有形固定資産減価償却率">
          <a:extLst>
            <a:ext uri="{FF2B5EF4-FFF2-40B4-BE49-F238E27FC236}">
              <a16:creationId xmlns:a16="http://schemas.microsoft.com/office/drawing/2014/main" id="{49F836EF-20E9-4B87-8C15-B03AE7D08254}"/>
            </a:ext>
          </a:extLst>
        </xdr:cNvPr>
        <xdr:cNvSpPr txBox="1"/>
      </xdr:nvSpPr>
      <xdr:spPr>
        <a:xfrm>
          <a:off x="2705744" y="13765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15257</xdr:rowOff>
    </xdr:from>
    <xdr:ext cx="405111" cy="259045"/>
    <xdr:sp macro="" textlink="">
      <xdr:nvSpPr>
        <xdr:cNvPr id="116" name="n_3aveValue【福祉施設】&#10;有形固定資産減価償却率">
          <a:extLst>
            <a:ext uri="{FF2B5EF4-FFF2-40B4-BE49-F238E27FC236}">
              <a16:creationId xmlns:a16="http://schemas.microsoft.com/office/drawing/2014/main" id="{8C49B24E-CE30-49F3-A03C-F5FDABFAE45B}"/>
            </a:ext>
          </a:extLst>
        </xdr:cNvPr>
        <xdr:cNvSpPr txBox="1"/>
      </xdr:nvSpPr>
      <xdr:spPr>
        <a:xfrm>
          <a:off x="1816744" y="13731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170197</xdr:rowOff>
    </xdr:from>
    <xdr:ext cx="405111" cy="259045"/>
    <xdr:sp macro="" textlink="">
      <xdr:nvSpPr>
        <xdr:cNvPr id="117" name="n_4aveValue【福祉施設】&#10;有形固定資産減価償却率">
          <a:extLst>
            <a:ext uri="{FF2B5EF4-FFF2-40B4-BE49-F238E27FC236}">
              <a16:creationId xmlns:a16="http://schemas.microsoft.com/office/drawing/2014/main" id="{F1865693-9493-42CB-A2DB-CEFA69AE7B0A}"/>
            </a:ext>
          </a:extLst>
        </xdr:cNvPr>
        <xdr:cNvSpPr txBox="1"/>
      </xdr:nvSpPr>
      <xdr:spPr>
        <a:xfrm>
          <a:off x="927744" y="13714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83</xdr:row>
      <xdr:rowOff>1288</xdr:rowOff>
    </xdr:from>
    <xdr:ext cx="405111" cy="259045"/>
    <xdr:sp macro="" textlink="">
      <xdr:nvSpPr>
        <xdr:cNvPr id="118" name="n_1mainValue【福祉施設】&#10;有形固定資産減価償却率">
          <a:extLst>
            <a:ext uri="{FF2B5EF4-FFF2-40B4-BE49-F238E27FC236}">
              <a16:creationId xmlns:a16="http://schemas.microsoft.com/office/drawing/2014/main" id="{796107AB-E193-4D98-B307-E4C2F385F11A}"/>
            </a:ext>
          </a:extLst>
        </xdr:cNvPr>
        <xdr:cNvSpPr txBox="1"/>
      </xdr:nvSpPr>
      <xdr:spPr>
        <a:xfrm>
          <a:off x="3582044" y="14231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31766</xdr:rowOff>
    </xdr:from>
    <xdr:ext cx="405111" cy="259045"/>
    <xdr:sp macro="" textlink="">
      <xdr:nvSpPr>
        <xdr:cNvPr id="119" name="n_2mainValue【福祉施設】&#10;有形固定資産減価償却率">
          <a:extLst>
            <a:ext uri="{FF2B5EF4-FFF2-40B4-BE49-F238E27FC236}">
              <a16:creationId xmlns:a16="http://schemas.microsoft.com/office/drawing/2014/main" id="{C4C10F1A-72E6-4B42-9700-2BCDDB0314BD}"/>
            </a:ext>
          </a:extLst>
        </xdr:cNvPr>
        <xdr:cNvSpPr txBox="1"/>
      </xdr:nvSpPr>
      <xdr:spPr>
        <a:xfrm>
          <a:off x="2705744" y="14262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7638</xdr:rowOff>
    </xdr:from>
    <xdr:ext cx="405111" cy="259045"/>
    <xdr:sp macro="" textlink="">
      <xdr:nvSpPr>
        <xdr:cNvPr id="120" name="n_3mainValue【福祉施設】&#10;有形固定資産減価償却率">
          <a:extLst>
            <a:ext uri="{FF2B5EF4-FFF2-40B4-BE49-F238E27FC236}">
              <a16:creationId xmlns:a16="http://schemas.microsoft.com/office/drawing/2014/main" id="{3E77BE3F-1CEE-4B0B-9497-B26944BD81FD}"/>
            </a:ext>
          </a:extLst>
        </xdr:cNvPr>
        <xdr:cNvSpPr txBox="1"/>
      </xdr:nvSpPr>
      <xdr:spPr>
        <a:xfrm>
          <a:off x="1816744" y="142379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153688</xdr:rowOff>
    </xdr:from>
    <xdr:ext cx="405111" cy="259045"/>
    <xdr:sp macro="" textlink="">
      <xdr:nvSpPr>
        <xdr:cNvPr id="121" name="n_4mainValue【福祉施設】&#10;有形固定資産減価償却率">
          <a:extLst>
            <a:ext uri="{FF2B5EF4-FFF2-40B4-BE49-F238E27FC236}">
              <a16:creationId xmlns:a16="http://schemas.microsoft.com/office/drawing/2014/main" id="{A6B0FF4E-3157-47A7-A7DF-FCF70CB2CBAC}"/>
            </a:ext>
          </a:extLst>
        </xdr:cNvPr>
        <xdr:cNvSpPr txBox="1"/>
      </xdr:nvSpPr>
      <xdr:spPr>
        <a:xfrm>
          <a:off x="927744" y="142125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22" name="正方形/長方形 121">
          <a:extLst>
            <a:ext uri="{FF2B5EF4-FFF2-40B4-BE49-F238E27FC236}">
              <a16:creationId xmlns:a16="http://schemas.microsoft.com/office/drawing/2014/main" id="{93D43EFF-074B-4B88-AE41-0B4E954C8342}"/>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23" name="正方形/長方形 122">
          <a:extLst>
            <a:ext uri="{FF2B5EF4-FFF2-40B4-BE49-F238E27FC236}">
              <a16:creationId xmlns:a16="http://schemas.microsoft.com/office/drawing/2014/main" id="{7997E1FF-7CB5-4310-875F-0B741D838A37}"/>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24" name="正方形/長方形 123">
          <a:extLst>
            <a:ext uri="{FF2B5EF4-FFF2-40B4-BE49-F238E27FC236}">
              <a16:creationId xmlns:a16="http://schemas.microsoft.com/office/drawing/2014/main" id="{4CBFEC5F-F756-42EA-A72E-B0B7CF3FF1B3}"/>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25" name="正方形/長方形 124">
          <a:extLst>
            <a:ext uri="{FF2B5EF4-FFF2-40B4-BE49-F238E27FC236}">
              <a16:creationId xmlns:a16="http://schemas.microsoft.com/office/drawing/2014/main" id="{367485BF-79A8-4D45-AA1E-A19443F125C7}"/>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26" name="正方形/長方形 125">
          <a:extLst>
            <a:ext uri="{FF2B5EF4-FFF2-40B4-BE49-F238E27FC236}">
              <a16:creationId xmlns:a16="http://schemas.microsoft.com/office/drawing/2014/main" id="{D456C960-4A6F-4D72-BE50-509FEC38B911}"/>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27" name="正方形/長方形 126">
          <a:extLst>
            <a:ext uri="{FF2B5EF4-FFF2-40B4-BE49-F238E27FC236}">
              <a16:creationId xmlns:a16="http://schemas.microsoft.com/office/drawing/2014/main" id="{03D0490F-3F6D-41FF-A555-EFB9DDBC0D66}"/>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28" name="正方形/長方形 127">
          <a:extLst>
            <a:ext uri="{FF2B5EF4-FFF2-40B4-BE49-F238E27FC236}">
              <a16:creationId xmlns:a16="http://schemas.microsoft.com/office/drawing/2014/main" id="{696F9453-DDEF-4690-8B7A-C60B878E73C6}"/>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29" name="正方形/長方形 128">
          <a:extLst>
            <a:ext uri="{FF2B5EF4-FFF2-40B4-BE49-F238E27FC236}">
              <a16:creationId xmlns:a16="http://schemas.microsoft.com/office/drawing/2014/main" id="{3EB5F5A2-27B8-46E5-B9D8-FC6C3CECAC31}"/>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30" name="テキスト ボックス 129">
          <a:extLst>
            <a:ext uri="{FF2B5EF4-FFF2-40B4-BE49-F238E27FC236}">
              <a16:creationId xmlns:a16="http://schemas.microsoft.com/office/drawing/2014/main" id="{F960E5F0-2955-44BE-A9A2-43D6121CDD84}"/>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31" name="直線コネクタ 130">
          <a:extLst>
            <a:ext uri="{FF2B5EF4-FFF2-40B4-BE49-F238E27FC236}">
              <a16:creationId xmlns:a16="http://schemas.microsoft.com/office/drawing/2014/main" id="{6D80240D-0484-42B9-B054-CCC36CF48FE8}"/>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132" name="直線コネクタ 131">
          <a:extLst>
            <a:ext uri="{FF2B5EF4-FFF2-40B4-BE49-F238E27FC236}">
              <a16:creationId xmlns:a16="http://schemas.microsoft.com/office/drawing/2014/main" id="{CE12C5E6-20A5-4556-AD25-E0F61173740A}"/>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133" name="テキスト ボックス 132">
          <a:extLst>
            <a:ext uri="{FF2B5EF4-FFF2-40B4-BE49-F238E27FC236}">
              <a16:creationId xmlns:a16="http://schemas.microsoft.com/office/drawing/2014/main" id="{82AC5D2A-7C48-4A41-9662-52158D2EF22C}"/>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134" name="直線コネクタ 133">
          <a:extLst>
            <a:ext uri="{FF2B5EF4-FFF2-40B4-BE49-F238E27FC236}">
              <a16:creationId xmlns:a16="http://schemas.microsoft.com/office/drawing/2014/main" id="{6517A6F8-6F89-4B71-A332-F7FE59AA8B38}"/>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135" name="テキスト ボックス 134">
          <a:extLst>
            <a:ext uri="{FF2B5EF4-FFF2-40B4-BE49-F238E27FC236}">
              <a16:creationId xmlns:a16="http://schemas.microsoft.com/office/drawing/2014/main" id="{BE41BF3D-29E5-47C1-BD84-10AF8089BDA2}"/>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136" name="直線コネクタ 135">
          <a:extLst>
            <a:ext uri="{FF2B5EF4-FFF2-40B4-BE49-F238E27FC236}">
              <a16:creationId xmlns:a16="http://schemas.microsoft.com/office/drawing/2014/main" id="{32847A69-62BE-46BC-80CF-15A8B073739C}"/>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137" name="テキスト ボックス 136">
          <a:extLst>
            <a:ext uri="{FF2B5EF4-FFF2-40B4-BE49-F238E27FC236}">
              <a16:creationId xmlns:a16="http://schemas.microsoft.com/office/drawing/2014/main" id="{B710E881-6C81-41BA-9032-C6502F9AF5C5}"/>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138" name="直線コネクタ 137">
          <a:extLst>
            <a:ext uri="{FF2B5EF4-FFF2-40B4-BE49-F238E27FC236}">
              <a16:creationId xmlns:a16="http://schemas.microsoft.com/office/drawing/2014/main" id="{D7A65DF6-B640-4737-8F2C-B9FB281B1E4D}"/>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139" name="テキスト ボックス 138">
          <a:extLst>
            <a:ext uri="{FF2B5EF4-FFF2-40B4-BE49-F238E27FC236}">
              <a16:creationId xmlns:a16="http://schemas.microsoft.com/office/drawing/2014/main" id="{D67124E8-C285-4687-903A-95AAFA2446CA}"/>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140" name="直線コネクタ 139">
          <a:extLst>
            <a:ext uri="{FF2B5EF4-FFF2-40B4-BE49-F238E27FC236}">
              <a16:creationId xmlns:a16="http://schemas.microsoft.com/office/drawing/2014/main" id="{FB375FBF-DBA9-4009-AF9E-638199D319DA}"/>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141" name="テキスト ボックス 140">
          <a:extLst>
            <a:ext uri="{FF2B5EF4-FFF2-40B4-BE49-F238E27FC236}">
              <a16:creationId xmlns:a16="http://schemas.microsoft.com/office/drawing/2014/main" id="{C5C1FFD8-90A1-449B-BCB1-165531B41D19}"/>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142" name="直線コネクタ 141">
          <a:extLst>
            <a:ext uri="{FF2B5EF4-FFF2-40B4-BE49-F238E27FC236}">
              <a16:creationId xmlns:a16="http://schemas.microsoft.com/office/drawing/2014/main" id="{5A404F7F-B4C1-4D0D-A8AF-7AAE721AF696}"/>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143" name="テキスト ボックス 142">
          <a:extLst>
            <a:ext uri="{FF2B5EF4-FFF2-40B4-BE49-F238E27FC236}">
              <a16:creationId xmlns:a16="http://schemas.microsoft.com/office/drawing/2014/main" id="{9DFB3B4F-37DA-4D54-9773-A1D25DF0D660}"/>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144" name="【福祉施設】&#10;一人当たり面積グラフ枠">
          <a:extLst>
            <a:ext uri="{FF2B5EF4-FFF2-40B4-BE49-F238E27FC236}">
              <a16:creationId xmlns:a16="http://schemas.microsoft.com/office/drawing/2014/main" id="{3E6CDA49-10BE-487E-AD8E-6D182006A26C}"/>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22098</xdr:rowOff>
    </xdr:from>
    <xdr:to>
      <xdr:col>54</xdr:col>
      <xdr:colOff>189865</xdr:colOff>
      <xdr:row>86</xdr:row>
      <xdr:rowOff>106871</xdr:rowOff>
    </xdr:to>
    <xdr:cxnSp macro="">
      <xdr:nvCxnSpPr>
        <xdr:cNvPr id="145" name="直線コネクタ 144">
          <a:extLst>
            <a:ext uri="{FF2B5EF4-FFF2-40B4-BE49-F238E27FC236}">
              <a16:creationId xmlns:a16="http://schemas.microsoft.com/office/drawing/2014/main" id="{D3AE5820-FA7F-4A83-98F8-FCB204EBA7DE}"/>
            </a:ext>
          </a:extLst>
        </xdr:cNvPr>
        <xdr:cNvCxnSpPr/>
      </xdr:nvCxnSpPr>
      <xdr:spPr>
        <a:xfrm flipV="1">
          <a:off x="10476865" y="13566648"/>
          <a:ext cx="0" cy="12849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110698</xdr:rowOff>
    </xdr:from>
    <xdr:ext cx="469744" cy="259045"/>
    <xdr:sp macro="" textlink="">
      <xdr:nvSpPr>
        <xdr:cNvPr id="146" name="【福祉施設】&#10;一人当たり面積最小値テキスト">
          <a:extLst>
            <a:ext uri="{FF2B5EF4-FFF2-40B4-BE49-F238E27FC236}">
              <a16:creationId xmlns:a16="http://schemas.microsoft.com/office/drawing/2014/main" id="{F7C914E8-4C54-4518-8F02-5FE5E15AF4CD}"/>
            </a:ext>
          </a:extLst>
        </xdr:cNvPr>
        <xdr:cNvSpPr txBox="1"/>
      </xdr:nvSpPr>
      <xdr:spPr>
        <a:xfrm>
          <a:off x="10515600" y="148553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106871</xdr:rowOff>
    </xdr:from>
    <xdr:to>
      <xdr:col>55</xdr:col>
      <xdr:colOff>88900</xdr:colOff>
      <xdr:row>86</xdr:row>
      <xdr:rowOff>106871</xdr:rowOff>
    </xdr:to>
    <xdr:cxnSp macro="">
      <xdr:nvCxnSpPr>
        <xdr:cNvPr id="147" name="直線コネクタ 146">
          <a:extLst>
            <a:ext uri="{FF2B5EF4-FFF2-40B4-BE49-F238E27FC236}">
              <a16:creationId xmlns:a16="http://schemas.microsoft.com/office/drawing/2014/main" id="{B77B3B36-6B18-4FEC-9D6E-EE9A984C309A}"/>
            </a:ext>
          </a:extLst>
        </xdr:cNvPr>
        <xdr:cNvCxnSpPr/>
      </xdr:nvCxnSpPr>
      <xdr:spPr>
        <a:xfrm>
          <a:off x="10388600" y="14851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140225</xdr:rowOff>
    </xdr:from>
    <xdr:ext cx="469744" cy="259045"/>
    <xdr:sp macro="" textlink="">
      <xdr:nvSpPr>
        <xdr:cNvPr id="148" name="【福祉施設】&#10;一人当たり面積最大値テキスト">
          <a:extLst>
            <a:ext uri="{FF2B5EF4-FFF2-40B4-BE49-F238E27FC236}">
              <a16:creationId xmlns:a16="http://schemas.microsoft.com/office/drawing/2014/main" id="{27F995A9-F6AE-40A3-B4F7-3C01B5EFDD79}"/>
            </a:ext>
          </a:extLst>
        </xdr:cNvPr>
        <xdr:cNvSpPr txBox="1"/>
      </xdr:nvSpPr>
      <xdr:spPr>
        <a:xfrm>
          <a:off x="10515600" y="13341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22098</xdr:rowOff>
    </xdr:from>
    <xdr:to>
      <xdr:col>55</xdr:col>
      <xdr:colOff>88900</xdr:colOff>
      <xdr:row>79</xdr:row>
      <xdr:rowOff>22098</xdr:rowOff>
    </xdr:to>
    <xdr:cxnSp macro="">
      <xdr:nvCxnSpPr>
        <xdr:cNvPr id="149" name="直線コネクタ 148">
          <a:extLst>
            <a:ext uri="{FF2B5EF4-FFF2-40B4-BE49-F238E27FC236}">
              <a16:creationId xmlns:a16="http://schemas.microsoft.com/office/drawing/2014/main" id="{8972C209-F622-4CFD-97C4-AC1F989F65B9}"/>
            </a:ext>
          </a:extLst>
        </xdr:cNvPr>
        <xdr:cNvCxnSpPr/>
      </xdr:nvCxnSpPr>
      <xdr:spPr>
        <a:xfrm>
          <a:off x="10388600" y="13566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103140</xdr:rowOff>
    </xdr:from>
    <xdr:ext cx="469744" cy="259045"/>
    <xdr:sp macro="" textlink="">
      <xdr:nvSpPr>
        <xdr:cNvPr id="150" name="【福祉施設】&#10;一人当たり面積平均値テキスト">
          <a:extLst>
            <a:ext uri="{FF2B5EF4-FFF2-40B4-BE49-F238E27FC236}">
              <a16:creationId xmlns:a16="http://schemas.microsoft.com/office/drawing/2014/main" id="{305522CE-5EC6-4CD4-BE17-01B94DFD510B}"/>
            </a:ext>
          </a:extLst>
        </xdr:cNvPr>
        <xdr:cNvSpPr txBox="1"/>
      </xdr:nvSpPr>
      <xdr:spPr>
        <a:xfrm>
          <a:off x="10515600" y="145049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80263</xdr:rowOff>
    </xdr:from>
    <xdr:to>
      <xdr:col>55</xdr:col>
      <xdr:colOff>50800</xdr:colOff>
      <xdr:row>86</xdr:row>
      <xdr:rowOff>10413</xdr:rowOff>
    </xdr:to>
    <xdr:sp macro="" textlink="">
      <xdr:nvSpPr>
        <xdr:cNvPr id="151" name="フローチャート: 判断 150">
          <a:extLst>
            <a:ext uri="{FF2B5EF4-FFF2-40B4-BE49-F238E27FC236}">
              <a16:creationId xmlns:a16="http://schemas.microsoft.com/office/drawing/2014/main" id="{74A3DFD1-C805-4618-B142-9F32ADEBAA93}"/>
            </a:ext>
          </a:extLst>
        </xdr:cNvPr>
        <xdr:cNvSpPr/>
      </xdr:nvSpPr>
      <xdr:spPr>
        <a:xfrm>
          <a:off x="10426700" y="14653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93599</xdr:rowOff>
    </xdr:from>
    <xdr:to>
      <xdr:col>50</xdr:col>
      <xdr:colOff>165100</xdr:colOff>
      <xdr:row>86</xdr:row>
      <xdr:rowOff>23749</xdr:rowOff>
    </xdr:to>
    <xdr:sp macro="" textlink="">
      <xdr:nvSpPr>
        <xdr:cNvPr id="152" name="フローチャート: 判断 151">
          <a:extLst>
            <a:ext uri="{FF2B5EF4-FFF2-40B4-BE49-F238E27FC236}">
              <a16:creationId xmlns:a16="http://schemas.microsoft.com/office/drawing/2014/main" id="{EBFF2494-6D49-4163-AA1B-F533CFA08980}"/>
            </a:ext>
          </a:extLst>
        </xdr:cNvPr>
        <xdr:cNvSpPr/>
      </xdr:nvSpPr>
      <xdr:spPr>
        <a:xfrm>
          <a:off x="9588500" y="14666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103887</xdr:rowOff>
    </xdr:from>
    <xdr:to>
      <xdr:col>46</xdr:col>
      <xdr:colOff>38100</xdr:colOff>
      <xdr:row>86</xdr:row>
      <xdr:rowOff>34037</xdr:rowOff>
    </xdr:to>
    <xdr:sp macro="" textlink="">
      <xdr:nvSpPr>
        <xdr:cNvPr id="153" name="フローチャート: 判断 152">
          <a:extLst>
            <a:ext uri="{FF2B5EF4-FFF2-40B4-BE49-F238E27FC236}">
              <a16:creationId xmlns:a16="http://schemas.microsoft.com/office/drawing/2014/main" id="{3A56960E-4906-43E5-AD80-D87C0FB830D7}"/>
            </a:ext>
          </a:extLst>
        </xdr:cNvPr>
        <xdr:cNvSpPr/>
      </xdr:nvSpPr>
      <xdr:spPr>
        <a:xfrm>
          <a:off x="8699500" y="14677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86550</xdr:rowOff>
    </xdr:from>
    <xdr:to>
      <xdr:col>41</xdr:col>
      <xdr:colOff>101600</xdr:colOff>
      <xdr:row>86</xdr:row>
      <xdr:rowOff>16700</xdr:rowOff>
    </xdr:to>
    <xdr:sp macro="" textlink="">
      <xdr:nvSpPr>
        <xdr:cNvPr id="154" name="フローチャート: 判断 153">
          <a:extLst>
            <a:ext uri="{FF2B5EF4-FFF2-40B4-BE49-F238E27FC236}">
              <a16:creationId xmlns:a16="http://schemas.microsoft.com/office/drawing/2014/main" id="{DF9831A3-250E-4D0E-96D5-D407E5202716}"/>
            </a:ext>
          </a:extLst>
        </xdr:cNvPr>
        <xdr:cNvSpPr/>
      </xdr:nvSpPr>
      <xdr:spPr>
        <a:xfrm>
          <a:off x="7810500" y="1465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66548</xdr:rowOff>
    </xdr:from>
    <xdr:to>
      <xdr:col>36</xdr:col>
      <xdr:colOff>165100</xdr:colOff>
      <xdr:row>85</xdr:row>
      <xdr:rowOff>168148</xdr:rowOff>
    </xdr:to>
    <xdr:sp macro="" textlink="">
      <xdr:nvSpPr>
        <xdr:cNvPr id="155" name="フローチャート: 判断 154">
          <a:extLst>
            <a:ext uri="{FF2B5EF4-FFF2-40B4-BE49-F238E27FC236}">
              <a16:creationId xmlns:a16="http://schemas.microsoft.com/office/drawing/2014/main" id="{BF3678AF-7405-40C8-807C-87D3581A925B}"/>
            </a:ext>
          </a:extLst>
        </xdr:cNvPr>
        <xdr:cNvSpPr/>
      </xdr:nvSpPr>
      <xdr:spPr>
        <a:xfrm>
          <a:off x="6921500" y="14639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156" name="テキスト ボックス 155">
          <a:extLst>
            <a:ext uri="{FF2B5EF4-FFF2-40B4-BE49-F238E27FC236}">
              <a16:creationId xmlns:a16="http://schemas.microsoft.com/office/drawing/2014/main" id="{99302DE6-1A59-4B9A-AD8C-19C8BD968F0A}"/>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157" name="テキスト ボックス 156">
          <a:extLst>
            <a:ext uri="{FF2B5EF4-FFF2-40B4-BE49-F238E27FC236}">
              <a16:creationId xmlns:a16="http://schemas.microsoft.com/office/drawing/2014/main" id="{C0E9742C-348F-4B13-8F92-1C8FF0CC641B}"/>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158" name="テキスト ボックス 157">
          <a:extLst>
            <a:ext uri="{FF2B5EF4-FFF2-40B4-BE49-F238E27FC236}">
              <a16:creationId xmlns:a16="http://schemas.microsoft.com/office/drawing/2014/main" id="{AFACC4BB-B57D-4329-A927-A98E692A61BB}"/>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159" name="テキスト ボックス 158">
          <a:extLst>
            <a:ext uri="{FF2B5EF4-FFF2-40B4-BE49-F238E27FC236}">
              <a16:creationId xmlns:a16="http://schemas.microsoft.com/office/drawing/2014/main" id="{A6E3A35F-3D41-46EC-BBAF-266CAC8FFFF7}"/>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160" name="テキスト ボックス 159">
          <a:extLst>
            <a:ext uri="{FF2B5EF4-FFF2-40B4-BE49-F238E27FC236}">
              <a16:creationId xmlns:a16="http://schemas.microsoft.com/office/drawing/2014/main" id="{31E9CF5F-2958-49AD-AA1E-4F427FE3C289}"/>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26543</xdr:rowOff>
    </xdr:from>
    <xdr:to>
      <xdr:col>55</xdr:col>
      <xdr:colOff>50800</xdr:colOff>
      <xdr:row>86</xdr:row>
      <xdr:rowOff>128143</xdr:rowOff>
    </xdr:to>
    <xdr:sp macro="" textlink="">
      <xdr:nvSpPr>
        <xdr:cNvPr id="161" name="楕円 160">
          <a:extLst>
            <a:ext uri="{FF2B5EF4-FFF2-40B4-BE49-F238E27FC236}">
              <a16:creationId xmlns:a16="http://schemas.microsoft.com/office/drawing/2014/main" id="{71BE9A83-A662-47EA-94EB-708176DE71DE}"/>
            </a:ext>
          </a:extLst>
        </xdr:cNvPr>
        <xdr:cNvSpPr/>
      </xdr:nvSpPr>
      <xdr:spPr>
        <a:xfrm>
          <a:off x="10426700" y="14771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112920</xdr:rowOff>
    </xdr:from>
    <xdr:ext cx="469744" cy="259045"/>
    <xdr:sp macro="" textlink="">
      <xdr:nvSpPr>
        <xdr:cNvPr id="162" name="【福祉施設】&#10;一人当たり面積該当値テキスト">
          <a:extLst>
            <a:ext uri="{FF2B5EF4-FFF2-40B4-BE49-F238E27FC236}">
              <a16:creationId xmlns:a16="http://schemas.microsoft.com/office/drawing/2014/main" id="{350E2F33-7273-4B9C-A8A4-8344BF2AE758}"/>
            </a:ext>
          </a:extLst>
        </xdr:cNvPr>
        <xdr:cNvSpPr txBox="1"/>
      </xdr:nvSpPr>
      <xdr:spPr>
        <a:xfrm>
          <a:off x="10515600" y="146861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27876</xdr:rowOff>
    </xdr:from>
    <xdr:to>
      <xdr:col>50</xdr:col>
      <xdr:colOff>165100</xdr:colOff>
      <xdr:row>86</xdr:row>
      <xdr:rowOff>129476</xdr:rowOff>
    </xdr:to>
    <xdr:sp macro="" textlink="">
      <xdr:nvSpPr>
        <xdr:cNvPr id="163" name="楕円 162">
          <a:extLst>
            <a:ext uri="{FF2B5EF4-FFF2-40B4-BE49-F238E27FC236}">
              <a16:creationId xmlns:a16="http://schemas.microsoft.com/office/drawing/2014/main" id="{E0FDE79C-B66E-4DB9-95EF-5D6515AEEC00}"/>
            </a:ext>
          </a:extLst>
        </xdr:cNvPr>
        <xdr:cNvSpPr/>
      </xdr:nvSpPr>
      <xdr:spPr>
        <a:xfrm>
          <a:off x="9588500" y="14772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77343</xdr:rowOff>
    </xdr:from>
    <xdr:to>
      <xdr:col>55</xdr:col>
      <xdr:colOff>0</xdr:colOff>
      <xdr:row>86</xdr:row>
      <xdr:rowOff>78676</xdr:rowOff>
    </xdr:to>
    <xdr:cxnSp macro="">
      <xdr:nvCxnSpPr>
        <xdr:cNvPr id="164" name="直線コネクタ 163">
          <a:extLst>
            <a:ext uri="{FF2B5EF4-FFF2-40B4-BE49-F238E27FC236}">
              <a16:creationId xmlns:a16="http://schemas.microsoft.com/office/drawing/2014/main" id="{07948A4C-BE11-4834-9394-725970199103}"/>
            </a:ext>
          </a:extLst>
        </xdr:cNvPr>
        <xdr:cNvCxnSpPr/>
      </xdr:nvCxnSpPr>
      <xdr:spPr>
        <a:xfrm flipV="1">
          <a:off x="9639300" y="14822043"/>
          <a:ext cx="838200" cy="1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28448</xdr:rowOff>
    </xdr:from>
    <xdr:to>
      <xdr:col>46</xdr:col>
      <xdr:colOff>38100</xdr:colOff>
      <xdr:row>86</xdr:row>
      <xdr:rowOff>130048</xdr:rowOff>
    </xdr:to>
    <xdr:sp macro="" textlink="">
      <xdr:nvSpPr>
        <xdr:cNvPr id="165" name="楕円 164">
          <a:extLst>
            <a:ext uri="{FF2B5EF4-FFF2-40B4-BE49-F238E27FC236}">
              <a16:creationId xmlns:a16="http://schemas.microsoft.com/office/drawing/2014/main" id="{73EC4B04-99F7-4EC4-8536-1794AAA50E37}"/>
            </a:ext>
          </a:extLst>
        </xdr:cNvPr>
        <xdr:cNvSpPr/>
      </xdr:nvSpPr>
      <xdr:spPr>
        <a:xfrm>
          <a:off x="8699500" y="14773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78676</xdr:rowOff>
    </xdr:from>
    <xdr:to>
      <xdr:col>50</xdr:col>
      <xdr:colOff>114300</xdr:colOff>
      <xdr:row>86</xdr:row>
      <xdr:rowOff>79248</xdr:rowOff>
    </xdr:to>
    <xdr:cxnSp macro="">
      <xdr:nvCxnSpPr>
        <xdr:cNvPr id="166" name="直線コネクタ 165">
          <a:extLst>
            <a:ext uri="{FF2B5EF4-FFF2-40B4-BE49-F238E27FC236}">
              <a16:creationId xmlns:a16="http://schemas.microsoft.com/office/drawing/2014/main" id="{FAA89D48-A5D3-4015-9BE7-5147A6D244F2}"/>
            </a:ext>
          </a:extLst>
        </xdr:cNvPr>
        <xdr:cNvCxnSpPr/>
      </xdr:nvCxnSpPr>
      <xdr:spPr>
        <a:xfrm flipV="1">
          <a:off x="8750300" y="14823376"/>
          <a:ext cx="889000" cy="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29211</xdr:rowOff>
    </xdr:from>
    <xdr:to>
      <xdr:col>41</xdr:col>
      <xdr:colOff>101600</xdr:colOff>
      <xdr:row>86</xdr:row>
      <xdr:rowOff>130811</xdr:rowOff>
    </xdr:to>
    <xdr:sp macro="" textlink="">
      <xdr:nvSpPr>
        <xdr:cNvPr id="167" name="楕円 166">
          <a:extLst>
            <a:ext uri="{FF2B5EF4-FFF2-40B4-BE49-F238E27FC236}">
              <a16:creationId xmlns:a16="http://schemas.microsoft.com/office/drawing/2014/main" id="{2F9247F0-FF3F-4FB0-A55D-5EC5D344A51B}"/>
            </a:ext>
          </a:extLst>
        </xdr:cNvPr>
        <xdr:cNvSpPr/>
      </xdr:nvSpPr>
      <xdr:spPr>
        <a:xfrm>
          <a:off x="7810500" y="14773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79248</xdr:rowOff>
    </xdr:from>
    <xdr:to>
      <xdr:col>45</xdr:col>
      <xdr:colOff>177800</xdr:colOff>
      <xdr:row>86</xdr:row>
      <xdr:rowOff>80011</xdr:rowOff>
    </xdr:to>
    <xdr:cxnSp macro="">
      <xdr:nvCxnSpPr>
        <xdr:cNvPr id="168" name="直線コネクタ 167">
          <a:extLst>
            <a:ext uri="{FF2B5EF4-FFF2-40B4-BE49-F238E27FC236}">
              <a16:creationId xmlns:a16="http://schemas.microsoft.com/office/drawing/2014/main" id="{9124D644-03BF-42A1-8B0E-CFE704CEE559}"/>
            </a:ext>
          </a:extLst>
        </xdr:cNvPr>
        <xdr:cNvCxnSpPr/>
      </xdr:nvCxnSpPr>
      <xdr:spPr>
        <a:xfrm flipV="1">
          <a:off x="7861300" y="14823948"/>
          <a:ext cx="88900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29400</xdr:rowOff>
    </xdr:from>
    <xdr:to>
      <xdr:col>36</xdr:col>
      <xdr:colOff>165100</xdr:colOff>
      <xdr:row>86</xdr:row>
      <xdr:rowOff>131000</xdr:rowOff>
    </xdr:to>
    <xdr:sp macro="" textlink="">
      <xdr:nvSpPr>
        <xdr:cNvPr id="169" name="楕円 168">
          <a:extLst>
            <a:ext uri="{FF2B5EF4-FFF2-40B4-BE49-F238E27FC236}">
              <a16:creationId xmlns:a16="http://schemas.microsoft.com/office/drawing/2014/main" id="{BC86A507-3AF3-4041-A5BF-9269AB708612}"/>
            </a:ext>
          </a:extLst>
        </xdr:cNvPr>
        <xdr:cNvSpPr/>
      </xdr:nvSpPr>
      <xdr:spPr>
        <a:xfrm>
          <a:off x="6921500" y="1477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80011</xdr:rowOff>
    </xdr:from>
    <xdr:to>
      <xdr:col>41</xdr:col>
      <xdr:colOff>50800</xdr:colOff>
      <xdr:row>86</xdr:row>
      <xdr:rowOff>80200</xdr:rowOff>
    </xdr:to>
    <xdr:cxnSp macro="">
      <xdr:nvCxnSpPr>
        <xdr:cNvPr id="170" name="直線コネクタ 169">
          <a:extLst>
            <a:ext uri="{FF2B5EF4-FFF2-40B4-BE49-F238E27FC236}">
              <a16:creationId xmlns:a16="http://schemas.microsoft.com/office/drawing/2014/main" id="{FD798873-D6C0-4283-9623-598FB05D6F08}"/>
            </a:ext>
          </a:extLst>
        </xdr:cNvPr>
        <xdr:cNvCxnSpPr/>
      </xdr:nvCxnSpPr>
      <xdr:spPr>
        <a:xfrm flipV="1">
          <a:off x="6972300" y="14824711"/>
          <a:ext cx="889000" cy="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40276</xdr:rowOff>
    </xdr:from>
    <xdr:ext cx="469744" cy="259045"/>
    <xdr:sp macro="" textlink="">
      <xdr:nvSpPr>
        <xdr:cNvPr id="171" name="n_1aveValue【福祉施設】&#10;一人当たり面積">
          <a:extLst>
            <a:ext uri="{FF2B5EF4-FFF2-40B4-BE49-F238E27FC236}">
              <a16:creationId xmlns:a16="http://schemas.microsoft.com/office/drawing/2014/main" id="{47FA29A5-D4AE-46D7-AC42-6AED4D42E9A1}"/>
            </a:ext>
          </a:extLst>
        </xdr:cNvPr>
        <xdr:cNvSpPr txBox="1"/>
      </xdr:nvSpPr>
      <xdr:spPr>
        <a:xfrm>
          <a:off x="9391727" y="144420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50564</xdr:rowOff>
    </xdr:from>
    <xdr:ext cx="469744" cy="259045"/>
    <xdr:sp macro="" textlink="">
      <xdr:nvSpPr>
        <xdr:cNvPr id="172" name="n_2aveValue【福祉施設】&#10;一人当たり面積">
          <a:extLst>
            <a:ext uri="{FF2B5EF4-FFF2-40B4-BE49-F238E27FC236}">
              <a16:creationId xmlns:a16="http://schemas.microsoft.com/office/drawing/2014/main" id="{5427BC0C-EA90-4879-BC48-EF6801589096}"/>
            </a:ext>
          </a:extLst>
        </xdr:cNvPr>
        <xdr:cNvSpPr txBox="1"/>
      </xdr:nvSpPr>
      <xdr:spPr>
        <a:xfrm>
          <a:off x="8515427" y="14452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33227</xdr:rowOff>
    </xdr:from>
    <xdr:ext cx="469744" cy="259045"/>
    <xdr:sp macro="" textlink="">
      <xdr:nvSpPr>
        <xdr:cNvPr id="173" name="n_3aveValue【福祉施設】&#10;一人当たり面積">
          <a:extLst>
            <a:ext uri="{FF2B5EF4-FFF2-40B4-BE49-F238E27FC236}">
              <a16:creationId xmlns:a16="http://schemas.microsoft.com/office/drawing/2014/main" id="{019DB77D-4601-49A9-8A18-6E4099AF9227}"/>
            </a:ext>
          </a:extLst>
        </xdr:cNvPr>
        <xdr:cNvSpPr txBox="1"/>
      </xdr:nvSpPr>
      <xdr:spPr>
        <a:xfrm>
          <a:off x="7626427" y="14435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13225</xdr:rowOff>
    </xdr:from>
    <xdr:ext cx="469744" cy="259045"/>
    <xdr:sp macro="" textlink="">
      <xdr:nvSpPr>
        <xdr:cNvPr id="174" name="n_4aveValue【福祉施設】&#10;一人当たり面積">
          <a:extLst>
            <a:ext uri="{FF2B5EF4-FFF2-40B4-BE49-F238E27FC236}">
              <a16:creationId xmlns:a16="http://schemas.microsoft.com/office/drawing/2014/main" id="{978FDA28-1C4C-43CB-89DE-838EC64D3EF8}"/>
            </a:ext>
          </a:extLst>
        </xdr:cNvPr>
        <xdr:cNvSpPr txBox="1"/>
      </xdr:nvSpPr>
      <xdr:spPr>
        <a:xfrm>
          <a:off x="6737427" y="144150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120603</xdr:rowOff>
    </xdr:from>
    <xdr:ext cx="469744" cy="259045"/>
    <xdr:sp macro="" textlink="">
      <xdr:nvSpPr>
        <xdr:cNvPr id="175" name="n_1mainValue【福祉施設】&#10;一人当たり面積">
          <a:extLst>
            <a:ext uri="{FF2B5EF4-FFF2-40B4-BE49-F238E27FC236}">
              <a16:creationId xmlns:a16="http://schemas.microsoft.com/office/drawing/2014/main" id="{13E60119-6BA6-4D57-BB73-2E9934D70B0E}"/>
            </a:ext>
          </a:extLst>
        </xdr:cNvPr>
        <xdr:cNvSpPr txBox="1"/>
      </xdr:nvSpPr>
      <xdr:spPr>
        <a:xfrm>
          <a:off x="9391727" y="14865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121175</xdr:rowOff>
    </xdr:from>
    <xdr:ext cx="469744" cy="259045"/>
    <xdr:sp macro="" textlink="">
      <xdr:nvSpPr>
        <xdr:cNvPr id="176" name="n_2mainValue【福祉施設】&#10;一人当たり面積">
          <a:extLst>
            <a:ext uri="{FF2B5EF4-FFF2-40B4-BE49-F238E27FC236}">
              <a16:creationId xmlns:a16="http://schemas.microsoft.com/office/drawing/2014/main" id="{45DEACF5-2752-4B02-BBCA-A91625AF5273}"/>
            </a:ext>
          </a:extLst>
        </xdr:cNvPr>
        <xdr:cNvSpPr txBox="1"/>
      </xdr:nvSpPr>
      <xdr:spPr>
        <a:xfrm>
          <a:off x="8515427" y="14865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121938</xdr:rowOff>
    </xdr:from>
    <xdr:ext cx="469744" cy="259045"/>
    <xdr:sp macro="" textlink="">
      <xdr:nvSpPr>
        <xdr:cNvPr id="177" name="n_3mainValue【福祉施設】&#10;一人当たり面積">
          <a:extLst>
            <a:ext uri="{FF2B5EF4-FFF2-40B4-BE49-F238E27FC236}">
              <a16:creationId xmlns:a16="http://schemas.microsoft.com/office/drawing/2014/main" id="{1C6D4C8A-DB8F-48DB-BB0C-9DE38D89CF75}"/>
            </a:ext>
          </a:extLst>
        </xdr:cNvPr>
        <xdr:cNvSpPr txBox="1"/>
      </xdr:nvSpPr>
      <xdr:spPr>
        <a:xfrm>
          <a:off x="7626427" y="14866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122127</xdr:rowOff>
    </xdr:from>
    <xdr:ext cx="469744" cy="259045"/>
    <xdr:sp macro="" textlink="">
      <xdr:nvSpPr>
        <xdr:cNvPr id="178" name="n_4mainValue【福祉施設】&#10;一人当たり面積">
          <a:extLst>
            <a:ext uri="{FF2B5EF4-FFF2-40B4-BE49-F238E27FC236}">
              <a16:creationId xmlns:a16="http://schemas.microsoft.com/office/drawing/2014/main" id="{44FF7162-AE73-444D-8CFF-095B7BEB6600}"/>
            </a:ext>
          </a:extLst>
        </xdr:cNvPr>
        <xdr:cNvSpPr txBox="1"/>
      </xdr:nvSpPr>
      <xdr:spPr>
        <a:xfrm>
          <a:off x="6737427" y="14866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179" name="正方形/長方形 178">
          <a:extLst>
            <a:ext uri="{FF2B5EF4-FFF2-40B4-BE49-F238E27FC236}">
              <a16:creationId xmlns:a16="http://schemas.microsoft.com/office/drawing/2014/main" id="{5BFF1B41-56AA-4858-9795-C98E063C7943}"/>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180" name="正方形/長方形 179">
          <a:extLst>
            <a:ext uri="{FF2B5EF4-FFF2-40B4-BE49-F238E27FC236}">
              <a16:creationId xmlns:a16="http://schemas.microsoft.com/office/drawing/2014/main" id="{D3872392-6BCD-458E-B0DE-C23164F4714D}"/>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181" name="正方形/長方形 180">
          <a:extLst>
            <a:ext uri="{FF2B5EF4-FFF2-40B4-BE49-F238E27FC236}">
              <a16:creationId xmlns:a16="http://schemas.microsoft.com/office/drawing/2014/main" id="{A4D8E044-6BD3-4C51-8F0F-F115ED68ACC4}"/>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182" name="正方形/長方形 181">
          <a:extLst>
            <a:ext uri="{FF2B5EF4-FFF2-40B4-BE49-F238E27FC236}">
              <a16:creationId xmlns:a16="http://schemas.microsoft.com/office/drawing/2014/main" id="{AB465D4B-3CED-431C-92BB-8D0F127B55A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183" name="正方形/長方形 182">
          <a:extLst>
            <a:ext uri="{FF2B5EF4-FFF2-40B4-BE49-F238E27FC236}">
              <a16:creationId xmlns:a16="http://schemas.microsoft.com/office/drawing/2014/main" id="{8A96F63B-6BFE-4EF0-8137-CC3A2C6C4455}"/>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184" name="正方形/長方形 183">
          <a:extLst>
            <a:ext uri="{FF2B5EF4-FFF2-40B4-BE49-F238E27FC236}">
              <a16:creationId xmlns:a16="http://schemas.microsoft.com/office/drawing/2014/main" id="{7B486A62-6867-42B7-9654-4FEC02CB5CE9}"/>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185" name="正方形/長方形 184">
          <a:extLst>
            <a:ext uri="{FF2B5EF4-FFF2-40B4-BE49-F238E27FC236}">
              <a16:creationId xmlns:a16="http://schemas.microsoft.com/office/drawing/2014/main" id="{77D44490-F6BB-4672-9F2C-96FB740DF527}"/>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186" name="正方形/長方形 185">
          <a:extLst>
            <a:ext uri="{FF2B5EF4-FFF2-40B4-BE49-F238E27FC236}">
              <a16:creationId xmlns:a16="http://schemas.microsoft.com/office/drawing/2014/main" id="{2A718E82-7FDB-4108-B876-E51ED761447D}"/>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187" name="テキスト ボックス 186">
          <a:extLst>
            <a:ext uri="{FF2B5EF4-FFF2-40B4-BE49-F238E27FC236}">
              <a16:creationId xmlns:a16="http://schemas.microsoft.com/office/drawing/2014/main" id="{2E484C55-251C-461F-BD0A-C96773409F28}"/>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188" name="直線コネクタ 187">
          <a:extLst>
            <a:ext uri="{FF2B5EF4-FFF2-40B4-BE49-F238E27FC236}">
              <a16:creationId xmlns:a16="http://schemas.microsoft.com/office/drawing/2014/main" id="{EE0233C7-7201-47E9-9AE9-657724B8110B}"/>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189" name="テキスト ボックス 188">
          <a:extLst>
            <a:ext uri="{FF2B5EF4-FFF2-40B4-BE49-F238E27FC236}">
              <a16:creationId xmlns:a16="http://schemas.microsoft.com/office/drawing/2014/main" id="{A3986FCD-5D67-45B8-A951-E8A8C637A1CD}"/>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190" name="直線コネクタ 189">
          <a:extLst>
            <a:ext uri="{FF2B5EF4-FFF2-40B4-BE49-F238E27FC236}">
              <a16:creationId xmlns:a16="http://schemas.microsoft.com/office/drawing/2014/main" id="{B94A0F49-DA06-4F88-9E92-F4C2E3045F97}"/>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191" name="テキスト ボックス 190">
          <a:extLst>
            <a:ext uri="{FF2B5EF4-FFF2-40B4-BE49-F238E27FC236}">
              <a16:creationId xmlns:a16="http://schemas.microsoft.com/office/drawing/2014/main" id="{2A20195E-1CB5-40D2-A787-1191EDC7DD5B}"/>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192" name="直線コネクタ 191">
          <a:extLst>
            <a:ext uri="{FF2B5EF4-FFF2-40B4-BE49-F238E27FC236}">
              <a16:creationId xmlns:a16="http://schemas.microsoft.com/office/drawing/2014/main" id="{79EF7A19-B313-439B-8EE6-9056CE1C0FA7}"/>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193" name="テキスト ボックス 192">
          <a:extLst>
            <a:ext uri="{FF2B5EF4-FFF2-40B4-BE49-F238E27FC236}">
              <a16:creationId xmlns:a16="http://schemas.microsoft.com/office/drawing/2014/main" id="{E19B1C59-68CE-457F-81B4-E9B540772DD4}"/>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194" name="直線コネクタ 193">
          <a:extLst>
            <a:ext uri="{FF2B5EF4-FFF2-40B4-BE49-F238E27FC236}">
              <a16:creationId xmlns:a16="http://schemas.microsoft.com/office/drawing/2014/main" id="{C5631C2F-8A40-4284-8B17-B55E72CFD961}"/>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195" name="テキスト ボックス 194">
          <a:extLst>
            <a:ext uri="{FF2B5EF4-FFF2-40B4-BE49-F238E27FC236}">
              <a16:creationId xmlns:a16="http://schemas.microsoft.com/office/drawing/2014/main" id="{49FBE760-6FE7-4390-A768-E2D0A1ECBD75}"/>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196" name="直線コネクタ 195">
          <a:extLst>
            <a:ext uri="{FF2B5EF4-FFF2-40B4-BE49-F238E27FC236}">
              <a16:creationId xmlns:a16="http://schemas.microsoft.com/office/drawing/2014/main" id="{63861695-B373-45BC-859D-ACD377A8DCC9}"/>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197" name="テキスト ボックス 196">
          <a:extLst>
            <a:ext uri="{FF2B5EF4-FFF2-40B4-BE49-F238E27FC236}">
              <a16:creationId xmlns:a16="http://schemas.microsoft.com/office/drawing/2014/main" id="{E397D5C0-B2E6-4C8E-AC1F-EAC40F340433}"/>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198" name="直線コネクタ 197">
          <a:extLst>
            <a:ext uri="{FF2B5EF4-FFF2-40B4-BE49-F238E27FC236}">
              <a16:creationId xmlns:a16="http://schemas.microsoft.com/office/drawing/2014/main" id="{A4098D89-24B4-420F-8B11-06B9F66D4F5A}"/>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199" name="テキスト ボックス 198">
          <a:extLst>
            <a:ext uri="{FF2B5EF4-FFF2-40B4-BE49-F238E27FC236}">
              <a16:creationId xmlns:a16="http://schemas.microsoft.com/office/drawing/2014/main" id="{B55DE02C-7238-4E2D-AD12-BCB51DE61D7E}"/>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200" name="直線コネクタ 199">
          <a:extLst>
            <a:ext uri="{FF2B5EF4-FFF2-40B4-BE49-F238E27FC236}">
              <a16:creationId xmlns:a16="http://schemas.microsoft.com/office/drawing/2014/main" id="{4CDFAC5C-F981-44BD-B190-2E1555D057DC}"/>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201" name="テキスト ボックス 200">
          <a:extLst>
            <a:ext uri="{FF2B5EF4-FFF2-40B4-BE49-F238E27FC236}">
              <a16:creationId xmlns:a16="http://schemas.microsoft.com/office/drawing/2014/main" id="{F97C42B5-1882-4C87-BB6F-453C8600D6F6}"/>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02" name="直線コネクタ 201">
          <a:extLst>
            <a:ext uri="{FF2B5EF4-FFF2-40B4-BE49-F238E27FC236}">
              <a16:creationId xmlns:a16="http://schemas.microsoft.com/office/drawing/2014/main" id="{048C44B1-8EAB-4665-B5B0-37DDA283B457}"/>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203" name="【市民会館】&#10;有形固定資産減価償却率グラフ枠">
          <a:extLst>
            <a:ext uri="{FF2B5EF4-FFF2-40B4-BE49-F238E27FC236}">
              <a16:creationId xmlns:a16="http://schemas.microsoft.com/office/drawing/2014/main" id="{0B2AFCC2-89C2-47BC-93CC-AF88863797D7}"/>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69669</xdr:rowOff>
    </xdr:from>
    <xdr:to>
      <xdr:col>24</xdr:col>
      <xdr:colOff>62865</xdr:colOff>
      <xdr:row>109</xdr:row>
      <xdr:rowOff>35379</xdr:rowOff>
    </xdr:to>
    <xdr:cxnSp macro="">
      <xdr:nvCxnSpPr>
        <xdr:cNvPr id="204" name="直線コネクタ 203">
          <a:extLst>
            <a:ext uri="{FF2B5EF4-FFF2-40B4-BE49-F238E27FC236}">
              <a16:creationId xmlns:a16="http://schemas.microsoft.com/office/drawing/2014/main" id="{2045CC12-1052-42E7-A05C-8134C7157C93}"/>
            </a:ext>
          </a:extLst>
        </xdr:cNvPr>
        <xdr:cNvCxnSpPr/>
      </xdr:nvCxnSpPr>
      <xdr:spPr>
        <a:xfrm flipV="1">
          <a:off x="4634865" y="17214669"/>
          <a:ext cx="0" cy="1508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205" name="【市民会館】&#10;有形固定資産減価償却率最小値テキスト">
          <a:extLst>
            <a:ext uri="{FF2B5EF4-FFF2-40B4-BE49-F238E27FC236}">
              <a16:creationId xmlns:a16="http://schemas.microsoft.com/office/drawing/2014/main" id="{37E62EEB-F39F-41CC-9877-82D7238D4CD9}"/>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206" name="直線コネクタ 205">
          <a:extLst>
            <a:ext uri="{FF2B5EF4-FFF2-40B4-BE49-F238E27FC236}">
              <a16:creationId xmlns:a16="http://schemas.microsoft.com/office/drawing/2014/main" id="{CDB101DB-2C34-4BFE-95EE-71E3FF1D3507}"/>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16346</xdr:rowOff>
    </xdr:from>
    <xdr:ext cx="340478" cy="259045"/>
    <xdr:sp macro="" textlink="">
      <xdr:nvSpPr>
        <xdr:cNvPr id="207" name="【市民会館】&#10;有形固定資産減価償却率最大値テキスト">
          <a:extLst>
            <a:ext uri="{FF2B5EF4-FFF2-40B4-BE49-F238E27FC236}">
              <a16:creationId xmlns:a16="http://schemas.microsoft.com/office/drawing/2014/main" id="{C99278DB-8115-46F4-B086-DAC269721509}"/>
            </a:ext>
          </a:extLst>
        </xdr:cNvPr>
        <xdr:cNvSpPr txBox="1"/>
      </xdr:nvSpPr>
      <xdr:spPr>
        <a:xfrm>
          <a:off x="4673600" y="1698989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69669</xdr:rowOff>
    </xdr:from>
    <xdr:to>
      <xdr:col>24</xdr:col>
      <xdr:colOff>152400</xdr:colOff>
      <xdr:row>100</xdr:row>
      <xdr:rowOff>69669</xdr:rowOff>
    </xdr:to>
    <xdr:cxnSp macro="">
      <xdr:nvCxnSpPr>
        <xdr:cNvPr id="208" name="直線コネクタ 207">
          <a:extLst>
            <a:ext uri="{FF2B5EF4-FFF2-40B4-BE49-F238E27FC236}">
              <a16:creationId xmlns:a16="http://schemas.microsoft.com/office/drawing/2014/main" id="{E72D5C24-16C0-46A7-99B7-5CD0999126B7}"/>
            </a:ext>
          </a:extLst>
        </xdr:cNvPr>
        <xdr:cNvCxnSpPr/>
      </xdr:nvCxnSpPr>
      <xdr:spPr>
        <a:xfrm>
          <a:off x="4546600" y="172146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129920</xdr:rowOff>
    </xdr:from>
    <xdr:ext cx="405111" cy="259045"/>
    <xdr:sp macro="" textlink="">
      <xdr:nvSpPr>
        <xdr:cNvPr id="209" name="【市民会館】&#10;有形固定資産減価償却率平均値テキスト">
          <a:extLst>
            <a:ext uri="{FF2B5EF4-FFF2-40B4-BE49-F238E27FC236}">
              <a16:creationId xmlns:a16="http://schemas.microsoft.com/office/drawing/2014/main" id="{9B6CA4A9-308D-43CE-9FF7-0BD8C6E2CDFC}"/>
            </a:ext>
          </a:extLst>
        </xdr:cNvPr>
        <xdr:cNvSpPr txBox="1"/>
      </xdr:nvSpPr>
      <xdr:spPr>
        <a:xfrm>
          <a:off x="4673600" y="179607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107043</xdr:rowOff>
    </xdr:from>
    <xdr:to>
      <xdr:col>24</xdr:col>
      <xdr:colOff>114300</xdr:colOff>
      <xdr:row>106</xdr:row>
      <xdr:rowOff>37193</xdr:rowOff>
    </xdr:to>
    <xdr:sp macro="" textlink="">
      <xdr:nvSpPr>
        <xdr:cNvPr id="210" name="フローチャート: 判断 209">
          <a:extLst>
            <a:ext uri="{FF2B5EF4-FFF2-40B4-BE49-F238E27FC236}">
              <a16:creationId xmlns:a16="http://schemas.microsoft.com/office/drawing/2014/main" id="{6E053518-C0D5-47A4-A5C5-31DF8A9CAEC4}"/>
            </a:ext>
          </a:extLst>
        </xdr:cNvPr>
        <xdr:cNvSpPr/>
      </xdr:nvSpPr>
      <xdr:spPr>
        <a:xfrm>
          <a:off x="4584700" y="18109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36830</xdr:rowOff>
    </xdr:from>
    <xdr:to>
      <xdr:col>20</xdr:col>
      <xdr:colOff>38100</xdr:colOff>
      <xdr:row>105</xdr:row>
      <xdr:rowOff>138430</xdr:rowOff>
    </xdr:to>
    <xdr:sp macro="" textlink="">
      <xdr:nvSpPr>
        <xdr:cNvPr id="211" name="フローチャート: 判断 210">
          <a:extLst>
            <a:ext uri="{FF2B5EF4-FFF2-40B4-BE49-F238E27FC236}">
              <a16:creationId xmlns:a16="http://schemas.microsoft.com/office/drawing/2014/main" id="{3775372D-863F-493E-95E0-0788B2EDE159}"/>
            </a:ext>
          </a:extLst>
        </xdr:cNvPr>
        <xdr:cNvSpPr/>
      </xdr:nvSpPr>
      <xdr:spPr>
        <a:xfrm>
          <a:off x="3746500" y="1803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164193</xdr:rowOff>
    </xdr:from>
    <xdr:to>
      <xdr:col>15</xdr:col>
      <xdr:colOff>101600</xdr:colOff>
      <xdr:row>105</xdr:row>
      <xdr:rowOff>94343</xdr:rowOff>
    </xdr:to>
    <xdr:sp macro="" textlink="">
      <xdr:nvSpPr>
        <xdr:cNvPr id="212" name="フローチャート: 判断 211">
          <a:extLst>
            <a:ext uri="{FF2B5EF4-FFF2-40B4-BE49-F238E27FC236}">
              <a16:creationId xmlns:a16="http://schemas.microsoft.com/office/drawing/2014/main" id="{62627E1F-861E-4817-AFC5-811D99324048}"/>
            </a:ext>
          </a:extLst>
        </xdr:cNvPr>
        <xdr:cNvSpPr/>
      </xdr:nvSpPr>
      <xdr:spPr>
        <a:xfrm>
          <a:off x="2857500" y="1799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69487</xdr:rowOff>
    </xdr:from>
    <xdr:to>
      <xdr:col>10</xdr:col>
      <xdr:colOff>165100</xdr:colOff>
      <xdr:row>105</xdr:row>
      <xdr:rowOff>171087</xdr:rowOff>
    </xdr:to>
    <xdr:sp macro="" textlink="">
      <xdr:nvSpPr>
        <xdr:cNvPr id="213" name="フローチャート: 判断 212">
          <a:extLst>
            <a:ext uri="{FF2B5EF4-FFF2-40B4-BE49-F238E27FC236}">
              <a16:creationId xmlns:a16="http://schemas.microsoft.com/office/drawing/2014/main" id="{3CC6E4E9-B562-4D8D-913F-3A29D24146FE}"/>
            </a:ext>
          </a:extLst>
        </xdr:cNvPr>
        <xdr:cNvSpPr/>
      </xdr:nvSpPr>
      <xdr:spPr>
        <a:xfrm>
          <a:off x="1968500" y="18071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35198</xdr:rowOff>
    </xdr:from>
    <xdr:to>
      <xdr:col>6</xdr:col>
      <xdr:colOff>38100</xdr:colOff>
      <xdr:row>105</xdr:row>
      <xdr:rowOff>136798</xdr:rowOff>
    </xdr:to>
    <xdr:sp macro="" textlink="">
      <xdr:nvSpPr>
        <xdr:cNvPr id="214" name="フローチャート: 判断 213">
          <a:extLst>
            <a:ext uri="{FF2B5EF4-FFF2-40B4-BE49-F238E27FC236}">
              <a16:creationId xmlns:a16="http://schemas.microsoft.com/office/drawing/2014/main" id="{BEC6C1D7-4090-4F0D-B2D7-4D4588C3C40B}"/>
            </a:ext>
          </a:extLst>
        </xdr:cNvPr>
        <xdr:cNvSpPr/>
      </xdr:nvSpPr>
      <xdr:spPr>
        <a:xfrm>
          <a:off x="1079500" y="18037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215" name="テキスト ボックス 214">
          <a:extLst>
            <a:ext uri="{FF2B5EF4-FFF2-40B4-BE49-F238E27FC236}">
              <a16:creationId xmlns:a16="http://schemas.microsoft.com/office/drawing/2014/main" id="{40297D12-E876-4A65-91AA-42D5273C2F36}"/>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16" name="テキスト ボックス 215">
          <a:extLst>
            <a:ext uri="{FF2B5EF4-FFF2-40B4-BE49-F238E27FC236}">
              <a16:creationId xmlns:a16="http://schemas.microsoft.com/office/drawing/2014/main" id="{CFF3D05B-BD44-4E38-BDED-82C4A9286C1C}"/>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17" name="テキスト ボックス 216">
          <a:extLst>
            <a:ext uri="{FF2B5EF4-FFF2-40B4-BE49-F238E27FC236}">
              <a16:creationId xmlns:a16="http://schemas.microsoft.com/office/drawing/2014/main" id="{D9484B4C-37DE-48D7-86B9-B5FAC7540AFA}"/>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18" name="テキスト ボックス 217">
          <a:extLst>
            <a:ext uri="{FF2B5EF4-FFF2-40B4-BE49-F238E27FC236}">
              <a16:creationId xmlns:a16="http://schemas.microsoft.com/office/drawing/2014/main" id="{301F61D7-EA9B-4CA4-B774-0DA8D0BA26DF}"/>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19" name="テキスト ボックス 218">
          <a:extLst>
            <a:ext uri="{FF2B5EF4-FFF2-40B4-BE49-F238E27FC236}">
              <a16:creationId xmlns:a16="http://schemas.microsoft.com/office/drawing/2014/main" id="{CE49883C-93A5-4AC3-9622-114620960EAC}"/>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107</xdr:row>
      <xdr:rowOff>62956</xdr:rowOff>
    </xdr:from>
    <xdr:to>
      <xdr:col>24</xdr:col>
      <xdr:colOff>114300</xdr:colOff>
      <xdr:row>107</xdr:row>
      <xdr:rowOff>164556</xdr:rowOff>
    </xdr:to>
    <xdr:sp macro="" textlink="">
      <xdr:nvSpPr>
        <xdr:cNvPr id="220" name="楕円 219">
          <a:extLst>
            <a:ext uri="{FF2B5EF4-FFF2-40B4-BE49-F238E27FC236}">
              <a16:creationId xmlns:a16="http://schemas.microsoft.com/office/drawing/2014/main" id="{A86B6F8B-A1FF-495F-A78B-128F8A1DEEC3}"/>
            </a:ext>
          </a:extLst>
        </xdr:cNvPr>
        <xdr:cNvSpPr/>
      </xdr:nvSpPr>
      <xdr:spPr>
        <a:xfrm>
          <a:off x="4584700" y="18408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107</xdr:row>
      <xdr:rowOff>41383</xdr:rowOff>
    </xdr:from>
    <xdr:ext cx="405111" cy="259045"/>
    <xdr:sp macro="" textlink="">
      <xdr:nvSpPr>
        <xdr:cNvPr id="221" name="【市民会館】&#10;有形固定資産減価償却率該当値テキスト">
          <a:extLst>
            <a:ext uri="{FF2B5EF4-FFF2-40B4-BE49-F238E27FC236}">
              <a16:creationId xmlns:a16="http://schemas.microsoft.com/office/drawing/2014/main" id="{657F4D1D-CB07-4849-9299-FEFBD8CDBDC9}"/>
            </a:ext>
          </a:extLst>
        </xdr:cNvPr>
        <xdr:cNvSpPr txBox="1"/>
      </xdr:nvSpPr>
      <xdr:spPr>
        <a:xfrm>
          <a:off x="4673600" y="183865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107</xdr:row>
      <xdr:rowOff>30299</xdr:rowOff>
    </xdr:from>
    <xdr:to>
      <xdr:col>20</xdr:col>
      <xdr:colOff>38100</xdr:colOff>
      <xdr:row>107</xdr:row>
      <xdr:rowOff>131899</xdr:rowOff>
    </xdr:to>
    <xdr:sp macro="" textlink="">
      <xdr:nvSpPr>
        <xdr:cNvPr id="222" name="楕円 221">
          <a:extLst>
            <a:ext uri="{FF2B5EF4-FFF2-40B4-BE49-F238E27FC236}">
              <a16:creationId xmlns:a16="http://schemas.microsoft.com/office/drawing/2014/main" id="{760D42FE-9C8D-4137-B7EC-98D45057FF43}"/>
            </a:ext>
          </a:extLst>
        </xdr:cNvPr>
        <xdr:cNvSpPr/>
      </xdr:nvSpPr>
      <xdr:spPr>
        <a:xfrm>
          <a:off x="3746500" y="18375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107</xdr:row>
      <xdr:rowOff>81099</xdr:rowOff>
    </xdr:from>
    <xdr:to>
      <xdr:col>24</xdr:col>
      <xdr:colOff>63500</xdr:colOff>
      <xdr:row>107</xdr:row>
      <xdr:rowOff>113756</xdr:rowOff>
    </xdr:to>
    <xdr:cxnSp macro="">
      <xdr:nvCxnSpPr>
        <xdr:cNvPr id="223" name="直線コネクタ 222">
          <a:extLst>
            <a:ext uri="{FF2B5EF4-FFF2-40B4-BE49-F238E27FC236}">
              <a16:creationId xmlns:a16="http://schemas.microsoft.com/office/drawing/2014/main" id="{475EC5A0-3814-4FAD-A4A7-7B9747A9C591}"/>
            </a:ext>
          </a:extLst>
        </xdr:cNvPr>
        <xdr:cNvCxnSpPr/>
      </xdr:nvCxnSpPr>
      <xdr:spPr>
        <a:xfrm>
          <a:off x="3797300" y="18426249"/>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167458</xdr:rowOff>
    </xdr:from>
    <xdr:to>
      <xdr:col>15</xdr:col>
      <xdr:colOff>101600</xdr:colOff>
      <xdr:row>107</xdr:row>
      <xdr:rowOff>97608</xdr:rowOff>
    </xdr:to>
    <xdr:sp macro="" textlink="">
      <xdr:nvSpPr>
        <xdr:cNvPr id="224" name="楕円 223">
          <a:extLst>
            <a:ext uri="{FF2B5EF4-FFF2-40B4-BE49-F238E27FC236}">
              <a16:creationId xmlns:a16="http://schemas.microsoft.com/office/drawing/2014/main" id="{C827FE3E-BD51-464A-A0C8-FF444570F841}"/>
            </a:ext>
          </a:extLst>
        </xdr:cNvPr>
        <xdr:cNvSpPr/>
      </xdr:nvSpPr>
      <xdr:spPr>
        <a:xfrm>
          <a:off x="2857500" y="18341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107</xdr:row>
      <xdr:rowOff>46808</xdr:rowOff>
    </xdr:from>
    <xdr:to>
      <xdr:col>19</xdr:col>
      <xdr:colOff>177800</xdr:colOff>
      <xdr:row>107</xdr:row>
      <xdr:rowOff>81099</xdr:rowOff>
    </xdr:to>
    <xdr:cxnSp macro="">
      <xdr:nvCxnSpPr>
        <xdr:cNvPr id="225" name="直線コネクタ 224">
          <a:extLst>
            <a:ext uri="{FF2B5EF4-FFF2-40B4-BE49-F238E27FC236}">
              <a16:creationId xmlns:a16="http://schemas.microsoft.com/office/drawing/2014/main" id="{5BAE9FA8-7F4A-42D0-8C1C-AA2A894F54B1}"/>
            </a:ext>
          </a:extLst>
        </xdr:cNvPr>
        <xdr:cNvCxnSpPr/>
      </xdr:nvCxnSpPr>
      <xdr:spPr>
        <a:xfrm>
          <a:off x="2908300" y="18391958"/>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106</xdr:row>
      <xdr:rowOff>134801</xdr:rowOff>
    </xdr:from>
    <xdr:to>
      <xdr:col>10</xdr:col>
      <xdr:colOff>165100</xdr:colOff>
      <xdr:row>107</xdr:row>
      <xdr:rowOff>64951</xdr:rowOff>
    </xdr:to>
    <xdr:sp macro="" textlink="">
      <xdr:nvSpPr>
        <xdr:cNvPr id="226" name="楕円 225">
          <a:extLst>
            <a:ext uri="{FF2B5EF4-FFF2-40B4-BE49-F238E27FC236}">
              <a16:creationId xmlns:a16="http://schemas.microsoft.com/office/drawing/2014/main" id="{985960D6-278B-4423-BF6E-432312E7555E}"/>
            </a:ext>
          </a:extLst>
        </xdr:cNvPr>
        <xdr:cNvSpPr/>
      </xdr:nvSpPr>
      <xdr:spPr>
        <a:xfrm>
          <a:off x="1968500" y="18308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107</xdr:row>
      <xdr:rowOff>14151</xdr:rowOff>
    </xdr:from>
    <xdr:to>
      <xdr:col>15</xdr:col>
      <xdr:colOff>50800</xdr:colOff>
      <xdr:row>107</xdr:row>
      <xdr:rowOff>46808</xdr:rowOff>
    </xdr:to>
    <xdr:cxnSp macro="">
      <xdr:nvCxnSpPr>
        <xdr:cNvPr id="227" name="直線コネクタ 226">
          <a:extLst>
            <a:ext uri="{FF2B5EF4-FFF2-40B4-BE49-F238E27FC236}">
              <a16:creationId xmlns:a16="http://schemas.microsoft.com/office/drawing/2014/main" id="{196F3FD1-DD6E-4F94-BD12-94EE1C4060ED}"/>
            </a:ext>
          </a:extLst>
        </xdr:cNvPr>
        <xdr:cNvCxnSpPr/>
      </xdr:nvCxnSpPr>
      <xdr:spPr>
        <a:xfrm>
          <a:off x="2019300" y="18359301"/>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106</xdr:row>
      <xdr:rowOff>102144</xdr:rowOff>
    </xdr:from>
    <xdr:to>
      <xdr:col>6</xdr:col>
      <xdr:colOff>38100</xdr:colOff>
      <xdr:row>107</xdr:row>
      <xdr:rowOff>32294</xdr:rowOff>
    </xdr:to>
    <xdr:sp macro="" textlink="">
      <xdr:nvSpPr>
        <xdr:cNvPr id="228" name="楕円 227">
          <a:extLst>
            <a:ext uri="{FF2B5EF4-FFF2-40B4-BE49-F238E27FC236}">
              <a16:creationId xmlns:a16="http://schemas.microsoft.com/office/drawing/2014/main" id="{3CDFF318-3945-430B-8BAF-D6A4B7639707}"/>
            </a:ext>
          </a:extLst>
        </xdr:cNvPr>
        <xdr:cNvSpPr/>
      </xdr:nvSpPr>
      <xdr:spPr>
        <a:xfrm>
          <a:off x="1079500" y="18275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106</xdr:row>
      <xdr:rowOff>152944</xdr:rowOff>
    </xdr:from>
    <xdr:to>
      <xdr:col>10</xdr:col>
      <xdr:colOff>114300</xdr:colOff>
      <xdr:row>107</xdr:row>
      <xdr:rowOff>14151</xdr:rowOff>
    </xdr:to>
    <xdr:cxnSp macro="">
      <xdr:nvCxnSpPr>
        <xdr:cNvPr id="229" name="直線コネクタ 228">
          <a:extLst>
            <a:ext uri="{FF2B5EF4-FFF2-40B4-BE49-F238E27FC236}">
              <a16:creationId xmlns:a16="http://schemas.microsoft.com/office/drawing/2014/main" id="{001214B6-51E2-4ADA-875B-4BEEB917332C}"/>
            </a:ext>
          </a:extLst>
        </xdr:cNvPr>
        <xdr:cNvCxnSpPr/>
      </xdr:nvCxnSpPr>
      <xdr:spPr>
        <a:xfrm>
          <a:off x="1130300" y="18326644"/>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154957</xdr:rowOff>
    </xdr:from>
    <xdr:ext cx="405111" cy="259045"/>
    <xdr:sp macro="" textlink="">
      <xdr:nvSpPr>
        <xdr:cNvPr id="230" name="n_1aveValue【市民会館】&#10;有形固定資産減価償却率">
          <a:extLst>
            <a:ext uri="{FF2B5EF4-FFF2-40B4-BE49-F238E27FC236}">
              <a16:creationId xmlns:a16="http://schemas.microsoft.com/office/drawing/2014/main" id="{E0F1AB5C-0052-441E-8068-72D174C44630}"/>
            </a:ext>
          </a:extLst>
        </xdr:cNvPr>
        <xdr:cNvSpPr txBox="1"/>
      </xdr:nvSpPr>
      <xdr:spPr>
        <a:xfrm>
          <a:off x="3582044" y="1781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110870</xdr:rowOff>
    </xdr:from>
    <xdr:ext cx="405111" cy="259045"/>
    <xdr:sp macro="" textlink="">
      <xdr:nvSpPr>
        <xdr:cNvPr id="231" name="n_2aveValue【市民会館】&#10;有形固定資産減価償却率">
          <a:extLst>
            <a:ext uri="{FF2B5EF4-FFF2-40B4-BE49-F238E27FC236}">
              <a16:creationId xmlns:a16="http://schemas.microsoft.com/office/drawing/2014/main" id="{26C8F3C6-4162-4746-B77E-909BE26B2EC3}"/>
            </a:ext>
          </a:extLst>
        </xdr:cNvPr>
        <xdr:cNvSpPr txBox="1"/>
      </xdr:nvSpPr>
      <xdr:spPr>
        <a:xfrm>
          <a:off x="2705744" y="1777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16164</xdr:rowOff>
    </xdr:from>
    <xdr:ext cx="405111" cy="259045"/>
    <xdr:sp macro="" textlink="">
      <xdr:nvSpPr>
        <xdr:cNvPr id="232" name="n_3aveValue【市民会館】&#10;有形固定資産減価償却率">
          <a:extLst>
            <a:ext uri="{FF2B5EF4-FFF2-40B4-BE49-F238E27FC236}">
              <a16:creationId xmlns:a16="http://schemas.microsoft.com/office/drawing/2014/main" id="{D09F3A5E-218C-45F4-9F92-99001F95438D}"/>
            </a:ext>
          </a:extLst>
        </xdr:cNvPr>
        <xdr:cNvSpPr txBox="1"/>
      </xdr:nvSpPr>
      <xdr:spPr>
        <a:xfrm>
          <a:off x="1816744" y="178469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153325</xdr:rowOff>
    </xdr:from>
    <xdr:ext cx="405111" cy="259045"/>
    <xdr:sp macro="" textlink="">
      <xdr:nvSpPr>
        <xdr:cNvPr id="233" name="n_4aveValue【市民会館】&#10;有形固定資産減価償却率">
          <a:extLst>
            <a:ext uri="{FF2B5EF4-FFF2-40B4-BE49-F238E27FC236}">
              <a16:creationId xmlns:a16="http://schemas.microsoft.com/office/drawing/2014/main" id="{099DBDE0-61C6-489E-8E26-50275E2F29B5}"/>
            </a:ext>
          </a:extLst>
        </xdr:cNvPr>
        <xdr:cNvSpPr txBox="1"/>
      </xdr:nvSpPr>
      <xdr:spPr>
        <a:xfrm>
          <a:off x="927744" y="17812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107</xdr:row>
      <xdr:rowOff>123026</xdr:rowOff>
    </xdr:from>
    <xdr:ext cx="405111" cy="259045"/>
    <xdr:sp macro="" textlink="">
      <xdr:nvSpPr>
        <xdr:cNvPr id="234" name="n_1mainValue【市民会館】&#10;有形固定資産減価償却率">
          <a:extLst>
            <a:ext uri="{FF2B5EF4-FFF2-40B4-BE49-F238E27FC236}">
              <a16:creationId xmlns:a16="http://schemas.microsoft.com/office/drawing/2014/main" id="{C0D092C6-E6C7-429C-AFB3-B7A34E344194}"/>
            </a:ext>
          </a:extLst>
        </xdr:cNvPr>
        <xdr:cNvSpPr txBox="1"/>
      </xdr:nvSpPr>
      <xdr:spPr>
        <a:xfrm>
          <a:off x="3582044" y="184681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107</xdr:row>
      <xdr:rowOff>88735</xdr:rowOff>
    </xdr:from>
    <xdr:ext cx="405111" cy="259045"/>
    <xdr:sp macro="" textlink="">
      <xdr:nvSpPr>
        <xdr:cNvPr id="235" name="n_2mainValue【市民会館】&#10;有形固定資産減価償却率">
          <a:extLst>
            <a:ext uri="{FF2B5EF4-FFF2-40B4-BE49-F238E27FC236}">
              <a16:creationId xmlns:a16="http://schemas.microsoft.com/office/drawing/2014/main" id="{D0E190D2-93EE-49CE-B27D-7C77D07BD19D}"/>
            </a:ext>
          </a:extLst>
        </xdr:cNvPr>
        <xdr:cNvSpPr txBox="1"/>
      </xdr:nvSpPr>
      <xdr:spPr>
        <a:xfrm>
          <a:off x="2705744" y="18433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107</xdr:row>
      <xdr:rowOff>56078</xdr:rowOff>
    </xdr:from>
    <xdr:ext cx="405111" cy="259045"/>
    <xdr:sp macro="" textlink="">
      <xdr:nvSpPr>
        <xdr:cNvPr id="236" name="n_3mainValue【市民会館】&#10;有形固定資産減価償却率">
          <a:extLst>
            <a:ext uri="{FF2B5EF4-FFF2-40B4-BE49-F238E27FC236}">
              <a16:creationId xmlns:a16="http://schemas.microsoft.com/office/drawing/2014/main" id="{B082BB62-D522-4777-95E7-078731548A5D}"/>
            </a:ext>
          </a:extLst>
        </xdr:cNvPr>
        <xdr:cNvSpPr txBox="1"/>
      </xdr:nvSpPr>
      <xdr:spPr>
        <a:xfrm>
          <a:off x="1816744" y="184012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107</xdr:row>
      <xdr:rowOff>23421</xdr:rowOff>
    </xdr:from>
    <xdr:ext cx="405111" cy="259045"/>
    <xdr:sp macro="" textlink="">
      <xdr:nvSpPr>
        <xdr:cNvPr id="237" name="n_4mainValue【市民会館】&#10;有形固定資産減価償却率">
          <a:extLst>
            <a:ext uri="{FF2B5EF4-FFF2-40B4-BE49-F238E27FC236}">
              <a16:creationId xmlns:a16="http://schemas.microsoft.com/office/drawing/2014/main" id="{BA2DF927-E2ED-48CE-8DDB-34A84FEDE911}"/>
            </a:ext>
          </a:extLst>
        </xdr:cNvPr>
        <xdr:cNvSpPr txBox="1"/>
      </xdr:nvSpPr>
      <xdr:spPr>
        <a:xfrm>
          <a:off x="927744" y="183685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38" name="正方形/長方形 237">
          <a:extLst>
            <a:ext uri="{FF2B5EF4-FFF2-40B4-BE49-F238E27FC236}">
              <a16:creationId xmlns:a16="http://schemas.microsoft.com/office/drawing/2014/main" id="{6048115E-C759-4EAE-A874-AB74015518C8}"/>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39" name="正方形/長方形 238">
          <a:extLst>
            <a:ext uri="{FF2B5EF4-FFF2-40B4-BE49-F238E27FC236}">
              <a16:creationId xmlns:a16="http://schemas.microsoft.com/office/drawing/2014/main" id="{DC6007BB-AFC3-4251-9843-CEA26A7B66DA}"/>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40" name="正方形/長方形 239">
          <a:extLst>
            <a:ext uri="{FF2B5EF4-FFF2-40B4-BE49-F238E27FC236}">
              <a16:creationId xmlns:a16="http://schemas.microsoft.com/office/drawing/2014/main" id="{5C25FBE6-9697-464A-86E3-920AF3CCDD72}"/>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41" name="正方形/長方形 240">
          <a:extLst>
            <a:ext uri="{FF2B5EF4-FFF2-40B4-BE49-F238E27FC236}">
              <a16:creationId xmlns:a16="http://schemas.microsoft.com/office/drawing/2014/main" id="{F526F336-1403-441C-B42A-6B980E569C85}"/>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42" name="正方形/長方形 241">
          <a:extLst>
            <a:ext uri="{FF2B5EF4-FFF2-40B4-BE49-F238E27FC236}">
              <a16:creationId xmlns:a16="http://schemas.microsoft.com/office/drawing/2014/main" id="{A6A38E68-E1BB-4872-94F5-95F637CDAF9A}"/>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43" name="正方形/長方形 242">
          <a:extLst>
            <a:ext uri="{FF2B5EF4-FFF2-40B4-BE49-F238E27FC236}">
              <a16:creationId xmlns:a16="http://schemas.microsoft.com/office/drawing/2014/main" id="{96159E90-6D46-4AC1-A882-A20B0E338655}"/>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44" name="正方形/長方形 243">
          <a:extLst>
            <a:ext uri="{FF2B5EF4-FFF2-40B4-BE49-F238E27FC236}">
              <a16:creationId xmlns:a16="http://schemas.microsoft.com/office/drawing/2014/main" id="{3E50807E-F176-48D9-B396-14699076D7E1}"/>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45" name="正方形/長方形 244">
          <a:extLst>
            <a:ext uri="{FF2B5EF4-FFF2-40B4-BE49-F238E27FC236}">
              <a16:creationId xmlns:a16="http://schemas.microsoft.com/office/drawing/2014/main" id="{E8131A6F-5186-4505-A4AA-A00569D1FFC3}"/>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46" name="テキスト ボックス 245">
          <a:extLst>
            <a:ext uri="{FF2B5EF4-FFF2-40B4-BE49-F238E27FC236}">
              <a16:creationId xmlns:a16="http://schemas.microsoft.com/office/drawing/2014/main" id="{F2BEA633-25D2-4F0F-A37A-C30B916A4D2C}"/>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47" name="直線コネクタ 246">
          <a:extLst>
            <a:ext uri="{FF2B5EF4-FFF2-40B4-BE49-F238E27FC236}">
              <a16:creationId xmlns:a16="http://schemas.microsoft.com/office/drawing/2014/main" id="{EEA20551-2528-46F2-A25A-AF49EC9D9A1E}"/>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248" name="直線コネクタ 247">
          <a:extLst>
            <a:ext uri="{FF2B5EF4-FFF2-40B4-BE49-F238E27FC236}">
              <a16:creationId xmlns:a16="http://schemas.microsoft.com/office/drawing/2014/main" id="{EFD3798D-D0F5-402C-A265-1371AED07E2A}"/>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249" name="テキスト ボックス 248">
          <a:extLst>
            <a:ext uri="{FF2B5EF4-FFF2-40B4-BE49-F238E27FC236}">
              <a16:creationId xmlns:a16="http://schemas.microsoft.com/office/drawing/2014/main" id="{90B2F42E-3071-4A2D-A309-823443C8BF17}"/>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250" name="直線コネクタ 249">
          <a:extLst>
            <a:ext uri="{FF2B5EF4-FFF2-40B4-BE49-F238E27FC236}">
              <a16:creationId xmlns:a16="http://schemas.microsoft.com/office/drawing/2014/main" id="{3FEE1A0C-9C1D-4600-B76C-F23C68E89892}"/>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251" name="テキスト ボックス 250">
          <a:extLst>
            <a:ext uri="{FF2B5EF4-FFF2-40B4-BE49-F238E27FC236}">
              <a16:creationId xmlns:a16="http://schemas.microsoft.com/office/drawing/2014/main" id="{805ED608-B70F-4A90-B371-70437B5B27F6}"/>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252" name="直線コネクタ 251">
          <a:extLst>
            <a:ext uri="{FF2B5EF4-FFF2-40B4-BE49-F238E27FC236}">
              <a16:creationId xmlns:a16="http://schemas.microsoft.com/office/drawing/2014/main" id="{7B9AD177-10B4-40CB-9703-94F492B5A2D1}"/>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253" name="テキスト ボックス 252">
          <a:extLst>
            <a:ext uri="{FF2B5EF4-FFF2-40B4-BE49-F238E27FC236}">
              <a16:creationId xmlns:a16="http://schemas.microsoft.com/office/drawing/2014/main" id="{F2FCFEB8-F32E-4065-89FE-F4D62B8AB46D}"/>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254" name="直線コネクタ 253">
          <a:extLst>
            <a:ext uri="{FF2B5EF4-FFF2-40B4-BE49-F238E27FC236}">
              <a16:creationId xmlns:a16="http://schemas.microsoft.com/office/drawing/2014/main" id="{E2DE7EEA-FF44-4D6D-AC0E-F9E2D05EF116}"/>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255" name="テキスト ボックス 254">
          <a:extLst>
            <a:ext uri="{FF2B5EF4-FFF2-40B4-BE49-F238E27FC236}">
              <a16:creationId xmlns:a16="http://schemas.microsoft.com/office/drawing/2014/main" id="{EAC62A58-B47D-4295-9FB9-3D0FC729DC2D}"/>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256" name="直線コネクタ 255">
          <a:extLst>
            <a:ext uri="{FF2B5EF4-FFF2-40B4-BE49-F238E27FC236}">
              <a16:creationId xmlns:a16="http://schemas.microsoft.com/office/drawing/2014/main" id="{BCE87F4E-ADFB-464A-A709-45872A06EF93}"/>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257" name="テキスト ボックス 256">
          <a:extLst>
            <a:ext uri="{FF2B5EF4-FFF2-40B4-BE49-F238E27FC236}">
              <a16:creationId xmlns:a16="http://schemas.microsoft.com/office/drawing/2014/main" id="{426F3F6E-3A7A-4CCC-93C6-EEADDE9685AE}"/>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258" name="直線コネクタ 257">
          <a:extLst>
            <a:ext uri="{FF2B5EF4-FFF2-40B4-BE49-F238E27FC236}">
              <a16:creationId xmlns:a16="http://schemas.microsoft.com/office/drawing/2014/main" id="{A76594B0-47A3-49A5-8B5E-1BBAFC06D529}"/>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259" name="テキスト ボックス 258">
          <a:extLst>
            <a:ext uri="{FF2B5EF4-FFF2-40B4-BE49-F238E27FC236}">
              <a16:creationId xmlns:a16="http://schemas.microsoft.com/office/drawing/2014/main" id="{ABA3083D-415C-40BA-B638-5C19C6761EE3}"/>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260" name="【市民会館】&#10;一人当たり面積グラフ枠">
          <a:extLst>
            <a:ext uri="{FF2B5EF4-FFF2-40B4-BE49-F238E27FC236}">
              <a16:creationId xmlns:a16="http://schemas.microsoft.com/office/drawing/2014/main" id="{90FB20CE-A9BC-4FAA-B979-1931CC53BBAB}"/>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112013</xdr:rowOff>
    </xdr:from>
    <xdr:to>
      <xdr:col>54</xdr:col>
      <xdr:colOff>189865</xdr:colOff>
      <xdr:row>108</xdr:row>
      <xdr:rowOff>90297</xdr:rowOff>
    </xdr:to>
    <xdr:cxnSp macro="">
      <xdr:nvCxnSpPr>
        <xdr:cNvPr id="261" name="直線コネクタ 260">
          <a:extLst>
            <a:ext uri="{FF2B5EF4-FFF2-40B4-BE49-F238E27FC236}">
              <a16:creationId xmlns:a16="http://schemas.microsoft.com/office/drawing/2014/main" id="{0840717D-0B1B-4E0E-A6D8-97DF769B0E40}"/>
            </a:ext>
          </a:extLst>
        </xdr:cNvPr>
        <xdr:cNvCxnSpPr/>
      </xdr:nvCxnSpPr>
      <xdr:spPr>
        <a:xfrm flipV="1">
          <a:off x="10476865" y="17257013"/>
          <a:ext cx="0" cy="13498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94124</xdr:rowOff>
    </xdr:from>
    <xdr:ext cx="469744" cy="259045"/>
    <xdr:sp macro="" textlink="">
      <xdr:nvSpPr>
        <xdr:cNvPr id="262" name="【市民会館】&#10;一人当たり面積最小値テキスト">
          <a:extLst>
            <a:ext uri="{FF2B5EF4-FFF2-40B4-BE49-F238E27FC236}">
              <a16:creationId xmlns:a16="http://schemas.microsoft.com/office/drawing/2014/main" id="{6A25E6C9-5A0C-4046-81A8-C1C28B0CC528}"/>
            </a:ext>
          </a:extLst>
        </xdr:cNvPr>
        <xdr:cNvSpPr txBox="1"/>
      </xdr:nvSpPr>
      <xdr:spPr>
        <a:xfrm>
          <a:off x="10515600" y="186107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90297</xdr:rowOff>
    </xdr:from>
    <xdr:to>
      <xdr:col>55</xdr:col>
      <xdr:colOff>88900</xdr:colOff>
      <xdr:row>108</xdr:row>
      <xdr:rowOff>90297</xdr:rowOff>
    </xdr:to>
    <xdr:cxnSp macro="">
      <xdr:nvCxnSpPr>
        <xdr:cNvPr id="263" name="直線コネクタ 262">
          <a:extLst>
            <a:ext uri="{FF2B5EF4-FFF2-40B4-BE49-F238E27FC236}">
              <a16:creationId xmlns:a16="http://schemas.microsoft.com/office/drawing/2014/main" id="{256048DE-2519-44C7-BF54-80080AC74743}"/>
            </a:ext>
          </a:extLst>
        </xdr:cNvPr>
        <xdr:cNvCxnSpPr/>
      </xdr:nvCxnSpPr>
      <xdr:spPr>
        <a:xfrm>
          <a:off x="10388600" y="186068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58690</xdr:rowOff>
    </xdr:from>
    <xdr:ext cx="469744" cy="259045"/>
    <xdr:sp macro="" textlink="">
      <xdr:nvSpPr>
        <xdr:cNvPr id="264" name="【市民会館】&#10;一人当たり面積最大値テキスト">
          <a:extLst>
            <a:ext uri="{FF2B5EF4-FFF2-40B4-BE49-F238E27FC236}">
              <a16:creationId xmlns:a16="http://schemas.microsoft.com/office/drawing/2014/main" id="{3B58A9C1-005C-41F1-90EF-C3075F9F997B}"/>
            </a:ext>
          </a:extLst>
        </xdr:cNvPr>
        <xdr:cNvSpPr txBox="1"/>
      </xdr:nvSpPr>
      <xdr:spPr>
        <a:xfrm>
          <a:off x="10515600" y="17032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112013</xdr:rowOff>
    </xdr:from>
    <xdr:to>
      <xdr:col>55</xdr:col>
      <xdr:colOff>88900</xdr:colOff>
      <xdr:row>100</xdr:row>
      <xdr:rowOff>112013</xdr:rowOff>
    </xdr:to>
    <xdr:cxnSp macro="">
      <xdr:nvCxnSpPr>
        <xdr:cNvPr id="265" name="直線コネクタ 264">
          <a:extLst>
            <a:ext uri="{FF2B5EF4-FFF2-40B4-BE49-F238E27FC236}">
              <a16:creationId xmlns:a16="http://schemas.microsoft.com/office/drawing/2014/main" id="{D5F97D44-DC51-4E29-BA7A-07F15642E271}"/>
            </a:ext>
          </a:extLst>
        </xdr:cNvPr>
        <xdr:cNvCxnSpPr/>
      </xdr:nvCxnSpPr>
      <xdr:spPr>
        <a:xfrm>
          <a:off x="10388600" y="17257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153433</xdr:rowOff>
    </xdr:from>
    <xdr:ext cx="469744" cy="259045"/>
    <xdr:sp macro="" textlink="">
      <xdr:nvSpPr>
        <xdr:cNvPr id="266" name="【市民会館】&#10;一人当たり面積平均値テキスト">
          <a:extLst>
            <a:ext uri="{FF2B5EF4-FFF2-40B4-BE49-F238E27FC236}">
              <a16:creationId xmlns:a16="http://schemas.microsoft.com/office/drawing/2014/main" id="{28BFC98A-7EAA-453C-A0C2-F755D3914ED8}"/>
            </a:ext>
          </a:extLst>
        </xdr:cNvPr>
        <xdr:cNvSpPr txBox="1"/>
      </xdr:nvSpPr>
      <xdr:spPr>
        <a:xfrm>
          <a:off x="10515600" y="181556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130556</xdr:rowOff>
    </xdr:from>
    <xdr:to>
      <xdr:col>55</xdr:col>
      <xdr:colOff>50800</xdr:colOff>
      <xdr:row>107</xdr:row>
      <xdr:rowOff>60706</xdr:rowOff>
    </xdr:to>
    <xdr:sp macro="" textlink="">
      <xdr:nvSpPr>
        <xdr:cNvPr id="267" name="フローチャート: 判断 266">
          <a:extLst>
            <a:ext uri="{FF2B5EF4-FFF2-40B4-BE49-F238E27FC236}">
              <a16:creationId xmlns:a16="http://schemas.microsoft.com/office/drawing/2014/main" id="{4AA987DA-F347-4545-A125-5D608E875F8E}"/>
            </a:ext>
          </a:extLst>
        </xdr:cNvPr>
        <xdr:cNvSpPr/>
      </xdr:nvSpPr>
      <xdr:spPr>
        <a:xfrm>
          <a:off x="10426700" y="18304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141224</xdr:rowOff>
    </xdr:from>
    <xdr:to>
      <xdr:col>50</xdr:col>
      <xdr:colOff>165100</xdr:colOff>
      <xdr:row>107</xdr:row>
      <xdr:rowOff>71374</xdr:rowOff>
    </xdr:to>
    <xdr:sp macro="" textlink="">
      <xdr:nvSpPr>
        <xdr:cNvPr id="268" name="フローチャート: 判断 267">
          <a:extLst>
            <a:ext uri="{FF2B5EF4-FFF2-40B4-BE49-F238E27FC236}">
              <a16:creationId xmlns:a16="http://schemas.microsoft.com/office/drawing/2014/main" id="{8E9C5C49-C0A8-4857-BCF5-26B17514339C}"/>
            </a:ext>
          </a:extLst>
        </xdr:cNvPr>
        <xdr:cNvSpPr/>
      </xdr:nvSpPr>
      <xdr:spPr>
        <a:xfrm>
          <a:off x="9588500" y="18314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148082</xdr:rowOff>
    </xdr:from>
    <xdr:to>
      <xdr:col>46</xdr:col>
      <xdr:colOff>38100</xdr:colOff>
      <xdr:row>107</xdr:row>
      <xdr:rowOff>78232</xdr:rowOff>
    </xdr:to>
    <xdr:sp macro="" textlink="">
      <xdr:nvSpPr>
        <xdr:cNvPr id="269" name="フローチャート: 判断 268">
          <a:extLst>
            <a:ext uri="{FF2B5EF4-FFF2-40B4-BE49-F238E27FC236}">
              <a16:creationId xmlns:a16="http://schemas.microsoft.com/office/drawing/2014/main" id="{876F51CF-0BC5-4A59-8759-25E45D17B034}"/>
            </a:ext>
          </a:extLst>
        </xdr:cNvPr>
        <xdr:cNvSpPr/>
      </xdr:nvSpPr>
      <xdr:spPr>
        <a:xfrm>
          <a:off x="8699500" y="18321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140081</xdr:rowOff>
    </xdr:from>
    <xdr:to>
      <xdr:col>41</xdr:col>
      <xdr:colOff>101600</xdr:colOff>
      <xdr:row>107</xdr:row>
      <xdr:rowOff>70231</xdr:rowOff>
    </xdr:to>
    <xdr:sp macro="" textlink="">
      <xdr:nvSpPr>
        <xdr:cNvPr id="270" name="フローチャート: 判断 269">
          <a:extLst>
            <a:ext uri="{FF2B5EF4-FFF2-40B4-BE49-F238E27FC236}">
              <a16:creationId xmlns:a16="http://schemas.microsoft.com/office/drawing/2014/main" id="{A978DB48-B2EE-49E0-AC54-453762AD20CD}"/>
            </a:ext>
          </a:extLst>
        </xdr:cNvPr>
        <xdr:cNvSpPr/>
      </xdr:nvSpPr>
      <xdr:spPr>
        <a:xfrm>
          <a:off x="7810500" y="18313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103505</xdr:rowOff>
    </xdr:from>
    <xdr:to>
      <xdr:col>36</xdr:col>
      <xdr:colOff>165100</xdr:colOff>
      <xdr:row>107</xdr:row>
      <xdr:rowOff>33655</xdr:rowOff>
    </xdr:to>
    <xdr:sp macro="" textlink="">
      <xdr:nvSpPr>
        <xdr:cNvPr id="271" name="フローチャート: 判断 270">
          <a:extLst>
            <a:ext uri="{FF2B5EF4-FFF2-40B4-BE49-F238E27FC236}">
              <a16:creationId xmlns:a16="http://schemas.microsoft.com/office/drawing/2014/main" id="{5B9E2614-9FD0-43C4-BAFB-8A29487AE6EA}"/>
            </a:ext>
          </a:extLst>
        </xdr:cNvPr>
        <xdr:cNvSpPr/>
      </xdr:nvSpPr>
      <xdr:spPr>
        <a:xfrm>
          <a:off x="6921500" y="18277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272" name="テキスト ボックス 271">
          <a:extLst>
            <a:ext uri="{FF2B5EF4-FFF2-40B4-BE49-F238E27FC236}">
              <a16:creationId xmlns:a16="http://schemas.microsoft.com/office/drawing/2014/main" id="{4B260996-0FC2-4694-B0BF-CC71BDC48572}"/>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273" name="テキスト ボックス 272">
          <a:extLst>
            <a:ext uri="{FF2B5EF4-FFF2-40B4-BE49-F238E27FC236}">
              <a16:creationId xmlns:a16="http://schemas.microsoft.com/office/drawing/2014/main" id="{13EA1379-27E2-49B4-AAD2-A02A1CCA0F21}"/>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274" name="テキスト ボックス 273">
          <a:extLst>
            <a:ext uri="{FF2B5EF4-FFF2-40B4-BE49-F238E27FC236}">
              <a16:creationId xmlns:a16="http://schemas.microsoft.com/office/drawing/2014/main" id="{91B9ACAF-4FFB-4BA3-AF6B-028A236A90CD}"/>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275" name="テキスト ボックス 274">
          <a:extLst>
            <a:ext uri="{FF2B5EF4-FFF2-40B4-BE49-F238E27FC236}">
              <a16:creationId xmlns:a16="http://schemas.microsoft.com/office/drawing/2014/main" id="{4F9C4305-630F-4861-B305-B2BA13E6CBF7}"/>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276" name="テキスト ボックス 275">
          <a:extLst>
            <a:ext uri="{FF2B5EF4-FFF2-40B4-BE49-F238E27FC236}">
              <a16:creationId xmlns:a16="http://schemas.microsoft.com/office/drawing/2014/main" id="{DB240D81-6401-4132-BD5F-E223A0EC9AEB}"/>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140081</xdr:rowOff>
    </xdr:from>
    <xdr:to>
      <xdr:col>55</xdr:col>
      <xdr:colOff>50800</xdr:colOff>
      <xdr:row>108</xdr:row>
      <xdr:rowOff>70231</xdr:rowOff>
    </xdr:to>
    <xdr:sp macro="" textlink="">
      <xdr:nvSpPr>
        <xdr:cNvPr id="277" name="楕円 276">
          <a:extLst>
            <a:ext uri="{FF2B5EF4-FFF2-40B4-BE49-F238E27FC236}">
              <a16:creationId xmlns:a16="http://schemas.microsoft.com/office/drawing/2014/main" id="{72FE28B9-3E66-4B8F-921F-E2017EF60279}"/>
            </a:ext>
          </a:extLst>
        </xdr:cNvPr>
        <xdr:cNvSpPr/>
      </xdr:nvSpPr>
      <xdr:spPr>
        <a:xfrm>
          <a:off x="10426700" y="18485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55008</xdr:rowOff>
    </xdr:from>
    <xdr:ext cx="469744" cy="259045"/>
    <xdr:sp macro="" textlink="">
      <xdr:nvSpPr>
        <xdr:cNvPr id="278" name="【市民会館】&#10;一人当たり面積該当値テキスト">
          <a:extLst>
            <a:ext uri="{FF2B5EF4-FFF2-40B4-BE49-F238E27FC236}">
              <a16:creationId xmlns:a16="http://schemas.microsoft.com/office/drawing/2014/main" id="{48441579-BD74-4837-93DA-8400A736ACCA}"/>
            </a:ext>
          </a:extLst>
        </xdr:cNvPr>
        <xdr:cNvSpPr txBox="1"/>
      </xdr:nvSpPr>
      <xdr:spPr>
        <a:xfrm>
          <a:off x="10515600" y="184001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143890</xdr:rowOff>
    </xdr:from>
    <xdr:to>
      <xdr:col>50</xdr:col>
      <xdr:colOff>165100</xdr:colOff>
      <xdr:row>108</xdr:row>
      <xdr:rowOff>74040</xdr:rowOff>
    </xdr:to>
    <xdr:sp macro="" textlink="">
      <xdr:nvSpPr>
        <xdr:cNvPr id="279" name="楕円 278">
          <a:extLst>
            <a:ext uri="{FF2B5EF4-FFF2-40B4-BE49-F238E27FC236}">
              <a16:creationId xmlns:a16="http://schemas.microsoft.com/office/drawing/2014/main" id="{B2F7EA1C-67C2-41F4-BDB1-A744640E9392}"/>
            </a:ext>
          </a:extLst>
        </xdr:cNvPr>
        <xdr:cNvSpPr/>
      </xdr:nvSpPr>
      <xdr:spPr>
        <a:xfrm>
          <a:off x="9588500" y="1848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19431</xdr:rowOff>
    </xdr:from>
    <xdr:to>
      <xdr:col>55</xdr:col>
      <xdr:colOff>0</xdr:colOff>
      <xdr:row>108</xdr:row>
      <xdr:rowOff>23240</xdr:rowOff>
    </xdr:to>
    <xdr:cxnSp macro="">
      <xdr:nvCxnSpPr>
        <xdr:cNvPr id="280" name="直線コネクタ 279">
          <a:extLst>
            <a:ext uri="{FF2B5EF4-FFF2-40B4-BE49-F238E27FC236}">
              <a16:creationId xmlns:a16="http://schemas.microsoft.com/office/drawing/2014/main" id="{99D1E1B4-26DD-4DD5-B55B-70895F0AA4FD}"/>
            </a:ext>
          </a:extLst>
        </xdr:cNvPr>
        <xdr:cNvCxnSpPr/>
      </xdr:nvCxnSpPr>
      <xdr:spPr>
        <a:xfrm flipV="1">
          <a:off x="9639300" y="18536031"/>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146177</xdr:rowOff>
    </xdr:from>
    <xdr:to>
      <xdr:col>46</xdr:col>
      <xdr:colOff>38100</xdr:colOff>
      <xdr:row>108</xdr:row>
      <xdr:rowOff>76327</xdr:rowOff>
    </xdr:to>
    <xdr:sp macro="" textlink="">
      <xdr:nvSpPr>
        <xdr:cNvPr id="281" name="楕円 280">
          <a:extLst>
            <a:ext uri="{FF2B5EF4-FFF2-40B4-BE49-F238E27FC236}">
              <a16:creationId xmlns:a16="http://schemas.microsoft.com/office/drawing/2014/main" id="{A1D17A6E-CC25-4778-B127-1F6E40467B19}"/>
            </a:ext>
          </a:extLst>
        </xdr:cNvPr>
        <xdr:cNvSpPr/>
      </xdr:nvSpPr>
      <xdr:spPr>
        <a:xfrm>
          <a:off x="8699500" y="18491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23240</xdr:rowOff>
    </xdr:from>
    <xdr:to>
      <xdr:col>50</xdr:col>
      <xdr:colOff>114300</xdr:colOff>
      <xdr:row>108</xdr:row>
      <xdr:rowOff>25527</xdr:rowOff>
    </xdr:to>
    <xdr:cxnSp macro="">
      <xdr:nvCxnSpPr>
        <xdr:cNvPr id="282" name="直線コネクタ 281">
          <a:extLst>
            <a:ext uri="{FF2B5EF4-FFF2-40B4-BE49-F238E27FC236}">
              <a16:creationId xmlns:a16="http://schemas.microsoft.com/office/drawing/2014/main" id="{5BA80311-7968-4BC4-9C1A-171C41C298C1}"/>
            </a:ext>
          </a:extLst>
        </xdr:cNvPr>
        <xdr:cNvCxnSpPr/>
      </xdr:nvCxnSpPr>
      <xdr:spPr>
        <a:xfrm flipV="1">
          <a:off x="8750300" y="18539840"/>
          <a:ext cx="889000" cy="2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148844</xdr:rowOff>
    </xdr:from>
    <xdr:to>
      <xdr:col>41</xdr:col>
      <xdr:colOff>101600</xdr:colOff>
      <xdr:row>108</xdr:row>
      <xdr:rowOff>78994</xdr:rowOff>
    </xdr:to>
    <xdr:sp macro="" textlink="">
      <xdr:nvSpPr>
        <xdr:cNvPr id="283" name="楕円 282">
          <a:extLst>
            <a:ext uri="{FF2B5EF4-FFF2-40B4-BE49-F238E27FC236}">
              <a16:creationId xmlns:a16="http://schemas.microsoft.com/office/drawing/2014/main" id="{5D1578E7-BA8C-4A22-87BF-21E21BE79FFF}"/>
            </a:ext>
          </a:extLst>
        </xdr:cNvPr>
        <xdr:cNvSpPr/>
      </xdr:nvSpPr>
      <xdr:spPr>
        <a:xfrm>
          <a:off x="7810500" y="18493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25527</xdr:rowOff>
    </xdr:from>
    <xdr:to>
      <xdr:col>45</xdr:col>
      <xdr:colOff>177800</xdr:colOff>
      <xdr:row>108</xdr:row>
      <xdr:rowOff>28194</xdr:rowOff>
    </xdr:to>
    <xdr:cxnSp macro="">
      <xdr:nvCxnSpPr>
        <xdr:cNvPr id="284" name="直線コネクタ 283">
          <a:extLst>
            <a:ext uri="{FF2B5EF4-FFF2-40B4-BE49-F238E27FC236}">
              <a16:creationId xmlns:a16="http://schemas.microsoft.com/office/drawing/2014/main" id="{716199FE-B496-4738-A58C-07F51A60227B}"/>
            </a:ext>
          </a:extLst>
        </xdr:cNvPr>
        <xdr:cNvCxnSpPr/>
      </xdr:nvCxnSpPr>
      <xdr:spPr>
        <a:xfrm flipV="1">
          <a:off x="7861300" y="18542127"/>
          <a:ext cx="889000" cy="2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149225</xdr:rowOff>
    </xdr:from>
    <xdr:to>
      <xdr:col>36</xdr:col>
      <xdr:colOff>165100</xdr:colOff>
      <xdr:row>108</xdr:row>
      <xdr:rowOff>79375</xdr:rowOff>
    </xdr:to>
    <xdr:sp macro="" textlink="">
      <xdr:nvSpPr>
        <xdr:cNvPr id="285" name="楕円 284">
          <a:extLst>
            <a:ext uri="{FF2B5EF4-FFF2-40B4-BE49-F238E27FC236}">
              <a16:creationId xmlns:a16="http://schemas.microsoft.com/office/drawing/2014/main" id="{07DC36EE-64D2-4E57-A74E-B4A92AE1F341}"/>
            </a:ext>
          </a:extLst>
        </xdr:cNvPr>
        <xdr:cNvSpPr/>
      </xdr:nvSpPr>
      <xdr:spPr>
        <a:xfrm>
          <a:off x="6921500" y="18494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28194</xdr:rowOff>
    </xdr:from>
    <xdr:to>
      <xdr:col>41</xdr:col>
      <xdr:colOff>50800</xdr:colOff>
      <xdr:row>108</xdr:row>
      <xdr:rowOff>28575</xdr:rowOff>
    </xdr:to>
    <xdr:cxnSp macro="">
      <xdr:nvCxnSpPr>
        <xdr:cNvPr id="286" name="直線コネクタ 285">
          <a:extLst>
            <a:ext uri="{FF2B5EF4-FFF2-40B4-BE49-F238E27FC236}">
              <a16:creationId xmlns:a16="http://schemas.microsoft.com/office/drawing/2014/main" id="{458D06EC-272D-400E-9B29-650EAE389AB5}"/>
            </a:ext>
          </a:extLst>
        </xdr:cNvPr>
        <xdr:cNvCxnSpPr/>
      </xdr:nvCxnSpPr>
      <xdr:spPr>
        <a:xfrm flipV="1">
          <a:off x="6972300" y="18544794"/>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87901</xdr:rowOff>
    </xdr:from>
    <xdr:ext cx="469744" cy="259045"/>
    <xdr:sp macro="" textlink="">
      <xdr:nvSpPr>
        <xdr:cNvPr id="287" name="n_1aveValue【市民会館】&#10;一人当たり面積">
          <a:extLst>
            <a:ext uri="{FF2B5EF4-FFF2-40B4-BE49-F238E27FC236}">
              <a16:creationId xmlns:a16="http://schemas.microsoft.com/office/drawing/2014/main" id="{4C2B6035-7CBD-40E9-9612-77DA05A5E3DD}"/>
            </a:ext>
          </a:extLst>
        </xdr:cNvPr>
        <xdr:cNvSpPr txBox="1"/>
      </xdr:nvSpPr>
      <xdr:spPr>
        <a:xfrm>
          <a:off x="9391727" y="18090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94759</xdr:rowOff>
    </xdr:from>
    <xdr:ext cx="469744" cy="259045"/>
    <xdr:sp macro="" textlink="">
      <xdr:nvSpPr>
        <xdr:cNvPr id="288" name="n_2aveValue【市民会館】&#10;一人当たり面積">
          <a:extLst>
            <a:ext uri="{FF2B5EF4-FFF2-40B4-BE49-F238E27FC236}">
              <a16:creationId xmlns:a16="http://schemas.microsoft.com/office/drawing/2014/main" id="{F9E286A6-307D-45C6-841D-F7A1A96CEEED}"/>
            </a:ext>
          </a:extLst>
        </xdr:cNvPr>
        <xdr:cNvSpPr txBox="1"/>
      </xdr:nvSpPr>
      <xdr:spPr>
        <a:xfrm>
          <a:off x="8515427" y="18097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86758</xdr:rowOff>
    </xdr:from>
    <xdr:ext cx="469744" cy="259045"/>
    <xdr:sp macro="" textlink="">
      <xdr:nvSpPr>
        <xdr:cNvPr id="289" name="n_3aveValue【市民会館】&#10;一人当たり面積">
          <a:extLst>
            <a:ext uri="{FF2B5EF4-FFF2-40B4-BE49-F238E27FC236}">
              <a16:creationId xmlns:a16="http://schemas.microsoft.com/office/drawing/2014/main" id="{EC7CDCB1-C3E6-4D20-BE16-C933CE790761}"/>
            </a:ext>
          </a:extLst>
        </xdr:cNvPr>
        <xdr:cNvSpPr txBox="1"/>
      </xdr:nvSpPr>
      <xdr:spPr>
        <a:xfrm>
          <a:off x="7626427" y="180890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50182</xdr:rowOff>
    </xdr:from>
    <xdr:ext cx="469744" cy="259045"/>
    <xdr:sp macro="" textlink="">
      <xdr:nvSpPr>
        <xdr:cNvPr id="290" name="n_4aveValue【市民会館】&#10;一人当たり面積">
          <a:extLst>
            <a:ext uri="{FF2B5EF4-FFF2-40B4-BE49-F238E27FC236}">
              <a16:creationId xmlns:a16="http://schemas.microsoft.com/office/drawing/2014/main" id="{73A31E85-E0E5-473A-A494-45E88D97481A}"/>
            </a:ext>
          </a:extLst>
        </xdr:cNvPr>
        <xdr:cNvSpPr txBox="1"/>
      </xdr:nvSpPr>
      <xdr:spPr>
        <a:xfrm>
          <a:off x="6737427" y="18052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108</xdr:row>
      <xdr:rowOff>65167</xdr:rowOff>
    </xdr:from>
    <xdr:ext cx="469744" cy="259045"/>
    <xdr:sp macro="" textlink="">
      <xdr:nvSpPr>
        <xdr:cNvPr id="291" name="n_1mainValue【市民会館】&#10;一人当たり面積">
          <a:extLst>
            <a:ext uri="{FF2B5EF4-FFF2-40B4-BE49-F238E27FC236}">
              <a16:creationId xmlns:a16="http://schemas.microsoft.com/office/drawing/2014/main" id="{BE57523E-5757-4867-BC86-9CB750FE7F25}"/>
            </a:ext>
          </a:extLst>
        </xdr:cNvPr>
        <xdr:cNvSpPr txBox="1"/>
      </xdr:nvSpPr>
      <xdr:spPr>
        <a:xfrm>
          <a:off x="9391727" y="18581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67454</xdr:rowOff>
    </xdr:from>
    <xdr:ext cx="469744" cy="259045"/>
    <xdr:sp macro="" textlink="">
      <xdr:nvSpPr>
        <xdr:cNvPr id="292" name="n_2mainValue【市民会館】&#10;一人当たり面積">
          <a:extLst>
            <a:ext uri="{FF2B5EF4-FFF2-40B4-BE49-F238E27FC236}">
              <a16:creationId xmlns:a16="http://schemas.microsoft.com/office/drawing/2014/main" id="{D3DC5C43-7504-4196-B1F3-BA2A2162A255}"/>
            </a:ext>
          </a:extLst>
        </xdr:cNvPr>
        <xdr:cNvSpPr txBox="1"/>
      </xdr:nvSpPr>
      <xdr:spPr>
        <a:xfrm>
          <a:off x="8515427" y="185840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108</xdr:row>
      <xdr:rowOff>70121</xdr:rowOff>
    </xdr:from>
    <xdr:ext cx="469744" cy="259045"/>
    <xdr:sp macro="" textlink="">
      <xdr:nvSpPr>
        <xdr:cNvPr id="293" name="n_3mainValue【市民会館】&#10;一人当たり面積">
          <a:extLst>
            <a:ext uri="{FF2B5EF4-FFF2-40B4-BE49-F238E27FC236}">
              <a16:creationId xmlns:a16="http://schemas.microsoft.com/office/drawing/2014/main" id="{E43D90B2-5C9B-4851-BF7B-A21F4D0053E4}"/>
            </a:ext>
          </a:extLst>
        </xdr:cNvPr>
        <xdr:cNvSpPr txBox="1"/>
      </xdr:nvSpPr>
      <xdr:spPr>
        <a:xfrm>
          <a:off x="7626427" y="18586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108</xdr:row>
      <xdr:rowOff>70502</xdr:rowOff>
    </xdr:from>
    <xdr:ext cx="469744" cy="259045"/>
    <xdr:sp macro="" textlink="">
      <xdr:nvSpPr>
        <xdr:cNvPr id="294" name="n_4mainValue【市民会館】&#10;一人当たり面積">
          <a:extLst>
            <a:ext uri="{FF2B5EF4-FFF2-40B4-BE49-F238E27FC236}">
              <a16:creationId xmlns:a16="http://schemas.microsoft.com/office/drawing/2014/main" id="{EDD8C001-8F39-4875-94C9-8F4EA4ADC37F}"/>
            </a:ext>
          </a:extLst>
        </xdr:cNvPr>
        <xdr:cNvSpPr txBox="1"/>
      </xdr:nvSpPr>
      <xdr:spPr>
        <a:xfrm>
          <a:off x="6737427" y="18587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295" name="正方形/長方形 294">
          <a:extLst>
            <a:ext uri="{FF2B5EF4-FFF2-40B4-BE49-F238E27FC236}">
              <a16:creationId xmlns:a16="http://schemas.microsoft.com/office/drawing/2014/main" id="{42D5CE63-87CC-4540-AB37-41DEB64D314B}"/>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96" name="正方形/長方形 295">
          <a:extLst>
            <a:ext uri="{FF2B5EF4-FFF2-40B4-BE49-F238E27FC236}">
              <a16:creationId xmlns:a16="http://schemas.microsoft.com/office/drawing/2014/main" id="{1B49D868-ECC3-4DF9-9271-707EF37B7EEC}"/>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97" name="正方形/長方形 296">
          <a:extLst>
            <a:ext uri="{FF2B5EF4-FFF2-40B4-BE49-F238E27FC236}">
              <a16:creationId xmlns:a16="http://schemas.microsoft.com/office/drawing/2014/main" id="{E988A78D-C26F-4D1A-A64B-0BB765EAEBD4}"/>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98" name="正方形/長方形 297">
          <a:extLst>
            <a:ext uri="{FF2B5EF4-FFF2-40B4-BE49-F238E27FC236}">
              <a16:creationId xmlns:a16="http://schemas.microsoft.com/office/drawing/2014/main" id="{69B5AA0F-65B4-46A5-A749-5EC24048DDD2}"/>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99" name="正方形/長方形 298">
          <a:extLst>
            <a:ext uri="{FF2B5EF4-FFF2-40B4-BE49-F238E27FC236}">
              <a16:creationId xmlns:a16="http://schemas.microsoft.com/office/drawing/2014/main" id="{679A28EE-A182-4D27-9D5A-9232E4CE209E}"/>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00" name="正方形/長方形 299">
          <a:extLst>
            <a:ext uri="{FF2B5EF4-FFF2-40B4-BE49-F238E27FC236}">
              <a16:creationId xmlns:a16="http://schemas.microsoft.com/office/drawing/2014/main" id="{1B263AF1-C46A-453E-85E5-0D895FD6EF2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01" name="正方形/長方形 300">
          <a:extLst>
            <a:ext uri="{FF2B5EF4-FFF2-40B4-BE49-F238E27FC236}">
              <a16:creationId xmlns:a16="http://schemas.microsoft.com/office/drawing/2014/main" id="{DA4A2FC6-1435-4E26-9AF0-620333E92F78}"/>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02" name="正方形/長方形 301">
          <a:extLst>
            <a:ext uri="{FF2B5EF4-FFF2-40B4-BE49-F238E27FC236}">
              <a16:creationId xmlns:a16="http://schemas.microsoft.com/office/drawing/2014/main" id="{21B24C4F-F56F-4D37-935A-176FC6BE360B}"/>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03" name="正方形/長方形 302">
          <a:extLst>
            <a:ext uri="{FF2B5EF4-FFF2-40B4-BE49-F238E27FC236}">
              <a16:creationId xmlns:a16="http://schemas.microsoft.com/office/drawing/2014/main" id="{AFDF5419-1440-4D0B-9A98-CB3AFBBD6E63}"/>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04" name="正方形/長方形 303">
          <a:extLst>
            <a:ext uri="{FF2B5EF4-FFF2-40B4-BE49-F238E27FC236}">
              <a16:creationId xmlns:a16="http://schemas.microsoft.com/office/drawing/2014/main" id="{55777E42-E54C-4D84-9BED-D561DEA5A2B1}"/>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05" name="正方形/長方形 304">
          <a:extLst>
            <a:ext uri="{FF2B5EF4-FFF2-40B4-BE49-F238E27FC236}">
              <a16:creationId xmlns:a16="http://schemas.microsoft.com/office/drawing/2014/main" id="{E1E7A969-E699-4BAB-8AB6-52EE3DFFED7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06" name="正方形/長方形 305">
          <a:extLst>
            <a:ext uri="{FF2B5EF4-FFF2-40B4-BE49-F238E27FC236}">
              <a16:creationId xmlns:a16="http://schemas.microsoft.com/office/drawing/2014/main" id="{ECE2FB31-1AAA-4ADC-AA15-77947DEF6FF1}"/>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07" name="正方形/長方形 306">
          <a:extLst>
            <a:ext uri="{FF2B5EF4-FFF2-40B4-BE49-F238E27FC236}">
              <a16:creationId xmlns:a16="http://schemas.microsoft.com/office/drawing/2014/main" id="{BF22B782-AF80-4893-B0FF-AA49BB004BF1}"/>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08" name="正方形/長方形 307">
          <a:extLst>
            <a:ext uri="{FF2B5EF4-FFF2-40B4-BE49-F238E27FC236}">
              <a16:creationId xmlns:a16="http://schemas.microsoft.com/office/drawing/2014/main" id="{8DBC2E63-8305-438E-8632-851B1BFC6155}"/>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09" name="正方形/長方形 308">
          <a:extLst>
            <a:ext uri="{FF2B5EF4-FFF2-40B4-BE49-F238E27FC236}">
              <a16:creationId xmlns:a16="http://schemas.microsoft.com/office/drawing/2014/main" id="{F9FE5671-DD55-4CCD-AB3E-003F92F20F77}"/>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10" name="正方形/長方形 309">
          <a:extLst>
            <a:ext uri="{FF2B5EF4-FFF2-40B4-BE49-F238E27FC236}">
              <a16:creationId xmlns:a16="http://schemas.microsoft.com/office/drawing/2014/main" id="{867A40BE-A95A-48AE-84B5-412821919334}"/>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11" name="正方形/長方形 310">
          <a:extLst>
            <a:ext uri="{FF2B5EF4-FFF2-40B4-BE49-F238E27FC236}">
              <a16:creationId xmlns:a16="http://schemas.microsoft.com/office/drawing/2014/main" id="{4EB6C4B5-88C7-46AB-8857-EA906E9E8498}"/>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12" name="正方形/長方形 311">
          <a:extLst>
            <a:ext uri="{FF2B5EF4-FFF2-40B4-BE49-F238E27FC236}">
              <a16:creationId xmlns:a16="http://schemas.microsoft.com/office/drawing/2014/main" id="{63C27A0D-5F52-4159-9769-B0BDFE49D508}"/>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13" name="正方形/長方形 312">
          <a:extLst>
            <a:ext uri="{FF2B5EF4-FFF2-40B4-BE49-F238E27FC236}">
              <a16:creationId xmlns:a16="http://schemas.microsoft.com/office/drawing/2014/main" id="{0DAF5A75-8E2E-4056-910E-38709D922FE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14" name="正方形/長方形 313">
          <a:extLst>
            <a:ext uri="{FF2B5EF4-FFF2-40B4-BE49-F238E27FC236}">
              <a16:creationId xmlns:a16="http://schemas.microsoft.com/office/drawing/2014/main" id="{6A3DBDD7-5A9E-4814-AC0E-8A3CD5F5E32C}"/>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15" name="正方形/長方形 314">
          <a:extLst>
            <a:ext uri="{FF2B5EF4-FFF2-40B4-BE49-F238E27FC236}">
              <a16:creationId xmlns:a16="http://schemas.microsoft.com/office/drawing/2014/main" id="{3DFE5A70-A376-4271-8F50-CA852000AA92}"/>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16" name="正方形/長方形 315">
          <a:extLst>
            <a:ext uri="{FF2B5EF4-FFF2-40B4-BE49-F238E27FC236}">
              <a16:creationId xmlns:a16="http://schemas.microsoft.com/office/drawing/2014/main" id="{E06BE71A-8D45-4F42-97E7-CFFEFB364257}"/>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17" name="正方形/長方形 316">
          <a:extLst>
            <a:ext uri="{FF2B5EF4-FFF2-40B4-BE49-F238E27FC236}">
              <a16:creationId xmlns:a16="http://schemas.microsoft.com/office/drawing/2014/main" id="{7EF0573F-1A1F-4AD9-B83B-F45F8CBB6CAC}"/>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18" name="正方形/長方形 317">
          <a:extLst>
            <a:ext uri="{FF2B5EF4-FFF2-40B4-BE49-F238E27FC236}">
              <a16:creationId xmlns:a16="http://schemas.microsoft.com/office/drawing/2014/main" id="{D09C03A2-6EA6-44F3-865B-3EF8F0C271A1}"/>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319" name="テキスト ボックス 318">
          <a:extLst>
            <a:ext uri="{FF2B5EF4-FFF2-40B4-BE49-F238E27FC236}">
              <a16:creationId xmlns:a16="http://schemas.microsoft.com/office/drawing/2014/main" id="{E2CDFA0F-91F4-46C4-9EEE-E73F20B8A85D}"/>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20" name="直線コネクタ 319">
          <a:extLst>
            <a:ext uri="{FF2B5EF4-FFF2-40B4-BE49-F238E27FC236}">
              <a16:creationId xmlns:a16="http://schemas.microsoft.com/office/drawing/2014/main" id="{D7F9B8ED-248F-4F96-A319-A7F635D003DF}"/>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321" name="テキスト ボックス 320">
          <a:extLst>
            <a:ext uri="{FF2B5EF4-FFF2-40B4-BE49-F238E27FC236}">
              <a16:creationId xmlns:a16="http://schemas.microsoft.com/office/drawing/2014/main" id="{F1FE7379-3C5E-4D94-8AFD-340915A2B42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322" name="直線コネクタ 321">
          <a:extLst>
            <a:ext uri="{FF2B5EF4-FFF2-40B4-BE49-F238E27FC236}">
              <a16:creationId xmlns:a16="http://schemas.microsoft.com/office/drawing/2014/main" id="{83E72849-B0F8-40AE-8B06-BE8136D3023C}"/>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323" name="テキスト ボックス 322">
          <a:extLst>
            <a:ext uri="{FF2B5EF4-FFF2-40B4-BE49-F238E27FC236}">
              <a16:creationId xmlns:a16="http://schemas.microsoft.com/office/drawing/2014/main" id="{6564DB85-FF52-4EBB-AE31-77A918B3E6B0}"/>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324" name="直線コネクタ 323">
          <a:extLst>
            <a:ext uri="{FF2B5EF4-FFF2-40B4-BE49-F238E27FC236}">
              <a16:creationId xmlns:a16="http://schemas.microsoft.com/office/drawing/2014/main" id="{02570333-93B2-4497-A1F7-389F1F18EA85}"/>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325" name="テキスト ボックス 324">
          <a:extLst>
            <a:ext uri="{FF2B5EF4-FFF2-40B4-BE49-F238E27FC236}">
              <a16:creationId xmlns:a16="http://schemas.microsoft.com/office/drawing/2014/main" id="{5A094A62-8893-4A3E-8244-2D178F319F87}"/>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326" name="直線コネクタ 325">
          <a:extLst>
            <a:ext uri="{FF2B5EF4-FFF2-40B4-BE49-F238E27FC236}">
              <a16:creationId xmlns:a16="http://schemas.microsoft.com/office/drawing/2014/main" id="{872D4BE6-1462-43C7-B29C-DB168BAE7A4E}"/>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327" name="テキスト ボックス 326">
          <a:extLst>
            <a:ext uri="{FF2B5EF4-FFF2-40B4-BE49-F238E27FC236}">
              <a16:creationId xmlns:a16="http://schemas.microsoft.com/office/drawing/2014/main" id="{CFB3EC60-960C-4C74-A1D8-806F24E768CA}"/>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328" name="直線コネクタ 327">
          <a:extLst>
            <a:ext uri="{FF2B5EF4-FFF2-40B4-BE49-F238E27FC236}">
              <a16:creationId xmlns:a16="http://schemas.microsoft.com/office/drawing/2014/main" id="{61FDA779-877C-4763-88D9-69A236690159}"/>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329" name="テキスト ボックス 328">
          <a:extLst>
            <a:ext uri="{FF2B5EF4-FFF2-40B4-BE49-F238E27FC236}">
              <a16:creationId xmlns:a16="http://schemas.microsoft.com/office/drawing/2014/main" id="{C8570233-FFA6-43C4-B60E-DC9ABEC6250C}"/>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330" name="直線コネクタ 329">
          <a:extLst>
            <a:ext uri="{FF2B5EF4-FFF2-40B4-BE49-F238E27FC236}">
              <a16:creationId xmlns:a16="http://schemas.microsoft.com/office/drawing/2014/main" id="{C27DAA10-A9E0-487F-95FA-36D61EF56567}"/>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331" name="テキスト ボックス 330">
          <a:extLst>
            <a:ext uri="{FF2B5EF4-FFF2-40B4-BE49-F238E27FC236}">
              <a16:creationId xmlns:a16="http://schemas.microsoft.com/office/drawing/2014/main" id="{6DD972AB-E7C3-4D17-951C-5A3032C82D2E}"/>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332" name="直線コネクタ 331">
          <a:extLst>
            <a:ext uri="{FF2B5EF4-FFF2-40B4-BE49-F238E27FC236}">
              <a16:creationId xmlns:a16="http://schemas.microsoft.com/office/drawing/2014/main" id="{D2AD0BF1-6CB3-4A63-81F3-7CC60E4605EC}"/>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333" name="テキスト ボックス 332">
          <a:extLst>
            <a:ext uri="{FF2B5EF4-FFF2-40B4-BE49-F238E27FC236}">
              <a16:creationId xmlns:a16="http://schemas.microsoft.com/office/drawing/2014/main" id="{C3366AB7-B931-432C-AB49-AA65B5A6D532}"/>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34" name="直線コネクタ 333">
          <a:extLst>
            <a:ext uri="{FF2B5EF4-FFF2-40B4-BE49-F238E27FC236}">
              <a16:creationId xmlns:a16="http://schemas.microsoft.com/office/drawing/2014/main" id="{3AE40AE4-21AF-4BBA-9C32-C7B9EAB56B17}"/>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335" name="【保健センター・保健所】&#10;有形固定資産減価償却率グラフ枠">
          <a:extLst>
            <a:ext uri="{FF2B5EF4-FFF2-40B4-BE49-F238E27FC236}">
              <a16:creationId xmlns:a16="http://schemas.microsoft.com/office/drawing/2014/main" id="{3783F039-9A44-4F64-A295-4912B0BA5489}"/>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42454</xdr:rowOff>
    </xdr:from>
    <xdr:to>
      <xdr:col>85</xdr:col>
      <xdr:colOff>126364</xdr:colOff>
      <xdr:row>64</xdr:row>
      <xdr:rowOff>130628</xdr:rowOff>
    </xdr:to>
    <xdr:cxnSp macro="">
      <xdr:nvCxnSpPr>
        <xdr:cNvPr id="336" name="直線コネクタ 335">
          <a:extLst>
            <a:ext uri="{FF2B5EF4-FFF2-40B4-BE49-F238E27FC236}">
              <a16:creationId xmlns:a16="http://schemas.microsoft.com/office/drawing/2014/main" id="{BC265318-5B75-463A-8054-0929E0F2E2F2}"/>
            </a:ext>
          </a:extLst>
        </xdr:cNvPr>
        <xdr:cNvCxnSpPr/>
      </xdr:nvCxnSpPr>
      <xdr:spPr>
        <a:xfrm flipV="1">
          <a:off x="16318864" y="9643654"/>
          <a:ext cx="0" cy="1459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337" name="【保健センター・保健所】&#10;有形固定資産減価償却率最小値テキスト">
          <a:extLst>
            <a:ext uri="{FF2B5EF4-FFF2-40B4-BE49-F238E27FC236}">
              <a16:creationId xmlns:a16="http://schemas.microsoft.com/office/drawing/2014/main" id="{4F1A0F3C-C624-44E6-9C60-418C175949CE}"/>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338" name="直線コネクタ 337">
          <a:extLst>
            <a:ext uri="{FF2B5EF4-FFF2-40B4-BE49-F238E27FC236}">
              <a16:creationId xmlns:a16="http://schemas.microsoft.com/office/drawing/2014/main" id="{3EA4C5EC-EAB4-4E71-9F66-2183947035BD}"/>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160581</xdr:rowOff>
    </xdr:from>
    <xdr:ext cx="405111" cy="259045"/>
    <xdr:sp macro="" textlink="">
      <xdr:nvSpPr>
        <xdr:cNvPr id="339" name="【保健センター・保健所】&#10;有形固定資産減価償却率最大値テキスト">
          <a:extLst>
            <a:ext uri="{FF2B5EF4-FFF2-40B4-BE49-F238E27FC236}">
              <a16:creationId xmlns:a16="http://schemas.microsoft.com/office/drawing/2014/main" id="{A3F9A8E5-C337-46E0-9700-B0C7E266D6AF}"/>
            </a:ext>
          </a:extLst>
        </xdr:cNvPr>
        <xdr:cNvSpPr txBox="1"/>
      </xdr:nvSpPr>
      <xdr:spPr>
        <a:xfrm>
          <a:off x="16357600" y="94188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42454</xdr:rowOff>
    </xdr:from>
    <xdr:to>
      <xdr:col>86</xdr:col>
      <xdr:colOff>25400</xdr:colOff>
      <xdr:row>56</xdr:row>
      <xdr:rowOff>42454</xdr:rowOff>
    </xdr:to>
    <xdr:cxnSp macro="">
      <xdr:nvCxnSpPr>
        <xdr:cNvPr id="340" name="直線コネクタ 339">
          <a:extLst>
            <a:ext uri="{FF2B5EF4-FFF2-40B4-BE49-F238E27FC236}">
              <a16:creationId xmlns:a16="http://schemas.microsoft.com/office/drawing/2014/main" id="{BD9647F9-8B8B-420C-BACE-A902011FFFBC}"/>
            </a:ext>
          </a:extLst>
        </xdr:cNvPr>
        <xdr:cNvCxnSpPr/>
      </xdr:nvCxnSpPr>
      <xdr:spPr>
        <a:xfrm>
          <a:off x="16230600" y="96436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76217</xdr:rowOff>
    </xdr:from>
    <xdr:ext cx="405111" cy="259045"/>
    <xdr:sp macro="" textlink="">
      <xdr:nvSpPr>
        <xdr:cNvPr id="341" name="【保健センター・保健所】&#10;有形固定資産減価償却率平均値テキスト">
          <a:extLst>
            <a:ext uri="{FF2B5EF4-FFF2-40B4-BE49-F238E27FC236}">
              <a16:creationId xmlns:a16="http://schemas.microsoft.com/office/drawing/2014/main" id="{B9B989AE-01CB-4A56-97CE-739099680647}"/>
            </a:ext>
          </a:extLst>
        </xdr:cNvPr>
        <xdr:cNvSpPr txBox="1"/>
      </xdr:nvSpPr>
      <xdr:spPr>
        <a:xfrm>
          <a:off x="16357600" y="103632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97790</xdr:rowOff>
    </xdr:from>
    <xdr:to>
      <xdr:col>85</xdr:col>
      <xdr:colOff>177800</xdr:colOff>
      <xdr:row>61</xdr:row>
      <xdr:rowOff>27940</xdr:rowOff>
    </xdr:to>
    <xdr:sp macro="" textlink="">
      <xdr:nvSpPr>
        <xdr:cNvPr id="342" name="フローチャート: 判断 341">
          <a:extLst>
            <a:ext uri="{FF2B5EF4-FFF2-40B4-BE49-F238E27FC236}">
              <a16:creationId xmlns:a16="http://schemas.microsoft.com/office/drawing/2014/main" id="{6B3CDDFD-D96A-4955-B555-F92256306D84}"/>
            </a:ext>
          </a:extLst>
        </xdr:cNvPr>
        <xdr:cNvSpPr/>
      </xdr:nvSpPr>
      <xdr:spPr>
        <a:xfrm>
          <a:off x="16268700" y="1038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70031</xdr:rowOff>
    </xdr:from>
    <xdr:to>
      <xdr:col>81</xdr:col>
      <xdr:colOff>101600</xdr:colOff>
      <xdr:row>61</xdr:row>
      <xdr:rowOff>181</xdr:rowOff>
    </xdr:to>
    <xdr:sp macro="" textlink="">
      <xdr:nvSpPr>
        <xdr:cNvPr id="343" name="フローチャート: 判断 342">
          <a:extLst>
            <a:ext uri="{FF2B5EF4-FFF2-40B4-BE49-F238E27FC236}">
              <a16:creationId xmlns:a16="http://schemas.microsoft.com/office/drawing/2014/main" id="{11505DE3-A74F-41F4-8BE2-B27725643695}"/>
            </a:ext>
          </a:extLst>
        </xdr:cNvPr>
        <xdr:cNvSpPr/>
      </xdr:nvSpPr>
      <xdr:spPr>
        <a:xfrm>
          <a:off x="15430500" y="1035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40640</xdr:rowOff>
    </xdr:from>
    <xdr:to>
      <xdr:col>76</xdr:col>
      <xdr:colOff>165100</xdr:colOff>
      <xdr:row>60</xdr:row>
      <xdr:rowOff>142240</xdr:rowOff>
    </xdr:to>
    <xdr:sp macro="" textlink="">
      <xdr:nvSpPr>
        <xdr:cNvPr id="344" name="フローチャート: 判断 343">
          <a:extLst>
            <a:ext uri="{FF2B5EF4-FFF2-40B4-BE49-F238E27FC236}">
              <a16:creationId xmlns:a16="http://schemas.microsoft.com/office/drawing/2014/main" id="{1A733E8B-A9D6-4218-A4D3-9B4E595A4127}"/>
            </a:ext>
          </a:extLst>
        </xdr:cNvPr>
        <xdr:cNvSpPr/>
      </xdr:nvSpPr>
      <xdr:spPr>
        <a:xfrm>
          <a:off x="14541500" y="1032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171269</xdr:rowOff>
    </xdr:from>
    <xdr:to>
      <xdr:col>72</xdr:col>
      <xdr:colOff>38100</xdr:colOff>
      <xdr:row>60</xdr:row>
      <xdr:rowOff>101419</xdr:rowOff>
    </xdr:to>
    <xdr:sp macro="" textlink="">
      <xdr:nvSpPr>
        <xdr:cNvPr id="345" name="フローチャート: 判断 344">
          <a:extLst>
            <a:ext uri="{FF2B5EF4-FFF2-40B4-BE49-F238E27FC236}">
              <a16:creationId xmlns:a16="http://schemas.microsoft.com/office/drawing/2014/main" id="{B51A846E-CF9D-45B1-9C4F-CC3265A48A8A}"/>
            </a:ext>
          </a:extLst>
        </xdr:cNvPr>
        <xdr:cNvSpPr/>
      </xdr:nvSpPr>
      <xdr:spPr>
        <a:xfrm>
          <a:off x="13652500" y="1028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140244</xdr:rowOff>
    </xdr:from>
    <xdr:to>
      <xdr:col>67</xdr:col>
      <xdr:colOff>101600</xdr:colOff>
      <xdr:row>60</xdr:row>
      <xdr:rowOff>70394</xdr:rowOff>
    </xdr:to>
    <xdr:sp macro="" textlink="">
      <xdr:nvSpPr>
        <xdr:cNvPr id="346" name="フローチャート: 判断 345">
          <a:extLst>
            <a:ext uri="{FF2B5EF4-FFF2-40B4-BE49-F238E27FC236}">
              <a16:creationId xmlns:a16="http://schemas.microsoft.com/office/drawing/2014/main" id="{F66B9501-10D3-46C9-AE21-AB9746C26135}"/>
            </a:ext>
          </a:extLst>
        </xdr:cNvPr>
        <xdr:cNvSpPr/>
      </xdr:nvSpPr>
      <xdr:spPr>
        <a:xfrm>
          <a:off x="12763500" y="10255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347" name="テキスト ボックス 346">
          <a:extLst>
            <a:ext uri="{FF2B5EF4-FFF2-40B4-BE49-F238E27FC236}">
              <a16:creationId xmlns:a16="http://schemas.microsoft.com/office/drawing/2014/main" id="{77EF066F-D3DA-4818-A6DC-9B2338A64A97}"/>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48" name="テキスト ボックス 347">
          <a:extLst>
            <a:ext uri="{FF2B5EF4-FFF2-40B4-BE49-F238E27FC236}">
              <a16:creationId xmlns:a16="http://schemas.microsoft.com/office/drawing/2014/main" id="{56DE8881-909D-46A9-8C7D-558349CBF0C3}"/>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49" name="テキスト ボックス 348">
          <a:extLst>
            <a:ext uri="{FF2B5EF4-FFF2-40B4-BE49-F238E27FC236}">
              <a16:creationId xmlns:a16="http://schemas.microsoft.com/office/drawing/2014/main" id="{A092F446-4A9A-4447-A8D8-1E2CD4AB782A}"/>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50" name="テキスト ボックス 349">
          <a:extLst>
            <a:ext uri="{FF2B5EF4-FFF2-40B4-BE49-F238E27FC236}">
              <a16:creationId xmlns:a16="http://schemas.microsoft.com/office/drawing/2014/main" id="{E8128A00-3C93-49FA-8AAB-AD63AF5E218A}"/>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51" name="テキスト ボックス 350">
          <a:extLst>
            <a:ext uri="{FF2B5EF4-FFF2-40B4-BE49-F238E27FC236}">
              <a16:creationId xmlns:a16="http://schemas.microsoft.com/office/drawing/2014/main" id="{5CEFA2AD-7A8A-4946-896A-FF6502152767}"/>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79828</xdr:rowOff>
    </xdr:from>
    <xdr:to>
      <xdr:col>85</xdr:col>
      <xdr:colOff>177800</xdr:colOff>
      <xdr:row>61</xdr:row>
      <xdr:rowOff>9978</xdr:rowOff>
    </xdr:to>
    <xdr:sp macro="" textlink="">
      <xdr:nvSpPr>
        <xdr:cNvPr id="352" name="楕円 351">
          <a:extLst>
            <a:ext uri="{FF2B5EF4-FFF2-40B4-BE49-F238E27FC236}">
              <a16:creationId xmlns:a16="http://schemas.microsoft.com/office/drawing/2014/main" id="{3ADEB1AB-5DE3-4207-B5ED-54B90682739C}"/>
            </a:ext>
          </a:extLst>
        </xdr:cNvPr>
        <xdr:cNvSpPr/>
      </xdr:nvSpPr>
      <xdr:spPr>
        <a:xfrm>
          <a:off x="16268700" y="10366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102705</xdr:rowOff>
    </xdr:from>
    <xdr:ext cx="405111" cy="259045"/>
    <xdr:sp macro="" textlink="">
      <xdr:nvSpPr>
        <xdr:cNvPr id="353" name="【保健センター・保健所】&#10;有形固定資産減価償却率該当値テキスト">
          <a:extLst>
            <a:ext uri="{FF2B5EF4-FFF2-40B4-BE49-F238E27FC236}">
              <a16:creationId xmlns:a16="http://schemas.microsoft.com/office/drawing/2014/main" id="{A37A7D3D-F046-47CF-A833-FAF49DAC72DB}"/>
            </a:ext>
          </a:extLst>
        </xdr:cNvPr>
        <xdr:cNvSpPr txBox="1"/>
      </xdr:nvSpPr>
      <xdr:spPr>
        <a:xfrm>
          <a:off x="16357600" y="10218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47172</xdr:rowOff>
    </xdr:from>
    <xdr:to>
      <xdr:col>81</xdr:col>
      <xdr:colOff>101600</xdr:colOff>
      <xdr:row>60</xdr:row>
      <xdr:rowOff>148772</xdr:rowOff>
    </xdr:to>
    <xdr:sp macro="" textlink="">
      <xdr:nvSpPr>
        <xdr:cNvPr id="354" name="楕円 353">
          <a:extLst>
            <a:ext uri="{FF2B5EF4-FFF2-40B4-BE49-F238E27FC236}">
              <a16:creationId xmlns:a16="http://schemas.microsoft.com/office/drawing/2014/main" id="{F9C19FCE-15AB-42C3-985B-822166BE6AF2}"/>
            </a:ext>
          </a:extLst>
        </xdr:cNvPr>
        <xdr:cNvSpPr/>
      </xdr:nvSpPr>
      <xdr:spPr>
        <a:xfrm>
          <a:off x="15430500" y="10334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97972</xdr:rowOff>
    </xdr:from>
    <xdr:to>
      <xdr:col>85</xdr:col>
      <xdr:colOff>127000</xdr:colOff>
      <xdr:row>60</xdr:row>
      <xdr:rowOff>130628</xdr:rowOff>
    </xdr:to>
    <xdr:cxnSp macro="">
      <xdr:nvCxnSpPr>
        <xdr:cNvPr id="355" name="直線コネクタ 354">
          <a:extLst>
            <a:ext uri="{FF2B5EF4-FFF2-40B4-BE49-F238E27FC236}">
              <a16:creationId xmlns:a16="http://schemas.microsoft.com/office/drawing/2014/main" id="{BB5B2CA7-8030-44DE-A37E-C3FEEBF2393D}"/>
            </a:ext>
          </a:extLst>
        </xdr:cNvPr>
        <xdr:cNvCxnSpPr/>
      </xdr:nvCxnSpPr>
      <xdr:spPr>
        <a:xfrm>
          <a:off x="15481300" y="10384972"/>
          <a:ext cx="8382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14515</xdr:rowOff>
    </xdr:from>
    <xdr:to>
      <xdr:col>76</xdr:col>
      <xdr:colOff>165100</xdr:colOff>
      <xdr:row>60</xdr:row>
      <xdr:rowOff>116115</xdr:rowOff>
    </xdr:to>
    <xdr:sp macro="" textlink="">
      <xdr:nvSpPr>
        <xdr:cNvPr id="356" name="楕円 355">
          <a:extLst>
            <a:ext uri="{FF2B5EF4-FFF2-40B4-BE49-F238E27FC236}">
              <a16:creationId xmlns:a16="http://schemas.microsoft.com/office/drawing/2014/main" id="{5D55D4D5-9AF2-48C2-A73B-B511E16B76F3}"/>
            </a:ext>
          </a:extLst>
        </xdr:cNvPr>
        <xdr:cNvSpPr/>
      </xdr:nvSpPr>
      <xdr:spPr>
        <a:xfrm>
          <a:off x="14541500" y="10301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65315</xdr:rowOff>
    </xdr:from>
    <xdr:to>
      <xdr:col>81</xdr:col>
      <xdr:colOff>50800</xdr:colOff>
      <xdr:row>60</xdr:row>
      <xdr:rowOff>97972</xdr:rowOff>
    </xdr:to>
    <xdr:cxnSp macro="">
      <xdr:nvCxnSpPr>
        <xdr:cNvPr id="357" name="直線コネクタ 356">
          <a:extLst>
            <a:ext uri="{FF2B5EF4-FFF2-40B4-BE49-F238E27FC236}">
              <a16:creationId xmlns:a16="http://schemas.microsoft.com/office/drawing/2014/main" id="{40C28054-F912-48D1-BA74-C8AC41E80ED2}"/>
            </a:ext>
          </a:extLst>
        </xdr:cNvPr>
        <xdr:cNvCxnSpPr/>
      </xdr:nvCxnSpPr>
      <xdr:spPr>
        <a:xfrm>
          <a:off x="14592300" y="1035231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153307</xdr:rowOff>
    </xdr:from>
    <xdr:to>
      <xdr:col>72</xdr:col>
      <xdr:colOff>38100</xdr:colOff>
      <xdr:row>60</xdr:row>
      <xdr:rowOff>83457</xdr:rowOff>
    </xdr:to>
    <xdr:sp macro="" textlink="">
      <xdr:nvSpPr>
        <xdr:cNvPr id="358" name="楕円 357">
          <a:extLst>
            <a:ext uri="{FF2B5EF4-FFF2-40B4-BE49-F238E27FC236}">
              <a16:creationId xmlns:a16="http://schemas.microsoft.com/office/drawing/2014/main" id="{EE73EADB-4ECE-46E1-8B2D-EF9EE3038AE0}"/>
            </a:ext>
          </a:extLst>
        </xdr:cNvPr>
        <xdr:cNvSpPr/>
      </xdr:nvSpPr>
      <xdr:spPr>
        <a:xfrm>
          <a:off x="13652500" y="10268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32657</xdr:rowOff>
    </xdr:from>
    <xdr:to>
      <xdr:col>76</xdr:col>
      <xdr:colOff>114300</xdr:colOff>
      <xdr:row>60</xdr:row>
      <xdr:rowOff>65315</xdr:rowOff>
    </xdr:to>
    <xdr:cxnSp macro="">
      <xdr:nvCxnSpPr>
        <xdr:cNvPr id="359" name="直線コネクタ 358">
          <a:extLst>
            <a:ext uri="{FF2B5EF4-FFF2-40B4-BE49-F238E27FC236}">
              <a16:creationId xmlns:a16="http://schemas.microsoft.com/office/drawing/2014/main" id="{2E12CC1C-4B42-4A9B-A7A4-D51E1D5A9CF0}"/>
            </a:ext>
          </a:extLst>
        </xdr:cNvPr>
        <xdr:cNvCxnSpPr/>
      </xdr:nvCxnSpPr>
      <xdr:spPr>
        <a:xfrm>
          <a:off x="13703300" y="10319657"/>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120650</xdr:rowOff>
    </xdr:from>
    <xdr:to>
      <xdr:col>67</xdr:col>
      <xdr:colOff>101600</xdr:colOff>
      <xdr:row>60</xdr:row>
      <xdr:rowOff>50800</xdr:rowOff>
    </xdr:to>
    <xdr:sp macro="" textlink="">
      <xdr:nvSpPr>
        <xdr:cNvPr id="360" name="楕円 359">
          <a:extLst>
            <a:ext uri="{FF2B5EF4-FFF2-40B4-BE49-F238E27FC236}">
              <a16:creationId xmlns:a16="http://schemas.microsoft.com/office/drawing/2014/main" id="{25189BC8-1642-4F10-A0D5-5EAE2B5BB45D}"/>
            </a:ext>
          </a:extLst>
        </xdr:cNvPr>
        <xdr:cNvSpPr/>
      </xdr:nvSpPr>
      <xdr:spPr>
        <a:xfrm>
          <a:off x="12763500" y="1023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0</xdr:rowOff>
    </xdr:from>
    <xdr:to>
      <xdr:col>71</xdr:col>
      <xdr:colOff>177800</xdr:colOff>
      <xdr:row>60</xdr:row>
      <xdr:rowOff>32657</xdr:rowOff>
    </xdr:to>
    <xdr:cxnSp macro="">
      <xdr:nvCxnSpPr>
        <xdr:cNvPr id="361" name="直線コネクタ 360">
          <a:extLst>
            <a:ext uri="{FF2B5EF4-FFF2-40B4-BE49-F238E27FC236}">
              <a16:creationId xmlns:a16="http://schemas.microsoft.com/office/drawing/2014/main" id="{32DCFA72-6030-471C-8186-D61879D43548}"/>
            </a:ext>
          </a:extLst>
        </xdr:cNvPr>
        <xdr:cNvCxnSpPr/>
      </xdr:nvCxnSpPr>
      <xdr:spPr>
        <a:xfrm>
          <a:off x="12814300" y="1028700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162758</xdr:rowOff>
    </xdr:from>
    <xdr:ext cx="405111" cy="259045"/>
    <xdr:sp macro="" textlink="">
      <xdr:nvSpPr>
        <xdr:cNvPr id="362" name="n_1aveValue【保健センター・保健所】&#10;有形固定資産減価償却率">
          <a:extLst>
            <a:ext uri="{FF2B5EF4-FFF2-40B4-BE49-F238E27FC236}">
              <a16:creationId xmlns:a16="http://schemas.microsoft.com/office/drawing/2014/main" id="{44968CCE-D1C2-4AF8-A029-4546AE879754}"/>
            </a:ext>
          </a:extLst>
        </xdr:cNvPr>
        <xdr:cNvSpPr txBox="1"/>
      </xdr:nvSpPr>
      <xdr:spPr>
        <a:xfrm>
          <a:off x="15266044" y="104497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133367</xdr:rowOff>
    </xdr:from>
    <xdr:ext cx="405111" cy="259045"/>
    <xdr:sp macro="" textlink="">
      <xdr:nvSpPr>
        <xdr:cNvPr id="363" name="n_2aveValue【保健センター・保健所】&#10;有形固定資産減価償却率">
          <a:extLst>
            <a:ext uri="{FF2B5EF4-FFF2-40B4-BE49-F238E27FC236}">
              <a16:creationId xmlns:a16="http://schemas.microsoft.com/office/drawing/2014/main" id="{D4865991-D3F8-4D72-ADD5-DB94D9113053}"/>
            </a:ext>
          </a:extLst>
        </xdr:cNvPr>
        <xdr:cNvSpPr txBox="1"/>
      </xdr:nvSpPr>
      <xdr:spPr>
        <a:xfrm>
          <a:off x="14389744" y="10420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92546</xdr:rowOff>
    </xdr:from>
    <xdr:ext cx="405111" cy="259045"/>
    <xdr:sp macro="" textlink="">
      <xdr:nvSpPr>
        <xdr:cNvPr id="364" name="n_3aveValue【保健センター・保健所】&#10;有形固定資産減価償却率">
          <a:extLst>
            <a:ext uri="{FF2B5EF4-FFF2-40B4-BE49-F238E27FC236}">
              <a16:creationId xmlns:a16="http://schemas.microsoft.com/office/drawing/2014/main" id="{8C2FE3AA-19B2-45EA-98EC-AE8CC6337A6F}"/>
            </a:ext>
          </a:extLst>
        </xdr:cNvPr>
        <xdr:cNvSpPr txBox="1"/>
      </xdr:nvSpPr>
      <xdr:spPr>
        <a:xfrm>
          <a:off x="13500744" y="10379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61521</xdr:rowOff>
    </xdr:from>
    <xdr:ext cx="405111" cy="259045"/>
    <xdr:sp macro="" textlink="">
      <xdr:nvSpPr>
        <xdr:cNvPr id="365" name="n_4aveValue【保健センター・保健所】&#10;有形固定資産減価償却率">
          <a:extLst>
            <a:ext uri="{FF2B5EF4-FFF2-40B4-BE49-F238E27FC236}">
              <a16:creationId xmlns:a16="http://schemas.microsoft.com/office/drawing/2014/main" id="{28DF1560-02C2-4528-B438-320C421559B5}"/>
            </a:ext>
          </a:extLst>
        </xdr:cNvPr>
        <xdr:cNvSpPr txBox="1"/>
      </xdr:nvSpPr>
      <xdr:spPr>
        <a:xfrm>
          <a:off x="12611744" y="103485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165299</xdr:rowOff>
    </xdr:from>
    <xdr:ext cx="405111" cy="259045"/>
    <xdr:sp macro="" textlink="">
      <xdr:nvSpPr>
        <xdr:cNvPr id="366" name="n_1mainValue【保健センター・保健所】&#10;有形固定資産減価償却率">
          <a:extLst>
            <a:ext uri="{FF2B5EF4-FFF2-40B4-BE49-F238E27FC236}">
              <a16:creationId xmlns:a16="http://schemas.microsoft.com/office/drawing/2014/main" id="{DAD978D7-0147-4E70-83B8-23A746E04A08}"/>
            </a:ext>
          </a:extLst>
        </xdr:cNvPr>
        <xdr:cNvSpPr txBox="1"/>
      </xdr:nvSpPr>
      <xdr:spPr>
        <a:xfrm>
          <a:off x="15266044" y="101093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132642</xdr:rowOff>
    </xdr:from>
    <xdr:ext cx="405111" cy="259045"/>
    <xdr:sp macro="" textlink="">
      <xdr:nvSpPr>
        <xdr:cNvPr id="367" name="n_2mainValue【保健センター・保健所】&#10;有形固定資産減価償却率">
          <a:extLst>
            <a:ext uri="{FF2B5EF4-FFF2-40B4-BE49-F238E27FC236}">
              <a16:creationId xmlns:a16="http://schemas.microsoft.com/office/drawing/2014/main" id="{B8CDC276-082C-4F11-B941-559BE41CDCD5}"/>
            </a:ext>
          </a:extLst>
        </xdr:cNvPr>
        <xdr:cNvSpPr txBox="1"/>
      </xdr:nvSpPr>
      <xdr:spPr>
        <a:xfrm>
          <a:off x="14389744" y="10076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99984</xdr:rowOff>
    </xdr:from>
    <xdr:ext cx="405111" cy="259045"/>
    <xdr:sp macro="" textlink="">
      <xdr:nvSpPr>
        <xdr:cNvPr id="368" name="n_3mainValue【保健センター・保健所】&#10;有形固定資産減価償却率">
          <a:extLst>
            <a:ext uri="{FF2B5EF4-FFF2-40B4-BE49-F238E27FC236}">
              <a16:creationId xmlns:a16="http://schemas.microsoft.com/office/drawing/2014/main" id="{E6F5E9CE-46CC-4019-953C-3D3FBAF68E3E}"/>
            </a:ext>
          </a:extLst>
        </xdr:cNvPr>
        <xdr:cNvSpPr txBox="1"/>
      </xdr:nvSpPr>
      <xdr:spPr>
        <a:xfrm>
          <a:off x="13500744" y="10044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67327</xdr:rowOff>
    </xdr:from>
    <xdr:ext cx="405111" cy="259045"/>
    <xdr:sp macro="" textlink="">
      <xdr:nvSpPr>
        <xdr:cNvPr id="369" name="n_4mainValue【保健センター・保健所】&#10;有形固定資産減価償却率">
          <a:extLst>
            <a:ext uri="{FF2B5EF4-FFF2-40B4-BE49-F238E27FC236}">
              <a16:creationId xmlns:a16="http://schemas.microsoft.com/office/drawing/2014/main" id="{EF9678B4-D216-4318-BB5B-FB9D779A9F9D}"/>
            </a:ext>
          </a:extLst>
        </xdr:cNvPr>
        <xdr:cNvSpPr txBox="1"/>
      </xdr:nvSpPr>
      <xdr:spPr>
        <a:xfrm>
          <a:off x="12611744" y="10011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70" name="正方形/長方形 369">
          <a:extLst>
            <a:ext uri="{FF2B5EF4-FFF2-40B4-BE49-F238E27FC236}">
              <a16:creationId xmlns:a16="http://schemas.microsoft.com/office/drawing/2014/main" id="{F46FA289-8C29-470B-AE5A-EA5148841E21}"/>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71" name="正方形/長方形 370">
          <a:extLst>
            <a:ext uri="{FF2B5EF4-FFF2-40B4-BE49-F238E27FC236}">
              <a16:creationId xmlns:a16="http://schemas.microsoft.com/office/drawing/2014/main" id="{13FCEF31-4DD0-4655-A314-80D8265D347A}"/>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72" name="正方形/長方形 371">
          <a:extLst>
            <a:ext uri="{FF2B5EF4-FFF2-40B4-BE49-F238E27FC236}">
              <a16:creationId xmlns:a16="http://schemas.microsoft.com/office/drawing/2014/main" id="{A98705CA-655B-4058-8FA9-84009D614FC7}"/>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73" name="正方形/長方形 372">
          <a:extLst>
            <a:ext uri="{FF2B5EF4-FFF2-40B4-BE49-F238E27FC236}">
              <a16:creationId xmlns:a16="http://schemas.microsoft.com/office/drawing/2014/main" id="{5455D295-7DC0-47BE-AD03-E57A1590B606}"/>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74" name="正方形/長方形 373">
          <a:extLst>
            <a:ext uri="{FF2B5EF4-FFF2-40B4-BE49-F238E27FC236}">
              <a16:creationId xmlns:a16="http://schemas.microsoft.com/office/drawing/2014/main" id="{61CAAADC-6DA8-4EE2-AB15-77AA93858CF7}"/>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75" name="正方形/長方形 374">
          <a:extLst>
            <a:ext uri="{FF2B5EF4-FFF2-40B4-BE49-F238E27FC236}">
              <a16:creationId xmlns:a16="http://schemas.microsoft.com/office/drawing/2014/main" id="{00A247BF-022A-48D4-8D7C-8CFB00669136}"/>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76" name="正方形/長方形 375">
          <a:extLst>
            <a:ext uri="{FF2B5EF4-FFF2-40B4-BE49-F238E27FC236}">
              <a16:creationId xmlns:a16="http://schemas.microsoft.com/office/drawing/2014/main" id="{C3818952-3B75-496F-B82B-5D4C8DB9D3D5}"/>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77" name="正方形/長方形 376">
          <a:extLst>
            <a:ext uri="{FF2B5EF4-FFF2-40B4-BE49-F238E27FC236}">
              <a16:creationId xmlns:a16="http://schemas.microsoft.com/office/drawing/2014/main" id="{12DDB852-125D-4F3E-AA4B-EFA96AA279D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78" name="テキスト ボックス 377">
          <a:extLst>
            <a:ext uri="{FF2B5EF4-FFF2-40B4-BE49-F238E27FC236}">
              <a16:creationId xmlns:a16="http://schemas.microsoft.com/office/drawing/2014/main" id="{4E7B6A76-64A8-4A5D-89FC-056C25DE8258}"/>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79" name="直線コネクタ 378">
          <a:extLst>
            <a:ext uri="{FF2B5EF4-FFF2-40B4-BE49-F238E27FC236}">
              <a16:creationId xmlns:a16="http://schemas.microsoft.com/office/drawing/2014/main" id="{84F0F64D-88C4-429B-815D-1CBAA7C89A2E}"/>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380" name="直線コネクタ 379">
          <a:extLst>
            <a:ext uri="{FF2B5EF4-FFF2-40B4-BE49-F238E27FC236}">
              <a16:creationId xmlns:a16="http://schemas.microsoft.com/office/drawing/2014/main" id="{D1641005-2D17-4653-8383-3C1BFF9887E3}"/>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381" name="テキスト ボックス 380">
          <a:extLst>
            <a:ext uri="{FF2B5EF4-FFF2-40B4-BE49-F238E27FC236}">
              <a16:creationId xmlns:a16="http://schemas.microsoft.com/office/drawing/2014/main" id="{5FA26F44-8EF3-4D6A-9CA1-C071C03BCFE0}"/>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382" name="直線コネクタ 381">
          <a:extLst>
            <a:ext uri="{FF2B5EF4-FFF2-40B4-BE49-F238E27FC236}">
              <a16:creationId xmlns:a16="http://schemas.microsoft.com/office/drawing/2014/main" id="{99504D8D-F330-4C9F-A679-216F8E6D7C82}"/>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383" name="テキスト ボックス 382">
          <a:extLst>
            <a:ext uri="{FF2B5EF4-FFF2-40B4-BE49-F238E27FC236}">
              <a16:creationId xmlns:a16="http://schemas.microsoft.com/office/drawing/2014/main" id="{5DD9A5AB-121B-416F-9238-77A196BACD0F}"/>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384" name="直線コネクタ 383">
          <a:extLst>
            <a:ext uri="{FF2B5EF4-FFF2-40B4-BE49-F238E27FC236}">
              <a16:creationId xmlns:a16="http://schemas.microsoft.com/office/drawing/2014/main" id="{94AF0B74-BA02-45ED-8EC0-997A5367909C}"/>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385" name="テキスト ボックス 384">
          <a:extLst>
            <a:ext uri="{FF2B5EF4-FFF2-40B4-BE49-F238E27FC236}">
              <a16:creationId xmlns:a16="http://schemas.microsoft.com/office/drawing/2014/main" id="{ECDFD8CA-E323-48F1-9A71-D8E0D31443DF}"/>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386" name="直線コネクタ 385">
          <a:extLst>
            <a:ext uri="{FF2B5EF4-FFF2-40B4-BE49-F238E27FC236}">
              <a16:creationId xmlns:a16="http://schemas.microsoft.com/office/drawing/2014/main" id="{4F6DA081-832A-4463-9B37-E7036052DC38}"/>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387" name="テキスト ボックス 386">
          <a:extLst>
            <a:ext uri="{FF2B5EF4-FFF2-40B4-BE49-F238E27FC236}">
              <a16:creationId xmlns:a16="http://schemas.microsoft.com/office/drawing/2014/main" id="{4E5405E0-2F85-4BE5-81D4-C124F6960D04}"/>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88" name="直線コネクタ 387">
          <a:extLst>
            <a:ext uri="{FF2B5EF4-FFF2-40B4-BE49-F238E27FC236}">
              <a16:creationId xmlns:a16="http://schemas.microsoft.com/office/drawing/2014/main" id="{0860A4B6-FEC1-49D6-B551-849EF98AA794}"/>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89" name="テキスト ボックス 388">
          <a:extLst>
            <a:ext uri="{FF2B5EF4-FFF2-40B4-BE49-F238E27FC236}">
              <a16:creationId xmlns:a16="http://schemas.microsoft.com/office/drawing/2014/main" id="{54E71587-ED28-4F10-A565-9D36E0C9B8B8}"/>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90" name="【保健センター・保健所】&#10;一人当たり面積グラフ枠">
          <a:extLst>
            <a:ext uri="{FF2B5EF4-FFF2-40B4-BE49-F238E27FC236}">
              <a16:creationId xmlns:a16="http://schemas.microsoft.com/office/drawing/2014/main" id="{42A37FA2-2792-42FD-A4C7-6AB1111474DA}"/>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100355</xdr:rowOff>
    </xdr:from>
    <xdr:to>
      <xdr:col>116</xdr:col>
      <xdr:colOff>62864</xdr:colOff>
      <xdr:row>63</xdr:row>
      <xdr:rowOff>155677</xdr:rowOff>
    </xdr:to>
    <xdr:cxnSp macro="">
      <xdr:nvCxnSpPr>
        <xdr:cNvPr id="391" name="直線コネクタ 390">
          <a:extLst>
            <a:ext uri="{FF2B5EF4-FFF2-40B4-BE49-F238E27FC236}">
              <a16:creationId xmlns:a16="http://schemas.microsoft.com/office/drawing/2014/main" id="{EB122AE6-1807-4BA9-B374-735796F1BC88}"/>
            </a:ext>
          </a:extLst>
        </xdr:cNvPr>
        <xdr:cNvCxnSpPr/>
      </xdr:nvCxnSpPr>
      <xdr:spPr>
        <a:xfrm flipV="1">
          <a:off x="22160864" y="9701555"/>
          <a:ext cx="0" cy="12554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159504</xdr:rowOff>
    </xdr:from>
    <xdr:ext cx="469744" cy="259045"/>
    <xdr:sp macro="" textlink="">
      <xdr:nvSpPr>
        <xdr:cNvPr id="392" name="【保健センター・保健所】&#10;一人当たり面積最小値テキスト">
          <a:extLst>
            <a:ext uri="{FF2B5EF4-FFF2-40B4-BE49-F238E27FC236}">
              <a16:creationId xmlns:a16="http://schemas.microsoft.com/office/drawing/2014/main" id="{EE7CADEE-9419-4C32-B4FB-A791DE7E2F83}"/>
            </a:ext>
          </a:extLst>
        </xdr:cNvPr>
        <xdr:cNvSpPr txBox="1"/>
      </xdr:nvSpPr>
      <xdr:spPr>
        <a:xfrm>
          <a:off x="22199600" y="10960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155677</xdr:rowOff>
    </xdr:from>
    <xdr:to>
      <xdr:col>116</xdr:col>
      <xdr:colOff>152400</xdr:colOff>
      <xdr:row>63</xdr:row>
      <xdr:rowOff>155677</xdr:rowOff>
    </xdr:to>
    <xdr:cxnSp macro="">
      <xdr:nvCxnSpPr>
        <xdr:cNvPr id="393" name="直線コネクタ 392">
          <a:extLst>
            <a:ext uri="{FF2B5EF4-FFF2-40B4-BE49-F238E27FC236}">
              <a16:creationId xmlns:a16="http://schemas.microsoft.com/office/drawing/2014/main" id="{493D3096-A2D1-4C9E-A9F3-3B7A45141EDC}"/>
            </a:ext>
          </a:extLst>
        </xdr:cNvPr>
        <xdr:cNvCxnSpPr/>
      </xdr:nvCxnSpPr>
      <xdr:spPr>
        <a:xfrm>
          <a:off x="22072600" y="109570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47032</xdr:rowOff>
    </xdr:from>
    <xdr:ext cx="469744" cy="259045"/>
    <xdr:sp macro="" textlink="">
      <xdr:nvSpPr>
        <xdr:cNvPr id="394" name="【保健センター・保健所】&#10;一人当たり面積最大値テキスト">
          <a:extLst>
            <a:ext uri="{FF2B5EF4-FFF2-40B4-BE49-F238E27FC236}">
              <a16:creationId xmlns:a16="http://schemas.microsoft.com/office/drawing/2014/main" id="{6E39BB5C-F2CF-4942-B520-770A3B6FBD0E}"/>
            </a:ext>
          </a:extLst>
        </xdr:cNvPr>
        <xdr:cNvSpPr txBox="1"/>
      </xdr:nvSpPr>
      <xdr:spPr>
        <a:xfrm>
          <a:off x="22199600" y="9476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100355</xdr:rowOff>
    </xdr:from>
    <xdr:to>
      <xdr:col>116</xdr:col>
      <xdr:colOff>152400</xdr:colOff>
      <xdr:row>56</xdr:row>
      <xdr:rowOff>100355</xdr:rowOff>
    </xdr:to>
    <xdr:cxnSp macro="">
      <xdr:nvCxnSpPr>
        <xdr:cNvPr id="395" name="直線コネクタ 394">
          <a:extLst>
            <a:ext uri="{FF2B5EF4-FFF2-40B4-BE49-F238E27FC236}">
              <a16:creationId xmlns:a16="http://schemas.microsoft.com/office/drawing/2014/main" id="{5894F263-8D02-4C34-B2C1-84A7F0927662}"/>
            </a:ext>
          </a:extLst>
        </xdr:cNvPr>
        <xdr:cNvCxnSpPr/>
      </xdr:nvCxnSpPr>
      <xdr:spPr>
        <a:xfrm>
          <a:off x="22072600" y="97015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12437</xdr:rowOff>
    </xdr:from>
    <xdr:ext cx="469744" cy="259045"/>
    <xdr:sp macro="" textlink="">
      <xdr:nvSpPr>
        <xdr:cNvPr id="396" name="【保健センター・保健所】&#10;一人当たり面積平均値テキスト">
          <a:extLst>
            <a:ext uri="{FF2B5EF4-FFF2-40B4-BE49-F238E27FC236}">
              <a16:creationId xmlns:a16="http://schemas.microsoft.com/office/drawing/2014/main" id="{AEB932E6-AA74-4EC9-8BC5-5B315807DEB8}"/>
            </a:ext>
          </a:extLst>
        </xdr:cNvPr>
        <xdr:cNvSpPr txBox="1"/>
      </xdr:nvSpPr>
      <xdr:spPr>
        <a:xfrm>
          <a:off x="22199600" y="1081378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34010</xdr:rowOff>
    </xdr:from>
    <xdr:to>
      <xdr:col>116</xdr:col>
      <xdr:colOff>114300</xdr:colOff>
      <xdr:row>63</xdr:row>
      <xdr:rowOff>135610</xdr:rowOff>
    </xdr:to>
    <xdr:sp macro="" textlink="">
      <xdr:nvSpPr>
        <xdr:cNvPr id="397" name="フローチャート: 判断 396">
          <a:extLst>
            <a:ext uri="{FF2B5EF4-FFF2-40B4-BE49-F238E27FC236}">
              <a16:creationId xmlns:a16="http://schemas.microsoft.com/office/drawing/2014/main" id="{AD67322D-3501-445A-A29B-B12145E396BB}"/>
            </a:ext>
          </a:extLst>
        </xdr:cNvPr>
        <xdr:cNvSpPr/>
      </xdr:nvSpPr>
      <xdr:spPr>
        <a:xfrm>
          <a:off x="22110700" y="10835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40640</xdr:rowOff>
    </xdr:from>
    <xdr:to>
      <xdr:col>112</xdr:col>
      <xdr:colOff>38100</xdr:colOff>
      <xdr:row>63</xdr:row>
      <xdr:rowOff>142240</xdr:rowOff>
    </xdr:to>
    <xdr:sp macro="" textlink="">
      <xdr:nvSpPr>
        <xdr:cNvPr id="398" name="フローチャート: 判断 397">
          <a:extLst>
            <a:ext uri="{FF2B5EF4-FFF2-40B4-BE49-F238E27FC236}">
              <a16:creationId xmlns:a16="http://schemas.microsoft.com/office/drawing/2014/main" id="{B29274CE-85E2-4B44-8151-82B1CEA09CED}"/>
            </a:ext>
          </a:extLst>
        </xdr:cNvPr>
        <xdr:cNvSpPr/>
      </xdr:nvSpPr>
      <xdr:spPr>
        <a:xfrm>
          <a:off x="21272500" y="10841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43383</xdr:rowOff>
    </xdr:from>
    <xdr:to>
      <xdr:col>107</xdr:col>
      <xdr:colOff>101600</xdr:colOff>
      <xdr:row>63</xdr:row>
      <xdr:rowOff>144983</xdr:rowOff>
    </xdr:to>
    <xdr:sp macro="" textlink="">
      <xdr:nvSpPr>
        <xdr:cNvPr id="399" name="フローチャート: 判断 398">
          <a:extLst>
            <a:ext uri="{FF2B5EF4-FFF2-40B4-BE49-F238E27FC236}">
              <a16:creationId xmlns:a16="http://schemas.microsoft.com/office/drawing/2014/main" id="{9643F7E7-137F-421D-B3EA-C97C66DD8A84}"/>
            </a:ext>
          </a:extLst>
        </xdr:cNvPr>
        <xdr:cNvSpPr/>
      </xdr:nvSpPr>
      <xdr:spPr>
        <a:xfrm>
          <a:off x="20383500" y="10844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23952</xdr:rowOff>
    </xdr:from>
    <xdr:to>
      <xdr:col>102</xdr:col>
      <xdr:colOff>165100</xdr:colOff>
      <xdr:row>63</xdr:row>
      <xdr:rowOff>125552</xdr:rowOff>
    </xdr:to>
    <xdr:sp macro="" textlink="">
      <xdr:nvSpPr>
        <xdr:cNvPr id="400" name="フローチャート: 判断 399">
          <a:extLst>
            <a:ext uri="{FF2B5EF4-FFF2-40B4-BE49-F238E27FC236}">
              <a16:creationId xmlns:a16="http://schemas.microsoft.com/office/drawing/2014/main" id="{29FFFB54-56F1-4475-9803-545357B5A7C4}"/>
            </a:ext>
          </a:extLst>
        </xdr:cNvPr>
        <xdr:cNvSpPr/>
      </xdr:nvSpPr>
      <xdr:spPr>
        <a:xfrm>
          <a:off x="19494500" y="1082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27610</xdr:rowOff>
    </xdr:from>
    <xdr:to>
      <xdr:col>98</xdr:col>
      <xdr:colOff>38100</xdr:colOff>
      <xdr:row>63</xdr:row>
      <xdr:rowOff>129210</xdr:rowOff>
    </xdr:to>
    <xdr:sp macro="" textlink="">
      <xdr:nvSpPr>
        <xdr:cNvPr id="401" name="フローチャート: 判断 400">
          <a:extLst>
            <a:ext uri="{FF2B5EF4-FFF2-40B4-BE49-F238E27FC236}">
              <a16:creationId xmlns:a16="http://schemas.microsoft.com/office/drawing/2014/main" id="{3E7640E1-8512-45C4-9210-49A8A46FF4C7}"/>
            </a:ext>
          </a:extLst>
        </xdr:cNvPr>
        <xdr:cNvSpPr/>
      </xdr:nvSpPr>
      <xdr:spPr>
        <a:xfrm>
          <a:off x="18605500" y="10828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02" name="テキスト ボックス 401">
          <a:extLst>
            <a:ext uri="{FF2B5EF4-FFF2-40B4-BE49-F238E27FC236}">
              <a16:creationId xmlns:a16="http://schemas.microsoft.com/office/drawing/2014/main" id="{2877E7DB-C771-4C6F-82DA-C22106B78BE5}"/>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03" name="テキスト ボックス 402">
          <a:extLst>
            <a:ext uri="{FF2B5EF4-FFF2-40B4-BE49-F238E27FC236}">
              <a16:creationId xmlns:a16="http://schemas.microsoft.com/office/drawing/2014/main" id="{ECC22ED5-C558-454A-A916-C46130E4D6C4}"/>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04" name="テキスト ボックス 403">
          <a:extLst>
            <a:ext uri="{FF2B5EF4-FFF2-40B4-BE49-F238E27FC236}">
              <a16:creationId xmlns:a16="http://schemas.microsoft.com/office/drawing/2014/main" id="{4A77B5C2-8748-4F12-9985-7EEBCC64773E}"/>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05" name="テキスト ボックス 404">
          <a:extLst>
            <a:ext uri="{FF2B5EF4-FFF2-40B4-BE49-F238E27FC236}">
              <a16:creationId xmlns:a16="http://schemas.microsoft.com/office/drawing/2014/main" id="{7940393B-8FFF-4A08-AD90-D1C88454DA9E}"/>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06" name="テキスト ボックス 405">
          <a:extLst>
            <a:ext uri="{FF2B5EF4-FFF2-40B4-BE49-F238E27FC236}">
              <a16:creationId xmlns:a16="http://schemas.microsoft.com/office/drawing/2014/main" id="{769A3A6E-B044-454F-8454-95E15E2E671A}"/>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7036</xdr:rowOff>
    </xdr:from>
    <xdr:to>
      <xdr:col>116</xdr:col>
      <xdr:colOff>114300</xdr:colOff>
      <xdr:row>63</xdr:row>
      <xdr:rowOff>108636</xdr:rowOff>
    </xdr:to>
    <xdr:sp macro="" textlink="">
      <xdr:nvSpPr>
        <xdr:cNvPr id="407" name="楕円 406">
          <a:extLst>
            <a:ext uri="{FF2B5EF4-FFF2-40B4-BE49-F238E27FC236}">
              <a16:creationId xmlns:a16="http://schemas.microsoft.com/office/drawing/2014/main" id="{2A6890CB-4E42-410B-BBA1-2D1DBD64E9D2}"/>
            </a:ext>
          </a:extLst>
        </xdr:cNvPr>
        <xdr:cNvSpPr/>
      </xdr:nvSpPr>
      <xdr:spPr>
        <a:xfrm>
          <a:off x="22110700" y="10808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137863</xdr:rowOff>
    </xdr:from>
    <xdr:ext cx="469744" cy="259045"/>
    <xdr:sp macro="" textlink="">
      <xdr:nvSpPr>
        <xdr:cNvPr id="408" name="【保健センター・保健所】&#10;一人当たり面積該当値テキスト">
          <a:extLst>
            <a:ext uri="{FF2B5EF4-FFF2-40B4-BE49-F238E27FC236}">
              <a16:creationId xmlns:a16="http://schemas.microsoft.com/office/drawing/2014/main" id="{DB2600DF-627E-4784-B5A2-266FA9DCF215}"/>
            </a:ext>
          </a:extLst>
        </xdr:cNvPr>
        <xdr:cNvSpPr txBox="1"/>
      </xdr:nvSpPr>
      <xdr:spPr>
        <a:xfrm>
          <a:off x="22199600" y="10596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10008</xdr:rowOff>
    </xdr:from>
    <xdr:to>
      <xdr:col>112</xdr:col>
      <xdr:colOff>38100</xdr:colOff>
      <xdr:row>63</xdr:row>
      <xdr:rowOff>111608</xdr:rowOff>
    </xdr:to>
    <xdr:sp macro="" textlink="">
      <xdr:nvSpPr>
        <xdr:cNvPr id="409" name="楕円 408">
          <a:extLst>
            <a:ext uri="{FF2B5EF4-FFF2-40B4-BE49-F238E27FC236}">
              <a16:creationId xmlns:a16="http://schemas.microsoft.com/office/drawing/2014/main" id="{DAA8E68A-16E4-4E4D-A4E1-2C3B07D17AE6}"/>
            </a:ext>
          </a:extLst>
        </xdr:cNvPr>
        <xdr:cNvSpPr/>
      </xdr:nvSpPr>
      <xdr:spPr>
        <a:xfrm>
          <a:off x="21272500" y="10811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57836</xdr:rowOff>
    </xdr:from>
    <xdr:to>
      <xdr:col>116</xdr:col>
      <xdr:colOff>63500</xdr:colOff>
      <xdr:row>63</xdr:row>
      <xdr:rowOff>60808</xdr:rowOff>
    </xdr:to>
    <xdr:cxnSp macro="">
      <xdr:nvCxnSpPr>
        <xdr:cNvPr id="410" name="直線コネクタ 409">
          <a:extLst>
            <a:ext uri="{FF2B5EF4-FFF2-40B4-BE49-F238E27FC236}">
              <a16:creationId xmlns:a16="http://schemas.microsoft.com/office/drawing/2014/main" id="{7E14820C-C8CE-42F7-9E09-DE821FF96A06}"/>
            </a:ext>
          </a:extLst>
        </xdr:cNvPr>
        <xdr:cNvCxnSpPr/>
      </xdr:nvCxnSpPr>
      <xdr:spPr>
        <a:xfrm flipV="1">
          <a:off x="21323300" y="10859186"/>
          <a:ext cx="838200" cy="2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12065</xdr:rowOff>
    </xdr:from>
    <xdr:to>
      <xdr:col>107</xdr:col>
      <xdr:colOff>101600</xdr:colOff>
      <xdr:row>63</xdr:row>
      <xdr:rowOff>113665</xdr:rowOff>
    </xdr:to>
    <xdr:sp macro="" textlink="">
      <xdr:nvSpPr>
        <xdr:cNvPr id="411" name="楕円 410">
          <a:extLst>
            <a:ext uri="{FF2B5EF4-FFF2-40B4-BE49-F238E27FC236}">
              <a16:creationId xmlns:a16="http://schemas.microsoft.com/office/drawing/2014/main" id="{04EBDE54-920F-4D21-B5BD-3864BC57A8E2}"/>
            </a:ext>
          </a:extLst>
        </xdr:cNvPr>
        <xdr:cNvSpPr/>
      </xdr:nvSpPr>
      <xdr:spPr>
        <a:xfrm>
          <a:off x="20383500" y="10813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60808</xdr:rowOff>
    </xdr:from>
    <xdr:to>
      <xdr:col>111</xdr:col>
      <xdr:colOff>177800</xdr:colOff>
      <xdr:row>63</xdr:row>
      <xdr:rowOff>62865</xdr:rowOff>
    </xdr:to>
    <xdr:cxnSp macro="">
      <xdr:nvCxnSpPr>
        <xdr:cNvPr id="412" name="直線コネクタ 411">
          <a:extLst>
            <a:ext uri="{FF2B5EF4-FFF2-40B4-BE49-F238E27FC236}">
              <a16:creationId xmlns:a16="http://schemas.microsoft.com/office/drawing/2014/main" id="{A4D06511-13E8-45D1-A9EE-2F81FABB2DA7}"/>
            </a:ext>
          </a:extLst>
        </xdr:cNvPr>
        <xdr:cNvCxnSpPr/>
      </xdr:nvCxnSpPr>
      <xdr:spPr>
        <a:xfrm flipV="1">
          <a:off x="20434300" y="10862158"/>
          <a:ext cx="889000" cy="2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14122</xdr:rowOff>
    </xdr:from>
    <xdr:to>
      <xdr:col>102</xdr:col>
      <xdr:colOff>165100</xdr:colOff>
      <xdr:row>63</xdr:row>
      <xdr:rowOff>115722</xdr:rowOff>
    </xdr:to>
    <xdr:sp macro="" textlink="">
      <xdr:nvSpPr>
        <xdr:cNvPr id="413" name="楕円 412">
          <a:extLst>
            <a:ext uri="{FF2B5EF4-FFF2-40B4-BE49-F238E27FC236}">
              <a16:creationId xmlns:a16="http://schemas.microsoft.com/office/drawing/2014/main" id="{660382D0-1E7C-4D7B-BB87-89ACF066D614}"/>
            </a:ext>
          </a:extLst>
        </xdr:cNvPr>
        <xdr:cNvSpPr/>
      </xdr:nvSpPr>
      <xdr:spPr>
        <a:xfrm>
          <a:off x="19494500" y="10815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62865</xdr:rowOff>
    </xdr:from>
    <xdr:to>
      <xdr:col>107</xdr:col>
      <xdr:colOff>50800</xdr:colOff>
      <xdr:row>63</xdr:row>
      <xdr:rowOff>64922</xdr:rowOff>
    </xdr:to>
    <xdr:cxnSp macro="">
      <xdr:nvCxnSpPr>
        <xdr:cNvPr id="414" name="直線コネクタ 413">
          <a:extLst>
            <a:ext uri="{FF2B5EF4-FFF2-40B4-BE49-F238E27FC236}">
              <a16:creationId xmlns:a16="http://schemas.microsoft.com/office/drawing/2014/main" id="{8FF246FB-BEE0-4C24-BAEB-CDDD63EAB809}"/>
            </a:ext>
          </a:extLst>
        </xdr:cNvPr>
        <xdr:cNvCxnSpPr/>
      </xdr:nvCxnSpPr>
      <xdr:spPr>
        <a:xfrm flipV="1">
          <a:off x="19545300" y="10864215"/>
          <a:ext cx="889000" cy="2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14808</xdr:rowOff>
    </xdr:from>
    <xdr:to>
      <xdr:col>98</xdr:col>
      <xdr:colOff>38100</xdr:colOff>
      <xdr:row>63</xdr:row>
      <xdr:rowOff>116408</xdr:rowOff>
    </xdr:to>
    <xdr:sp macro="" textlink="">
      <xdr:nvSpPr>
        <xdr:cNvPr id="415" name="楕円 414">
          <a:extLst>
            <a:ext uri="{FF2B5EF4-FFF2-40B4-BE49-F238E27FC236}">
              <a16:creationId xmlns:a16="http://schemas.microsoft.com/office/drawing/2014/main" id="{80FF74DA-7193-4237-9739-6C620B79782F}"/>
            </a:ext>
          </a:extLst>
        </xdr:cNvPr>
        <xdr:cNvSpPr/>
      </xdr:nvSpPr>
      <xdr:spPr>
        <a:xfrm>
          <a:off x="18605500" y="10816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64922</xdr:rowOff>
    </xdr:from>
    <xdr:to>
      <xdr:col>102</xdr:col>
      <xdr:colOff>114300</xdr:colOff>
      <xdr:row>63</xdr:row>
      <xdr:rowOff>65608</xdr:rowOff>
    </xdr:to>
    <xdr:cxnSp macro="">
      <xdr:nvCxnSpPr>
        <xdr:cNvPr id="416" name="直線コネクタ 415">
          <a:extLst>
            <a:ext uri="{FF2B5EF4-FFF2-40B4-BE49-F238E27FC236}">
              <a16:creationId xmlns:a16="http://schemas.microsoft.com/office/drawing/2014/main" id="{CE5E1CD2-4D6F-4968-A9B6-5B30E193D190}"/>
            </a:ext>
          </a:extLst>
        </xdr:cNvPr>
        <xdr:cNvCxnSpPr/>
      </xdr:nvCxnSpPr>
      <xdr:spPr>
        <a:xfrm flipV="1">
          <a:off x="18656300" y="10866272"/>
          <a:ext cx="8890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133367</xdr:rowOff>
    </xdr:from>
    <xdr:ext cx="469744" cy="259045"/>
    <xdr:sp macro="" textlink="">
      <xdr:nvSpPr>
        <xdr:cNvPr id="417" name="n_1aveValue【保健センター・保健所】&#10;一人当たり面積">
          <a:extLst>
            <a:ext uri="{FF2B5EF4-FFF2-40B4-BE49-F238E27FC236}">
              <a16:creationId xmlns:a16="http://schemas.microsoft.com/office/drawing/2014/main" id="{12D782F8-966D-4ABB-A3CC-D4F3D53D34D2}"/>
            </a:ext>
          </a:extLst>
        </xdr:cNvPr>
        <xdr:cNvSpPr txBox="1"/>
      </xdr:nvSpPr>
      <xdr:spPr>
        <a:xfrm>
          <a:off x="21075727" y="10934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136110</xdr:rowOff>
    </xdr:from>
    <xdr:ext cx="469744" cy="259045"/>
    <xdr:sp macro="" textlink="">
      <xdr:nvSpPr>
        <xdr:cNvPr id="418" name="n_2aveValue【保健センター・保健所】&#10;一人当たり面積">
          <a:extLst>
            <a:ext uri="{FF2B5EF4-FFF2-40B4-BE49-F238E27FC236}">
              <a16:creationId xmlns:a16="http://schemas.microsoft.com/office/drawing/2014/main" id="{FB9D0E28-6CFE-4D92-BF74-6E718F17CBBB}"/>
            </a:ext>
          </a:extLst>
        </xdr:cNvPr>
        <xdr:cNvSpPr txBox="1"/>
      </xdr:nvSpPr>
      <xdr:spPr>
        <a:xfrm>
          <a:off x="20199427" y="109374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116679</xdr:rowOff>
    </xdr:from>
    <xdr:ext cx="469744" cy="259045"/>
    <xdr:sp macro="" textlink="">
      <xdr:nvSpPr>
        <xdr:cNvPr id="419" name="n_3aveValue【保健センター・保健所】&#10;一人当たり面積">
          <a:extLst>
            <a:ext uri="{FF2B5EF4-FFF2-40B4-BE49-F238E27FC236}">
              <a16:creationId xmlns:a16="http://schemas.microsoft.com/office/drawing/2014/main" id="{0A5356F8-D285-441C-95FC-43F916A297E0}"/>
            </a:ext>
          </a:extLst>
        </xdr:cNvPr>
        <xdr:cNvSpPr txBox="1"/>
      </xdr:nvSpPr>
      <xdr:spPr>
        <a:xfrm>
          <a:off x="19310427" y="10918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120337</xdr:rowOff>
    </xdr:from>
    <xdr:ext cx="469744" cy="259045"/>
    <xdr:sp macro="" textlink="">
      <xdr:nvSpPr>
        <xdr:cNvPr id="420" name="n_4aveValue【保健センター・保健所】&#10;一人当たり面積">
          <a:extLst>
            <a:ext uri="{FF2B5EF4-FFF2-40B4-BE49-F238E27FC236}">
              <a16:creationId xmlns:a16="http://schemas.microsoft.com/office/drawing/2014/main" id="{C245AF39-32D4-4423-B086-9559DC9823BC}"/>
            </a:ext>
          </a:extLst>
        </xdr:cNvPr>
        <xdr:cNvSpPr txBox="1"/>
      </xdr:nvSpPr>
      <xdr:spPr>
        <a:xfrm>
          <a:off x="18421427" y="10921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128135</xdr:rowOff>
    </xdr:from>
    <xdr:ext cx="469744" cy="259045"/>
    <xdr:sp macro="" textlink="">
      <xdr:nvSpPr>
        <xdr:cNvPr id="421" name="n_1mainValue【保健センター・保健所】&#10;一人当たり面積">
          <a:extLst>
            <a:ext uri="{FF2B5EF4-FFF2-40B4-BE49-F238E27FC236}">
              <a16:creationId xmlns:a16="http://schemas.microsoft.com/office/drawing/2014/main" id="{D8C8F62A-04BA-49E0-9C79-5188027B6910}"/>
            </a:ext>
          </a:extLst>
        </xdr:cNvPr>
        <xdr:cNvSpPr txBox="1"/>
      </xdr:nvSpPr>
      <xdr:spPr>
        <a:xfrm>
          <a:off x="21075727" y="10586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130192</xdr:rowOff>
    </xdr:from>
    <xdr:ext cx="469744" cy="259045"/>
    <xdr:sp macro="" textlink="">
      <xdr:nvSpPr>
        <xdr:cNvPr id="422" name="n_2mainValue【保健センター・保健所】&#10;一人当たり面積">
          <a:extLst>
            <a:ext uri="{FF2B5EF4-FFF2-40B4-BE49-F238E27FC236}">
              <a16:creationId xmlns:a16="http://schemas.microsoft.com/office/drawing/2014/main" id="{B4A7DD63-6923-4328-9EBF-4A03BD4E1DF6}"/>
            </a:ext>
          </a:extLst>
        </xdr:cNvPr>
        <xdr:cNvSpPr txBox="1"/>
      </xdr:nvSpPr>
      <xdr:spPr>
        <a:xfrm>
          <a:off x="20199427" y="10588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132249</xdr:rowOff>
    </xdr:from>
    <xdr:ext cx="469744" cy="259045"/>
    <xdr:sp macro="" textlink="">
      <xdr:nvSpPr>
        <xdr:cNvPr id="423" name="n_3mainValue【保健センター・保健所】&#10;一人当たり面積">
          <a:extLst>
            <a:ext uri="{FF2B5EF4-FFF2-40B4-BE49-F238E27FC236}">
              <a16:creationId xmlns:a16="http://schemas.microsoft.com/office/drawing/2014/main" id="{69C2AC00-1152-480D-BABF-A5BBFF2C35B0}"/>
            </a:ext>
          </a:extLst>
        </xdr:cNvPr>
        <xdr:cNvSpPr txBox="1"/>
      </xdr:nvSpPr>
      <xdr:spPr>
        <a:xfrm>
          <a:off x="19310427" y="10590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132935</xdr:rowOff>
    </xdr:from>
    <xdr:ext cx="469744" cy="259045"/>
    <xdr:sp macro="" textlink="">
      <xdr:nvSpPr>
        <xdr:cNvPr id="424" name="n_4mainValue【保健センター・保健所】&#10;一人当たり面積">
          <a:extLst>
            <a:ext uri="{FF2B5EF4-FFF2-40B4-BE49-F238E27FC236}">
              <a16:creationId xmlns:a16="http://schemas.microsoft.com/office/drawing/2014/main" id="{61D039DE-7334-4A19-A61E-2B503D3C36E2}"/>
            </a:ext>
          </a:extLst>
        </xdr:cNvPr>
        <xdr:cNvSpPr txBox="1"/>
      </xdr:nvSpPr>
      <xdr:spPr>
        <a:xfrm>
          <a:off x="18421427" y="105913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25" name="正方形/長方形 424">
          <a:extLst>
            <a:ext uri="{FF2B5EF4-FFF2-40B4-BE49-F238E27FC236}">
              <a16:creationId xmlns:a16="http://schemas.microsoft.com/office/drawing/2014/main" id="{1A9F6563-2585-4197-B3D0-AD79626DD9B7}"/>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26" name="正方形/長方形 425">
          <a:extLst>
            <a:ext uri="{FF2B5EF4-FFF2-40B4-BE49-F238E27FC236}">
              <a16:creationId xmlns:a16="http://schemas.microsoft.com/office/drawing/2014/main" id="{1413E89B-9E29-4F17-9DFC-CF201108691B}"/>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27" name="正方形/長方形 426">
          <a:extLst>
            <a:ext uri="{FF2B5EF4-FFF2-40B4-BE49-F238E27FC236}">
              <a16:creationId xmlns:a16="http://schemas.microsoft.com/office/drawing/2014/main" id="{206D5574-8CCB-4DB5-8E9C-1DAF95038059}"/>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28" name="正方形/長方形 427">
          <a:extLst>
            <a:ext uri="{FF2B5EF4-FFF2-40B4-BE49-F238E27FC236}">
              <a16:creationId xmlns:a16="http://schemas.microsoft.com/office/drawing/2014/main" id="{978A5254-66B6-4643-A1D2-24494F5CF0D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29" name="正方形/長方形 428">
          <a:extLst>
            <a:ext uri="{FF2B5EF4-FFF2-40B4-BE49-F238E27FC236}">
              <a16:creationId xmlns:a16="http://schemas.microsoft.com/office/drawing/2014/main" id="{BEFA3A0A-89B3-4A75-A7CA-9B734234FBB5}"/>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30" name="正方形/長方形 429">
          <a:extLst>
            <a:ext uri="{FF2B5EF4-FFF2-40B4-BE49-F238E27FC236}">
              <a16:creationId xmlns:a16="http://schemas.microsoft.com/office/drawing/2014/main" id="{1718B210-B519-4AF0-8E6C-1C5627DD72AC}"/>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31" name="正方形/長方形 430">
          <a:extLst>
            <a:ext uri="{FF2B5EF4-FFF2-40B4-BE49-F238E27FC236}">
              <a16:creationId xmlns:a16="http://schemas.microsoft.com/office/drawing/2014/main" id="{BF649926-1CF1-46D6-B040-31623406E013}"/>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32" name="正方形/長方形 431">
          <a:extLst>
            <a:ext uri="{FF2B5EF4-FFF2-40B4-BE49-F238E27FC236}">
              <a16:creationId xmlns:a16="http://schemas.microsoft.com/office/drawing/2014/main" id="{3FA30215-E383-4F8C-9595-C380FFA0DD52}"/>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433" name="正方形/長方形 432">
          <a:extLst>
            <a:ext uri="{FF2B5EF4-FFF2-40B4-BE49-F238E27FC236}">
              <a16:creationId xmlns:a16="http://schemas.microsoft.com/office/drawing/2014/main" id="{72E5B85D-18F5-43C9-AEEA-8D2C31026ED1}"/>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34" name="正方形/長方形 433">
          <a:extLst>
            <a:ext uri="{FF2B5EF4-FFF2-40B4-BE49-F238E27FC236}">
              <a16:creationId xmlns:a16="http://schemas.microsoft.com/office/drawing/2014/main" id="{6CC18584-FEEC-4B9F-A418-9FBCDBE1CD05}"/>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35" name="正方形/長方形 434">
          <a:extLst>
            <a:ext uri="{FF2B5EF4-FFF2-40B4-BE49-F238E27FC236}">
              <a16:creationId xmlns:a16="http://schemas.microsoft.com/office/drawing/2014/main" id="{EA7F9075-0B9B-41CA-A152-6F8E26228F9F}"/>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36" name="正方形/長方形 435">
          <a:extLst>
            <a:ext uri="{FF2B5EF4-FFF2-40B4-BE49-F238E27FC236}">
              <a16:creationId xmlns:a16="http://schemas.microsoft.com/office/drawing/2014/main" id="{2C7B9F48-789C-4BC4-A517-1F6E3911576C}"/>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37" name="正方形/長方形 436">
          <a:extLst>
            <a:ext uri="{FF2B5EF4-FFF2-40B4-BE49-F238E27FC236}">
              <a16:creationId xmlns:a16="http://schemas.microsoft.com/office/drawing/2014/main" id="{9AC3AB88-5FDF-4136-8A6A-58EEDAD8999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38" name="正方形/長方形 437">
          <a:extLst>
            <a:ext uri="{FF2B5EF4-FFF2-40B4-BE49-F238E27FC236}">
              <a16:creationId xmlns:a16="http://schemas.microsoft.com/office/drawing/2014/main" id="{1DE302F3-9ECA-42EE-93BE-D375A22DE14A}"/>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39" name="正方形/長方形 438">
          <a:extLst>
            <a:ext uri="{FF2B5EF4-FFF2-40B4-BE49-F238E27FC236}">
              <a16:creationId xmlns:a16="http://schemas.microsoft.com/office/drawing/2014/main" id="{19367725-E7F2-471B-AEEC-DD3E861BD2F5}"/>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40" name="正方形/長方形 439">
          <a:extLst>
            <a:ext uri="{FF2B5EF4-FFF2-40B4-BE49-F238E27FC236}">
              <a16:creationId xmlns:a16="http://schemas.microsoft.com/office/drawing/2014/main" id="{580BB6AE-CAE5-41BD-A3CB-CF2849AA3A89}"/>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441" name="正方形/長方形 440">
          <a:extLst>
            <a:ext uri="{FF2B5EF4-FFF2-40B4-BE49-F238E27FC236}">
              <a16:creationId xmlns:a16="http://schemas.microsoft.com/office/drawing/2014/main" id="{BD0DA50F-D785-4C7E-A679-08685B5B24AD}"/>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42" name="正方形/長方形 441">
          <a:extLst>
            <a:ext uri="{FF2B5EF4-FFF2-40B4-BE49-F238E27FC236}">
              <a16:creationId xmlns:a16="http://schemas.microsoft.com/office/drawing/2014/main" id="{4A5AE461-5FEA-4E04-9718-2610BD46B01C}"/>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43" name="正方形/長方形 442">
          <a:extLst>
            <a:ext uri="{FF2B5EF4-FFF2-40B4-BE49-F238E27FC236}">
              <a16:creationId xmlns:a16="http://schemas.microsoft.com/office/drawing/2014/main" id="{2AF9CF42-082A-4BE9-A5F4-B965835EF7A6}"/>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44" name="正方形/長方形 443">
          <a:extLst>
            <a:ext uri="{FF2B5EF4-FFF2-40B4-BE49-F238E27FC236}">
              <a16:creationId xmlns:a16="http://schemas.microsoft.com/office/drawing/2014/main" id="{FAB265D2-EDB7-48D8-AD6A-D02F938AED4C}"/>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45" name="正方形/長方形 444">
          <a:extLst>
            <a:ext uri="{FF2B5EF4-FFF2-40B4-BE49-F238E27FC236}">
              <a16:creationId xmlns:a16="http://schemas.microsoft.com/office/drawing/2014/main" id="{4AF3050E-F041-4C3F-80DC-BC3C51423C7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46" name="正方形/長方形 445">
          <a:extLst>
            <a:ext uri="{FF2B5EF4-FFF2-40B4-BE49-F238E27FC236}">
              <a16:creationId xmlns:a16="http://schemas.microsoft.com/office/drawing/2014/main" id="{41448578-C852-446C-A8C7-C06B51B7C7D9}"/>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47" name="正方形/長方形 446">
          <a:extLst>
            <a:ext uri="{FF2B5EF4-FFF2-40B4-BE49-F238E27FC236}">
              <a16:creationId xmlns:a16="http://schemas.microsoft.com/office/drawing/2014/main" id="{474AD6AE-A663-4EB3-BD6A-9E13B0B6DFD4}"/>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48" name="正方形/長方形 447">
          <a:extLst>
            <a:ext uri="{FF2B5EF4-FFF2-40B4-BE49-F238E27FC236}">
              <a16:creationId xmlns:a16="http://schemas.microsoft.com/office/drawing/2014/main" id="{FD672A35-D173-4FAE-8757-0AC569673755}"/>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49" name="テキスト ボックス 448">
          <a:extLst>
            <a:ext uri="{FF2B5EF4-FFF2-40B4-BE49-F238E27FC236}">
              <a16:creationId xmlns:a16="http://schemas.microsoft.com/office/drawing/2014/main" id="{F21EAF02-C452-4AF4-9546-1B11036A66E8}"/>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450" name="直線コネクタ 449">
          <a:extLst>
            <a:ext uri="{FF2B5EF4-FFF2-40B4-BE49-F238E27FC236}">
              <a16:creationId xmlns:a16="http://schemas.microsoft.com/office/drawing/2014/main" id="{163862FA-CC8D-4661-85F7-ED67EA133629}"/>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451" name="テキスト ボックス 450">
          <a:extLst>
            <a:ext uri="{FF2B5EF4-FFF2-40B4-BE49-F238E27FC236}">
              <a16:creationId xmlns:a16="http://schemas.microsoft.com/office/drawing/2014/main" id="{20B962B9-BD0C-4064-9FE1-F640841FD60D}"/>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452" name="直線コネクタ 451">
          <a:extLst>
            <a:ext uri="{FF2B5EF4-FFF2-40B4-BE49-F238E27FC236}">
              <a16:creationId xmlns:a16="http://schemas.microsoft.com/office/drawing/2014/main" id="{D7D134E3-276F-4042-B25E-F76CFA40AEBA}"/>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453" name="テキスト ボックス 452">
          <a:extLst>
            <a:ext uri="{FF2B5EF4-FFF2-40B4-BE49-F238E27FC236}">
              <a16:creationId xmlns:a16="http://schemas.microsoft.com/office/drawing/2014/main" id="{A9B56A87-8F4B-4D23-9A33-47F72D626594}"/>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454" name="直線コネクタ 453">
          <a:extLst>
            <a:ext uri="{FF2B5EF4-FFF2-40B4-BE49-F238E27FC236}">
              <a16:creationId xmlns:a16="http://schemas.microsoft.com/office/drawing/2014/main" id="{FD0E377C-2E01-4C6A-A523-991B5A7C4BA8}"/>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455" name="テキスト ボックス 454">
          <a:extLst>
            <a:ext uri="{FF2B5EF4-FFF2-40B4-BE49-F238E27FC236}">
              <a16:creationId xmlns:a16="http://schemas.microsoft.com/office/drawing/2014/main" id="{2611C534-3126-4FB5-BD64-0CD618E6C176}"/>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456" name="直線コネクタ 455">
          <a:extLst>
            <a:ext uri="{FF2B5EF4-FFF2-40B4-BE49-F238E27FC236}">
              <a16:creationId xmlns:a16="http://schemas.microsoft.com/office/drawing/2014/main" id="{EDC8E3F9-0AA5-4668-87B9-23DD215D65AB}"/>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457" name="テキスト ボックス 456">
          <a:extLst>
            <a:ext uri="{FF2B5EF4-FFF2-40B4-BE49-F238E27FC236}">
              <a16:creationId xmlns:a16="http://schemas.microsoft.com/office/drawing/2014/main" id="{B1C3E8C0-0CB2-4F81-8F94-BB22E16C851B}"/>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458" name="直線コネクタ 457">
          <a:extLst>
            <a:ext uri="{FF2B5EF4-FFF2-40B4-BE49-F238E27FC236}">
              <a16:creationId xmlns:a16="http://schemas.microsoft.com/office/drawing/2014/main" id="{722CB07E-954D-4535-9B70-C2A682BECC6C}"/>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459" name="テキスト ボックス 458">
          <a:extLst>
            <a:ext uri="{FF2B5EF4-FFF2-40B4-BE49-F238E27FC236}">
              <a16:creationId xmlns:a16="http://schemas.microsoft.com/office/drawing/2014/main" id="{229ABDD1-B591-4D1F-9D52-0B149A5830B3}"/>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460" name="直線コネクタ 459">
          <a:extLst>
            <a:ext uri="{FF2B5EF4-FFF2-40B4-BE49-F238E27FC236}">
              <a16:creationId xmlns:a16="http://schemas.microsoft.com/office/drawing/2014/main" id="{59ADC232-2B8E-494F-A940-5CDD062701F0}"/>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461" name="テキスト ボックス 460">
          <a:extLst>
            <a:ext uri="{FF2B5EF4-FFF2-40B4-BE49-F238E27FC236}">
              <a16:creationId xmlns:a16="http://schemas.microsoft.com/office/drawing/2014/main" id="{5FBEC966-3DEC-4CAC-A015-B416A75D02AF}"/>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462" name="直線コネクタ 461">
          <a:extLst>
            <a:ext uri="{FF2B5EF4-FFF2-40B4-BE49-F238E27FC236}">
              <a16:creationId xmlns:a16="http://schemas.microsoft.com/office/drawing/2014/main" id="{D8F06022-4CBE-45EF-B1B8-EF6D981D49BF}"/>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463" name="テキスト ボックス 462">
          <a:extLst>
            <a:ext uri="{FF2B5EF4-FFF2-40B4-BE49-F238E27FC236}">
              <a16:creationId xmlns:a16="http://schemas.microsoft.com/office/drawing/2014/main" id="{369ACA47-D556-40B1-9A3D-53A75CCB788C}"/>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464" name="直線コネクタ 463">
          <a:extLst>
            <a:ext uri="{FF2B5EF4-FFF2-40B4-BE49-F238E27FC236}">
              <a16:creationId xmlns:a16="http://schemas.microsoft.com/office/drawing/2014/main" id="{2658BE6A-4877-4756-86B2-68C1B8D700CB}"/>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65" name="【庁舎】&#10;有形固定資産減価償却率グラフ枠">
          <a:extLst>
            <a:ext uri="{FF2B5EF4-FFF2-40B4-BE49-F238E27FC236}">
              <a16:creationId xmlns:a16="http://schemas.microsoft.com/office/drawing/2014/main" id="{4CD59B49-78E5-4AE6-A056-DF16832D937A}"/>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167639</xdr:rowOff>
    </xdr:from>
    <xdr:to>
      <xdr:col>85</xdr:col>
      <xdr:colOff>126364</xdr:colOff>
      <xdr:row>109</xdr:row>
      <xdr:rowOff>35379</xdr:rowOff>
    </xdr:to>
    <xdr:cxnSp macro="">
      <xdr:nvCxnSpPr>
        <xdr:cNvPr id="466" name="直線コネクタ 465">
          <a:extLst>
            <a:ext uri="{FF2B5EF4-FFF2-40B4-BE49-F238E27FC236}">
              <a16:creationId xmlns:a16="http://schemas.microsoft.com/office/drawing/2014/main" id="{F0F7914A-1474-4715-BA74-C08BE1DF8BC5}"/>
            </a:ext>
          </a:extLst>
        </xdr:cNvPr>
        <xdr:cNvCxnSpPr/>
      </xdr:nvCxnSpPr>
      <xdr:spPr>
        <a:xfrm flipV="1">
          <a:off x="16318864" y="17141189"/>
          <a:ext cx="0" cy="1582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467" name="【庁舎】&#10;有形固定資産減価償却率最小値テキスト">
          <a:extLst>
            <a:ext uri="{FF2B5EF4-FFF2-40B4-BE49-F238E27FC236}">
              <a16:creationId xmlns:a16="http://schemas.microsoft.com/office/drawing/2014/main" id="{0CEF3AD3-52AD-4521-B8F9-130903E86BD9}"/>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468" name="直線コネクタ 467">
          <a:extLst>
            <a:ext uri="{FF2B5EF4-FFF2-40B4-BE49-F238E27FC236}">
              <a16:creationId xmlns:a16="http://schemas.microsoft.com/office/drawing/2014/main" id="{BCD93F87-1B8E-495C-9C93-428F654276CB}"/>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114316</xdr:rowOff>
    </xdr:from>
    <xdr:ext cx="340478" cy="259045"/>
    <xdr:sp macro="" textlink="">
      <xdr:nvSpPr>
        <xdr:cNvPr id="469" name="【庁舎】&#10;有形固定資産減価償却率最大値テキスト">
          <a:extLst>
            <a:ext uri="{FF2B5EF4-FFF2-40B4-BE49-F238E27FC236}">
              <a16:creationId xmlns:a16="http://schemas.microsoft.com/office/drawing/2014/main" id="{1D20F26A-5D9D-46B8-804C-47DF09A420E1}"/>
            </a:ext>
          </a:extLst>
        </xdr:cNvPr>
        <xdr:cNvSpPr txBox="1"/>
      </xdr:nvSpPr>
      <xdr:spPr>
        <a:xfrm>
          <a:off x="16357600" y="1691641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167639</xdr:rowOff>
    </xdr:from>
    <xdr:to>
      <xdr:col>86</xdr:col>
      <xdr:colOff>25400</xdr:colOff>
      <xdr:row>99</xdr:row>
      <xdr:rowOff>167639</xdr:rowOff>
    </xdr:to>
    <xdr:cxnSp macro="">
      <xdr:nvCxnSpPr>
        <xdr:cNvPr id="470" name="直線コネクタ 469">
          <a:extLst>
            <a:ext uri="{FF2B5EF4-FFF2-40B4-BE49-F238E27FC236}">
              <a16:creationId xmlns:a16="http://schemas.microsoft.com/office/drawing/2014/main" id="{C31F7282-203F-427C-8D07-5796AE4EFDF0}"/>
            </a:ext>
          </a:extLst>
        </xdr:cNvPr>
        <xdr:cNvCxnSpPr/>
      </xdr:nvCxnSpPr>
      <xdr:spPr>
        <a:xfrm>
          <a:off x="16230600" y="17141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48277</xdr:rowOff>
    </xdr:from>
    <xdr:ext cx="405111" cy="259045"/>
    <xdr:sp macro="" textlink="">
      <xdr:nvSpPr>
        <xdr:cNvPr id="471" name="【庁舎】&#10;有形固定資産減価償却率平均値テキスト">
          <a:extLst>
            <a:ext uri="{FF2B5EF4-FFF2-40B4-BE49-F238E27FC236}">
              <a16:creationId xmlns:a16="http://schemas.microsoft.com/office/drawing/2014/main" id="{94E2C310-74ED-4D12-BE55-3E53CAA87850}"/>
            </a:ext>
          </a:extLst>
        </xdr:cNvPr>
        <xdr:cNvSpPr txBox="1"/>
      </xdr:nvSpPr>
      <xdr:spPr>
        <a:xfrm>
          <a:off x="16357600" y="177076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25400</xdr:rowOff>
    </xdr:from>
    <xdr:to>
      <xdr:col>85</xdr:col>
      <xdr:colOff>177800</xdr:colOff>
      <xdr:row>104</xdr:row>
      <xdr:rowOff>127000</xdr:rowOff>
    </xdr:to>
    <xdr:sp macro="" textlink="">
      <xdr:nvSpPr>
        <xdr:cNvPr id="472" name="フローチャート: 判断 471">
          <a:extLst>
            <a:ext uri="{FF2B5EF4-FFF2-40B4-BE49-F238E27FC236}">
              <a16:creationId xmlns:a16="http://schemas.microsoft.com/office/drawing/2014/main" id="{8CAC50B4-EA41-4D73-BF6B-DED60F818323}"/>
            </a:ext>
          </a:extLst>
        </xdr:cNvPr>
        <xdr:cNvSpPr/>
      </xdr:nvSpPr>
      <xdr:spPr>
        <a:xfrm>
          <a:off x="16268700" y="1785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12337</xdr:rowOff>
    </xdr:from>
    <xdr:to>
      <xdr:col>81</xdr:col>
      <xdr:colOff>101600</xdr:colOff>
      <xdr:row>104</xdr:row>
      <xdr:rowOff>113937</xdr:rowOff>
    </xdr:to>
    <xdr:sp macro="" textlink="">
      <xdr:nvSpPr>
        <xdr:cNvPr id="473" name="フローチャート: 判断 472">
          <a:extLst>
            <a:ext uri="{FF2B5EF4-FFF2-40B4-BE49-F238E27FC236}">
              <a16:creationId xmlns:a16="http://schemas.microsoft.com/office/drawing/2014/main" id="{646AE3A8-E644-493E-8698-C87918FFE495}"/>
            </a:ext>
          </a:extLst>
        </xdr:cNvPr>
        <xdr:cNvSpPr/>
      </xdr:nvSpPr>
      <xdr:spPr>
        <a:xfrm>
          <a:off x="15430500" y="17843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61323</xdr:rowOff>
    </xdr:from>
    <xdr:to>
      <xdr:col>76</xdr:col>
      <xdr:colOff>165100</xdr:colOff>
      <xdr:row>104</xdr:row>
      <xdr:rowOff>162923</xdr:rowOff>
    </xdr:to>
    <xdr:sp macro="" textlink="">
      <xdr:nvSpPr>
        <xdr:cNvPr id="474" name="フローチャート: 判断 473">
          <a:extLst>
            <a:ext uri="{FF2B5EF4-FFF2-40B4-BE49-F238E27FC236}">
              <a16:creationId xmlns:a16="http://schemas.microsoft.com/office/drawing/2014/main" id="{6EDA23F1-6963-4187-B886-2239629A9BA2}"/>
            </a:ext>
          </a:extLst>
        </xdr:cNvPr>
        <xdr:cNvSpPr/>
      </xdr:nvSpPr>
      <xdr:spPr>
        <a:xfrm>
          <a:off x="14541500" y="17892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157662</xdr:rowOff>
    </xdr:from>
    <xdr:to>
      <xdr:col>72</xdr:col>
      <xdr:colOff>38100</xdr:colOff>
      <xdr:row>105</xdr:row>
      <xdr:rowOff>87812</xdr:rowOff>
    </xdr:to>
    <xdr:sp macro="" textlink="">
      <xdr:nvSpPr>
        <xdr:cNvPr id="475" name="フローチャート: 判断 474">
          <a:extLst>
            <a:ext uri="{FF2B5EF4-FFF2-40B4-BE49-F238E27FC236}">
              <a16:creationId xmlns:a16="http://schemas.microsoft.com/office/drawing/2014/main" id="{D19E249F-6433-4788-997E-E7935DF5CBF4}"/>
            </a:ext>
          </a:extLst>
        </xdr:cNvPr>
        <xdr:cNvSpPr/>
      </xdr:nvSpPr>
      <xdr:spPr>
        <a:xfrm>
          <a:off x="13652500" y="1798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18869</xdr:rowOff>
    </xdr:from>
    <xdr:to>
      <xdr:col>67</xdr:col>
      <xdr:colOff>101600</xdr:colOff>
      <xdr:row>105</xdr:row>
      <xdr:rowOff>120469</xdr:rowOff>
    </xdr:to>
    <xdr:sp macro="" textlink="">
      <xdr:nvSpPr>
        <xdr:cNvPr id="476" name="フローチャート: 判断 475">
          <a:extLst>
            <a:ext uri="{FF2B5EF4-FFF2-40B4-BE49-F238E27FC236}">
              <a16:creationId xmlns:a16="http://schemas.microsoft.com/office/drawing/2014/main" id="{912F4B50-5586-4D19-AEA0-47E75DDFD28D}"/>
            </a:ext>
          </a:extLst>
        </xdr:cNvPr>
        <xdr:cNvSpPr/>
      </xdr:nvSpPr>
      <xdr:spPr>
        <a:xfrm>
          <a:off x="12763500" y="1802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477" name="テキスト ボックス 476">
          <a:extLst>
            <a:ext uri="{FF2B5EF4-FFF2-40B4-BE49-F238E27FC236}">
              <a16:creationId xmlns:a16="http://schemas.microsoft.com/office/drawing/2014/main" id="{857561AB-00B3-47AB-AA86-46370C5A9BBB}"/>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78" name="テキスト ボックス 477">
          <a:extLst>
            <a:ext uri="{FF2B5EF4-FFF2-40B4-BE49-F238E27FC236}">
              <a16:creationId xmlns:a16="http://schemas.microsoft.com/office/drawing/2014/main" id="{B3EE0B2E-6953-43AF-9ECD-22A8950068C8}"/>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79" name="テキスト ボックス 478">
          <a:extLst>
            <a:ext uri="{FF2B5EF4-FFF2-40B4-BE49-F238E27FC236}">
              <a16:creationId xmlns:a16="http://schemas.microsoft.com/office/drawing/2014/main" id="{10AC1944-DD1D-46C1-AF00-A618D4849E48}"/>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80" name="テキスト ボックス 479">
          <a:extLst>
            <a:ext uri="{FF2B5EF4-FFF2-40B4-BE49-F238E27FC236}">
              <a16:creationId xmlns:a16="http://schemas.microsoft.com/office/drawing/2014/main" id="{480FA864-B21F-4775-BA3C-B21421CFB6DA}"/>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81" name="テキスト ボックス 480">
          <a:extLst>
            <a:ext uri="{FF2B5EF4-FFF2-40B4-BE49-F238E27FC236}">
              <a16:creationId xmlns:a16="http://schemas.microsoft.com/office/drawing/2014/main" id="{757E4C7E-09BE-42DD-AE59-D6E8B95C1FA8}"/>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105411</xdr:rowOff>
    </xdr:from>
    <xdr:to>
      <xdr:col>85</xdr:col>
      <xdr:colOff>177800</xdr:colOff>
      <xdr:row>107</xdr:row>
      <xdr:rowOff>35561</xdr:rowOff>
    </xdr:to>
    <xdr:sp macro="" textlink="">
      <xdr:nvSpPr>
        <xdr:cNvPr id="482" name="楕円 481">
          <a:extLst>
            <a:ext uri="{FF2B5EF4-FFF2-40B4-BE49-F238E27FC236}">
              <a16:creationId xmlns:a16="http://schemas.microsoft.com/office/drawing/2014/main" id="{0BD6E31B-01AB-4654-956F-149C14D4B374}"/>
            </a:ext>
          </a:extLst>
        </xdr:cNvPr>
        <xdr:cNvSpPr/>
      </xdr:nvSpPr>
      <xdr:spPr>
        <a:xfrm>
          <a:off x="16268700" y="18279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83838</xdr:rowOff>
    </xdr:from>
    <xdr:ext cx="405111" cy="259045"/>
    <xdr:sp macro="" textlink="">
      <xdr:nvSpPr>
        <xdr:cNvPr id="483" name="【庁舎】&#10;有形固定資産減価償却率該当値テキスト">
          <a:extLst>
            <a:ext uri="{FF2B5EF4-FFF2-40B4-BE49-F238E27FC236}">
              <a16:creationId xmlns:a16="http://schemas.microsoft.com/office/drawing/2014/main" id="{10915978-AEDD-486C-8BF3-E2471D52A2F1}"/>
            </a:ext>
          </a:extLst>
        </xdr:cNvPr>
        <xdr:cNvSpPr txBox="1"/>
      </xdr:nvSpPr>
      <xdr:spPr>
        <a:xfrm>
          <a:off x="16357600" y="18257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72752</xdr:rowOff>
    </xdr:from>
    <xdr:to>
      <xdr:col>81</xdr:col>
      <xdr:colOff>101600</xdr:colOff>
      <xdr:row>107</xdr:row>
      <xdr:rowOff>2902</xdr:rowOff>
    </xdr:to>
    <xdr:sp macro="" textlink="">
      <xdr:nvSpPr>
        <xdr:cNvPr id="484" name="楕円 483">
          <a:extLst>
            <a:ext uri="{FF2B5EF4-FFF2-40B4-BE49-F238E27FC236}">
              <a16:creationId xmlns:a16="http://schemas.microsoft.com/office/drawing/2014/main" id="{B8697577-4B36-4E32-8FA4-65F4C468CA3E}"/>
            </a:ext>
          </a:extLst>
        </xdr:cNvPr>
        <xdr:cNvSpPr/>
      </xdr:nvSpPr>
      <xdr:spPr>
        <a:xfrm>
          <a:off x="15430500" y="18246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123552</xdr:rowOff>
    </xdr:from>
    <xdr:to>
      <xdr:col>85</xdr:col>
      <xdr:colOff>127000</xdr:colOff>
      <xdr:row>106</xdr:row>
      <xdr:rowOff>156211</xdr:rowOff>
    </xdr:to>
    <xdr:cxnSp macro="">
      <xdr:nvCxnSpPr>
        <xdr:cNvPr id="485" name="直線コネクタ 484">
          <a:extLst>
            <a:ext uri="{FF2B5EF4-FFF2-40B4-BE49-F238E27FC236}">
              <a16:creationId xmlns:a16="http://schemas.microsoft.com/office/drawing/2014/main" id="{394D4658-AFB9-42C6-B0E2-2C35AD400EEC}"/>
            </a:ext>
          </a:extLst>
        </xdr:cNvPr>
        <xdr:cNvCxnSpPr/>
      </xdr:nvCxnSpPr>
      <xdr:spPr>
        <a:xfrm>
          <a:off x="15481300" y="18297252"/>
          <a:ext cx="838200" cy="3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40095</xdr:rowOff>
    </xdr:from>
    <xdr:to>
      <xdr:col>76</xdr:col>
      <xdr:colOff>165100</xdr:colOff>
      <xdr:row>106</xdr:row>
      <xdr:rowOff>141695</xdr:rowOff>
    </xdr:to>
    <xdr:sp macro="" textlink="">
      <xdr:nvSpPr>
        <xdr:cNvPr id="486" name="楕円 485">
          <a:extLst>
            <a:ext uri="{FF2B5EF4-FFF2-40B4-BE49-F238E27FC236}">
              <a16:creationId xmlns:a16="http://schemas.microsoft.com/office/drawing/2014/main" id="{346FEAEF-A9F4-4FFE-8A8A-FACD2B1CCD49}"/>
            </a:ext>
          </a:extLst>
        </xdr:cNvPr>
        <xdr:cNvSpPr/>
      </xdr:nvSpPr>
      <xdr:spPr>
        <a:xfrm>
          <a:off x="14541500" y="18213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90895</xdr:rowOff>
    </xdr:from>
    <xdr:to>
      <xdr:col>81</xdr:col>
      <xdr:colOff>50800</xdr:colOff>
      <xdr:row>106</xdr:row>
      <xdr:rowOff>123552</xdr:rowOff>
    </xdr:to>
    <xdr:cxnSp macro="">
      <xdr:nvCxnSpPr>
        <xdr:cNvPr id="487" name="直線コネクタ 486">
          <a:extLst>
            <a:ext uri="{FF2B5EF4-FFF2-40B4-BE49-F238E27FC236}">
              <a16:creationId xmlns:a16="http://schemas.microsoft.com/office/drawing/2014/main" id="{5F647CE3-2F46-4D20-8970-628B90C2714D}"/>
            </a:ext>
          </a:extLst>
        </xdr:cNvPr>
        <xdr:cNvCxnSpPr/>
      </xdr:nvCxnSpPr>
      <xdr:spPr>
        <a:xfrm>
          <a:off x="14592300" y="1826459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106</xdr:row>
      <xdr:rowOff>7438</xdr:rowOff>
    </xdr:from>
    <xdr:to>
      <xdr:col>72</xdr:col>
      <xdr:colOff>38100</xdr:colOff>
      <xdr:row>106</xdr:row>
      <xdr:rowOff>109038</xdr:rowOff>
    </xdr:to>
    <xdr:sp macro="" textlink="">
      <xdr:nvSpPr>
        <xdr:cNvPr id="488" name="楕円 487">
          <a:extLst>
            <a:ext uri="{FF2B5EF4-FFF2-40B4-BE49-F238E27FC236}">
              <a16:creationId xmlns:a16="http://schemas.microsoft.com/office/drawing/2014/main" id="{127B2745-3A1E-4F88-8B06-250027E79DE4}"/>
            </a:ext>
          </a:extLst>
        </xdr:cNvPr>
        <xdr:cNvSpPr/>
      </xdr:nvSpPr>
      <xdr:spPr>
        <a:xfrm>
          <a:off x="13652500" y="18181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58238</xdr:rowOff>
    </xdr:from>
    <xdr:to>
      <xdr:col>76</xdr:col>
      <xdr:colOff>114300</xdr:colOff>
      <xdr:row>106</xdr:row>
      <xdr:rowOff>90895</xdr:rowOff>
    </xdr:to>
    <xdr:cxnSp macro="">
      <xdr:nvCxnSpPr>
        <xdr:cNvPr id="489" name="直線コネクタ 488">
          <a:extLst>
            <a:ext uri="{FF2B5EF4-FFF2-40B4-BE49-F238E27FC236}">
              <a16:creationId xmlns:a16="http://schemas.microsoft.com/office/drawing/2014/main" id="{F91638C8-1249-4F8C-B6DE-8939F7CA0FC3}"/>
            </a:ext>
          </a:extLst>
        </xdr:cNvPr>
        <xdr:cNvCxnSpPr/>
      </xdr:nvCxnSpPr>
      <xdr:spPr>
        <a:xfrm>
          <a:off x="13703300" y="18231938"/>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146231</xdr:rowOff>
    </xdr:from>
    <xdr:to>
      <xdr:col>67</xdr:col>
      <xdr:colOff>101600</xdr:colOff>
      <xdr:row>106</xdr:row>
      <xdr:rowOff>76381</xdr:rowOff>
    </xdr:to>
    <xdr:sp macro="" textlink="">
      <xdr:nvSpPr>
        <xdr:cNvPr id="490" name="楕円 489">
          <a:extLst>
            <a:ext uri="{FF2B5EF4-FFF2-40B4-BE49-F238E27FC236}">
              <a16:creationId xmlns:a16="http://schemas.microsoft.com/office/drawing/2014/main" id="{D943F5C6-FA35-4D97-A622-F5F8C3EBB6DE}"/>
            </a:ext>
          </a:extLst>
        </xdr:cNvPr>
        <xdr:cNvSpPr/>
      </xdr:nvSpPr>
      <xdr:spPr>
        <a:xfrm>
          <a:off x="12763500" y="18148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25581</xdr:rowOff>
    </xdr:from>
    <xdr:to>
      <xdr:col>71</xdr:col>
      <xdr:colOff>177800</xdr:colOff>
      <xdr:row>106</xdr:row>
      <xdr:rowOff>58238</xdr:rowOff>
    </xdr:to>
    <xdr:cxnSp macro="">
      <xdr:nvCxnSpPr>
        <xdr:cNvPr id="491" name="直線コネクタ 490">
          <a:extLst>
            <a:ext uri="{FF2B5EF4-FFF2-40B4-BE49-F238E27FC236}">
              <a16:creationId xmlns:a16="http://schemas.microsoft.com/office/drawing/2014/main" id="{8A9C49D1-D9EB-42D2-A507-D68115AA1F13}"/>
            </a:ext>
          </a:extLst>
        </xdr:cNvPr>
        <xdr:cNvCxnSpPr/>
      </xdr:nvCxnSpPr>
      <xdr:spPr>
        <a:xfrm>
          <a:off x="12814300" y="18199281"/>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130464</xdr:rowOff>
    </xdr:from>
    <xdr:ext cx="405111" cy="259045"/>
    <xdr:sp macro="" textlink="">
      <xdr:nvSpPr>
        <xdr:cNvPr id="492" name="n_1aveValue【庁舎】&#10;有形固定資産減価償却率">
          <a:extLst>
            <a:ext uri="{FF2B5EF4-FFF2-40B4-BE49-F238E27FC236}">
              <a16:creationId xmlns:a16="http://schemas.microsoft.com/office/drawing/2014/main" id="{200B92C0-5B8D-4CBF-9DAC-2E38D84D9477}"/>
            </a:ext>
          </a:extLst>
        </xdr:cNvPr>
        <xdr:cNvSpPr txBox="1"/>
      </xdr:nvSpPr>
      <xdr:spPr>
        <a:xfrm>
          <a:off x="15266044" y="176183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8000</xdr:rowOff>
    </xdr:from>
    <xdr:ext cx="405111" cy="259045"/>
    <xdr:sp macro="" textlink="">
      <xdr:nvSpPr>
        <xdr:cNvPr id="493" name="n_2aveValue【庁舎】&#10;有形固定資産減価償却率">
          <a:extLst>
            <a:ext uri="{FF2B5EF4-FFF2-40B4-BE49-F238E27FC236}">
              <a16:creationId xmlns:a16="http://schemas.microsoft.com/office/drawing/2014/main" id="{47BC3EC7-F024-4AA0-BFFB-64F0AAA998E0}"/>
            </a:ext>
          </a:extLst>
        </xdr:cNvPr>
        <xdr:cNvSpPr txBox="1"/>
      </xdr:nvSpPr>
      <xdr:spPr>
        <a:xfrm>
          <a:off x="14389744" y="176673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104339</xdr:rowOff>
    </xdr:from>
    <xdr:ext cx="405111" cy="259045"/>
    <xdr:sp macro="" textlink="">
      <xdr:nvSpPr>
        <xdr:cNvPr id="494" name="n_3aveValue【庁舎】&#10;有形固定資産減価償却率">
          <a:extLst>
            <a:ext uri="{FF2B5EF4-FFF2-40B4-BE49-F238E27FC236}">
              <a16:creationId xmlns:a16="http://schemas.microsoft.com/office/drawing/2014/main" id="{61BBFE2A-FB3F-4A56-8FBD-052AA804CC21}"/>
            </a:ext>
          </a:extLst>
        </xdr:cNvPr>
        <xdr:cNvSpPr txBox="1"/>
      </xdr:nvSpPr>
      <xdr:spPr>
        <a:xfrm>
          <a:off x="13500744" y="177636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136996</xdr:rowOff>
    </xdr:from>
    <xdr:ext cx="405111" cy="259045"/>
    <xdr:sp macro="" textlink="">
      <xdr:nvSpPr>
        <xdr:cNvPr id="495" name="n_4aveValue【庁舎】&#10;有形固定資産減価償却率">
          <a:extLst>
            <a:ext uri="{FF2B5EF4-FFF2-40B4-BE49-F238E27FC236}">
              <a16:creationId xmlns:a16="http://schemas.microsoft.com/office/drawing/2014/main" id="{BB5F21D3-A129-477C-B52B-08A1456C4D13}"/>
            </a:ext>
          </a:extLst>
        </xdr:cNvPr>
        <xdr:cNvSpPr txBox="1"/>
      </xdr:nvSpPr>
      <xdr:spPr>
        <a:xfrm>
          <a:off x="12611744" y="177963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165479</xdr:rowOff>
    </xdr:from>
    <xdr:ext cx="405111" cy="259045"/>
    <xdr:sp macro="" textlink="">
      <xdr:nvSpPr>
        <xdr:cNvPr id="496" name="n_1mainValue【庁舎】&#10;有形固定資産減価償却率">
          <a:extLst>
            <a:ext uri="{FF2B5EF4-FFF2-40B4-BE49-F238E27FC236}">
              <a16:creationId xmlns:a16="http://schemas.microsoft.com/office/drawing/2014/main" id="{45FBFEB3-3DB0-4F04-873E-D696BE459DF5}"/>
            </a:ext>
          </a:extLst>
        </xdr:cNvPr>
        <xdr:cNvSpPr txBox="1"/>
      </xdr:nvSpPr>
      <xdr:spPr>
        <a:xfrm>
          <a:off x="15266044" y="183391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132822</xdr:rowOff>
    </xdr:from>
    <xdr:ext cx="405111" cy="259045"/>
    <xdr:sp macro="" textlink="">
      <xdr:nvSpPr>
        <xdr:cNvPr id="497" name="n_2mainValue【庁舎】&#10;有形固定資産減価償却率">
          <a:extLst>
            <a:ext uri="{FF2B5EF4-FFF2-40B4-BE49-F238E27FC236}">
              <a16:creationId xmlns:a16="http://schemas.microsoft.com/office/drawing/2014/main" id="{26C7BCAF-CEE9-4911-B899-19FD2709ECB9}"/>
            </a:ext>
          </a:extLst>
        </xdr:cNvPr>
        <xdr:cNvSpPr txBox="1"/>
      </xdr:nvSpPr>
      <xdr:spPr>
        <a:xfrm>
          <a:off x="14389744" y="18306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100165</xdr:rowOff>
    </xdr:from>
    <xdr:ext cx="405111" cy="259045"/>
    <xdr:sp macro="" textlink="">
      <xdr:nvSpPr>
        <xdr:cNvPr id="498" name="n_3mainValue【庁舎】&#10;有形固定資産減価償却率">
          <a:extLst>
            <a:ext uri="{FF2B5EF4-FFF2-40B4-BE49-F238E27FC236}">
              <a16:creationId xmlns:a16="http://schemas.microsoft.com/office/drawing/2014/main" id="{3243DA73-A9A6-44F8-9EFA-514BACC903E5}"/>
            </a:ext>
          </a:extLst>
        </xdr:cNvPr>
        <xdr:cNvSpPr txBox="1"/>
      </xdr:nvSpPr>
      <xdr:spPr>
        <a:xfrm>
          <a:off x="13500744" y="182738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67508</xdr:rowOff>
    </xdr:from>
    <xdr:ext cx="405111" cy="259045"/>
    <xdr:sp macro="" textlink="">
      <xdr:nvSpPr>
        <xdr:cNvPr id="499" name="n_4mainValue【庁舎】&#10;有形固定資産減価償却率">
          <a:extLst>
            <a:ext uri="{FF2B5EF4-FFF2-40B4-BE49-F238E27FC236}">
              <a16:creationId xmlns:a16="http://schemas.microsoft.com/office/drawing/2014/main" id="{17000E66-D8F2-4A53-9C3F-C8FE05C7C0BE}"/>
            </a:ext>
          </a:extLst>
        </xdr:cNvPr>
        <xdr:cNvSpPr txBox="1"/>
      </xdr:nvSpPr>
      <xdr:spPr>
        <a:xfrm>
          <a:off x="12611744" y="18241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00" name="正方形/長方形 499">
          <a:extLst>
            <a:ext uri="{FF2B5EF4-FFF2-40B4-BE49-F238E27FC236}">
              <a16:creationId xmlns:a16="http://schemas.microsoft.com/office/drawing/2014/main" id="{1F0A2529-4DE1-4F5F-8270-6857BE7BB004}"/>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01" name="正方形/長方形 500">
          <a:extLst>
            <a:ext uri="{FF2B5EF4-FFF2-40B4-BE49-F238E27FC236}">
              <a16:creationId xmlns:a16="http://schemas.microsoft.com/office/drawing/2014/main" id="{CD3EF226-D2A0-4FD1-BF15-E97B663BBBB8}"/>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02" name="正方形/長方形 501">
          <a:extLst>
            <a:ext uri="{FF2B5EF4-FFF2-40B4-BE49-F238E27FC236}">
              <a16:creationId xmlns:a16="http://schemas.microsoft.com/office/drawing/2014/main" id="{06D58F94-9FEA-46A5-8DEF-8998E8DE41EB}"/>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03" name="正方形/長方形 502">
          <a:extLst>
            <a:ext uri="{FF2B5EF4-FFF2-40B4-BE49-F238E27FC236}">
              <a16:creationId xmlns:a16="http://schemas.microsoft.com/office/drawing/2014/main" id="{4E742494-CBBD-4EE6-8FC3-4888BA410B29}"/>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04" name="正方形/長方形 503">
          <a:extLst>
            <a:ext uri="{FF2B5EF4-FFF2-40B4-BE49-F238E27FC236}">
              <a16:creationId xmlns:a16="http://schemas.microsoft.com/office/drawing/2014/main" id="{7530C333-C122-4D25-B1CD-4662B1A11E66}"/>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05" name="正方形/長方形 504">
          <a:extLst>
            <a:ext uri="{FF2B5EF4-FFF2-40B4-BE49-F238E27FC236}">
              <a16:creationId xmlns:a16="http://schemas.microsoft.com/office/drawing/2014/main" id="{17AB8459-8715-4AD3-93D9-8B71C7D9617B}"/>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06" name="正方形/長方形 505">
          <a:extLst>
            <a:ext uri="{FF2B5EF4-FFF2-40B4-BE49-F238E27FC236}">
              <a16:creationId xmlns:a16="http://schemas.microsoft.com/office/drawing/2014/main" id="{378D1749-29C3-401E-976F-16A9C3F434E6}"/>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07" name="正方形/長方形 506">
          <a:extLst>
            <a:ext uri="{FF2B5EF4-FFF2-40B4-BE49-F238E27FC236}">
              <a16:creationId xmlns:a16="http://schemas.microsoft.com/office/drawing/2014/main" id="{CAAFD24D-65B7-498F-9C49-1128BFCEBCF6}"/>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08" name="テキスト ボックス 507">
          <a:extLst>
            <a:ext uri="{FF2B5EF4-FFF2-40B4-BE49-F238E27FC236}">
              <a16:creationId xmlns:a16="http://schemas.microsoft.com/office/drawing/2014/main" id="{2D6D6380-D310-4BCE-BB0F-F18787F75C3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09" name="直線コネクタ 508">
          <a:extLst>
            <a:ext uri="{FF2B5EF4-FFF2-40B4-BE49-F238E27FC236}">
              <a16:creationId xmlns:a16="http://schemas.microsoft.com/office/drawing/2014/main" id="{997A3AD5-B059-47CD-B18D-2482E20E159D}"/>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510" name="直線コネクタ 509">
          <a:extLst>
            <a:ext uri="{FF2B5EF4-FFF2-40B4-BE49-F238E27FC236}">
              <a16:creationId xmlns:a16="http://schemas.microsoft.com/office/drawing/2014/main" id="{A30B341B-D9D4-43C7-A111-397F47388A2B}"/>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11" name="テキスト ボックス 510">
          <a:extLst>
            <a:ext uri="{FF2B5EF4-FFF2-40B4-BE49-F238E27FC236}">
              <a16:creationId xmlns:a16="http://schemas.microsoft.com/office/drawing/2014/main" id="{A4E0AE48-B4A8-4310-AAD4-10442BC0689B}"/>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12" name="直線コネクタ 511">
          <a:extLst>
            <a:ext uri="{FF2B5EF4-FFF2-40B4-BE49-F238E27FC236}">
              <a16:creationId xmlns:a16="http://schemas.microsoft.com/office/drawing/2014/main" id="{DA4C772E-9445-4AF8-AEEF-F26F40E745EE}"/>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13" name="テキスト ボックス 512">
          <a:extLst>
            <a:ext uri="{FF2B5EF4-FFF2-40B4-BE49-F238E27FC236}">
              <a16:creationId xmlns:a16="http://schemas.microsoft.com/office/drawing/2014/main" id="{3B2EAFBB-1398-4C5D-A956-E60BAB022FBB}"/>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14" name="直線コネクタ 513">
          <a:extLst>
            <a:ext uri="{FF2B5EF4-FFF2-40B4-BE49-F238E27FC236}">
              <a16:creationId xmlns:a16="http://schemas.microsoft.com/office/drawing/2014/main" id="{326107FB-7CDF-46A6-8315-B17598E09238}"/>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15" name="テキスト ボックス 514">
          <a:extLst>
            <a:ext uri="{FF2B5EF4-FFF2-40B4-BE49-F238E27FC236}">
              <a16:creationId xmlns:a16="http://schemas.microsoft.com/office/drawing/2014/main" id="{944EBBCC-3ACA-48B2-B04A-282957F7ED55}"/>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16" name="直線コネクタ 515">
          <a:extLst>
            <a:ext uri="{FF2B5EF4-FFF2-40B4-BE49-F238E27FC236}">
              <a16:creationId xmlns:a16="http://schemas.microsoft.com/office/drawing/2014/main" id="{D0963055-8922-4F13-89CF-30294912720E}"/>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17" name="テキスト ボックス 516">
          <a:extLst>
            <a:ext uri="{FF2B5EF4-FFF2-40B4-BE49-F238E27FC236}">
              <a16:creationId xmlns:a16="http://schemas.microsoft.com/office/drawing/2014/main" id="{9215D3FE-0CC3-4B0D-91FB-5B0FC01909F2}"/>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18" name="直線コネクタ 517">
          <a:extLst>
            <a:ext uri="{FF2B5EF4-FFF2-40B4-BE49-F238E27FC236}">
              <a16:creationId xmlns:a16="http://schemas.microsoft.com/office/drawing/2014/main" id="{ADF0E768-7326-42B8-9EF0-330DE4622FBA}"/>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519" name="テキスト ボックス 518">
          <a:extLst>
            <a:ext uri="{FF2B5EF4-FFF2-40B4-BE49-F238E27FC236}">
              <a16:creationId xmlns:a16="http://schemas.microsoft.com/office/drawing/2014/main" id="{B5534F8C-0C9B-48AC-A71A-9B733483A0D6}"/>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20" name="直線コネクタ 519">
          <a:extLst>
            <a:ext uri="{FF2B5EF4-FFF2-40B4-BE49-F238E27FC236}">
              <a16:creationId xmlns:a16="http://schemas.microsoft.com/office/drawing/2014/main" id="{031CECFB-8D90-4922-9DAB-89903305EEFF}"/>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521" name="テキスト ボックス 520">
          <a:extLst>
            <a:ext uri="{FF2B5EF4-FFF2-40B4-BE49-F238E27FC236}">
              <a16:creationId xmlns:a16="http://schemas.microsoft.com/office/drawing/2014/main" id="{E1100AEC-ED38-4C82-8AC6-D13945597A45}"/>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22" name="【庁舎】&#10;一人当たり面積グラフ枠">
          <a:extLst>
            <a:ext uri="{FF2B5EF4-FFF2-40B4-BE49-F238E27FC236}">
              <a16:creationId xmlns:a16="http://schemas.microsoft.com/office/drawing/2014/main" id="{6A7F0CEE-1AD6-4C43-A2CB-D3F517333A67}"/>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119507</xdr:rowOff>
    </xdr:from>
    <xdr:to>
      <xdr:col>116</xdr:col>
      <xdr:colOff>62864</xdr:colOff>
      <xdr:row>108</xdr:row>
      <xdr:rowOff>126746</xdr:rowOff>
    </xdr:to>
    <xdr:cxnSp macro="">
      <xdr:nvCxnSpPr>
        <xdr:cNvPr id="523" name="直線コネクタ 522">
          <a:extLst>
            <a:ext uri="{FF2B5EF4-FFF2-40B4-BE49-F238E27FC236}">
              <a16:creationId xmlns:a16="http://schemas.microsoft.com/office/drawing/2014/main" id="{86E9AA22-49E8-4648-A370-B52CFF96A547}"/>
            </a:ext>
          </a:extLst>
        </xdr:cNvPr>
        <xdr:cNvCxnSpPr/>
      </xdr:nvCxnSpPr>
      <xdr:spPr>
        <a:xfrm flipV="1">
          <a:off x="22160864" y="17264507"/>
          <a:ext cx="0" cy="1378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130573</xdr:rowOff>
    </xdr:from>
    <xdr:ext cx="469744" cy="259045"/>
    <xdr:sp macro="" textlink="">
      <xdr:nvSpPr>
        <xdr:cNvPr id="524" name="【庁舎】&#10;一人当たり面積最小値テキスト">
          <a:extLst>
            <a:ext uri="{FF2B5EF4-FFF2-40B4-BE49-F238E27FC236}">
              <a16:creationId xmlns:a16="http://schemas.microsoft.com/office/drawing/2014/main" id="{01055FFE-B654-41DA-98C7-614D3BBC6B54}"/>
            </a:ext>
          </a:extLst>
        </xdr:cNvPr>
        <xdr:cNvSpPr txBox="1"/>
      </xdr:nvSpPr>
      <xdr:spPr>
        <a:xfrm>
          <a:off x="22199600" y="18647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126746</xdr:rowOff>
    </xdr:from>
    <xdr:to>
      <xdr:col>116</xdr:col>
      <xdr:colOff>152400</xdr:colOff>
      <xdr:row>108</xdr:row>
      <xdr:rowOff>126746</xdr:rowOff>
    </xdr:to>
    <xdr:cxnSp macro="">
      <xdr:nvCxnSpPr>
        <xdr:cNvPr id="525" name="直線コネクタ 524">
          <a:extLst>
            <a:ext uri="{FF2B5EF4-FFF2-40B4-BE49-F238E27FC236}">
              <a16:creationId xmlns:a16="http://schemas.microsoft.com/office/drawing/2014/main" id="{F8848622-C18C-469A-A033-AA5C0445D341}"/>
            </a:ext>
          </a:extLst>
        </xdr:cNvPr>
        <xdr:cNvCxnSpPr/>
      </xdr:nvCxnSpPr>
      <xdr:spPr>
        <a:xfrm>
          <a:off x="22072600" y="186433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66184</xdr:rowOff>
    </xdr:from>
    <xdr:ext cx="534377" cy="259045"/>
    <xdr:sp macro="" textlink="">
      <xdr:nvSpPr>
        <xdr:cNvPr id="526" name="【庁舎】&#10;一人当たり面積最大値テキスト">
          <a:extLst>
            <a:ext uri="{FF2B5EF4-FFF2-40B4-BE49-F238E27FC236}">
              <a16:creationId xmlns:a16="http://schemas.microsoft.com/office/drawing/2014/main" id="{18D688C6-E9D2-4C93-A329-9264880342CD}"/>
            </a:ext>
          </a:extLst>
        </xdr:cNvPr>
        <xdr:cNvSpPr txBox="1"/>
      </xdr:nvSpPr>
      <xdr:spPr>
        <a:xfrm>
          <a:off x="22199600" y="17039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119507</xdr:rowOff>
    </xdr:from>
    <xdr:to>
      <xdr:col>116</xdr:col>
      <xdr:colOff>152400</xdr:colOff>
      <xdr:row>100</xdr:row>
      <xdr:rowOff>119507</xdr:rowOff>
    </xdr:to>
    <xdr:cxnSp macro="">
      <xdr:nvCxnSpPr>
        <xdr:cNvPr id="527" name="直線コネクタ 526">
          <a:extLst>
            <a:ext uri="{FF2B5EF4-FFF2-40B4-BE49-F238E27FC236}">
              <a16:creationId xmlns:a16="http://schemas.microsoft.com/office/drawing/2014/main" id="{D19AFBE7-03A8-4230-ABCF-82CAD65661EA}"/>
            </a:ext>
          </a:extLst>
        </xdr:cNvPr>
        <xdr:cNvCxnSpPr/>
      </xdr:nvCxnSpPr>
      <xdr:spPr>
        <a:xfrm>
          <a:off x="22072600" y="172645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164864</xdr:rowOff>
    </xdr:from>
    <xdr:ext cx="469744" cy="259045"/>
    <xdr:sp macro="" textlink="">
      <xdr:nvSpPr>
        <xdr:cNvPr id="528" name="【庁舎】&#10;一人当たり面積平均値テキスト">
          <a:extLst>
            <a:ext uri="{FF2B5EF4-FFF2-40B4-BE49-F238E27FC236}">
              <a16:creationId xmlns:a16="http://schemas.microsoft.com/office/drawing/2014/main" id="{DB37EB67-FDD9-41B7-8EA9-CDE69C4F9F11}"/>
            </a:ext>
          </a:extLst>
        </xdr:cNvPr>
        <xdr:cNvSpPr txBox="1"/>
      </xdr:nvSpPr>
      <xdr:spPr>
        <a:xfrm>
          <a:off x="22199600" y="183385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141987</xdr:rowOff>
    </xdr:from>
    <xdr:to>
      <xdr:col>116</xdr:col>
      <xdr:colOff>114300</xdr:colOff>
      <xdr:row>108</xdr:row>
      <xdr:rowOff>72137</xdr:rowOff>
    </xdr:to>
    <xdr:sp macro="" textlink="">
      <xdr:nvSpPr>
        <xdr:cNvPr id="529" name="フローチャート: 判断 528">
          <a:extLst>
            <a:ext uri="{FF2B5EF4-FFF2-40B4-BE49-F238E27FC236}">
              <a16:creationId xmlns:a16="http://schemas.microsoft.com/office/drawing/2014/main" id="{57135CF7-CAF2-4BBA-AFE5-3166ABB3B6C8}"/>
            </a:ext>
          </a:extLst>
        </xdr:cNvPr>
        <xdr:cNvSpPr/>
      </xdr:nvSpPr>
      <xdr:spPr>
        <a:xfrm>
          <a:off x="22110700" y="18487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107</xdr:row>
      <xdr:rowOff>145162</xdr:rowOff>
    </xdr:from>
    <xdr:to>
      <xdr:col>112</xdr:col>
      <xdr:colOff>38100</xdr:colOff>
      <xdr:row>108</xdr:row>
      <xdr:rowOff>75312</xdr:rowOff>
    </xdr:to>
    <xdr:sp macro="" textlink="">
      <xdr:nvSpPr>
        <xdr:cNvPr id="530" name="フローチャート: 判断 529">
          <a:extLst>
            <a:ext uri="{FF2B5EF4-FFF2-40B4-BE49-F238E27FC236}">
              <a16:creationId xmlns:a16="http://schemas.microsoft.com/office/drawing/2014/main" id="{5E0663E9-CBF7-41CE-A7BE-D5D5158681EA}"/>
            </a:ext>
          </a:extLst>
        </xdr:cNvPr>
        <xdr:cNvSpPr/>
      </xdr:nvSpPr>
      <xdr:spPr>
        <a:xfrm>
          <a:off x="21272500" y="18490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151764</xdr:rowOff>
    </xdr:from>
    <xdr:to>
      <xdr:col>107</xdr:col>
      <xdr:colOff>101600</xdr:colOff>
      <xdr:row>108</xdr:row>
      <xdr:rowOff>81914</xdr:rowOff>
    </xdr:to>
    <xdr:sp macro="" textlink="">
      <xdr:nvSpPr>
        <xdr:cNvPr id="531" name="フローチャート: 判断 530">
          <a:extLst>
            <a:ext uri="{FF2B5EF4-FFF2-40B4-BE49-F238E27FC236}">
              <a16:creationId xmlns:a16="http://schemas.microsoft.com/office/drawing/2014/main" id="{BCC53723-708C-4920-BDD8-B6EB78A5B6CB}"/>
            </a:ext>
          </a:extLst>
        </xdr:cNvPr>
        <xdr:cNvSpPr/>
      </xdr:nvSpPr>
      <xdr:spPr>
        <a:xfrm>
          <a:off x="20383500" y="1849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156211</xdr:rowOff>
    </xdr:from>
    <xdr:to>
      <xdr:col>102</xdr:col>
      <xdr:colOff>165100</xdr:colOff>
      <xdr:row>108</xdr:row>
      <xdr:rowOff>86361</xdr:rowOff>
    </xdr:to>
    <xdr:sp macro="" textlink="">
      <xdr:nvSpPr>
        <xdr:cNvPr id="532" name="フローチャート: 判断 531">
          <a:extLst>
            <a:ext uri="{FF2B5EF4-FFF2-40B4-BE49-F238E27FC236}">
              <a16:creationId xmlns:a16="http://schemas.microsoft.com/office/drawing/2014/main" id="{E0A12F89-62DC-4A86-A1E7-9E61A647F293}"/>
            </a:ext>
          </a:extLst>
        </xdr:cNvPr>
        <xdr:cNvSpPr/>
      </xdr:nvSpPr>
      <xdr:spPr>
        <a:xfrm>
          <a:off x="19494500" y="1850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158750</xdr:rowOff>
    </xdr:from>
    <xdr:to>
      <xdr:col>98</xdr:col>
      <xdr:colOff>38100</xdr:colOff>
      <xdr:row>108</xdr:row>
      <xdr:rowOff>88900</xdr:rowOff>
    </xdr:to>
    <xdr:sp macro="" textlink="">
      <xdr:nvSpPr>
        <xdr:cNvPr id="533" name="フローチャート: 判断 532">
          <a:extLst>
            <a:ext uri="{FF2B5EF4-FFF2-40B4-BE49-F238E27FC236}">
              <a16:creationId xmlns:a16="http://schemas.microsoft.com/office/drawing/2014/main" id="{6807E2A6-98BC-4C97-BF77-5B3018F3DEA0}"/>
            </a:ext>
          </a:extLst>
        </xdr:cNvPr>
        <xdr:cNvSpPr/>
      </xdr:nvSpPr>
      <xdr:spPr>
        <a:xfrm>
          <a:off x="18605500" y="1850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534" name="テキスト ボックス 533">
          <a:extLst>
            <a:ext uri="{FF2B5EF4-FFF2-40B4-BE49-F238E27FC236}">
              <a16:creationId xmlns:a16="http://schemas.microsoft.com/office/drawing/2014/main" id="{B31C5A88-B56C-4C50-94DC-05073FE70731}"/>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35" name="テキスト ボックス 534">
          <a:extLst>
            <a:ext uri="{FF2B5EF4-FFF2-40B4-BE49-F238E27FC236}">
              <a16:creationId xmlns:a16="http://schemas.microsoft.com/office/drawing/2014/main" id="{F0A8EDC9-FAF2-4BAE-A05B-588CEC5A9428}"/>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36" name="テキスト ボックス 535">
          <a:extLst>
            <a:ext uri="{FF2B5EF4-FFF2-40B4-BE49-F238E27FC236}">
              <a16:creationId xmlns:a16="http://schemas.microsoft.com/office/drawing/2014/main" id="{37C20F2C-34D4-44C1-8772-029824FE8AB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37" name="テキスト ボックス 536">
          <a:extLst>
            <a:ext uri="{FF2B5EF4-FFF2-40B4-BE49-F238E27FC236}">
              <a16:creationId xmlns:a16="http://schemas.microsoft.com/office/drawing/2014/main" id="{8F35BDA3-449E-4C34-899E-76D5702C9823}"/>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38" name="テキスト ボックス 537">
          <a:extLst>
            <a:ext uri="{FF2B5EF4-FFF2-40B4-BE49-F238E27FC236}">
              <a16:creationId xmlns:a16="http://schemas.microsoft.com/office/drawing/2014/main" id="{5AB8E125-E205-4CD4-9142-2CCB63AEEEEB}"/>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38100</xdr:rowOff>
    </xdr:from>
    <xdr:to>
      <xdr:col>116</xdr:col>
      <xdr:colOff>114300</xdr:colOff>
      <xdr:row>108</xdr:row>
      <xdr:rowOff>139700</xdr:rowOff>
    </xdr:to>
    <xdr:sp macro="" textlink="">
      <xdr:nvSpPr>
        <xdr:cNvPr id="539" name="楕円 538">
          <a:extLst>
            <a:ext uri="{FF2B5EF4-FFF2-40B4-BE49-F238E27FC236}">
              <a16:creationId xmlns:a16="http://schemas.microsoft.com/office/drawing/2014/main" id="{B3B5D430-585C-4199-A64D-F0C682BE7CBF}"/>
            </a:ext>
          </a:extLst>
        </xdr:cNvPr>
        <xdr:cNvSpPr/>
      </xdr:nvSpPr>
      <xdr:spPr>
        <a:xfrm>
          <a:off x="22110700" y="18554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124477</xdr:rowOff>
    </xdr:from>
    <xdr:ext cx="469744" cy="259045"/>
    <xdr:sp macro="" textlink="">
      <xdr:nvSpPr>
        <xdr:cNvPr id="540" name="【庁舎】&#10;一人当たり面積該当値テキスト">
          <a:extLst>
            <a:ext uri="{FF2B5EF4-FFF2-40B4-BE49-F238E27FC236}">
              <a16:creationId xmlns:a16="http://schemas.microsoft.com/office/drawing/2014/main" id="{1E51E05A-2910-418C-B4BD-D84FD4C05014}"/>
            </a:ext>
          </a:extLst>
        </xdr:cNvPr>
        <xdr:cNvSpPr txBox="1"/>
      </xdr:nvSpPr>
      <xdr:spPr>
        <a:xfrm>
          <a:off x="22199600" y="18469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39751</xdr:rowOff>
    </xdr:from>
    <xdr:to>
      <xdr:col>112</xdr:col>
      <xdr:colOff>38100</xdr:colOff>
      <xdr:row>108</xdr:row>
      <xdr:rowOff>141351</xdr:rowOff>
    </xdr:to>
    <xdr:sp macro="" textlink="">
      <xdr:nvSpPr>
        <xdr:cNvPr id="541" name="楕円 540">
          <a:extLst>
            <a:ext uri="{FF2B5EF4-FFF2-40B4-BE49-F238E27FC236}">
              <a16:creationId xmlns:a16="http://schemas.microsoft.com/office/drawing/2014/main" id="{B8B5DFB2-A3E4-4E69-AAC9-9FF4655F68AD}"/>
            </a:ext>
          </a:extLst>
        </xdr:cNvPr>
        <xdr:cNvSpPr/>
      </xdr:nvSpPr>
      <xdr:spPr>
        <a:xfrm>
          <a:off x="21272500" y="185563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88900</xdr:rowOff>
    </xdr:from>
    <xdr:to>
      <xdr:col>116</xdr:col>
      <xdr:colOff>63500</xdr:colOff>
      <xdr:row>108</xdr:row>
      <xdr:rowOff>90551</xdr:rowOff>
    </xdr:to>
    <xdr:cxnSp macro="">
      <xdr:nvCxnSpPr>
        <xdr:cNvPr id="542" name="直線コネクタ 541">
          <a:extLst>
            <a:ext uri="{FF2B5EF4-FFF2-40B4-BE49-F238E27FC236}">
              <a16:creationId xmlns:a16="http://schemas.microsoft.com/office/drawing/2014/main" id="{3B3978FD-3B37-4B32-96CB-2941A72DD3D3}"/>
            </a:ext>
          </a:extLst>
        </xdr:cNvPr>
        <xdr:cNvCxnSpPr/>
      </xdr:nvCxnSpPr>
      <xdr:spPr>
        <a:xfrm flipV="1">
          <a:off x="21323300" y="18605500"/>
          <a:ext cx="838200" cy="1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40894</xdr:rowOff>
    </xdr:from>
    <xdr:to>
      <xdr:col>107</xdr:col>
      <xdr:colOff>101600</xdr:colOff>
      <xdr:row>108</xdr:row>
      <xdr:rowOff>142494</xdr:rowOff>
    </xdr:to>
    <xdr:sp macro="" textlink="">
      <xdr:nvSpPr>
        <xdr:cNvPr id="543" name="楕円 542">
          <a:extLst>
            <a:ext uri="{FF2B5EF4-FFF2-40B4-BE49-F238E27FC236}">
              <a16:creationId xmlns:a16="http://schemas.microsoft.com/office/drawing/2014/main" id="{C5FCE03A-EC5B-464F-A526-18B138DB456A}"/>
            </a:ext>
          </a:extLst>
        </xdr:cNvPr>
        <xdr:cNvSpPr/>
      </xdr:nvSpPr>
      <xdr:spPr>
        <a:xfrm>
          <a:off x="20383500" y="18557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90551</xdr:rowOff>
    </xdr:from>
    <xdr:to>
      <xdr:col>111</xdr:col>
      <xdr:colOff>177800</xdr:colOff>
      <xdr:row>108</xdr:row>
      <xdr:rowOff>91694</xdr:rowOff>
    </xdr:to>
    <xdr:cxnSp macro="">
      <xdr:nvCxnSpPr>
        <xdr:cNvPr id="544" name="直線コネクタ 543">
          <a:extLst>
            <a:ext uri="{FF2B5EF4-FFF2-40B4-BE49-F238E27FC236}">
              <a16:creationId xmlns:a16="http://schemas.microsoft.com/office/drawing/2014/main" id="{EFA44241-97A2-4A47-95F0-B4C0CA27809E}"/>
            </a:ext>
          </a:extLst>
        </xdr:cNvPr>
        <xdr:cNvCxnSpPr/>
      </xdr:nvCxnSpPr>
      <xdr:spPr>
        <a:xfrm flipV="1">
          <a:off x="20434300" y="18607151"/>
          <a:ext cx="8890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42163</xdr:rowOff>
    </xdr:from>
    <xdr:to>
      <xdr:col>102</xdr:col>
      <xdr:colOff>165100</xdr:colOff>
      <xdr:row>108</xdr:row>
      <xdr:rowOff>143763</xdr:rowOff>
    </xdr:to>
    <xdr:sp macro="" textlink="">
      <xdr:nvSpPr>
        <xdr:cNvPr id="545" name="楕円 544">
          <a:extLst>
            <a:ext uri="{FF2B5EF4-FFF2-40B4-BE49-F238E27FC236}">
              <a16:creationId xmlns:a16="http://schemas.microsoft.com/office/drawing/2014/main" id="{A77A8F83-4613-4B69-A68A-FC7B2801F65A}"/>
            </a:ext>
          </a:extLst>
        </xdr:cNvPr>
        <xdr:cNvSpPr/>
      </xdr:nvSpPr>
      <xdr:spPr>
        <a:xfrm>
          <a:off x="19494500" y="18558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91694</xdr:rowOff>
    </xdr:from>
    <xdr:to>
      <xdr:col>107</xdr:col>
      <xdr:colOff>50800</xdr:colOff>
      <xdr:row>108</xdr:row>
      <xdr:rowOff>92963</xdr:rowOff>
    </xdr:to>
    <xdr:cxnSp macro="">
      <xdr:nvCxnSpPr>
        <xdr:cNvPr id="546" name="直線コネクタ 545">
          <a:extLst>
            <a:ext uri="{FF2B5EF4-FFF2-40B4-BE49-F238E27FC236}">
              <a16:creationId xmlns:a16="http://schemas.microsoft.com/office/drawing/2014/main" id="{94DFEE30-D9A1-4E14-965E-BC66B8586AA2}"/>
            </a:ext>
          </a:extLst>
        </xdr:cNvPr>
        <xdr:cNvCxnSpPr/>
      </xdr:nvCxnSpPr>
      <xdr:spPr>
        <a:xfrm flipV="1">
          <a:off x="19545300" y="18608294"/>
          <a:ext cx="889000" cy="1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42418</xdr:rowOff>
    </xdr:from>
    <xdr:to>
      <xdr:col>98</xdr:col>
      <xdr:colOff>38100</xdr:colOff>
      <xdr:row>108</xdr:row>
      <xdr:rowOff>144018</xdr:rowOff>
    </xdr:to>
    <xdr:sp macro="" textlink="">
      <xdr:nvSpPr>
        <xdr:cNvPr id="547" name="楕円 546">
          <a:extLst>
            <a:ext uri="{FF2B5EF4-FFF2-40B4-BE49-F238E27FC236}">
              <a16:creationId xmlns:a16="http://schemas.microsoft.com/office/drawing/2014/main" id="{DAF6A831-1096-45DD-B3A8-8E81B6A6C107}"/>
            </a:ext>
          </a:extLst>
        </xdr:cNvPr>
        <xdr:cNvSpPr/>
      </xdr:nvSpPr>
      <xdr:spPr>
        <a:xfrm>
          <a:off x="18605500" y="18559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92963</xdr:rowOff>
    </xdr:from>
    <xdr:to>
      <xdr:col>102</xdr:col>
      <xdr:colOff>114300</xdr:colOff>
      <xdr:row>108</xdr:row>
      <xdr:rowOff>93218</xdr:rowOff>
    </xdr:to>
    <xdr:cxnSp macro="">
      <xdr:nvCxnSpPr>
        <xdr:cNvPr id="548" name="直線コネクタ 547">
          <a:extLst>
            <a:ext uri="{FF2B5EF4-FFF2-40B4-BE49-F238E27FC236}">
              <a16:creationId xmlns:a16="http://schemas.microsoft.com/office/drawing/2014/main" id="{184679F4-7A4E-4FDF-93C0-E5D37653BB6F}"/>
            </a:ext>
          </a:extLst>
        </xdr:cNvPr>
        <xdr:cNvCxnSpPr/>
      </xdr:nvCxnSpPr>
      <xdr:spPr>
        <a:xfrm flipV="1">
          <a:off x="18656300" y="18609563"/>
          <a:ext cx="889000" cy="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91839</xdr:rowOff>
    </xdr:from>
    <xdr:ext cx="469744" cy="259045"/>
    <xdr:sp macro="" textlink="">
      <xdr:nvSpPr>
        <xdr:cNvPr id="549" name="n_1aveValue【庁舎】&#10;一人当たり面積">
          <a:extLst>
            <a:ext uri="{FF2B5EF4-FFF2-40B4-BE49-F238E27FC236}">
              <a16:creationId xmlns:a16="http://schemas.microsoft.com/office/drawing/2014/main" id="{54572272-A708-4F5E-A0C5-8C50C259B8B7}"/>
            </a:ext>
          </a:extLst>
        </xdr:cNvPr>
        <xdr:cNvSpPr txBox="1"/>
      </xdr:nvSpPr>
      <xdr:spPr>
        <a:xfrm>
          <a:off x="21075727" y="18265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98441</xdr:rowOff>
    </xdr:from>
    <xdr:ext cx="469744" cy="259045"/>
    <xdr:sp macro="" textlink="">
      <xdr:nvSpPr>
        <xdr:cNvPr id="550" name="n_2aveValue【庁舎】&#10;一人当たり面積">
          <a:extLst>
            <a:ext uri="{FF2B5EF4-FFF2-40B4-BE49-F238E27FC236}">
              <a16:creationId xmlns:a16="http://schemas.microsoft.com/office/drawing/2014/main" id="{F5D3F082-D1AC-4561-B939-8C689DF2ECEA}"/>
            </a:ext>
          </a:extLst>
        </xdr:cNvPr>
        <xdr:cNvSpPr txBox="1"/>
      </xdr:nvSpPr>
      <xdr:spPr>
        <a:xfrm>
          <a:off x="20199427" y="18272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102888</xdr:rowOff>
    </xdr:from>
    <xdr:ext cx="469744" cy="259045"/>
    <xdr:sp macro="" textlink="">
      <xdr:nvSpPr>
        <xdr:cNvPr id="551" name="n_3aveValue【庁舎】&#10;一人当たり面積">
          <a:extLst>
            <a:ext uri="{FF2B5EF4-FFF2-40B4-BE49-F238E27FC236}">
              <a16:creationId xmlns:a16="http://schemas.microsoft.com/office/drawing/2014/main" id="{5FB69BBD-767F-4E2A-A992-64A59778BBBA}"/>
            </a:ext>
          </a:extLst>
        </xdr:cNvPr>
        <xdr:cNvSpPr txBox="1"/>
      </xdr:nvSpPr>
      <xdr:spPr>
        <a:xfrm>
          <a:off x="19310427" y="18276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105427</xdr:rowOff>
    </xdr:from>
    <xdr:ext cx="469744" cy="259045"/>
    <xdr:sp macro="" textlink="">
      <xdr:nvSpPr>
        <xdr:cNvPr id="552" name="n_4aveValue【庁舎】&#10;一人当たり面積">
          <a:extLst>
            <a:ext uri="{FF2B5EF4-FFF2-40B4-BE49-F238E27FC236}">
              <a16:creationId xmlns:a16="http://schemas.microsoft.com/office/drawing/2014/main" id="{1ABDD681-102E-4A76-90EF-45691268CA98}"/>
            </a:ext>
          </a:extLst>
        </xdr:cNvPr>
        <xdr:cNvSpPr txBox="1"/>
      </xdr:nvSpPr>
      <xdr:spPr>
        <a:xfrm>
          <a:off x="18421427" y="18279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132478</xdr:rowOff>
    </xdr:from>
    <xdr:ext cx="469744" cy="259045"/>
    <xdr:sp macro="" textlink="">
      <xdr:nvSpPr>
        <xdr:cNvPr id="553" name="n_1mainValue【庁舎】&#10;一人当たり面積">
          <a:extLst>
            <a:ext uri="{FF2B5EF4-FFF2-40B4-BE49-F238E27FC236}">
              <a16:creationId xmlns:a16="http://schemas.microsoft.com/office/drawing/2014/main" id="{58FFC441-558B-4DBC-A58C-7A287C141235}"/>
            </a:ext>
          </a:extLst>
        </xdr:cNvPr>
        <xdr:cNvSpPr txBox="1"/>
      </xdr:nvSpPr>
      <xdr:spPr>
        <a:xfrm>
          <a:off x="21075727" y="18649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133621</xdr:rowOff>
    </xdr:from>
    <xdr:ext cx="469744" cy="259045"/>
    <xdr:sp macro="" textlink="">
      <xdr:nvSpPr>
        <xdr:cNvPr id="554" name="n_2mainValue【庁舎】&#10;一人当たり面積">
          <a:extLst>
            <a:ext uri="{FF2B5EF4-FFF2-40B4-BE49-F238E27FC236}">
              <a16:creationId xmlns:a16="http://schemas.microsoft.com/office/drawing/2014/main" id="{7A8142F3-5598-485D-8F1B-E923BCD42FEA}"/>
            </a:ext>
          </a:extLst>
        </xdr:cNvPr>
        <xdr:cNvSpPr txBox="1"/>
      </xdr:nvSpPr>
      <xdr:spPr>
        <a:xfrm>
          <a:off x="20199427" y="186502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134890</xdr:rowOff>
    </xdr:from>
    <xdr:ext cx="469744" cy="259045"/>
    <xdr:sp macro="" textlink="">
      <xdr:nvSpPr>
        <xdr:cNvPr id="555" name="n_3mainValue【庁舎】&#10;一人当たり面積">
          <a:extLst>
            <a:ext uri="{FF2B5EF4-FFF2-40B4-BE49-F238E27FC236}">
              <a16:creationId xmlns:a16="http://schemas.microsoft.com/office/drawing/2014/main" id="{D686E3A5-6EB9-44CF-9EE9-365D240CDE1D}"/>
            </a:ext>
          </a:extLst>
        </xdr:cNvPr>
        <xdr:cNvSpPr txBox="1"/>
      </xdr:nvSpPr>
      <xdr:spPr>
        <a:xfrm>
          <a:off x="19310427" y="18651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135145</xdr:rowOff>
    </xdr:from>
    <xdr:ext cx="469744" cy="259045"/>
    <xdr:sp macro="" textlink="">
      <xdr:nvSpPr>
        <xdr:cNvPr id="556" name="n_4mainValue【庁舎】&#10;一人当たり面積">
          <a:extLst>
            <a:ext uri="{FF2B5EF4-FFF2-40B4-BE49-F238E27FC236}">
              <a16:creationId xmlns:a16="http://schemas.microsoft.com/office/drawing/2014/main" id="{82200463-1ACE-446B-BD31-22E19206195F}"/>
            </a:ext>
          </a:extLst>
        </xdr:cNvPr>
        <xdr:cNvSpPr txBox="1"/>
      </xdr:nvSpPr>
      <xdr:spPr>
        <a:xfrm>
          <a:off x="18421427" y="18651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557" name="正方形/長方形 556">
          <a:extLst>
            <a:ext uri="{FF2B5EF4-FFF2-40B4-BE49-F238E27FC236}">
              <a16:creationId xmlns:a16="http://schemas.microsoft.com/office/drawing/2014/main" id="{EC2ED256-7807-4E6C-9B5D-CBF0D480207E}"/>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58" name="正方形/長方形 557">
          <a:extLst>
            <a:ext uri="{FF2B5EF4-FFF2-40B4-BE49-F238E27FC236}">
              <a16:creationId xmlns:a16="http://schemas.microsoft.com/office/drawing/2014/main" id="{950DA080-4BA0-42F3-8703-0DF70A3C4008}"/>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59" name="テキスト ボックス 558">
          <a:extLst>
            <a:ext uri="{FF2B5EF4-FFF2-40B4-BE49-F238E27FC236}">
              <a16:creationId xmlns:a16="http://schemas.microsoft.com/office/drawing/2014/main" id="{20FDDC3B-2596-4803-9928-79B73AAF4D1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類似団体と比較して特に固定資産減価償却率が高くなっている施設は、福祉施設、</a:t>
          </a:r>
          <a:r>
            <a:rPr kumimoji="1" lang="ja-JP" altLang="en-US" sz="1100">
              <a:solidFill>
                <a:schemeClr val="dk1"/>
              </a:solidFill>
              <a:effectLst/>
              <a:latin typeface="+mn-lt"/>
              <a:ea typeface="+mn-ea"/>
              <a:cs typeface="+mn-cs"/>
            </a:rPr>
            <a:t>町</a:t>
          </a:r>
          <a:r>
            <a:rPr kumimoji="1" lang="ja-JP" altLang="ja-JP" sz="1100">
              <a:solidFill>
                <a:schemeClr val="dk1"/>
              </a:solidFill>
              <a:effectLst/>
              <a:latin typeface="+mn-lt"/>
              <a:ea typeface="+mn-ea"/>
              <a:cs typeface="+mn-cs"/>
            </a:rPr>
            <a:t>民会館である。</a:t>
          </a:r>
          <a:endParaRPr lang="ja-JP" altLang="ja-JP" sz="1400">
            <a:effectLst/>
          </a:endParaRPr>
        </a:p>
        <a:p>
          <a:r>
            <a:rPr kumimoji="1" lang="ja-JP" altLang="ja-JP" sz="1100">
              <a:solidFill>
                <a:schemeClr val="dk1"/>
              </a:solidFill>
              <a:effectLst/>
              <a:latin typeface="+mn-lt"/>
              <a:ea typeface="+mn-ea"/>
              <a:cs typeface="+mn-cs"/>
            </a:rPr>
            <a:t>両施設とも耐震改修を完了しており使用する上での問題はないが、施設の状況を把握し、定期点検を行い予防保全的な維持管理を実施する。</a:t>
          </a:r>
          <a:endParaRPr lang="ja-JP" altLang="ja-JP" sz="1400">
            <a:effectLst/>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owner\Downloads\&#12304;&#36001;&#25919;&#29366;&#27841;&#36039;&#26009;&#38598;&#12305;_393029_&#22856;&#21322;&#21033;&#30010;_2023(2&#22238;&#30446;)_s.xlsx" TargetMode="External"/><Relationship Id="rId1" Type="http://schemas.openxmlformats.org/officeDocument/2006/relationships/externalLinkPath" Target="&#12304;&#36001;&#25919;&#29366;&#27841;&#36039;&#26009;&#38598;&#12305;_393029_&#22856;&#21322;&#21033;&#30010;_2023(2&#22238;&#30446;)_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公会計指標分析・財政指標組合せ分析表"/>
      <sheetName val="施設類型別ストック情報分析表①"/>
      <sheetName val="施設類型別ストック情報分析表②"/>
    </sheetNames>
    <sheetDataSet>
      <sheetData sheetId="0">
        <row r="50">
          <cell r="BP50" t="str">
            <v>R01</v>
          </cell>
          <cell r="BX50" t="str">
            <v>R02</v>
          </cell>
          <cell r="CF50" t="str">
            <v>R03</v>
          </cell>
          <cell r="CN50" t="str">
            <v>R04</v>
          </cell>
          <cell r="CV50" t="str">
            <v>R05</v>
          </cell>
        </row>
        <row r="51">
          <cell r="AN51" t="str">
            <v>当該団体値</v>
          </cell>
        </row>
        <row r="53">
          <cell r="BP53">
            <v>53.9</v>
          </cell>
          <cell r="BX53">
            <v>55.1</v>
          </cell>
          <cell r="CF53">
            <v>56.6</v>
          </cell>
          <cell r="CN53">
            <v>57.8</v>
          </cell>
          <cell r="CV53">
            <v>57.2</v>
          </cell>
        </row>
        <row r="55">
          <cell r="AN55" t="str">
            <v>類似団体内平均値</v>
          </cell>
          <cell r="BP55">
            <v>0</v>
          </cell>
          <cell r="BX55">
            <v>0</v>
          </cell>
          <cell r="CF55">
            <v>0</v>
          </cell>
          <cell r="CN55">
            <v>0</v>
          </cell>
          <cell r="CV55">
            <v>0</v>
          </cell>
        </row>
        <row r="57">
          <cell r="BP57">
            <v>60.2</v>
          </cell>
          <cell r="BX57">
            <v>61</v>
          </cell>
          <cell r="CF57">
            <v>60.8</v>
          </cell>
          <cell r="CN57">
            <v>62.2</v>
          </cell>
          <cell r="CV57">
            <v>62.5</v>
          </cell>
        </row>
        <row r="72">
          <cell r="BP72" t="str">
            <v>R01</v>
          </cell>
          <cell r="BX72" t="str">
            <v>R02</v>
          </cell>
          <cell r="CF72" t="str">
            <v>R03</v>
          </cell>
          <cell r="CN72" t="str">
            <v>R04</v>
          </cell>
          <cell r="CV72" t="str">
            <v>R05</v>
          </cell>
        </row>
        <row r="73">
          <cell r="AN73" t="str">
            <v>当該団体値</v>
          </cell>
        </row>
        <row r="75">
          <cell r="BP75">
            <v>1.2</v>
          </cell>
          <cell r="BX75">
            <v>1</v>
          </cell>
          <cell r="CF75">
            <v>0.9</v>
          </cell>
          <cell r="CN75">
            <v>1.7</v>
          </cell>
          <cell r="CV75">
            <v>3.5</v>
          </cell>
        </row>
        <row r="77">
          <cell r="AN77" t="str">
            <v>類似団体内平均値</v>
          </cell>
          <cell r="BP77">
            <v>0</v>
          </cell>
          <cell r="BX77">
            <v>0</v>
          </cell>
          <cell r="CF77">
            <v>0</v>
          </cell>
          <cell r="CN77">
            <v>0</v>
          </cell>
          <cell r="CV77">
            <v>0</v>
          </cell>
        </row>
        <row r="79">
          <cell r="BP79">
            <v>7.3</v>
          </cell>
          <cell r="BX79">
            <v>7.4</v>
          </cell>
          <cell r="CF79">
            <v>6.6</v>
          </cell>
          <cell r="CN79">
            <v>6.8</v>
          </cell>
          <cell r="CV79">
            <v>7.3</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74" customWidth="1"/>
    <col min="12" max="12" width="2.25" style="174" customWidth="1"/>
    <col min="13" max="17" width="2.375" style="174" customWidth="1"/>
    <col min="18" max="119" width="2.125" style="174" customWidth="1"/>
    <col min="120" max="16384" width="0" style="174" hidden="1"/>
  </cols>
  <sheetData>
    <row r="1" spans="1:119" ht="33" customHeight="1" x14ac:dyDescent="0.15">
      <c r="B1" s="366" t="s">
        <v>76</v>
      </c>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366"/>
      <c r="AL1" s="366"/>
      <c r="AM1" s="366"/>
      <c r="AN1" s="366"/>
      <c r="AO1" s="366"/>
      <c r="AP1" s="366"/>
      <c r="AQ1" s="366"/>
      <c r="AR1" s="366"/>
      <c r="AS1" s="366"/>
      <c r="AT1" s="366"/>
      <c r="AU1" s="366"/>
      <c r="AV1" s="366"/>
      <c r="AW1" s="366"/>
      <c r="AX1" s="366"/>
      <c r="AY1" s="366"/>
      <c r="AZ1" s="366"/>
      <c r="BA1" s="366"/>
      <c r="BB1" s="366"/>
      <c r="BC1" s="366"/>
      <c r="BD1" s="366"/>
      <c r="BE1" s="366"/>
      <c r="BF1" s="366"/>
      <c r="BG1" s="366"/>
      <c r="BH1" s="366"/>
      <c r="BI1" s="366"/>
      <c r="BJ1" s="366"/>
      <c r="BK1" s="366"/>
      <c r="BL1" s="366"/>
      <c r="BM1" s="366"/>
      <c r="BN1" s="366"/>
      <c r="BO1" s="366"/>
      <c r="BP1" s="366"/>
      <c r="BQ1" s="366"/>
      <c r="BR1" s="366"/>
      <c r="BS1" s="366"/>
      <c r="BT1" s="366"/>
      <c r="BU1" s="366"/>
      <c r="BV1" s="366"/>
      <c r="BW1" s="366"/>
      <c r="BX1" s="366"/>
      <c r="BY1" s="366"/>
      <c r="BZ1" s="366"/>
      <c r="CA1" s="366"/>
      <c r="CB1" s="366"/>
      <c r="CC1" s="366"/>
      <c r="CD1" s="366"/>
      <c r="CE1" s="366"/>
      <c r="CF1" s="366"/>
      <c r="CG1" s="366"/>
      <c r="CH1" s="366"/>
      <c r="CI1" s="366"/>
      <c r="CJ1" s="366"/>
      <c r="CK1" s="366"/>
      <c r="CL1" s="366"/>
      <c r="CM1" s="366"/>
      <c r="CN1" s="366"/>
      <c r="CO1" s="366"/>
      <c r="CP1" s="366"/>
      <c r="CQ1" s="366"/>
      <c r="CR1" s="366"/>
      <c r="CS1" s="366"/>
      <c r="CT1" s="366"/>
      <c r="CU1" s="366"/>
      <c r="CV1" s="366"/>
      <c r="CW1" s="366"/>
      <c r="CX1" s="366"/>
      <c r="CY1" s="366"/>
      <c r="CZ1" s="366"/>
      <c r="DA1" s="366"/>
      <c r="DB1" s="366"/>
      <c r="DC1" s="366"/>
      <c r="DD1" s="366"/>
      <c r="DE1" s="366"/>
      <c r="DF1" s="366"/>
      <c r="DG1" s="366"/>
      <c r="DH1" s="366"/>
      <c r="DI1" s="366"/>
      <c r="DJ1" s="175"/>
      <c r="DK1" s="175"/>
      <c r="DL1" s="175"/>
      <c r="DM1" s="175"/>
      <c r="DN1" s="175"/>
      <c r="DO1" s="175"/>
    </row>
    <row r="2" spans="1:119" ht="24.75" thickBot="1" x14ac:dyDescent="0.2">
      <c r="B2" s="176" t="s">
        <v>77</v>
      </c>
      <c r="C2" s="176"/>
      <c r="D2" s="177"/>
    </row>
    <row r="3" spans="1:119" ht="18.75" customHeight="1" thickBot="1" x14ac:dyDescent="0.2">
      <c r="A3" s="175"/>
      <c r="B3" s="367" t="s">
        <v>78</v>
      </c>
      <c r="C3" s="368"/>
      <c r="D3" s="368"/>
      <c r="E3" s="369"/>
      <c r="F3" s="369"/>
      <c r="G3" s="369"/>
      <c r="H3" s="369"/>
      <c r="I3" s="369"/>
      <c r="J3" s="369"/>
      <c r="K3" s="369"/>
      <c r="L3" s="369" t="s">
        <v>79</v>
      </c>
      <c r="M3" s="369"/>
      <c r="N3" s="369"/>
      <c r="O3" s="369"/>
      <c r="P3" s="369"/>
      <c r="Q3" s="369"/>
      <c r="R3" s="376"/>
      <c r="S3" s="376"/>
      <c r="T3" s="376"/>
      <c r="U3" s="376"/>
      <c r="V3" s="377"/>
      <c r="W3" s="351" t="s">
        <v>80</v>
      </c>
      <c r="X3" s="352"/>
      <c r="Y3" s="352"/>
      <c r="Z3" s="352"/>
      <c r="AA3" s="352"/>
      <c r="AB3" s="368"/>
      <c r="AC3" s="376" t="s">
        <v>81</v>
      </c>
      <c r="AD3" s="352"/>
      <c r="AE3" s="352"/>
      <c r="AF3" s="352"/>
      <c r="AG3" s="352"/>
      <c r="AH3" s="352"/>
      <c r="AI3" s="352"/>
      <c r="AJ3" s="352"/>
      <c r="AK3" s="352"/>
      <c r="AL3" s="353"/>
      <c r="AM3" s="351" t="s">
        <v>82</v>
      </c>
      <c r="AN3" s="352"/>
      <c r="AO3" s="352"/>
      <c r="AP3" s="352"/>
      <c r="AQ3" s="352"/>
      <c r="AR3" s="352"/>
      <c r="AS3" s="352"/>
      <c r="AT3" s="352"/>
      <c r="AU3" s="352"/>
      <c r="AV3" s="352"/>
      <c r="AW3" s="352"/>
      <c r="AX3" s="353"/>
      <c r="AY3" s="388" t="s">
        <v>1</v>
      </c>
      <c r="AZ3" s="389"/>
      <c r="BA3" s="389"/>
      <c r="BB3" s="389"/>
      <c r="BC3" s="389"/>
      <c r="BD3" s="389"/>
      <c r="BE3" s="389"/>
      <c r="BF3" s="389"/>
      <c r="BG3" s="389"/>
      <c r="BH3" s="389"/>
      <c r="BI3" s="389"/>
      <c r="BJ3" s="389"/>
      <c r="BK3" s="389"/>
      <c r="BL3" s="389"/>
      <c r="BM3" s="390"/>
      <c r="BN3" s="351" t="s">
        <v>83</v>
      </c>
      <c r="BO3" s="352"/>
      <c r="BP3" s="352"/>
      <c r="BQ3" s="352"/>
      <c r="BR3" s="352"/>
      <c r="BS3" s="352"/>
      <c r="BT3" s="352"/>
      <c r="BU3" s="353"/>
      <c r="BV3" s="351" t="s">
        <v>84</v>
      </c>
      <c r="BW3" s="352"/>
      <c r="BX3" s="352"/>
      <c r="BY3" s="352"/>
      <c r="BZ3" s="352"/>
      <c r="CA3" s="352"/>
      <c r="CB3" s="352"/>
      <c r="CC3" s="353"/>
      <c r="CD3" s="388" t="s">
        <v>1</v>
      </c>
      <c r="CE3" s="389"/>
      <c r="CF3" s="389"/>
      <c r="CG3" s="389"/>
      <c r="CH3" s="389"/>
      <c r="CI3" s="389"/>
      <c r="CJ3" s="389"/>
      <c r="CK3" s="389"/>
      <c r="CL3" s="389"/>
      <c r="CM3" s="389"/>
      <c r="CN3" s="389"/>
      <c r="CO3" s="389"/>
      <c r="CP3" s="389"/>
      <c r="CQ3" s="389"/>
      <c r="CR3" s="389"/>
      <c r="CS3" s="390"/>
      <c r="CT3" s="351" t="s">
        <v>85</v>
      </c>
      <c r="CU3" s="352"/>
      <c r="CV3" s="352"/>
      <c r="CW3" s="352"/>
      <c r="CX3" s="352"/>
      <c r="CY3" s="352"/>
      <c r="CZ3" s="352"/>
      <c r="DA3" s="353"/>
      <c r="DB3" s="351" t="s">
        <v>86</v>
      </c>
      <c r="DC3" s="352"/>
      <c r="DD3" s="352"/>
      <c r="DE3" s="352"/>
      <c r="DF3" s="352"/>
      <c r="DG3" s="352"/>
      <c r="DH3" s="352"/>
      <c r="DI3" s="353"/>
    </row>
    <row r="4" spans="1:119" ht="18.75" customHeight="1" x14ac:dyDescent="0.15">
      <c r="A4" s="175"/>
      <c r="B4" s="370"/>
      <c r="C4" s="371"/>
      <c r="D4" s="371"/>
      <c r="E4" s="372"/>
      <c r="F4" s="372"/>
      <c r="G4" s="372"/>
      <c r="H4" s="372"/>
      <c r="I4" s="372"/>
      <c r="J4" s="372"/>
      <c r="K4" s="372"/>
      <c r="L4" s="372"/>
      <c r="M4" s="372"/>
      <c r="N4" s="372"/>
      <c r="O4" s="372"/>
      <c r="P4" s="372"/>
      <c r="Q4" s="372"/>
      <c r="R4" s="378"/>
      <c r="S4" s="378"/>
      <c r="T4" s="378"/>
      <c r="U4" s="378"/>
      <c r="V4" s="379"/>
      <c r="W4" s="382"/>
      <c r="X4" s="383"/>
      <c r="Y4" s="383"/>
      <c r="Z4" s="383"/>
      <c r="AA4" s="383"/>
      <c r="AB4" s="371"/>
      <c r="AC4" s="378"/>
      <c r="AD4" s="383"/>
      <c r="AE4" s="383"/>
      <c r="AF4" s="383"/>
      <c r="AG4" s="383"/>
      <c r="AH4" s="383"/>
      <c r="AI4" s="383"/>
      <c r="AJ4" s="383"/>
      <c r="AK4" s="383"/>
      <c r="AL4" s="386"/>
      <c r="AM4" s="384"/>
      <c r="AN4" s="385"/>
      <c r="AO4" s="385"/>
      <c r="AP4" s="385"/>
      <c r="AQ4" s="385"/>
      <c r="AR4" s="385"/>
      <c r="AS4" s="385"/>
      <c r="AT4" s="385"/>
      <c r="AU4" s="385"/>
      <c r="AV4" s="385"/>
      <c r="AW4" s="385"/>
      <c r="AX4" s="387"/>
      <c r="AY4" s="354" t="s">
        <v>87</v>
      </c>
      <c r="AZ4" s="355"/>
      <c r="BA4" s="355"/>
      <c r="BB4" s="355"/>
      <c r="BC4" s="355"/>
      <c r="BD4" s="355"/>
      <c r="BE4" s="355"/>
      <c r="BF4" s="355"/>
      <c r="BG4" s="355"/>
      <c r="BH4" s="355"/>
      <c r="BI4" s="355"/>
      <c r="BJ4" s="355"/>
      <c r="BK4" s="355"/>
      <c r="BL4" s="355"/>
      <c r="BM4" s="356"/>
      <c r="BN4" s="357">
        <v>3162838</v>
      </c>
      <c r="BO4" s="358"/>
      <c r="BP4" s="358"/>
      <c r="BQ4" s="358"/>
      <c r="BR4" s="358"/>
      <c r="BS4" s="358"/>
      <c r="BT4" s="358"/>
      <c r="BU4" s="359"/>
      <c r="BV4" s="357">
        <v>3434808</v>
      </c>
      <c r="BW4" s="358"/>
      <c r="BX4" s="358"/>
      <c r="BY4" s="358"/>
      <c r="BZ4" s="358"/>
      <c r="CA4" s="358"/>
      <c r="CB4" s="358"/>
      <c r="CC4" s="359"/>
      <c r="CD4" s="360" t="s">
        <v>88</v>
      </c>
      <c r="CE4" s="361"/>
      <c r="CF4" s="361"/>
      <c r="CG4" s="361"/>
      <c r="CH4" s="361"/>
      <c r="CI4" s="361"/>
      <c r="CJ4" s="361"/>
      <c r="CK4" s="361"/>
      <c r="CL4" s="361"/>
      <c r="CM4" s="361"/>
      <c r="CN4" s="361"/>
      <c r="CO4" s="361"/>
      <c r="CP4" s="361"/>
      <c r="CQ4" s="361"/>
      <c r="CR4" s="361"/>
      <c r="CS4" s="362"/>
      <c r="CT4" s="363">
        <v>1.7</v>
      </c>
      <c r="CU4" s="364"/>
      <c r="CV4" s="364"/>
      <c r="CW4" s="364"/>
      <c r="CX4" s="364"/>
      <c r="CY4" s="364"/>
      <c r="CZ4" s="364"/>
      <c r="DA4" s="365"/>
      <c r="DB4" s="363">
        <v>1.6</v>
      </c>
      <c r="DC4" s="364"/>
      <c r="DD4" s="364"/>
      <c r="DE4" s="364"/>
      <c r="DF4" s="364"/>
      <c r="DG4" s="364"/>
      <c r="DH4" s="364"/>
      <c r="DI4" s="365"/>
    </row>
    <row r="5" spans="1:119" ht="18.75" customHeight="1" x14ac:dyDescent="0.15">
      <c r="A5" s="175"/>
      <c r="B5" s="373"/>
      <c r="C5" s="374"/>
      <c r="D5" s="374"/>
      <c r="E5" s="375"/>
      <c r="F5" s="375"/>
      <c r="G5" s="375"/>
      <c r="H5" s="375"/>
      <c r="I5" s="375"/>
      <c r="J5" s="375"/>
      <c r="K5" s="375"/>
      <c r="L5" s="375"/>
      <c r="M5" s="375"/>
      <c r="N5" s="375"/>
      <c r="O5" s="375"/>
      <c r="P5" s="375"/>
      <c r="Q5" s="375"/>
      <c r="R5" s="380"/>
      <c r="S5" s="380"/>
      <c r="T5" s="380"/>
      <c r="U5" s="380"/>
      <c r="V5" s="381"/>
      <c r="W5" s="384"/>
      <c r="X5" s="385"/>
      <c r="Y5" s="385"/>
      <c r="Z5" s="385"/>
      <c r="AA5" s="385"/>
      <c r="AB5" s="374"/>
      <c r="AC5" s="380"/>
      <c r="AD5" s="385"/>
      <c r="AE5" s="385"/>
      <c r="AF5" s="385"/>
      <c r="AG5" s="385"/>
      <c r="AH5" s="385"/>
      <c r="AI5" s="385"/>
      <c r="AJ5" s="385"/>
      <c r="AK5" s="385"/>
      <c r="AL5" s="387"/>
      <c r="AM5" s="423" t="s">
        <v>89</v>
      </c>
      <c r="AN5" s="424"/>
      <c r="AO5" s="424"/>
      <c r="AP5" s="424"/>
      <c r="AQ5" s="424"/>
      <c r="AR5" s="424"/>
      <c r="AS5" s="424"/>
      <c r="AT5" s="425"/>
      <c r="AU5" s="426" t="s">
        <v>90</v>
      </c>
      <c r="AV5" s="427"/>
      <c r="AW5" s="427"/>
      <c r="AX5" s="427"/>
      <c r="AY5" s="428" t="s">
        <v>91</v>
      </c>
      <c r="AZ5" s="429"/>
      <c r="BA5" s="429"/>
      <c r="BB5" s="429"/>
      <c r="BC5" s="429"/>
      <c r="BD5" s="429"/>
      <c r="BE5" s="429"/>
      <c r="BF5" s="429"/>
      <c r="BG5" s="429"/>
      <c r="BH5" s="429"/>
      <c r="BI5" s="429"/>
      <c r="BJ5" s="429"/>
      <c r="BK5" s="429"/>
      <c r="BL5" s="429"/>
      <c r="BM5" s="430"/>
      <c r="BN5" s="394">
        <v>3075796</v>
      </c>
      <c r="BO5" s="395"/>
      <c r="BP5" s="395"/>
      <c r="BQ5" s="395"/>
      <c r="BR5" s="395"/>
      <c r="BS5" s="395"/>
      <c r="BT5" s="395"/>
      <c r="BU5" s="396"/>
      <c r="BV5" s="394">
        <v>3365978</v>
      </c>
      <c r="BW5" s="395"/>
      <c r="BX5" s="395"/>
      <c r="BY5" s="395"/>
      <c r="BZ5" s="395"/>
      <c r="CA5" s="395"/>
      <c r="CB5" s="395"/>
      <c r="CC5" s="396"/>
      <c r="CD5" s="397" t="s">
        <v>92</v>
      </c>
      <c r="CE5" s="398"/>
      <c r="CF5" s="398"/>
      <c r="CG5" s="398"/>
      <c r="CH5" s="398"/>
      <c r="CI5" s="398"/>
      <c r="CJ5" s="398"/>
      <c r="CK5" s="398"/>
      <c r="CL5" s="398"/>
      <c r="CM5" s="398"/>
      <c r="CN5" s="398"/>
      <c r="CO5" s="398"/>
      <c r="CP5" s="398"/>
      <c r="CQ5" s="398"/>
      <c r="CR5" s="398"/>
      <c r="CS5" s="399"/>
      <c r="CT5" s="391">
        <v>92.5</v>
      </c>
      <c r="CU5" s="392"/>
      <c r="CV5" s="392"/>
      <c r="CW5" s="392"/>
      <c r="CX5" s="392"/>
      <c r="CY5" s="392"/>
      <c r="CZ5" s="392"/>
      <c r="DA5" s="393"/>
      <c r="DB5" s="391">
        <v>90</v>
      </c>
      <c r="DC5" s="392"/>
      <c r="DD5" s="392"/>
      <c r="DE5" s="392"/>
      <c r="DF5" s="392"/>
      <c r="DG5" s="392"/>
      <c r="DH5" s="392"/>
      <c r="DI5" s="393"/>
    </row>
    <row r="6" spans="1:119" ht="18.75" customHeight="1" x14ac:dyDescent="0.15">
      <c r="A6" s="175"/>
      <c r="B6" s="400" t="s">
        <v>93</v>
      </c>
      <c r="C6" s="401"/>
      <c r="D6" s="401"/>
      <c r="E6" s="402"/>
      <c r="F6" s="402"/>
      <c r="G6" s="402"/>
      <c r="H6" s="402"/>
      <c r="I6" s="402"/>
      <c r="J6" s="402"/>
      <c r="K6" s="402"/>
      <c r="L6" s="402" t="s">
        <v>94</v>
      </c>
      <c r="M6" s="402"/>
      <c r="N6" s="402"/>
      <c r="O6" s="402"/>
      <c r="P6" s="402"/>
      <c r="Q6" s="402"/>
      <c r="R6" s="406"/>
      <c r="S6" s="406"/>
      <c r="T6" s="406"/>
      <c r="U6" s="406"/>
      <c r="V6" s="407"/>
      <c r="W6" s="410" t="s">
        <v>95</v>
      </c>
      <c r="X6" s="411"/>
      <c r="Y6" s="411"/>
      <c r="Z6" s="411"/>
      <c r="AA6" s="411"/>
      <c r="AB6" s="401"/>
      <c r="AC6" s="414" t="s">
        <v>96</v>
      </c>
      <c r="AD6" s="415"/>
      <c r="AE6" s="415"/>
      <c r="AF6" s="415"/>
      <c r="AG6" s="415"/>
      <c r="AH6" s="415"/>
      <c r="AI6" s="415"/>
      <c r="AJ6" s="415"/>
      <c r="AK6" s="415"/>
      <c r="AL6" s="416"/>
      <c r="AM6" s="423" t="s">
        <v>97</v>
      </c>
      <c r="AN6" s="424"/>
      <c r="AO6" s="424"/>
      <c r="AP6" s="424"/>
      <c r="AQ6" s="424"/>
      <c r="AR6" s="424"/>
      <c r="AS6" s="424"/>
      <c r="AT6" s="425"/>
      <c r="AU6" s="426" t="s">
        <v>90</v>
      </c>
      <c r="AV6" s="427"/>
      <c r="AW6" s="427"/>
      <c r="AX6" s="427"/>
      <c r="AY6" s="428" t="s">
        <v>98</v>
      </c>
      <c r="AZ6" s="429"/>
      <c r="BA6" s="429"/>
      <c r="BB6" s="429"/>
      <c r="BC6" s="429"/>
      <c r="BD6" s="429"/>
      <c r="BE6" s="429"/>
      <c r="BF6" s="429"/>
      <c r="BG6" s="429"/>
      <c r="BH6" s="429"/>
      <c r="BI6" s="429"/>
      <c r="BJ6" s="429"/>
      <c r="BK6" s="429"/>
      <c r="BL6" s="429"/>
      <c r="BM6" s="430"/>
      <c r="BN6" s="394">
        <v>87042</v>
      </c>
      <c r="BO6" s="395"/>
      <c r="BP6" s="395"/>
      <c r="BQ6" s="395"/>
      <c r="BR6" s="395"/>
      <c r="BS6" s="395"/>
      <c r="BT6" s="395"/>
      <c r="BU6" s="396"/>
      <c r="BV6" s="394">
        <v>68830</v>
      </c>
      <c r="BW6" s="395"/>
      <c r="BX6" s="395"/>
      <c r="BY6" s="395"/>
      <c r="BZ6" s="395"/>
      <c r="CA6" s="395"/>
      <c r="CB6" s="395"/>
      <c r="CC6" s="396"/>
      <c r="CD6" s="397" t="s">
        <v>99</v>
      </c>
      <c r="CE6" s="398"/>
      <c r="CF6" s="398"/>
      <c r="CG6" s="398"/>
      <c r="CH6" s="398"/>
      <c r="CI6" s="398"/>
      <c r="CJ6" s="398"/>
      <c r="CK6" s="398"/>
      <c r="CL6" s="398"/>
      <c r="CM6" s="398"/>
      <c r="CN6" s="398"/>
      <c r="CO6" s="398"/>
      <c r="CP6" s="398"/>
      <c r="CQ6" s="398"/>
      <c r="CR6" s="398"/>
      <c r="CS6" s="399"/>
      <c r="CT6" s="431">
        <v>92.9</v>
      </c>
      <c r="CU6" s="432"/>
      <c r="CV6" s="432"/>
      <c r="CW6" s="432"/>
      <c r="CX6" s="432"/>
      <c r="CY6" s="432"/>
      <c r="CZ6" s="432"/>
      <c r="DA6" s="433"/>
      <c r="DB6" s="431">
        <v>90.8</v>
      </c>
      <c r="DC6" s="432"/>
      <c r="DD6" s="432"/>
      <c r="DE6" s="432"/>
      <c r="DF6" s="432"/>
      <c r="DG6" s="432"/>
      <c r="DH6" s="432"/>
      <c r="DI6" s="433"/>
    </row>
    <row r="7" spans="1:119" ht="18.75" customHeight="1" x14ac:dyDescent="0.15">
      <c r="A7" s="175"/>
      <c r="B7" s="370"/>
      <c r="C7" s="371"/>
      <c r="D7" s="371"/>
      <c r="E7" s="372"/>
      <c r="F7" s="372"/>
      <c r="G7" s="372"/>
      <c r="H7" s="372"/>
      <c r="I7" s="372"/>
      <c r="J7" s="372"/>
      <c r="K7" s="372"/>
      <c r="L7" s="372"/>
      <c r="M7" s="372"/>
      <c r="N7" s="372"/>
      <c r="O7" s="372"/>
      <c r="P7" s="372"/>
      <c r="Q7" s="372"/>
      <c r="R7" s="378"/>
      <c r="S7" s="378"/>
      <c r="T7" s="378"/>
      <c r="U7" s="378"/>
      <c r="V7" s="379"/>
      <c r="W7" s="382"/>
      <c r="X7" s="383"/>
      <c r="Y7" s="383"/>
      <c r="Z7" s="383"/>
      <c r="AA7" s="383"/>
      <c r="AB7" s="371"/>
      <c r="AC7" s="417"/>
      <c r="AD7" s="418"/>
      <c r="AE7" s="418"/>
      <c r="AF7" s="418"/>
      <c r="AG7" s="418"/>
      <c r="AH7" s="418"/>
      <c r="AI7" s="418"/>
      <c r="AJ7" s="418"/>
      <c r="AK7" s="418"/>
      <c r="AL7" s="419"/>
      <c r="AM7" s="423" t="s">
        <v>100</v>
      </c>
      <c r="AN7" s="424"/>
      <c r="AO7" s="424"/>
      <c r="AP7" s="424"/>
      <c r="AQ7" s="424"/>
      <c r="AR7" s="424"/>
      <c r="AS7" s="424"/>
      <c r="AT7" s="425"/>
      <c r="AU7" s="426" t="s">
        <v>90</v>
      </c>
      <c r="AV7" s="427"/>
      <c r="AW7" s="427"/>
      <c r="AX7" s="427"/>
      <c r="AY7" s="428" t="s">
        <v>101</v>
      </c>
      <c r="AZ7" s="429"/>
      <c r="BA7" s="429"/>
      <c r="BB7" s="429"/>
      <c r="BC7" s="429"/>
      <c r="BD7" s="429"/>
      <c r="BE7" s="429"/>
      <c r="BF7" s="429"/>
      <c r="BG7" s="429"/>
      <c r="BH7" s="429"/>
      <c r="BI7" s="429"/>
      <c r="BJ7" s="429"/>
      <c r="BK7" s="429"/>
      <c r="BL7" s="429"/>
      <c r="BM7" s="430"/>
      <c r="BN7" s="394">
        <v>56343</v>
      </c>
      <c r="BO7" s="395"/>
      <c r="BP7" s="395"/>
      <c r="BQ7" s="395"/>
      <c r="BR7" s="395"/>
      <c r="BS7" s="395"/>
      <c r="BT7" s="395"/>
      <c r="BU7" s="396"/>
      <c r="BV7" s="394">
        <v>39297</v>
      </c>
      <c r="BW7" s="395"/>
      <c r="BX7" s="395"/>
      <c r="BY7" s="395"/>
      <c r="BZ7" s="395"/>
      <c r="CA7" s="395"/>
      <c r="CB7" s="395"/>
      <c r="CC7" s="396"/>
      <c r="CD7" s="397" t="s">
        <v>102</v>
      </c>
      <c r="CE7" s="398"/>
      <c r="CF7" s="398"/>
      <c r="CG7" s="398"/>
      <c r="CH7" s="398"/>
      <c r="CI7" s="398"/>
      <c r="CJ7" s="398"/>
      <c r="CK7" s="398"/>
      <c r="CL7" s="398"/>
      <c r="CM7" s="398"/>
      <c r="CN7" s="398"/>
      <c r="CO7" s="398"/>
      <c r="CP7" s="398"/>
      <c r="CQ7" s="398"/>
      <c r="CR7" s="398"/>
      <c r="CS7" s="399"/>
      <c r="CT7" s="394">
        <v>1837194</v>
      </c>
      <c r="CU7" s="395"/>
      <c r="CV7" s="395"/>
      <c r="CW7" s="395"/>
      <c r="CX7" s="395"/>
      <c r="CY7" s="395"/>
      <c r="CZ7" s="395"/>
      <c r="DA7" s="396"/>
      <c r="DB7" s="394">
        <v>1863341</v>
      </c>
      <c r="DC7" s="395"/>
      <c r="DD7" s="395"/>
      <c r="DE7" s="395"/>
      <c r="DF7" s="395"/>
      <c r="DG7" s="395"/>
      <c r="DH7" s="395"/>
      <c r="DI7" s="396"/>
    </row>
    <row r="8" spans="1:119" ht="18.75" customHeight="1" thickBot="1" x14ac:dyDescent="0.2">
      <c r="A8" s="175"/>
      <c r="B8" s="403"/>
      <c r="C8" s="404"/>
      <c r="D8" s="404"/>
      <c r="E8" s="405"/>
      <c r="F8" s="405"/>
      <c r="G8" s="405"/>
      <c r="H8" s="405"/>
      <c r="I8" s="405"/>
      <c r="J8" s="405"/>
      <c r="K8" s="405"/>
      <c r="L8" s="405"/>
      <c r="M8" s="405"/>
      <c r="N8" s="405"/>
      <c r="O8" s="405"/>
      <c r="P8" s="405"/>
      <c r="Q8" s="405"/>
      <c r="R8" s="408"/>
      <c r="S8" s="408"/>
      <c r="T8" s="408"/>
      <c r="U8" s="408"/>
      <c r="V8" s="409"/>
      <c r="W8" s="412"/>
      <c r="X8" s="413"/>
      <c r="Y8" s="413"/>
      <c r="Z8" s="413"/>
      <c r="AA8" s="413"/>
      <c r="AB8" s="404"/>
      <c r="AC8" s="420"/>
      <c r="AD8" s="421"/>
      <c r="AE8" s="421"/>
      <c r="AF8" s="421"/>
      <c r="AG8" s="421"/>
      <c r="AH8" s="421"/>
      <c r="AI8" s="421"/>
      <c r="AJ8" s="421"/>
      <c r="AK8" s="421"/>
      <c r="AL8" s="422"/>
      <c r="AM8" s="423" t="s">
        <v>103</v>
      </c>
      <c r="AN8" s="424"/>
      <c r="AO8" s="424"/>
      <c r="AP8" s="424"/>
      <c r="AQ8" s="424"/>
      <c r="AR8" s="424"/>
      <c r="AS8" s="424"/>
      <c r="AT8" s="425"/>
      <c r="AU8" s="426" t="s">
        <v>90</v>
      </c>
      <c r="AV8" s="427"/>
      <c r="AW8" s="427"/>
      <c r="AX8" s="427"/>
      <c r="AY8" s="428" t="s">
        <v>104</v>
      </c>
      <c r="AZ8" s="429"/>
      <c r="BA8" s="429"/>
      <c r="BB8" s="429"/>
      <c r="BC8" s="429"/>
      <c r="BD8" s="429"/>
      <c r="BE8" s="429"/>
      <c r="BF8" s="429"/>
      <c r="BG8" s="429"/>
      <c r="BH8" s="429"/>
      <c r="BI8" s="429"/>
      <c r="BJ8" s="429"/>
      <c r="BK8" s="429"/>
      <c r="BL8" s="429"/>
      <c r="BM8" s="430"/>
      <c r="BN8" s="394">
        <v>30699</v>
      </c>
      <c r="BO8" s="395"/>
      <c r="BP8" s="395"/>
      <c r="BQ8" s="395"/>
      <c r="BR8" s="395"/>
      <c r="BS8" s="395"/>
      <c r="BT8" s="395"/>
      <c r="BU8" s="396"/>
      <c r="BV8" s="394">
        <v>29533</v>
      </c>
      <c r="BW8" s="395"/>
      <c r="BX8" s="395"/>
      <c r="BY8" s="395"/>
      <c r="BZ8" s="395"/>
      <c r="CA8" s="395"/>
      <c r="CB8" s="395"/>
      <c r="CC8" s="396"/>
      <c r="CD8" s="397" t="s">
        <v>105</v>
      </c>
      <c r="CE8" s="398"/>
      <c r="CF8" s="398"/>
      <c r="CG8" s="398"/>
      <c r="CH8" s="398"/>
      <c r="CI8" s="398"/>
      <c r="CJ8" s="398"/>
      <c r="CK8" s="398"/>
      <c r="CL8" s="398"/>
      <c r="CM8" s="398"/>
      <c r="CN8" s="398"/>
      <c r="CO8" s="398"/>
      <c r="CP8" s="398"/>
      <c r="CQ8" s="398"/>
      <c r="CR8" s="398"/>
      <c r="CS8" s="399"/>
      <c r="CT8" s="434">
        <v>0.17</v>
      </c>
      <c r="CU8" s="435"/>
      <c r="CV8" s="435"/>
      <c r="CW8" s="435"/>
      <c r="CX8" s="435"/>
      <c r="CY8" s="435"/>
      <c r="CZ8" s="435"/>
      <c r="DA8" s="436"/>
      <c r="DB8" s="434">
        <v>0.18</v>
      </c>
      <c r="DC8" s="435"/>
      <c r="DD8" s="435"/>
      <c r="DE8" s="435"/>
      <c r="DF8" s="435"/>
      <c r="DG8" s="435"/>
      <c r="DH8" s="435"/>
      <c r="DI8" s="436"/>
    </row>
    <row r="9" spans="1:119" ht="18.75" customHeight="1" thickBot="1" x14ac:dyDescent="0.2">
      <c r="A9" s="175"/>
      <c r="B9" s="388" t="s">
        <v>106</v>
      </c>
      <c r="C9" s="389"/>
      <c r="D9" s="389"/>
      <c r="E9" s="389"/>
      <c r="F9" s="389"/>
      <c r="G9" s="389"/>
      <c r="H9" s="389"/>
      <c r="I9" s="389"/>
      <c r="J9" s="389"/>
      <c r="K9" s="437"/>
      <c r="L9" s="438" t="s">
        <v>107</v>
      </c>
      <c r="M9" s="439"/>
      <c r="N9" s="439"/>
      <c r="O9" s="439"/>
      <c r="P9" s="439"/>
      <c r="Q9" s="440"/>
      <c r="R9" s="441">
        <v>3034</v>
      </c>
      <c r="S9" s="442"/>
      <c r="T9" s="442"/>
      <c r="U9" s="442"/>
      <c r="V9" s="443"/>
      <c r="W9" s="351" t="s">
        <v>108</v>
      </c>
      <c r="X9" s="352"/>
      <c r="Y9" s="352"/>
      <c r="Z9" s="352"/>
      <c r="AA9" s="352"/>
      <c r="AB9" s="352"/>
      <c r="AC9" s="352"/>
      <c r="AD9" s="352"/>
      <c r="AE9" s="352"/>
      <c r="AF9" s="352"/>
      <c r="AG9" s="352"/>
      <c r="AH9" s="352"/>
      <c r="AI9" s="352"/>
      <c r="AJ9" s="352"/>
      <c r="AK9" s="352"/>
      <c r="AL9" s="353"/>
      <c r="AM9" s="423" t="s">
        <v>109</v>
      </c>
      <c r="AN9" s="424"/>
      <c r="AO9" s="424"/>
      <c r="AP9" s="424"/>
      <c r="AQ9" s="424"/>
      <c r="AR9" s="424"/>
      <c r="AS9" s="424"/>
      <c r="AT9" s="425"/>
      <c r="AU9" s="426" t="s">
        <v>90</v>
      </c>
      <c r="AV9" s="427"/>
      <c r="AW9" s="427"/>
      <c r="AX9" s="427"/>
      <c r="AY9" s="428" t="s">
        <v>110</v>
      </c>
      <c r="AZ9" s="429"/>
      <c r="BA9" s="429"/>
      <c r="BB9" s="429"/>
      <c r="BC9" s="429"/>
      <c r="BD9" s="429"/>
      <c r="BE9" s="429"/>
      <c r="BF9" s="429"/>
      <c r="BG9" s="429"/>
      <c r="BH9" s="429"/>
      <c r="BI9" s="429"/>
      <c r="BJ9" s="429"/>
      <c r="BK9" s="429"/>
      <c r="BL9" s="429"/>
      <c r="BM9" s="430"/>
      <c r="BN9" s="394">
        <v>1166</v>
      </c>
      <c r="BO9" s="395"/>
      <c r="BP9" s="395"/>
      <c r="BQ9" s="395"/>
      <c r="BR9" s="395"/>
      <c r="BS9" s="395"/>
      <c r="BT9" s="395"/>
      <c r="BU9" s="396"/>
      <c r="BV9" s="394">
        <v>-13623</v>
      </c>
      <c r="BW9" s="395"/>
      <c r="BX9" s="395"/>
      <c r="BY9" s="395"/>
      <c r="BZ9" s="395"/>
      <c r="CA9" s="395"/>
      <c r="CB9" s="395"/>
      <c r="CC9" s="396"/>
      <c r="CD9" s="397" t="s">
        <v>111</v>
      </c>
      <c r="CE9" s="398"/>
      <c r="CF9" s="398"/>
      <c r="CG9" s="398"/>
      <c r="CH9" s="398"/>
      <c r="CI9" s="398"/>
      <c r="CJ9" s="398"/>
      <c r="CK9" s="398"/>
      <c r="CL9" s="398"/>
      <c r="CM9" s="398"/>
      <c r="CN9" s="398"/>
      <c r="CO9" s="398"/>
      <c r="CP9" s="398"/>
      <c r="CQ9" s="398"/>
      <c r="CR9" s="398"/>
      <c r="CS9" s="399"/>
      <c r="CT9" s="391">
        <v>15</v>
      </c>
      <c r="CU9" s="392"/>
      <c r="CV9" s="392"/>
      <c r="CW9" s="392"/>
      <c r="CX9" s="392"/>
      <c r="CY9" s="392"/>
      <c r="CZ9" s="392"/>
      <c r="DA9" s="393"/>
      <c r="DB9" s="391">
        <v>13.3</v>
      </c>
      <c r="DC9" s="392"/>
      <c r="DD9" s="392"/>
      <c r="DE9" s="392"/>
      <c r="DF9" s="392"/>
      <c r="DG9" s="392"/>
      <c r="DH9" s="392"/>
      <c r="DI9" s="393"/>
    </row>
    <row r="10" spans="1:119" ht="18.75" customHeight="1" thickBot="1" x14ac:dyDescent="0.2">
      <c r="A10" s="175"/>
      <c r="B10" s="388"/>
      <c r="C10" s="389"/>
      <c r="D10" s="389"/>
      <c r="E10" s="389"/>
      <c r="F10" s="389"/>
      <c r="G10" s="389"/>
      <c r="H10" s="389"/>
      <c r="I10" s="389"/>
      <c r="J10" s="389"/>
      <c r="K10" s="437"/>
      <c r="L10" s="444" t="s">
        <v>112</v>
      </c>
      <c r="M10" s="424"/>
      <c r="N10" s="424"/>
      <c r="O10" s="424"/>
      <c r="P10" s="424"/>
      <c r="Q10" s="425"/>
      <c r="R10" s="445">
        <v>3326</v>
      </c>
      <c r="S10" s="446"/>
      <c r="T10" s="446"/>
      <c r="U10" s="446"/>
      <c r="V10" s="447"/>
      <c r="W10" s="382"/>
      <c r="X10" s="383"/>
      <c r="Y10" s="383"/>
      <c r="Z10" s="383"/>
      <c r="AA10" s="383"/>
      <c r="AB10" s="383"/>
      <c r="AC10" s="383"/>
      <c r="AD10" s="383"/>
      <c r="AE10" s="383"/>
      <c r="AF10" s="383"/>
      <c r="AG10" s="383"/>
      <c r="AH10" s="383"/>
      <c r="AI10" s="383"/>
      <c r="AJ10" s="383"/>
      <c r="AK10" s="383"/>
      <c r="AL10" s="386"/>
      <c r="AM10" s="423" t="s">
        <v>113</v>
      </c>
      <c r="AN10" s="424"/>
      <c r="AO10" s="424"/>
      <c r="AP10" s="424"/>
      <c r="AQ10" s="424"/>
      <c r="AR10" s="424"/>
      <c r="AS10" s="424"/>
      <c r="AT10" s="425"/>
      <c r="AU10" s="426" t="s">
        <v>114</v>
      </c>
      <c r="AV10" s="427"/>
      <c r="AW10" s="427"/>
      <c r="AX10" s="427"/>
      <c r="AY10" s="428" t="s">
        <v>115</v>
      </c>
      <c r="AZ10" s="429"/>
      <c r="BA10" s="429"/>
      <c r="BB10" s="429"/>
      <c r="BC10" s="429"/>
      <c r="BD10" s="429"/>
      <c r="BE10" s="429"/>
      <c r="BF10" s="429"/>
      <c r="BG10" s="429"/>
      <c r="BH10" s="429"/>
      <c r="BI10" s="429"/>
      <c r="BJ10" s="429"/>
      <c r="BK10" s="429"/>
      <c r="BL10" s="429"/>
      <c r="BM10" s="430"/>
      <c r="BN10" s="394">
        <v>66271</v>
      </c>
      <c r="BO10" s="395"/>
      <c r="BP10" s="395"/>
      <c r="BQ10" s="395"/>
      <c r="BR10" s="395"/>
      <c r="BS10" s="395"/>
      <c r="BT10" s="395"/>
      <c r="BU10" s="396"/>
      <c r="BV10" s="394">
        <v>194460</v>
      </c>
      <c r="BW10" s="395"/>
      <c r="BX10" s="395"/>
      <c r="BY10" s="395"/>
      <c r="BZ10" s="395"/>
      <c r="CA10" s="395"/>
      <c r="CB10" s="395"/>
      <c r="CC10" s="396"/>
      <c r="CD10" s="178" t="s">
        <v>116</v>
      </c>
      <c r="CE10" s="179"/>
      <c r="CF10" s="179"/>
      <c r="CG10" s="179"/>
      <c r="CH10" s="179"/>
      <c r="CI10" s="179"/>
      <c r="CJ10" s="179"/>
      <c r="CK10" s="179"/>
      <c r="CL10" s="179"/>
      <c r="CM10" s="179"/>
      <c r="CN10" s="179"/>
      <c r="CO10" s="179"/>
      <c r="CP10" s="179"/>
      <c r="CQ10" s="179"/>
      <c r="CR10" s="179"/>
      <c r="CS10" s="180"/>
      <c r="CT10" s="181"/>
      <c r="CU10" s="182"/>
      <c r="CV10" s="182"/>
      <c r="CW10" s="182"/>
      <c r="CX10" s="182"/>
      <c r="CY10" s="182"/>
      <c r="CZ10" s="182"/>
      <c r="DA10" s="183"/>
      <c r="DB10" s="181"/>
      <c r="DC10" s="182"/>
      <c r="DD10" s="182"/>
      <c r="DE10" s="182"/>
      <c r="DF10" s="182"/>
      <c r="DG10" s="182"/>
      <c r="DH10" s="182"/>
      <c r="DI10" s="183"/>
    </row>
    <row r="11" spans="1:119" ht="18.75" customHeight="1" thickBot="1" x14ac:dyDescent="0.2">
      <c r="A11" s="175"/>
      <c r="B11" s="388"/>
      <c r="C11" s="389"/>
      <c r="D11" s="389"/>
      <c r="E11" s="389"/>
      <c r="F11" s="389"/>
      <c r="G11" s="389"/>
      <c r="H11" s="389"/>
      <c r="I11" s="389"/>
      <c r="J11" s="389"/>
      <c r="K11" s="437"/>
      <c r="L11" s="448" t="s">
        <v>117</v>
      </c>
      <c r="M11" s="449"/>
      <c r="N11" s="449"/>
      <c r="O11" s="449"/>
      <c r="P11" s="449"/>
      <c r="Q11" s="450"/>
      <c r="R11" s="451" t="s">
        <v>118</v>
      </c>
      <c r="S11" s="452"/>
      <c r="T11" s="452"/>
      <c r="U11" s="452"/>
      <c r="V11" s="453"/>
      <c r="W11" s="382"/>
      <c r="X11" s="383"/>
      <c r="Y11" s="383"/>
      <c r="Z11" s="383"/>
      <c r="AA11" s="383"/>
      <c r="AB11" s="383"/>
      <c r="AC11" s="383"/>
      <c r="AD11" s="383"/>
      <c r="AE11" s="383"/>
      <c r="AF11" s="383"/>
      <c r="AG11" s="383"/>
      <c r="AH11" s="383"/>
      <c r="AI11" s="383"/>
      <c r="AJ11" s="383"/>
      <c r="AK11" s="383"/>
      <c r="AL11" s="386"/>
      <c r="AM11" s="423" t="s">
        <v>119</v>
      </c>
      <c r="AN11" s="424"/>
      <c r="AO11" s="424"/>
      <c r="AP11" s="424"/>
      <c r="AQ11" s="424"/>
      <c r="AR11" s="424"/>
      <c r="AS11" s="424"/>
      <c r="AT11" s="425"/>
      <c r="AU11" s="426" t="s">
        <v>90</v>
      </c>
      <c r="AV11" s="427"/>
      <c r="AW11" s="427"/>
      <c r="AX11" s="427"/>
      <c r="AY11" s="428" t="s">
        <v>120</v>
      </c>
      <c r="AZ11" s="429"/>
      <c r="BA11" s="429"/>
      <c r="BB11" s="429"/>
      <c r="BC11" s="429"/>
      <c r="BD11" s="429"/>
      <c r="BE11" s="429"/>
      <c r="BF11" s="429"/>
      <c r="BG11" s="429"/>
      <c r="BH11" s="429"/>
      <c r="BI11" s="429"/>
      <c r="BJ11" s="429"/>
      <c r="BK11" s="429"/>
      <c r="BL11" s="429"/>
      <c r="BM11" s="430"/>
      <c r="BN11" s="394">
        <v>0</v>
      </c>
      <c r="BO11" s="395"/>
      <c r="BP11" s="395"/>
      <c r="BQ11" s="395"/>
      <c r="BR11" s="395"/>
      <c r="BS11" s="395"/>
      <c r="BT11" s="395"/>
      <c r="BU11" s="396"/>
      <c r="BV11" s="394">
        <v>0</v>
      </c>
      <c r="BW11" s="395"/>
      <c r="BX11" s="395"/>
      <c r="BY11" s="395"/>
      <c r="BZ11" s="395"/>
      <c r="CA11" s="395"/>
      <c r="CB11" s="395"/>
      <c r="CC11" s="396"/>
      <c r="CD11" s="397" t="s">
        <v>121</v>
      </c>
      <c r="CE11" s="398"/>
      <c r="CF11" s="398"/>
      <c r="CG11" s="398"/>
      <c r="CH11" s="398"/>
      <c r="CI11" s="398"/>
      <c r="CJ11" s="398"/>
      <c r="CK11" s="398"/>
      <c r="CL11" s="398"/>
      <c r="CM11" s="398"/>
      <c r="CN11" s="398"/>
      <c r="CO11" s="398"/>
      <c r="CP11" s="398"/>
      <c r="CQ11" s="398"/>
      <c r="CR11" s="398"/>
      <c r="CS11" s="399"/>
      <c r="CT11" s="434" t="s">
        <v>122</v>
      </c>
      <c r="CU11" s="435"/>
      <c r="CV11" s="435"/>
      <c r="CW11" s="435"/>
      <c r="CX11" s="435"/>
      <c r="CY11" s="435"/>
      <c r="CZ11" s="435"/>
      <c r="DA11" s="436"/>
      <c r="DB11" s="434" t="s">
        <v>122</v>
      </c>
      <c r="DC11" s="435"/>
      <c r="DD11" s="435"/>
      <c r="DE11" s="435"/>
      <c r="DF11" s="435"/>
      <c r="DG11" s="435"/>
      <c r="DH11" s="435"/>
      <c r="DI11" s="436"/>
    </row>
    <row r="12" spans="1:119" ht="18.75" customHeight="1" x14ac:dyDescent="0.15">
      <c r="A12" s="175"/>
      <c r="B12" s="454" t="s">
        <v>123</v>
      </c>
      <c r="C12" s="455"/>
      <c r="D12" s="455"/>
      <c r="E12" s="455"/>
      <c r="F12" s="455"/>
      <c r="G12" s="455"/>
      <c r="H12" s="455"/>
      <c r="I12" s="455"/>
      <c r="J12" s="455"/>
      <c r="K12" s="456"/>
      <c r="L12" s="463" t="s">
        <v>124</v>
      </c>
      <c r="M12" s="464"/>
      <c r="N12" s="464"/>
      <c r="O12" s="464"/>
      <c r="P12" s="464"/>
      <c r="Q12" s="465"/>
      <c r="R12" s="466">
        <v>2922</v>
      </c>
      <c r="S12" s="467"/>
      <c r="T12" s="467"/>
      <c r="U12" s="467"/>
      <c r="V12" s="468"/>
      <c r="W12" s="469" t="s">
        <v>1</v>
      </c>
      <c r="X12" s="427"/>
      <c r="Y12" s="427"/>
      <c r="Z12" s="427"/>
      <c r="AA12" s="427"/>
      <c r="AB12" s="470"/>
      <c r="AC12" s="471" t="s">
        <v>125</v>
      </c>
      <c r="AD12" s="472"/>
      <c r="AE12" s="472"/>
      <c r="AF12" s="472"/>
      <c r="AG12" s="473"/>
      <c r="AH12" s="471" t="s">
        <v>126</v>
      </c>
      <c r="AI12" s="472"/>
      <c r="AJ12" s="472"/>
      <c r="AK12" s="472"/>
      <c r="AL12" s="474"/>
      <c r="AM12" s="423" t="s">
        <v>127</v>
      </c>
      <c r="AN12" s="424"/>
      <c r="AO12" s="424"/>
      <c r="AP12" s="424"/>
      <c r="AQ12" s="424"/>
      <c r="AR12" s="424"/>
      <c r="AS12" s="424"/>
      <c r="AT12" s="425"/>
      <c r="AU12" s="426" t="s">
        <v>90</v>
      </c>
      <c r="AV12" s="427"/>
      <c r="AW12" s="427"/>
      <c r="AX12" s="427"/>
      <c r="AY12" s="428" t="s">
        <v>128</v>
      </c>
      <c r="AZ12" s="429"/>
      <c r="BA12" s="429"/>
      <c r="BB12" s="429"/>
      <c r="BC12" s="429"/>
      <c r="BD12" s="429"/>
      <c r="BE12" s="429"/>
      <c r="BF12" s="429"/>
      <c r="BG12" s="429"/>
      <c r="BH12" s="429"/>
      <c r="BI12" s="429"/>
      <c r="BJ12" s="429"/>
      <c r="BK12" s="429"/>
      <c r="BL12" s="429"/>
      <c r="BM12" s="430"/>
      <c r="BN12" s="394">
        <v>0</v>
      </c>
      <c r="BO12" s="395"/>
      <c r="BP12" s="395"/>
      <c r="BQ12" s="395"/>
      <c r="BR12" s="395"/>
      <c r="BS12" s="395"/>
      <c r="BT12" s="395"/>
      <c r="BU12" s="396"/>
      <c r="BV12" s="394">
        <v>0</v>
      </c>
      <c r="BW12" s="395"/>
      <c r="BX12" s="395"/>
      <c r="BY12" s="395"/>
      <c r="BZ12" s="395"/>
      <c r="CA12" s="395"/>
      <c r="CB12" s="395"/>
      <c r="CC12" s="396"/>
      <c r="CD12" s="397" t="s">
        <v>129</v>
      </c>
      <c r="CE12" s="398"/>
      <c r="CF12" s="398"/>
      <c r="CG12" s="398"/>
      <c r="CH12" s="398"/>
      <c r="CI12" s="398"/>
      <c r="CJ12" s="398"/>
      <c r="CK12" s="398"/>
      <c r="CL12" s="398"/>
      <c r="CM12" s="398"/>
      <c r="CN12" s="398"/>
      <c r="CO12" s="398"/>
      <c r="CP12" s="398"/>
      <c r="CQ12" s="398"/>
      <c r="CR12" s="398"/>
      <c r="CS12" s="399"/>
      <c r="CT12" s="434" t="s">
        <v>122</v>
      </c>
      <c r="CU12" s="435"/>
      <c r="CV12" s="435"/>
      <c r="CW12" s="435"/>
      <c r="CX12" s="435"/>
      <c r="CY12" s="435"/>
      <c r="CZ12" s="435"/>
      <c r="DA12" s="436"/>
      <c r="DB12" s="434" t="s">
        <v>122</v>
      </c>
      <c r="DC12" s="435"/>
      <c r="DD12" s="435"/>
      <c r="DE12" s="435"/>
      <c r="DF12" s="435"/>
      <c r="DG12" s="435"/>
      <c r="DH12" s="435"/>
      <c r="DI12" s="436"/>
    </row>
    <row r="13" spans="1:119" ht="18.75" customHeight="1" x14ac:dyDescent="0.15">
      <c r="A13" s="175"/>
      <c r="B13" s="457"/>
      <c r="C13" s="458"/>
      <c r="D13" s="458"/>
      <c r="E13" s="458"/>
      <c r="F13" s="458"/>
      <c r="G13" s="458"/>
      <c r="H13" s="458"/>
      <c r="I13" s="458"/>
      <c r="J13" s="458"/>
      <c r="K13" s="459"/>
      <c r="L13" s="184"/>
      <c r="M13" s="485" t="s">
        <v>130</v>
      </c>
      <c r="N13" s="486"/>
      <c r="O13" s="486"/>
      <c r="P13" s="486"/>
      <c r="Q13" s="487"/>
      <c r="R13" s="478">
        <v>2897</v>
      </c>
      <c r="S13" s="479"/>
      <c r="T13" s="479"/>
      <c r="U13" s="479"/>
      <c r="V13" s="480"/>
      <c r="W13" s="410" t="s">
        <v>131</v>
      </c>
      <c r="X13" s="411"/>
      <c r="Y13" s="411"/>
      <c r="Z13" s="411"/>
      <c r="AA13" s="411"/>
      <c r="AB13" s="401"/>
      <c r="AC13" s="445">
        <v>226</v>
      </c>
      <c r="AD13" s="446"/>
      <c r="AE13" s="446"/>
      <c r="AF13" s="446"/>
      <c r="AG13" s="488"/>
      <c r="AH13" s="445">
        <v>261</v>
      </c>
      <c r="AI13" s="446"/>
      <c r="AJ13" s="446"/>
      <c r="AK13" s="446"/>
      <c r="AL13" s="447"/>
      <c r="AM13" s="423" t="s">
        <v>132</v>
      </c>
      <c r="AN13" s="424"/>
      <c r="AO13" s="424"/>
      <c r="AP13" s="424"/>
      <c r="AQ13" s="424"/>
      <c r="AR13" s="424"/>
      <c r="AS13" s="424"/>
      <c r="AT13" s="425"/>
      <c r="AU13" s="426" t="s">
        <v>114</v>
      </c>
      <c r="AV13" s="427"/>
      <c r="AW13" s="427"/>
      <c r="AX13" s="427"/>
      <c r="AY13" s="428" t="s">
        <v>133</v>
      </c>
      <c r="AZ13" s="429"/>
      <c r="BA13" s="429"/>
      <c r="BB13" s="429"/>
      <c r="BC13" s="429"/>
      <c r="BD13" s="429"/>
      <c r="BE13" s="429"/>
      <c r="BF13" s="429"/>
      <c r="BG13" s="429"/>
      <c r="BH13" s="429"/>
      <c r="BI13" s="429"/>
      <c r="BJ13" s="429"/>
      <c r="BK13" s="429"/>
      <c r="BL13" s="429"/>
      <c r="BM13" s="430"/>
      <c r="BN13" s="394">
        <v>67437</v>
      </c>
      <c r="BO13" s="395"/>
      <c r="BP13" s="395"/>
      <c r="BQ13" s="395"/>
      <c r="BR13" s="395"/>
      <c r="BS13" s="395"/>
      <c r="BT13" s="395"/>
      <c r="BU13" s="396"/>
      <c r="BV13" s="394">
        <v>180837</v>
      </c>
      <c r="BW13" s="395"/>
      <c r="BX13" s="395"/>
      <c r="BY13" s="395"/>
      <c r="BZ13" s="395"/>
      <c r="CA13" s="395"/>
      <c r="CB13" s="395"/>
      <c r="CC13" s="396"/>
      <c r="CD13" s="397" t="s">
        <v>134</v>
      </c>
      <c r="CE13" s="398"/>
      <c r="CF13" s="398"/>
      <c r="CG13" s="398"/>
      <c r="CH13" s="398"/>
      <c r="CI13" s="398"/>
      <c r="CJ13" s="398"/>
      <c r="CK13" s="398"/>
      <c r="CL13" s="398"/>
      <c r="CM13" s="398"/>
      <c r="CN13" s="398"/>
      <c r="CO13" s="398"/>
      <c r="CP13" s="398"/>
      <c r="CQ13" s="398"/>
      <c r="CR13" s="398"/>
      <c r="CS13" s="399"/>
      <c r="CT13" s="391">
        <v>3.5</v>
      </c>
      <c r="CU13" s="392"/>
      <c r="CV13" s="392"/>
      <c r="CW13" s="392"/>
      <c r="CX13" s="392"/>
      <c r="CY13" s="392"/>
      <c r="CZ13" s="392"/>
      <c r="DA13" s="393"/>
      <c r="DB13" s="391">
        <v>1.7</v>
      </c>
      <c r="DC13" s="392"/>
      <c r="DD13" s="392"/>
      <c r="DE13" s="392"/>
      <c r="DF13" s="392"/>
      <c r="DG13" s="392"/>
      <c r="DH13" s="392"/>
      <c r="DI13" s="393"/>
    </row>
    <row r="14" spans="1:119" ht="18.75" customHeight="1" thickBot="1" x14ac:dyDescent="0.2">
      <c r="A14" s="175"/>
      <c r="B14" s="457"/>
      <c r="C14" s="458"/>
      <c r="D14" s="458"/>
      <c r="E14" s="458"/>
      <c r="F14" s="458"/>
      <c r="G14" s="458"/>
      <c r="H14" s="458"/>
      <c r="I14" s="458"/>
      <c r="J14" s="458"/>
      <c r="K14" s="459"/>
      <c r="L14" s="475" t="s">
        <v>135</v>
      </c>
      <c r="M14" s="476"/>
      <c r="N14" s="476"/>
      <c r="O14" s="476"/>
      <c r="P14" s="476"/>
      <c r="Q14" s="477"/>
      <c r="R14" s="478">
        <v>3003</v>
      </c>
      <c r="S14" s="479"/>
      <c r="T14" s="479"/>
      <c r="U14" s="479"/>
      <c r="V14" s="480"/>
      <c r="W14" s="384"/>
      <c r="X14" s="385"/>
      <c r="Y14" s="385"/>
      <c r="Z14" s="385"/>
      <c r="AA14" s="385"/>
      <c r="AB14" s="374"/>
      <c r="AC14" s="481">
        <v>17</v>
      </c>
      <c r="AD14" s="482"/>
      <c r="AE14" s="482"/>
      <c r="AF14" s="482"/>
      <c r="AG14" s="483"/>
      <c r="AH14" s="481">
        <v>19</v>
      </c>
      <c r="AI14" s="482"/>
      <c r="AJ14" s="482"/>
      <c r="AK14" s="482"/>
      <c r="AL14" s="484"/>
      <c r="AM14" s="423"/>
      <c r="AN14" s="424"/>
      <c r="AO14" s="424"/>
      <c r="AP14" s="424"/>
      <c r="AQ14" s="424"/>
      <c r="AR14" s="424"/>
      <c r="AS14" s="424"/>
      <c r="AT14" s="425"/>
      <c r="AU14" s="426"/>
      <c r="AV14" s="427"/>
      <c r="AW14" s="427"/>
      <c r="AX14" s="427"/>
      <c r="AY14" s="428"/>
      <c r="AZ14" s="429"/>
      <c r="BA14" s="429"/>
      <c r="BB14" s="429"/>
      <c r="BC14" s="429"/>
      <c r="BD14" s="429"/>
      <c r="BE14" s="429"/>
      <c r="BF14" s="429"/>
      <c r="BG14" s="429"/>
      <c r="BH14" s="429"/>
      <c r="BI14" s="429"/>
      <c r="BJ14" s="429"/>
      <c r="BK14" s="429"/>
      <c r="BL14" s="429"/>
      <c r="BM14" s="430"/>
      <c r="BN14" s="394"/>
      <c r="BO14" s="395"/>
      <c r="BP14" s="395"/>
      <c r="BQ14" s="395"/>
      <c r="BR14" s="395"/>
      <c r="BS14" s="395"/>
      <c r="BT14" s="395"/>
      <c r="BU14" s="396"/>
      <c r="BV14" s="394"/>
      <c r="BW14" s="395"/>
      <c r="BX14" s="395"/>
      <c r="BY14" s="395"/>
      <c r="BZ14" s="395"/>
      <c r="CA14" s="395"/>
      <c r="CB14" s="395"/>
      <c r="CC14" s="396"/>
      <c r="CD14" s="489" t="s">
        <v>136</v>
      </c>
      <c r="CE14" s="490"/>
      <c r="CF14" s="490"/>
      <c r="CG14" s="490"/>
      <c r="CH14" s="490"/>
      <c r="CI14" s="490"/>
      <c r="CJ14" s="490"/>
      <c r="CK14" s="490"/>
      <c r="CL14" s="490"/>
      <c r="CM14" s="490"/>
      <c r="CN14" s="490"/>
      <c r="CO14" s="490"/>
      <c r="CP14" s="490"/>
      <c r="CQ14" s="490"/>
      <c r="CR14" s="490"/>
      <c r="CS14" s="491"/>
      <c r="CT14" s="492" t="s">
        <v>122</v>
      </c>
      <c r="CU14" s="493"/>
      <c r="CV14" s="493"/>
      <c r="CW14" s="493"/>
      <c r="CX14" s="493"/>
      <c r="CY14" s="493"/>
      <c r="CZ14" s="493"/>
      <c r="DA14" s="494"/>
      <c r="DB14" s="492" t="s">
        <v>122</v>
      </c>
      <c r="DC14" s="493"/>
      <c r="DD14" s="493"/>
      <c r="DE14" s="493"/>
      <c r="DF14" s="493"/>
      <c r="DG14" s="493"/>
      <c r="DH14" s="493"/>
      <c r="DI14" s="494"/>
    </row>
    <row r="15" spans="1:119" ht="18.75" customHeight="1" x14ac:dyDescent="0.15">
      <c r="A15" s="175"/>
      <c r="B15" s="457"/>
      <c r="C15" s="458"/>
      <c r="D15" s="458"/>
      <c r="E15" s="458"/>
      <c r="F15" s="458"/>
      <c r="G15" s="458"/>
      <c r="H15" s="458"/>
      <c r="I15" s="458"/>
      <c r="J15" s="458"/>
      <c r="K15" s="459"/>
      <c r="L15" s="184"/>
      <c r="M15" s="485" t="s">
        <v>130</v>
      </c>
      <c r="N15" s="486"/>
      <c r="O15" s="486"/>
      <c r="P15" s="486"/>
      <c r="Q15" s="487"/>
      <c r="R15" s="478">
        <v>2987</v>
      </c>
      <c r="S15" s="479"/>
      <c r="T15" s="479"/>
      <c r="U15" s="479"/>
      <c r="V15" s="480"/>
      <c r="W15" s="410" t="s">
        <v>137</v>
      </c>
      <c r="X15" s="411"/>
      <c r="Y15" s="411"/>
      <c r="Z15" s="411"/>
      <c r="AA15" s="411"/>
      <c r="AB15" s="401"/>
      <c r="AC15" s="445">
        <v>223</v>
      </c>
      <c r="AD15" s="446"/>
      <c r="AE15" s="446"/>
      <c r="AF15" s="446"/>
      <c r="AG15" s="488"/>
      <c r="AH15" s="445">
        <v>238</v>
      </c>
      <c r="AI15" s="446"/>
      <c r="AJ15" s="446"/>
      <c r="AK15" s="446"/>
      <c r="AL15" s="447"/>
      <c r="AM15" s="423"/>
      <c r="AN15" s="424"/>
      <c r="AO15" s="424"/>
      <c r="AP15" s="424"/>
      <c r="AQ15" s="424"/>
      <c r="AR15" s="424"/>
      <c r="AS15" s="424"/>
      <c r="AT15" s="425"/>
      <c r="AU15" s="426"/>
      <c r="AV15" s="427"/>
      <c r="AW15" s="427"/>
      <c r="AX15" s="427"/>
      <c r="AY15" s="354" t="s">
        <v>138</v>
      </c>
      <c r="AZ15" s="355"/>
      <c r="BA15" s="355"/>
      <c r="BB15" s="355"/>
      <c r="BC15" s="355"/>
      <c r="BD15" s="355"/>
      <c r="BE15" s="355"/>
      <c r="BF15" s="355"/>
      <c r="BG15" s="355"/>
      <c r="BH15" s="355"/>
      <c r="BI15" s="355"/>
      <c r="BJ15" s="355"/>
      <c r="BK15" s="355"/>
      <c r="BL15" s="355"/>
      <c r="BM15" s="356"/>
      <c r="BN15" s="357">
        <v>306952</v>
      </c>
      <c r="BO15" s="358"/>
      <c r="BP15" s="358"/>
      <c r="BQ15" s="358"/>
      <c r="BR15" s="358"/>
      <c r="BS15" s="358"/>
      <c r="BT15" s="358"/>
      <c r="BU15" s="359"/>
      <c r="BV15" s="357">
        <v>298650</v>
      </c>
      <c r="BW15" s="358"/>
      <c r="BX15" s="358"/>
      <c r="BY15" s="358"/>
      <c r="BZ15" s="358"/>
      <c r="CA15" s="358"/>
      <c r="CB15" s="358"/>
      <c r="CC15" s="359"/>
      <c r="CD15" s="495" t="s">
        <v>139</v>
      </c>
      <c r="CE15" s="496"/>
      <c r="CF15" s="496"/>
      <c r="CG15" s="496"/>
      <c r="CH15" s="496"/>
      <c r="CI15" s="496"/>
      <c r="CJ15" s="496"/>
      <c r="CK15" s="496"/>
      <c r="CL15" s="496"/>
      <c r="CM15" s="496"/>
      <c r="CN15" s="496"/>
      <c r="CO15" s="496"/>
      <c r="CP15" s="496"/>
      <c r="CQ15" s="496"/>
      <c r="CR15" s="496"/>
      <c r="CS15" s="497"/>
      <c r="CT15" s="185"/>
      <c r="CU15" s="186"/>
      <c r="CV15" s="186"/>
      <c r="CW15" s="186"/>
      <c r="CX15" s="186"/>
      <c r="CY15" s="186"/>
      <c r="CZ15" s="186"/>
      <c r="DA15" s="187"/>
      <c r="DB15" s="185"/>
      <c r="DC15" s="186"/>
      <c r="DD15" s="186"/>
      <c r="DE15" s="186"/>
      <c r="DF15" s="186"/>
      <c r="DG15" s="186"/>
      <c r="DH15" s="186"/>
      <c r="DI15" s="187"/>
    </row>
    <row r="16" spans="1:119" ht="18.75" customHeight="1" x14ac:dyDescent="0.15">
      <c r="A16" s="175"/>
      <c r="B16" s="457"/>
      <c r="C16" s="458"/>
      <c r="D16" s="458"/>
      <c r="E16" s="458"/>
      <c r="F16" s="458"/>
      <c r="G16" s="458"/>
      <c r="H16" s="458"/>
      <c r="I16" s="458"/>
      <c r="J16" s="458"/>
      <c r="K16" s="459"/>
      <c r="L16" s="475" t="s">
        <v>140</v>
      </c>
      <c r="M16" s="498"/>
      <c r="N16" s="498"/>
      <c r="O16" s="498"/>
      <c r="P16" s="498"/>
      <c r="Q16" s="499"/>
      <c r="R16" s="500" t="s">
        <v>141</v>
      </c>
      <c r="S16" s="501"/>
      <c r="T16" s="501"/>
      <c r="U16" s="501"/>
      <c r="V16" s="502"/>
      <c r="W16" s="384"/>
      <c r="X16" s="385"/>
      <c r="Y16" s="385"/>
      <c r="Z16" s="385"/>
      <c r="AA16" s="385"/>
      <c r="AB16" s="374"/>
      <c r="AC16" s="481">
        <v>16.8</v>
      </c>
      <c r="AD16" s="482"/>
      <c r="AE16" s="482"/>
      <c r="AF16" s="482"/>
      <c r="AG16" s="483"/>
      <c r="AH16" s="481">
        <v>17.3</v>
      </c>
      <c r="AI16" s="482"/>
      <c r="AJ16" s="482"/>
      <c r="AK16" s="482"/>
      <c r="AL16" s="484"/>
      <c r="AM16" s="423"/>
      <c r="AN16" s="424"/>
      <c r="AO16" s="424"/>
      <c r="AP16" s="424"/>
      <c r="AQ16" s="424"/>
      <c r="AR16" s="424"/>
      <c r="AS16" s="424"/>
      <c r="AT16" s="425"/>
      <c r="AU16" s="426"/>
      <c r="AV16" s="427"/>
      <c r="AW16" s="427"/>
      <c r="AX16" s="427"/>
      <c r="AY16" s="428" t="s">
        <v>142</v>
      </c>
      <c r="AZ16" s="429"/>
      <c r="BA16" s="429"/>
      <c r="BB16" s="429"/>
      <c r="BC16" s="429"/>
      <c r="BD16" s="429"/>
      <c r="BE16" s="429"/>
      <c r="BF16" s="429"/>
      <c r="BG16" s="429"/>
      <c r="BH16" s="429"/>
      <c r="BI16" s="429"/>
      <c r="BJ16" s="429"/>
      <c r="BK16" s="429"/>
      <c r="BL16" s="429"/>
      <c r="BM16" s="430"/>
      <c r="BN16" s="394">
        <v>1755914</v>
      </c>
      <c r="BO16" s="395"/>
      <c r="BP16" s="395"/>
      <c r="BQ16" s="395"/>
      <c r="BR16" s="395"/>
      <c r="BS16" s="395"/>
      <c r="BT16" s="395"/>
      <c r="BU16" s="396"/>
      <c r="BV16" s="394">
        <v>1775919</v>
      </c>
      <c r="BW16" s="395"/>
      <c r="BX16" s="395"/>
      <c r="BY16" s="395"/>
      <c r="BZ16" s="395"/>
      <c r="CA16" s="395"/>
      <c r="CB16" s="395"/>
      <c r="CC16" s="396"/>
      <c r="CD16" s="188"/>
      <c r="CE16" s="508"/>
      <c r="CF16" s="508"/>
      <c r="CG16" s="508"/>
      <c r="CH16" s="508"/>
      <c r="CI16" s="508"/>
      <c r="CJ16" s="508"/>
      <c r="CK16" s="508"/>
      <c r="CL16" s="508"/>
      <c r="CM16" s="508"/>
      <c r="CN16" s="508"/>
      <c r="CO16" s="508"/>
      <c r="CP16" s="508"/>
      <c r="CQ16" s="508"/>
      <c r="CR16" s="508"/>
      <c r="CS16" s="509"/>
      <c r="CT16" s="391"/>
      <c r="CU16" s="392"/>
      <c r="CV16" s="392"/>
      <c r="CW16" s="392"/>
      <c r="CX16" s="392"/>
      <c r="CY16" s="392"/>
      <c r="CZ16" s="392"/>
      <c r="DA16" s="393"/>
      <c r="DB16" s="391"/>
      <c r="DC16" s="392"/>
      <c r="DD16" s="392"/>
      <c r="DE16" s="392"/>
      <c r="DF16" s="392"/>
      <c r="DG16" s="392"/>
      <c r="DH16" s="392"/>
      <c r="DI16" s="393"/>
    </row>
    <row r="17" spans="1:113" ht="18.75" customHeight="1" thickBot="1" x14ac:dyDescent="0.2">
      <c r="A17" s="175"/>
      <c r="B17" s="460"/>
      <c r="C17" s="461"/>
      <c r="D17" s="461"/>
      <c r="E17" s="461"/>
      <c r="F17" s="461"/>
      <c r="G17" s="461"/>
      <c r="H17" s="461"/>
      <c r="I17" s="461"/>
      <c r="J17" s="461"/>
      <c r="K17" s="462"/>
      <c r="L17" s="189"/>
      <c r="M17" s="505" t="s">
        <v>143</v>
      </c>
      <c r="N17" s="506"/>
      <c r="O17" s="506"/>
      <c r="P17" s="506"/>
      <c r="Q17" s="507"/>
      <c r="R17" s="500" t="s">
        <v>144</v>
      </c>
      <c r="S17" s="501"/>
      <c r="T17" s="501"/>
      <c r="U17" s="501"/>
      <c r="V17" s="502"/>
      <c r="W17" s="410" t="s">
        <v>145</v>
      </c>
      <c r="X17" s="411"/>
      <c r="Y17" s="411"/>
      <c r="Z17" s="411"/>
      <c r="AA17" s="411"/>
      <c r="AB17" s="401"/>
      <c r="AC17" s="445">
        <v>880</v>
      </c>
      <c r="AD17" s="446"/>
      <c r="AE17" s="446"/>
      <c r="AF17" s="446"/>
      <c r="AG17" s="488"/>
      <c r="AH17" s="445">
        <v>876</v>
      </c>
      <c r="AI17" s="446"/>
      <c r="AJ17" s="446"/>
      <c r="AK17" s="446"/>
      <c r="AL17" s="447"/>
      <c r="AM17" s="423"/>
      <c r="AN17" s="424"/>
      <c r="AO17" s="424"/>
      <c r="AP17" s="424"/>
      <c r="AQ17" s="424"/>
      <c r="AR17" s="424"/>
      <c r="AS17" s="424"/>
      <c r="AT17" s="425"/>
      <c r="AU17" s="426"/>
      <c r="AV17" s="427"/>
      <c r="AW17" s="427"/>
      <c r="AX17" s="427"/>
      <c r="AY17" s="428" t="s">
        <v>146</v>
      </c>
      <c r="AZ17" s="429"/>
      <c r="BA17" s="429"/>
      <c r="BB17" s="429"/>
      <c r="BC17" s="429"/>
      <c r="BD17" s="429"/>
      <c r="BE17" s="429"/>
      <c r="BF17" s="429"/>
      <c r="BG17" s="429"/>
      <c r="BH17" s="429"/>
      <c r="BI17" s="429"/>
      <c r="BJ17" s="429"/>
      <c r="BK17" s="429"/>
      <c r="BL17" s="429"/>
      <c r="BM17" s="430"/>
      <c r="BN17" s="394">
        <v>381100</v>
      </c>
      <c r="BO17" s="395"/>
      <c r="BP17" s="395"/>
      <c r="BQ17" s="395"/>
      <c r="BR17" s="395"/>
      <c r="BS17" s="395"/>
      <c r="BT17" s="395"/>
      <c r="BU17" s="396"/>
      <c r="BV17" s="394">
        <v>369641</v>
      </c>
      <c r="BW17" s="395"/>
      <c r="BX17" s="395"/>
      <c r="BY17" s="395"/>
      <c r="BZ17" s="395"/>
      <c r="CA17" s="395"/>
      <c r="CB17" s="395"/>
      <c r="CC17" s="396"/>
      <c r="CD17" s="188"/>
      <c r="CE17" s="508"/>
      <c r="CF17" s="508"/>
      <c r="CG17" s="508"/>
      <c r="CH17" s="508"/>
      <c r="CI17" s="508"/>
      <c r="CJ17" s="508"/>
      <c r="CK17" s="508"/>
      <c r="CL17" s="508"/>
      <c r="CM17" s="508"/>
      <c r="CN17" s="508"/>
      <c r="CO17" s="508"/>
      <c r="CP17" s="508"/>
      <c r="CQ17" s="508"/>
      <c r="CR17" s="508"/>
      <c r="CS17" s="509"/>
      <c r="CT17" s="391"/>
      <c r="CU17" s="392"/>
      <c r="CV17" s="392"/>
      <c r="CW17" s="392"/>
      <c r="CX17" s="392"/>
      <c r="CY17" s="392"/>
      <c r="CZ17" s="392"/>
      <c r="DA17" s="393"/>
      <c r="DB17" s="391"/>
      <c r="DC17" s="392"/>
      <c r="DD17" s="392"/>
      <c r="DE17" s="392"/>
      <c r="DF17" s="392"/>
      <c r="DG17" s="392"/>
      <c r="DH17" s="392"/>
      <c r="DI17" s="393"/>
    </row>
    <row r="18" spans="1:113" ht="18.75" customHeight="1" thickBot="1" x14ac:dyDescent="0.2">
      <c r="A18" s="175"/>
      <c r="B18" s="519" t="s">
        <v>147</v>
      </c>
      <c r="C18" s="437"/>
      <c r="D18" s="437"/>
      <c r="E18" s="520"/>
      <c r="F18" s="520"/>
      <c r="G18" s="520"/>
      <c r="H18" s="520"/>
      <c r="I18" s="520"/>
      <c r="J18" s="520"/>
      <c r="K18" s="520"/>
      <c r="L18" s="521">
        <v>28.37</v>
      </c>
      <c r="M18" s="521"/>
      <c r="N18" s="521"/>
      <c r="O18" s="521"/>
      <c r="P18" s="521"/>
      <c r="Q18" s="521"/>
      <c r="R18" s="522"/>
      <c r="S18" s="522"/>
      <c r="T18" s="522"/>
      <c r="U18" s="522"/>
      <c r="V18" s="523"/>
      <c r="W18" s="412"/>
      <c r="X18" s="413"/>
      <c r="Y18" s="413"/>
      <c r="Z18" s="413"/>
      <c r="AA18" s="413"/>
      <c r="AB18" s="404"/>
      <c r="AC18" s="524">
        <v>66.2</v>
      </c>
      <c r="AD18" s="525"/>
      <c r="AE18" s="525"/>
      <c r="AF18" s="525"/>
      <c r="AG18" s="526"/>
      <c r="AH18" s="524">
        <v>63.7</v>
      </c>
      <c r="AI18" s="525"/>
      <c r="AJ18" s="525"/>
      <c r="AK18" s="525"/>
      <c r="AL18" s="527"/>
      <c r="AM18" s="423"/>
      <c r="AN18" s="424"/>
      <c r="AO18" s="424"/>
      <c r="AP18" s="424"/>
      <c r="AQ18" s="424"/>
      <c r="AR18" s="424"/>
      <c r="AS18" s="424"/>
      <c r="AT18" s="425"/>
      <c r="AU18" s="426"/>
      <c r="AV18" s="427"/>
      <c r="AW18" s="427"/>
      <c r="AX18" s="427"/>
      <c r="AY18" s="428" t="s">
        <v>148</v>
      </c>
      <c r="AZ18" s="429"/>
      <c r="BA18" s="429"/>
      <c r="BB18" s="429"/>
      <c r="BC18" s="429"/>
      <c r="BD18" s="429"/>
      <c r="BE18" s="429"/>
      <c r="BF18" s="429"/>
      <c r="BG18" s="429"/>
      <c r="BH18" s="429"/>
      <c r="BI18" s="429"/>
      <c r="BJ18" s="429"/>
      <c r="BK18" s="429"/>
      <c r="BL18" s="429"/>
      <c r="BM18" s="430"/>
      <c r="BN18" s="394">
        <v>1706352</v>
      </c>
      <c r="BO18" s="395"/>
      <c r="BP18" s="395"/>
      <c r="BQ18" s="395"/>
      <c r="BR18" s="395"/>
      <c r="BS18" s="395"/>
      <c r="BT18" s="395"/>
      <c r="BU18" s="396"/>
      <c r="BV18" s="394">
        <v>1700588</v>
      </c>
      <c r="BW18" s="395"/>
      <c r="BX18" s="395"/>
      <c r="BY18" s="395"/>
      <c r="BZ18" s="395"/>
      <c r="CA18" s="395"/>
      <c r="CB18" s="395"/>
      <c r="CC18" s="396"/>
      <c r="CD18" s="188"/>
      <c r="CE18" s="508"/>
      <c r="CF18" s="508"/>
      <c r="CG18" s="508"/>
      <c r="CH18" s="508"/>
      <c r="CI18" s="508"/>
      <c r="CJ18" s="508"/>
      <c r="CK18" s="508"/>
      <c r="CL18" s="508"/>
      <c r="CM18" s="508"/>
      <c r="CN18" s="508"/>
      <c r="CO18" s="508"/>
      <c r="CP18" s="508"/>
      <c r="CQ18" s="508"/>
      <c r="CR18" s="508"/>
      <c r="CS18" s="509"/>
      <c r="CT18" s="391"/>
      <c r="CU18" s="392"/>
      <c r="CV18" s="392"/>
      <c r="CW18" s="392"/>
      <c r="CX18" s="392"/>
      <c r="CY18" s="392"/>
      <c r="CZ18" s="392"/>
      <c r="DA18" s="393"/>
      <c r="DB18" s="391"/>
      <c r="DC18" s="392"/>
      <c r="DD18" s="392"/>
      <c r="DE18" s="392"/>
      <c r="DF18" s="392"/>
      <c r="DG18" s="392"/>
      <c r="DH18" s="392"/>
      <c r="DI18" s="393"/>
    </row>
    <row r="19" spans="1:113" ht="18.75" customHeight="1" thickBot="1" x14ac:dyDescent="0.2">
      <c r="A19" s="175"/>
      <c r="B19" s="519" t="s">
        <v>149</v>
      </c>
      <c r="C19" s="437"/>
      <c r="D19" s="437"/>
      <c r="E19" s="520"/>
      <c r="F19" s="520"/>
      <c r="G19" s="520"/>
      <c r="H19" s="520"/>
      <c r="I19" s="520"/>
      <c r="J19" s="520"/>
      <c r="K19" s="520"/>
      <c r="L19" s="528">
        <v>107</v>
      </c>
      <c r="M19" s="528"/>
      <c r="N19" s="528"/>
      <c r="O19" s="528"/>
      <c r="P19" s="528"/>
      <c r="Q19" s="528"/>
      <c r="R19" s="529"/>
      <c r="S19" s="529"/>
      <c r="T19" s="529"/>
      <c r="U19" s="529"/>
      <c r="V19" s="530"/>
      <c r="W19" s="351"/>
      <c r="X19" s="352"/>
      <c r="Y19" s="352"/>
      <c r="Z19" s="352"/>
      <c r="AA19" s="352"/>
      <c r="AB19" s="352"/>
      <c r="AC19" s="503"/>
      <c r="AD19" s="503"/>
      <c r="AE19" s="503"/>
      <c r="AF19" s="503"/>
      <c r="AG19" s="503"/>
      <c r="AH19" s="503"/>
      <c r="AI19" s="503"/>
      <c r="AJ19" s="503"/>
      <c r="AK19" s="503"/>
      <c r="AL19" s="504"/>
      <c r="AM19" s="423"/>
      <c r="AN19" s="424"/>
      <c r="AO19" s="424"/>
      <c r="AP19" s="424"/>
      <c r="AQ19" s="424"/>
      <c r="AR19" s="424"/>
      <c r="AS19" s="424"/>
      <c r="AT19" s="425"/>
      <c r="AU19" s="426"/>
      <c r="AV19" s="427"/>
      <c r="AW19" s="427"/>
      <c r="AX19" s="427"/>
      <c r="AY19" s="428" t="s">
        <v>150</v>
      </c>
      <c r="AZ19" s="429"/>
      <c r="BA19" s="429"/>
      <c r="BB19" s="429"/>
      <c r="BC19" s="429"/>
      <c r="BD19" s="429"/>
      <c r="BE19" s="429"/>
      <c r="BF19" s="429"/>
      <c r="BG19" s="429"/>
      <c r="BH19" s="429"/>
      <c r="BI19" s="429"/>
      <c r="BJ19" s="429"/>
      <c r="BK19" s="429"/>
      <c r="BL19" s="429"/>
      <c r="BM19" s="430"/>
      <c r="BN19" s="394">
        <v>2182839</v>
      </c>
      <c r="BO19" s="395"/>
      <c r="BP19" s="395"/>
      <c r="BQ19" s="395"/>
      <c r="BR19" s="395"/>
      <c r="BS19" s="395"/>
      <c r="BT19" s="395"/>
      <c r="BU19" s="396"/>
      <c r="BV19" s="394">
        <v>2320714</v>
      </c>
      <c r="BW19" s="395"/>
      <c r="BX19" s="395"/>
      <c r="BY19" s="395"/>
      <c r="BZ19" s="395"/>
      <c r="CA19" s="395"/>
      <c r="CB19" s="395"/>
      <c r="CC19" s="396"/>
      <c r="CD19" s="188"/>
      <c r="CE19" s="508"/>
      <c r="CF19" s="508"/>
      <c r="CG19" s="508"/>
      <c r="CH19" s="508"/>
      <c r="CI19" s="508"/>
      <c r="CJ19" s="508"/>
      <c r="CK19" s="508"/>
      <c r="CL19" s="508"/>
      <c r="CM19" s="508"/>
      <c r="CN19" s="508"/>
      <c r="CO19" s="508"/>
      <c r="CP19" s="508"/>
      <c r="CQ19" s="508"/>
      <c r="CR19" s="508"/>
      <c r="CS19" s="509"/>
      <c r="CT19" s="391"/>
      <c r="CU19" s="392"/>
      <c r="CV19" s="392"/>
      <c r="CW19" s="392"/>
      <c r="CX19" s="392"/>
      <c r="CY19" s="392"/>
      <c r="CZ19" s="392"/>
      <c r="DA19" s="393"/>
      <c r="DB19" s="391"/>
      <c r="DC19" s="392"/>
      <c r="DD19" s="392"/>
      <c r="DE19" s="392"/>
      <c r="DF19" s="392"/>
      <c r="DG19" s="392"/>
      <c r="DH19" s="392"/>
      <c r="DI19" s="393"/>
    </row>
    <row r="20" spans="1:113" ht="18.75" customHeight="1" thickBot="1" x14ac:dyDescent="0.2">
      <c r="A20" s="175"/>
      <c r="B20" s="519" t="s">
        <v>151</v>
      </c>
      <c r="C20" s="437"/>
      <c r="D20" s="437"/>
      <c r="E20" s="520"/>
      <c r="F20" s="520"/>
      <c r="G20" s="520"/>
      <c r="H20" s="520"/>
      <c r="I20" s="520"/>
      <c r="J20" s="520"/>
      <c r="K20" s="520"/>
      <c r="L20" s="528">
        <v>1409</v>
      </c>
      <c r="M20" s="528"/>
      <c r="N20" s="528"/>
      <c r="O20" s="528"/>
      <c r="P20" s="528"/>
      <c r="Q20" s="528"/>
      <c r="R20" s="529"/>
      <c r="S20" s="529"/>
      <c r="T20" s="529"/>
      <c r="U20" s="529"/>
      <c r="V20" s="530"/>
      <c r="W20" s="412"/>
      <c r="X20" s="413"/>
      <c r="Y20" s="413"/>
      <c r="Z20" s="413"/>
      <c r="AA20" s="413"/>
      <c r="AB20" s="413"/>
      <c r="AC20" s="531"/>
      <c r="AD20" s="531"/>
      <c r="AE20" s="531"/>
      <c r="AF20" s="531"/>
      <c r="AG20" s="531"/>
      <c r="AH20" s="531"/>
      <c r="AI20" s="531"/>
      <c r="AJ20" s="531"/>
      <c r="AK20" s="531"/>
      <c r="AL20" s="532"/>
      <c r="AM20" s="533"/>
      <c r="AN20" s="449"/>
      <c r="AO20" s="449"/>
      <c r="AP20" s="449"/>
      <c r="AQ20" s="449"/>
      <c r="AR20" s="449"/>
      <c r="AS20" s="449"/>
      <c r="AT20" s="450"/>
      <c r="AU20" s="534"/>
      <c r="AV20" s="535"/>
      <c r="AW20" s="535"/>
      <c r="AX20" s="536"/>
      <c r="AY20" s="428"/>
      <c r="AZ20" s="429"/>
      <c r="BA20" s="429"/>
      <c r="BB20" s="429"/>
      <c r="BC20" s="429"/>
      <c r="BD20" s="429"/>
      <c r="BE20" s="429"/>
      <c r="BF20" s="429"/>
      <c r="BG20" s="429"/>
      <c r="BH20" s="429"/>
      <c r="BI20" s="429"/>
      <c r="BJ20" s="429"/>
      <c r="BK20" s="429"/>
      <c r="BL20" s="429"/>
      <c r="BM20" s="430"/>
      <c r="BN20" s="394"/>
      <c r="BO20" s="395"/>
      <c r="BP20" s="395"/>
      <c r="BQ20" s="395"/>
      <c r="BR20" s="395"/>
      <c r="BS20" s="395"/>
      <c r="BT20" s="395"/>
      <c r="BU20" s="396"/>
      <c r="BV20" s="394"/>
      <c r="BW20" s="395"/>
      <c r="BX20" s="395"/>
      <c r="BY20" s="395"/>
      <c r="BZ20" s="395"/>
      <c r="CA20" s="395"/>
      <c r="CB20" s="395"/>
      <c r="CC20" s="396"/>
      <c r="CD20" s="188"/>
      <c r="CE20" s="508"/>
      <c r="CF20" s="508"/>
      <c r="CG20" s="508"/>
      <c r="CH20" s="508"/>
      <c r="CI20" s="508"/>
      <c r="CJ20" s="508"/>
      <c r="CK20" s="508"/>
      <c r="CL20" s="508"/>
      <c r="CM20" s="508"/>
      <c r="CN20" s="508"/>
      <c r="CO20" s="508"/>
      <c r="CP20" s="508"/>
      <c r="CQ20" s="508"/>
      <c r="CR20" s="508"/>
      <c r="CS20" s="509"/>
      <c r="CT20" s="391"/>
      <c r="CU20" s="392"/>
      <c r="CV20" s="392"/>
      <c r="CW20" s="392"/>
      <c r="CX20" s="392"/>
      <c r="CY20" s="392"/>
      <c r="CZ20" s="392"/>
      <c r="DA20" s="393"/>
      <c r="DB20" s="391"/>
      <c r="DC20" s="392"/>
      <c r="DD20" s="392"/>
      <c r="DE20" s="392"/>
      <c r="DF20" s="392"/>
      <c r="DG20" s="392"/>
      <c r="DH20" s="392"/>
      <c r="DI20" s="393"/>
    </row>
    <row r="21" spans="1:113" ht="18.75" customHeight="1" thickBot="1" x14ac:dyDescent="0.2">
      <c r="A21" s="175"/>
      <c r="B21" s="510" t="s">
        <v>152</v>
      </c>
      <c r="C21" s="511"/>
      <c r="D21" s="511"/>
      <c r="E21" s="511"/>
      <c r="F21" s="511"/>
      <c r="G21" s="511"/>
      <c r="H21" s="511"/>
      <c r="I21" s="511"/>
      <c r="J21" s="511"/>
      <c r="K21" s="511"/>
      <c r="L21" s="511"/>
      <c r="M21" s="511"/>
      <c r="N21" s="511"/>
      <c r="O21" s="511"/>
      <c r="P21" s="511"/>
      <c r="Q21" s="511"/>
      <c r="R21" s="511"/>
      <c r="S21" s="511"/>
      <c r="T21" s="511"/>
      <c r="U21" s="511"/>
      <c r="V21" s="511"/>
      <c r="W21" s="511"/>
      <c r="X21" s="511"/>
      <c r="Y21" s="511"/>
      <c r="Z21" s="511"/>
      <c r="AA21" s="511"/>
      <c r="AB21" s="511"/>
      <c r="AC21" s="511"/>
      <c r="AD21" s="511"/>
      <c r="AE21" s="511"/>
      <c r="AF21" s="511"/>
      <c r="AG21" s="511"/>
      <c r="AH21" s="511"/>
      <c r="AI21" s="511"/>
      <c r="AJ21" s="511"/>
      <c r="AK21" s="511"/>
      <c r="AL21" s="511"/>
      <c r="AM21" s="511"/>
      <c r="AN21" s="511"/>
      <c r="AO21" s="511"/>
      <c r="AP21" s="511"/>
      <c r="AQ21" s="511"/>
      <c r="AR21" s="511"/>
      <c r="AS21" s="511"/>
      <c r="AT21" s="511"/>
      <c r="AU21" s="511"/>
      <c r="AV21" s="511"/>
      <c r="AW21" s="511"/>
      <c r="AX21" s="512"/>
      <c r="AY21" s="513"/>
      <c r="AZ21" s="514"/>
      <c r="BA21" s="514"/>
      <c r="BB21" s="514"/>
      <c r="BC21" s="514"/>
      <c r="BD21" s="514"/>
      <c r="BE21" s="514"/>
      <c r="BF21" s="514"/>
      <c r="BG21" s="514"/>
      <c r="BH21" s="514"/>
      <c r="BI21" s="514"/>
      <c r="BJ21" s="514"/>
      <c r="BK21" s="514"/>
      <c r="BL21" s="514"/>
      <c r="BM21" s="515"/>
      <c r="BN21" s="516"/>
      <c r="BO21" s="517"/>
      <c r="BP21" s="517"/>
      <c r="BQ21" s="517"/>
      <c r="BR21" s="517"/>
      <c r="BS21" s="517"/>
      <c r="BT21" s="517"/>
      <c r="BU21" s="518"/>
      <c r="BV21" s="516"/>
      <c r="BW21" s="517"/>
      <c r="BX21" s="517"/>
      <c r="BY21" s="517"/>
      <c r="BZ21" s="517"/>
      <c r="CA21" s="517"/>
      <c r="CB21" s="517"/>
      <c r="CC21" s="518"/>
      <c r="CD21" s="188"/>
      <c r="CE21" s="508"/>
      <c r="CF21" s="508"/>
      <c r="CG21" s="508"/>
      <c r="CH21" s="508"/>
      <c r="CI21" s="508"/>
      <c r="CJ21" s="508"/>
      <c r="CK21" s="508"/>
      <c r="CL21" s="508"/>
      <c r="CM21" s="508"/>
      <c r="CN21" s="508"/>
      <c r="CO21" s="508"/>
      <c r="CP21" s="508"/>
      <c r="CQ21" s="508"/>
      <c r="CR21" s="508"/>
      <c r="CS21" s="509"/>
      <c r="CT21" s="391"/>
      <c r="CU21" s="392"/>
      <c r="CV21" s="392"/>
      <c r="CW21" s="392"/>
      <c r="CX21" s="392"/>
      <c r="CY21" s="392"/>
      <c r="CZ21" s="392"/>
      <c r="DA21" s="393"/>
      <c r="DB21" s="391"/>
      <c r="DC21" s="392"/>
      <c r="DD21" s="392"/>
      <c r="DE21" s="392"/>
      <c r="DF21" s="392"/>
      <c r="DG21" s="392"/>
      <c r="DH21" s="392"/>
      <c r="DI21" s="393"/>
    </row>
    <row r="22" spans="1:113" ht="18.75" customHeight="1" x14ac:dyDescent="0.15">
      <c r="A22" s="175"/>
      <c r="B22" s="564" t="s">
        <v>153</v>
      </c>
      <c r="C22" s="538"/>
      <c r="D22" s="539"/>
      <c r="E22" s="406" t="s">
        <v>1</v>
      </c>
      <c r="F22" s="411"/>
      <c r="G22" s="411"/>
      <c r="H22" s="411"/>
      <c r="I22" s="411"/>
      <c r="J22" s="411"/>
      <c r="K22" s="401"/>
      <c r="L22" s="406" t="s">
        <v>154</v>
      </c>
      <c r="M22" s="411"/>
      <c r="N22" s="411"/>
      <c r="O22" s="411"/>
      <c r="P22" s="401"/>
      <c r="Q22" s="569" t="s">
        <v>155</v>
      </c>
      <c r="R22" s="570"/>
      <c r="S22" s="570"/>
      <c r="T22" s="570"/>
      <c r="U22" s="570"/>
      <c r="V22" s="571"/>
      <c r="W22" s="537" t="s">
        <v>156</v>
      </c>
      <c r="X22" s="538"/>
      <c r="Y22" s="539"/>
      <c r="Z22" s="406" t="s">
        <v>1</v>
      </c>
      <c r="AA22" s="411"/>
      <c r="AB22" s="411"/>
      <c r="AC22" s="411"/>
      <c r="AD22" s="411"/>
      <c r="AE22" s="411"/>
      <c r="AF22" s="411"/>
      <c r="AG22" s="401"/>
      <c r="AH22" s="575" t="s">
        <v>157</v>
      </c>
      <c r="AI22" s="411"/>
      <c r="AJ22" s="411"/>
      <c r="AK22" s="411"/>
      <c r="AL22" s="401"/>
      <c r="AM22" s="575" t="s">
        <v>158</v>
      </c>
      <c r="AN22" s="576"/>
      <c r="AO22" s="576"/>
      <c r="AP22" s="576"/>
      <c r="AQ22" s="576"/>
      <c r="AR22" s="577"/>
      <c r="AS22" s="569" t="s">
        <v>155</v>
      </c>
      <c r="AT22" s="570"/>
      <c r="AU22" s="570"/>
      <c r="AV22" s="570"/>
      <c r="AW22" s="570"/>
      <c r="AX22" s="581"/>
      <c r="AY22" s="354" t="s">
        <v>159</v>
      </c>
      <c r="AZ22" s="355"/>
      <c r="BA22" s="355"/>
      <c r="BB22" s="355"/>
      <c r="BC22" s="355"/>
      <c r="BD22" s="355"/>
      <c r="BE22" s="355"/>
      <c r="BF22" s="355"/>
      <c r="BG22" s="355"/>
      <c r="BH22" s="355"/>
      <c r="BI22" s="355"/>
      <c r="BJ22" s="355"/>
      <c r="BK22" s="355"/>
      <c r="BL22" s="355"/>
      <c r="BM22" s="356"/>
      <c r="BN22" s="357">
        <v>3959166</v>
      </c>
      <c r="BO22" s="358"/>
      <c r="BP22" s="358"/>
      <c r="BQ22" s="358"/>
      <c r="BR22" s="358"/>
      <c r="BS22" s="358"/>
      <c r="BT22" s="358"/>
      <c r="BU22" s="359"/>
      <c r="BV22" s="357">
        <v>3873012</v>
      </c>
      <c r="BW22" s="358"/>
      <c r="BX22" s="358"/>
      <c r="BY22" s="358"/>
      <c r="BZ22" s="358"/>
      <c r="CA22" s="358"/>
      <c r="CB22" s="358"/>
      <c r="CC22" s="359"/>
      <c r="CD22" s="188"/>
      <c r="CE22" s="508"/>
      <c r="CF22" s="508"/>
      <c r="CG22" s="508"/>
      <c r="CH22" s="508"/>
      <c r="CI22" s="508"/>
      <c r="CJ22" s="508"/>
      <c r="CK22" s="508"/>
      <c r="CL22" s="508"/>
      <c r="CM22" s="508"/>
      <c r="CN22" s="508"/>
      <c r="CO22" s="508"/>
      <c r="CP22" s="508"/>
      <c r="CQ22" s="508"/>
      <c r="CR22" s="508"/>
      <c r="CS22" s="509"/>
      <c r="CT22" s="391"/>
      <c r="CU22" s="392"/>
      <c r="CV22" s="392"/>
      <c r="CW22" s="392"/>
      <c r="CX22" s="392"/>
      <c r="CY22" s="392"/>
      <c r="CZ22" s="392"/>
      <c r="DA22" s="393"/>
      <c r="DB22" s="391"/>
      <c r="DC22" s="392"/>
      <c r="DD22" s="392"/>
      <c r="DE22" s="392"/>
      <c r="DF22" s="392"/>
      <c r="DG22" s="392"/>
      <c r="DH22" s="392"/>
      <c r="DI22" s="393"/>
    </row>
    <row r="23" spans="1:113" ht="18.75" customHeight="1" x14ac:dyDescent="0.15">
      <c r="A23" s="175"/>
      <c r="B23" s="565"/>
      <c r="C23" s="541"/>
      <c r="D23" s="542"/>
      <c r="E23" s="380"/>
      <c r="F23" s="385"/>
      <c r="G23" s="385"/>
      <c r="H23" s="385"/>
      <c r="I23" s="385"/>
      <c r="J23" s="385"/>
      <c r="K23" s="374"/>
      <c r="L23" s="380"/>
      <c r="M23" s="385"/>
      <c r="N23" s="385"/>
      <c r="O23" s="385"/>
      <c r="P23" s="374"/>
      <c r="Q23" s="572"/>
      <c r="R23" s="573"/>
      <c r="S23" s="573"/>
      <c r="T23" s="573"/>
      <c r="U23" s="573"/>
      <c r="V23" s="574"/>
      <c r="W23" s="540"/>
      <c r="X23" s="541"/>
      <c r="Y23" s="542"/>
      <c r="Z23" s="380"/>
      <c r="AA23" s="385"/>
      <c r="AB23" s="385"/>
      <c r="AC23" s="385"/>
      <c r="AD23" s="385"/>
      <c r="AE23" s="385"/>
      <c r="AF23" s="385"/>
      <c r="AG23" s="374"/>
      <c r="AH23" s="380"/>
      <c r="AI23" s="385"/>
      <c r="AJ23" s="385"/>
      <c r="AK23" s="385"/>
      <c r="AL23" s="374"/>
      <c r="AM23" s="578"/>
      <c r="AN23" s="579"/>
      <c r="AO23" s="579"/>
      <c r="AP23" s="579"/>
      <c r="AQ23" s="579"/>
      <c r="AR23" s="580"/>
      <c r="AS23" s="572"/>
      <c r="AT23" s="573"/>
      <c r="AU23" s="573"/>
      <c r="AV23" s="573"/>
      <c r="AW23" s="573"/>
      <c r="AX23" s="582"/>
      <c r="AY23" s="428" t="s">
        <v>160</v>
      </c>
      <c r="AZ23" s="429"/>
      <c r="BA23" s="429"/>
      <c r="BB23" s="429"/>
      <c r="BC23" s="429"/>
      <c r="BD23" s="429"/>
      <c r="BE23" s="429"/>
      <c r="BF23" s="429"/>
      <c r="BG23" s="429"/>
      <c r="BH23" s="429"/>
      <c r="BI23" s="429"/>
      <c r="BJ23" s="429"/>
      <c r="BK23" s="429"/>
      <c r="BL23" s="429"/>
      <c r="BM23" s="430"/>
      <c r="BN23" s="394">
        <v>3905656</v>
      </c>
      <c r="BO23" s="395"/>
      <c r="BP23" s="395"/>
      <c r="BQ23" s="395"/>
      <c r="BR23" s="395"/>
      <c r="BS23" s="395"/>
      <c r="BT23" s="395"/>
      <c r="BU23" s="396"/>
      <c r="BV23" s="394">
        <v>3826212</v>
      </c>
      <c r="BW23" s="395"/>
      <c r="BX23" s="395"/>
      <c r="BY23" s="395"/>
      <c r="BZ23" s="395"/>
      <c r="CA23" s="395"/>
      <c r="CB23" s="395"/>
      <c r="CC23" s="396"/>
      <c r="CD23" s="188"/>
      <c r="CE23" s="508"/>
      <c r="CF23" s="508"/>
      <c r="CG23" s="508"/>
      <c r="CH23" s="508"/>
      <c r="CI23" s="508"/>
      <c r="CJ23" s="508"/>
      <c r="CK23" s="508"/>
      <c r="CL23" s="508"/>
      <c r="CM23" s="508"/>
      <c r="CN23" s="508"/>
      <c r="CO23" s="508"/>
      <c r="CP23" s="508"/>
      <c r="CQ23" s="508"/>
      <c r="CR23" s="508"/>
      <c r="CS23" s="509"/>
      <c r="CT23" s="391"/>
      <c r="CU23" s="392"/>
      <c r="CV23" s="392"/>
      <c r="CW23" s="392"/>
      <c r="CX23" s="392"/>
      <c r="CY23" s="392"/>
      <c r="CZ23" s="392"/>
      <c r="DA23" s="393"/>
      <c r="DB23" s="391"/>
      <c r="DC23" s="392"/>
      <c r="DD23" s="392"/>
      <c r="DE23" s="392"/>
      <c r="DF23" s="392"/>
      <c r="DG23" s="392"/>
      <c r="DH23" s="392"/>
      <c r="DI23" s="393"/>
    </row>
    <row r="24" spans="1:113" ht="18.75" customHeight="1" thickBot="1" x14ac:dyDescent="0.2">
      <c r="A24" s="175"/>
      <c r="B24" s="565"/>
      <c r="C24" s="541"/>
      <c r="D24" s="542"/>
      <c r="E24" s="444" t="s">
        <v>161</v>
      </c>
      <c r="F24" s="424"/>
      <c r="G24" s="424"/>
      <c r="H24" s="424"/>
      <c r="I24" s="424"/>
      <c r="J24" s="424"/>
      <c r="K24" s="425"/>
      <c r="L24" s="445">
        <v>1</v>
      </c>
      <c r="M24" s="446"/>
      <c r="N24" s="446"/>
      <c r="O24" s="446"/>
      <c r="P24" s="488"/>
      <c r="Q24" s="445">
        <v>7030</v>
      </c>
      <c r="R24" s="446"/>
      <c r="S24" s="446"/>
      <c r="T24" s="446"/>
      <c r="U24" s="446"/>
      <c r="V24" s="488"/>
      <c r="W24" s="540"/>
      <c r="X24" s="541"/>
      <c r="Y24" s="542"/>
      <c r="Z24" s="444" t="s">
        <v>162</v>
      </c>
      <c r="AA24" s="424"/>
      <c r="AB24" s="424"/>
      <c r="AC24" s="424"/>
      <c r="AD24" s="424"/>
      <c r="AE24" s="424"/>
      <c r="AF24" s="424"/>
      <c r="AG24" s="425"/>
      <c r="AH24" s="445">
        <v>52</v>
      </c>
      <c r="AI24" s="446"/>
      <c r="AJ24" s="446"/>
      <c r="AK24" s="446"/>
      <c r="AL24" s="488"/>
      <c r="AM24" s="445">
        <v>151164</v>
      </c>
      <c r="AN24" s="446"/>
      <c r="AO24" s="446"/>
      <c r="AP24" s="446"/>
      <c r="AQ24" s="446"/>
      <c r="AR24" s="488"/>
      <c r="AS24" s="445">
        <v>2907</v>
      </c>
      <c r="AT24" s="446"/>
      <c r="AU24" s="446"/>
      <c r="AV24" s="446"/>
      <c r="AW24" s="446"/>
      <c r="AX24" s="447"/>
      <c r="AY24" s="513" t="s">
        <v>163</v>
      </c>
      <c r="AZ24" s="514"/>
      <c r="BA24" s="514"/>
      <c r="BB24" s="514"/>
      <c r="BC24" s="514"/>
      <c r="BD24" s="514"/>
      <c r="BE24" s="514"/>
      <c r="BF24" s="514"/>
      <c r="BG24" s="514"/>
      <c r="BH24" s="514"/>
      <c r="BI24" s="514"/>
      <c r="BJ24" s="514"/>
      <c r="BK24" s="514"/>
      <c r="BL24" s="514"/>
      <c r="BM24" s="515"/>
      <c r="BN24" s="394">
        <v>3469952</v>
      </c>
      <c r="BO24" s="395"/>
      <c r="BP24" s="395"/>
      <c r="BQ24" s="395"/>
      <c r="BR24" s="395"/>
      <c r="BS24" s="395"/>
      <c r="BT24" s="395"/>
      <c r="BU24" s="396"/>
      <c r="BV24" s="394">
        <v>3351498</v>
      </c>
      <c r="BW24" s="395"/>
      <c r="BX24" s="395"/>
      <c r="BY24" s="395"/>
      <c r="BZ24" s="395"/>
      <c r="CA24" s="395"/>
      <c r="CB24" s="395"/>
      <c r="CC24" s="396"/>
      <c r="CD24" s="188"/>
      <c r="CE24" s="508"/>
      <c r="CF24" s="508"/>
      <c r="CG24" s="508"/>
      <c r="CH24" s="508"/>
      <c r="CI24" s="508"/>
      <c r="CJ24" s="508"/>
      <c r="CK24" s="508"/>
      <c r="CL24" s="508"/>
      <c r="CM24" s="508"/>
      <c r="CN24" s="508"/>
      <c r="CO24" s="508"/>
      <c r="CP24" s="508"/>
      <c r="CQ24" s="508"/>
      <c r="CR24" s="508"/>
      <c r="CS24" s="509"/>
      <c r="CT24" s="391"/>
      <c r="CU24" s="392"/>
      <c r="CV24" s="392"/>
      <c r="CW24" s="392"/>
      <c r="CX24" s="392"/>
      <c r="CY24" s="392"/>
      <c r="CZ24" s="392"/>
      <c r="DA24" s="393"/>
      <c r="DB24" s="391"/>
      <c r="DC24" s="392"/>
      <c r="DD24" s="392"/>
      <c r="DE24" s="392"/>
      <c r="DF24" s="392"/>
      <c r="DG24" s="392"/>
      <c r="DH24" s="392"/>
      <c r="DI24" s="393"/>
    </row>
    <row r="25" spans="1:113" ht="18.75" customHeight="1" x14ac:dyDescent="0.15">
      <c r="A25" s="175"/>
      <c r="B25" s="565"/>
      <c r="C25" s="541"/>
      <c r="D25" s="542"/>
      <c r="E25" s="444" t="s">
        <v>164</v>
      </c>
      <c r="F25" s="424"/>
      <c r="G25" s="424"/>
      <c r="H25" s="424"/>
      <c r="I25" s="424"/>
      <c r="J25" s="424"/>
      <c r="K25" s="425"/>
      <c r="L25" s="445">
        <v>1</v>
      </c>
      <c r="M25" s="446"/>
      <c r="N25" s="446"/>
      <c r="O25" s="446"/>
      <c r="P25" s="488"/>
      <c r="Q25" s="445">
        <v>6130</v>
      </c>
      <c r="R25" s="446"/>
      <c r="S25" s="446"/>
      <c r="T25" s="446"/>
      <c r="U25" s="446"/>
      <c r="V25" s="488"/>
      <c r="W25" s="540"/>
      <c r="X25" s="541"/>
      <c r="Y25" s="542"/>
      <c r="Z25" s="444" t="s">
        <v>165</v>
      </c>
      <c r="AA25" s="424"/>
      <c r="AB25" s="424"/>
      <c r="AC25" s="424"/>
      <c r="AD25" s="424"/>
      <c r="AE25" s="424"/>
      <c r="AF25" s="424"/>
      <c r="AG25" s="425"/>
      <c r="AH25" s="445" t="s">
        <v>122</v>
      </c>
      <c r="AI25" s="446"/>
      <c r="AJ25" s="446"/>
      <c r="AK25" s="446"/>
      <c r="AL25" s="488"/>
      <c r="AM25" s="445" t="s">
        <v>122</v>
      </c>
      <c r="AN25" s="446"/>
      <c r="AO25" s="446"/>
      <c r="AP25" s="446"/>
      <c r="AQ25" s="446"/>
      <c r="AR25" s="488"/>
      <c r="AS25" s="445" t="s">
        <v>122</v>
      </c>
      <c r="AT25" s="446"/>
      <c r="AU25" s="446"/>
      <c r="AV25" s="446"/>
      <c r="AW25" s="446"/>
      <c r="AX25" s="447"/>
      <c r="AY25" s="354" t="s">
        <v>166</v>
      </c>
      <c r="AZ25" s="355"/>
      <c r="BA25" s="355"/>
      <c r="BB25" s="355"/>
      <c r="BC25" s="355"/>
      <c r="BD25" s="355"/>
      <c r="BE25" s="355"/>
      <c r="BF25" s="355"/>
      <c r="BG25" s="355"/>
      <c r="BH25" s="355"/>
      <c r="BI25" s="355"/>
      <c r="BJ25" s="355"/>
      <c r="BK25" s="355"/>
      <c r="BL25" s="355"/>
      <c r="BM25" s="356"/>
      <c r="BN25" s="357">
        <v>39116</v>
      </c>
      <c r="BO25" s="358"/>
      <c r="BP25" s="358"/>
      <c r="BQ25" s="358"/>
      <c r="BR25" s="358"/>
      <c r="BS25" s="358"/>
      <c r="BT25" s="358"/>
      <c r="BU25" s="359"/>
      <c r="BV25" s="357">
        <v>64427</v>
      </c>
      <c r="BW25" s="358"/>
      <c r="BX25" s="358"/>
      <c r="BY25" s="358"/>
      <c r="BZ25" s="358"/>
      <c r="CA25" s="358"/>
      <c r="CB25" s="358"/>
      <c r="CC25" s="359"/>
      <c r="CD25" s="188"/>
      <c r="CE25" s="508"/>
      <c r="CF25" s="508"/>
      <c r="CG25" s="508"/>
      <c r="CH25" s="508"/>
      <c r="CI25" s="508"/>
      <c r="CJ25" s="508"/>
      <c r="CK25" s="508"/>
      <c r="CL25" s="508"/>
      <c r="CM25" s="508"/>
      <c r="CN25" s="508"/>
      <c r="CO25" s="508"/>
      <c r="CP25" s="508"/>
      <c r="CQ25" s="508"/>
      <c r="CR25" s="508"/>
      <c r="CS25" s="509"/>
      <c r="CT25" s="391"/>
      <c r="CU25" s="392"/>
      <c r="CV25" s="392"/>
      <c r="CW25" s="392"/>
      <c r="CX25" s="392"/>
      <c r="CY25" s="392"/>
      <c r="CZ25" s="392"/>
      <c r="DA25" s="393"/>
      <c r="DB25" s="391"/>
      <c r="DC25" s="392"/>
      <c r="DD25" s="392"/>
      <c r="DE25" s="392"/>
      <c r="DF25" s="392"/>
      <c r="DG25" s="392"/>
      <c r="DH25" s="392"/>
      <c r="DI25" s="393"/>
    </row>
    <row r="26" spans="1:113" ht="18.75" customHeight="1" x14ac:dyDescent="0.15">
      <c r="A26" s="175"/>
      <c r="B26" s="565"/>
      <c r="C26" s="541"/>
      <c r="D26" s="542"/>
      <c r="E26" s="444" t="s">
        <v>167</v>
      </c>
      <c r="F26" s="424"/>
      <c r="G26" s="424"/>
      <c r="H26" s="424"/>
      <c r="I26" s="424"/>
      <c r="J26" s="424"/>
      <c r="K26" s="425"/>
      <c r="L26" s="445">
        <v>1</v>
      </c>
      <c r="M26" s="446"/>
      <c r="N26" s="446"/>
      <c r="O26" s="446"/>
      <c r="P26" s="488"/>
      <c r="Q26" s="445">
        <v>5620</v>
      </c>
      <c r="R26" s="446"/>
      <c r="S26" s="446"/>
      <c r="T26" s="446"/>
      <c r="U26" s="446"/>
      <c r="V26" s="488"/>
      <c r="W26" s="540"/>
      <c r="X26" s="541"/>
      <c r="Y26" s="542"/>
      <c r="Z26" s="444" t="s">
        <v>168</v>
      </c>
      <c r="AA26" s="546"/>
      <c r="AB26" s="546"/>
      <c r="AC26" s="546"/>
      <c r="AD26" s="546"/>
      <c r="AE26" s="546"/>
      <c r="AF26" s="546"/>
      <c r="AG26" s="547"/>
      <c r="AH26" s="445">
        <v>2</v>
      </c>
      <c r="AI26" s="446"/>
      <c r="AJ26" s="446"/>
      <c r="AK26" s="446"/>
      <c r="AL26" s="488"/>
      <c r="AM26" s="445" t="s">
        <v>169</v>
      </c>
      <c r="AN26" s="446"/>
      <c r="AO26" s="446"/>
      <c r="AP26" s="446"/>
      <c r="AQ26" s="446"/>
      <c r="AR26" s="488"/>
      <c r="AS26" s="445" t="s">
        <v>169</v>
      </c>
      <c r="AT26" s="446"/>
      <c r="AU26" s="446"/>
      <c r="AV26" s="446"/>
      <c r="AW26" s="446"/>
      <c r="AX26" s="447"/>
      <c r="AY26" s="397" t="s">
        <v>170</v>
      </c>
      <c r="AZ26" s="398"/>
      <c r="BA26" s="398"/>
      <c r="BB26" s="398"/>
      <c r="BC26" s="398"/>
      <c r="BD26" s="398"/>
      <c r="BE26" s="398"/>
      <c r="BF26" s="398"/>
      <c r="BG26" s="398"/>
      <c r="BH26" s="398"/>
      <c r="BI26" s="398"/>
      <c r="BJ26" s="398"/>
      <c r="BK26" s="398"/>
      <c r="BL26" s="398"/>
      <c r="BM26" s="399"/>
      <c r="BN26" s="394" t="s">
        <v>122</v>
      </c>
      <c r="BO26" s="395"/>
      <c r="BP26" s="395"/>
      <c r="BQ26" s="395"/>
      <c r="BR26" s="395"/>
      <c r="BS26" s="395"/>
      <c r="BT26" s="395"/>
      <c r="BU26" s="396"/>
      <c r="BV26" s="394" t="s">
        <v>122</v>
      </c>
      <c r="BW26" s="395"/>
      <c r="BX26" s="395"/>
      <c r="BY26" s="395"/>
      <c r="BZ26" s="395"/>
      <c r="CA26" s="395"/>
      <c r="CB26" s="395"/>
      <c r="CC26" s="396"/>
      <c r="CD26" s="188"/>
      <c r="CE26" s="508"/>
      <c r="CF26" s="508"/>
      <c r="CG26" s="508"/>
      <c r="CH26" s="508"/>
      <c r="CI26" s="508"/>
      <c r="CJ26" s="508"/>
      <c r="CK26" s="508"/>
      <c r="CL26" s="508"/>
      <c r="CM26" s="508"/>
      <c r="CN26" s="508"/>
      <c r="CO26" s="508"/>
      <c r="CP26" s="508"/>
      <c r="CQ26" s="508"/>
      <c r="CR26" s="508"/>
      <c r="CS26" s="509"/>
      <c r="CT26" s="391"/>
      <c r="CU26" s="392"/>
      <c r="CV26" s="392"/>
      <c r="CW26" s="392"/>
      <c r="CX26" s="392"/>
      <c r="CY26" s="392"/>
      <c r="CZ26" s="392"/>
      <c r="DA26" s="393"/>
      <c r="DB26" s="391"/>
      <c r="DC26" s="392"/>
      <c r="DD26" s="392"/>
      <c r="DE26" s="392"/>
      <c r="DF26" s="392"/>
      <c r="DG26" s="392"/>
      <c r="DH26" s="392"/>
      <c r="DI26" s="393"/>
    </row>
    <row r="27" spans="1:113" ht="18.75" customHeight="1" thickBot="1" x14ac:dyDescent="0.2">
      <c r="A27" s="175"/>
      <c r="B27" s="565"/>
      <c r="C27" s="541"/>
      <c r="D27" s="542"/>
      <c r="E27" s="444" t="s">
        <v>171</v>
      </c>
      <c r="F27" s="424"/>
      <c r="G27" s="424"/>
      <c r="H27" s="424"/>
      <c r="I27" s="424"/>
      <c r="J27" s="424"/>
      <c r="K27" s="425"/>
      <c r="L27" s="445">
        <v>1</v>
      </c>
      <c r="M27" s="446"/>
      <c r="N27" s="446"/>
      <c r="O27" s="446"/>
      <c r="P27" s="488"/>
      <c r="Q27" s="445">
        <v>2330</v>
      </c>
      <c r="R27" s="446"/>
      <c r="S27" s="446"/>
      <c r="T27" s="446"/>
      <c r="U27" s="446"/>
      <c r="V27" s="488"/>
      <c r="W27" s="540"/>
      <c r="X27" s="541"/>
      <c r="Y27" s="542"/>
      <c r="Z27" s="444" t="s">
        <v>172</v>
      </c>
      <c r="AA27" s="424"/>
      <c r="AB27" s="424"/>
      <c r="AC27" s="424"/>
      <c r="AD27" s="424"/>
      <c r="AE27" s="424"/>
      <c r="AF27" s="424"/>
      <c r="AG27" s="425"/>
      <c r="AH27" s="445">
        <v>6</v>
      </c>
      <c r="AI27" s="446"/>
      <c r="AJ27" s="446"/>
      <c r="AK27" s="446"/>
      <c r="AL27" s="488"/>
      <c r="AM27" s="445">
        <v>15258</v>
      </c>
      <c r="AN27" s="446"/>
      <c r="AO27" s="446"/>
      <c r="AP27" s="446"/>
      <c r="AQ27" s="446"/>
      <c r="AR27" s="488"/>
      <c r="AS27" s="445">
        <v>2543</v>
      </c>
      <c r="AT27" s="446"/>
      <c r="AU27" s="446"/>
      <c r="AV27" s="446"/>
      <c r="AW27" s="446"/>
      <c r="AX27" s="447"/>
      <c r="AY27" s="489" t="s">
        <v>173</v>
      </c>
      <c r="AZ27" s="490"/>
      <c r="BA27" s="490"/>
      <c r="BB27" s="490"/>
      <c r="BC27" s="490"/>
      <c r="BD27" s="490"/>
      <c r="BE27" s="490"/>
      <c r="BF27" s="490"/>
      <c r="BG27" s="490"/>
      <c r="BH27" s="490"/>
      <c r="BI27" s="490"/>
      <c r="BJ27" s="490"/>
      <c r="BK27" s="490"/>
      <c r="BL27" s="490"/>
      <c r="BM27" s="491"/>
      <c r="BN27" s="516">
        <v>437928</v>
      </c>
      <c r="BO27" s="517"/>
      <c r="BP27" s="517"/>
      <c r="BQ27" s="517"/>
      <c r="BR27" s="517"/>
      <c r="BS27" s="517"/>
      <c r="BT27" s="517"/>
      <c r="BU27" s="518"/>
      <c r="BV27" s="516">
        <v>437857</v>
      </c>
      <c r="BW27" s="517"/>
      <c r="BX27" s="517"/>
      <c r="BY27" s="517"/>
      <c r="BZ27" s="517"/>
      <c r="CA27" s="517"/>
      <c r="CB27" s="517"/>
      <c r="CC27" s="518"/>
      <c r="CD27" s="190"/>
      <c r="CE27" s="508"/>
      <c r="CF27" s="508"/>
      <c r="CG27" s="508"/>
      <c r="CH27" s="508"/>
      <c r="CI27" s="508"/>
      <c r="CJ27" s="508"/>
      <c r="CK27" s="508"/>
      <c r="CL27" s="508"/>
      <c r="CM27" s="508"/>
      <c r="CN27" s="508"/>
      <c r="CO27" s="508"/>
      <c r="CP27" s="508"/>
      <c r="CQ27" s="508"/>
      <c r="CR27" s="508"/>
      <c r="CS27" s="509"/>
      <c r="CT27" s="391"/>
      <c r="CU27" s="392"/>
      <c r="CV27" s="392"/>
      <c r="CW27" s="392"/>
      <c r="CX27" s="392"/>
      <c r="CY27" s="392"/>
      <c r="CZ27" s="392"/>
      <c r="DA27" s="393"/>
      <c r="DB27" s="391"/>
      <c r="DC27" s="392"/>
      <c r="DD27" s="392"/>
      <c r="DE27" s="392"/>
      <c r="DF27" s="392"/>
      <c r="DG27" s="392"/>
      <c r="DH27" s="392"/>
      <c r="DI27" s="393"/>
    </row>
    <row r="28" spans="1:113" ht="18.75" customHeight="1" x14ac:dyDescent="0.15">
      <c r="A28" s="175"/>
      <c r="B28" s="565"/>
      <c r="C28" s="541"/>
      <c r="D28" s="542"/>
      <c r="E28" s="444" t="s">
        <v>174</v>
      </c>
      <c r="F28" s="424"/>
      <c r="G28" s="424"/>
      <c r="H28" s="424"/>
      <c r="I28" s="424"/>
      <c r="J28" s="424"/>
      <c r="K28" s="425"/>
      <c r="L28" s="445">
        <v>1</v>
      </c>
      <c r="M28" s="446"/>
      <c r="N28" s="446"/>
      <c r="O28" s="446"/>
      <c r="P28" s="488"/>
      <c r="Q28" s="445">
        <v>1900</v>
      </c>
      <c r="R28" s="446"/>
      <c r="S28" s="446"/>
      <c r="T28" s="446"/>
      <c r="U28" s="446"/>
      <c r="V28" s="488"/>
      <c r="W28" s="540"/>
      <c r="X28" s="541"/>
      <c r="Y28" s="542"/>
      <c r="Z28" s="444" t="s">
        <v>175</v>
      </c>
      <c r="AA28" s="424"/>
      <c r="AB28" s="424"/>
      <c r="AC28" s="424"/>
      <c r="AD28" s="424"/>
      <c r="AE28" s="424"/>
      <c r="AF28" s="424"/>
      <c r="AG28" s="425"/>
      <c r="AH28" s="445" t="s">
        <v>122</v>
      </c>
      <c r="AI28" s="446"/>
      <c r="AJ28" s="446"/>
      <c r="AK28" s="446"/>
      <c r="AL28" s="488"/>
      <c r="AM28" s="445" t="s">
        <v>122</v>
      </c>
      <c r="AN28" s="446"/>
      <c r="AO28" s="446"/>
      <c r="AP28" s="446"/>
      <c r="AQ28" s="446"/>
      <c r="AR28" s="488"/>
      <c r="AS28" s="445" t="s">
        <v>122</v>
      </c>
      <c r="AT28" s="446"/>
      <c r="AU28" s="446"/>
      <c r="AV28" s="446"/>
      <c r="AW28" s="446"/>
      <c r="AX28" s="447"/>
      <c r="AY28" s="548" t="s">
        <v>176</v>
      </c>
      <c r="AZ28" s="549"/>
      <c r="BA28" s="549"/>
      <c r="BB28" s="550"/>
      <c r="BC28" s="354" t="s">
        <v>46</v>
      </c>
      <c r="BD28" s="355"/>
      <c r="BE28" s="355"/>
      <c r="BF28" s="355"/>
      <c r="BG28" s="355"/>
      <c r="BH28" s="355"/>
      <c r="BI28" s="355"/>
      <c r="BJ28" s="355"/>
      <c r="BK28" s="355"/>
      <c r="BL28" s="355"/>
      <c r="BM28" s="356"/>
      <c r="BN28" s="357">
        <v>1771126</v>
      </c>
      <c r="BO28" s="358"/>
      <c r="BP28" s="358"/>
      <c r="BQ28" s="358"/>
      <c r="BR28" s="358"/>
      <c r="BS28" s="358"/>
      <c r="BT28" s="358"/>
      <c r="BU28" s="359"/>
      <c r="BV28" s="357">
        <v>1704855</v>
      </c>
      <c r="BW28" s="358"/>
      <c r="BX28" s="358"/>
      <c r="BY28" s="358"/>
      <c r="BZ28" s="358"/>
      <c r="CA28" s="358"/>
      <c r="CB28" s="358"/>
      <c r="CC28" s="359"/>
      <c r="CD28" s="188"/>
      <c r="CE28" s="508"/>
      <c r="CF28" s="508"/>
      <c r="CG28" s="508"/>
      <c r="CH28" s="508"/>
      <c r="CI28" s="508"/>
      <c r="CJ28" s="508"/>
      <c r="CK28" s="508"/>
      <c r="CL28" s="508"/>
      <c r="CM28" s="508"/>
      <c r="CN28" s="508"/>
      <c r="CO28" s="508"/>
      <c r="CP28" s="508"/>
      <c r="CQ28" s="508"/>
      <c r="CR28" s="508"/>
      <c r="CS28" s="509"/>
      <c r="CT28" s="391"/>
      <c r="CU28" s="392"/>
      <c r="CV28" s="392"/>
      <c r="CW28" s="392"/>
      <c r="CX28" s="392"/>
      <c r="CY28" s="392"/>
      <c r="CZ28" s="392"/>
      <c r="DA28" s="393"/>
      <c r="DB28" s="391"/>
      <c r="DC28" s="392"/>
      <c r="DD28" s="392"/>
      <c r="DE28" s="392"/>
      <c r="DF28" s="392"/>
      <c r="DG28" s="392"/>
      <c r="DH28" s="392"/>
      <c r="DI28" s="393"/>
    </row>
    <row r="29" spans="1:113" ht="18.75" customHeight="1" x14ac:dyDescent="0.15">
      <c r="A29" s="175"/>
      <c r="B29" s="565"/>
      <c r="C29" s="541"/>
      <c r="D29" s="542"/>
      <c r="E29" s="444" t="s">
        <v>177</v>
      </c>
      <c r="F29" s="424"/>
      <c r="G29" s="424"/>
      <c r="H29" s="424"/>
      <c r="I29" s="424"/>
      <c r="J29" s="424"/>
      <c r="K29" s="425"/>
      <c r="L29" s="445">
        <v>8</v>
      </c>
      <c r="M29" s="446"/>
      <c r="N29" s="446"/>
      <c r="O29" s="446"/>
      <c r="P29" s="488"/>
      <c r="Q29" s="445">
        <v>1640</v>
      </c>
      <c r="R29" s="446"/>
      <c r="S29" s="446"/>
      <c r="T29" s="446"/>
      <c r="U29" s="446"/>
      <c r="V29" s="488"/>
      <c r="W29" s="543"/>
      <c r="X29" s="544"/>
      <c r="Y29" s="545"/>
      <c r="Z29" s="444" t="s">
        <v>178</v>
      </c>
      <c r="AA29" s="424"/>
      <c r="AB29" s="424"/>
      <c r="AC29" s="424"/>
      <c r="AD29" s="424"/>
      <c r="AE29" s="424"/>
      <c r="AF29" s="424"/>
      <c r="AG29" s="425"/>
      <c r="AH29" s="445">
        <v>58</v>
      </c>
      <c r="AI29" s="446"/>
      <c r="AJ29" s="446"/>
      <c r="AK29" s="446"/>
      <c r="AL29" s="488"/>
      <c r="AM29" s="445">
        <v>166422</v>
      </c>
      <c r="AN29" s="446"/>
      <c r="AO29" s="446"/>
      <c r="AP29" s="446"/>
      <c r="AQ29" s="446"/>
      <c r="AR29" s="488"/>
      <c r="AS29" s="445">
        <v>2869</v>
      </c>
      <c r="AT29" s="446"/>
      <c r="AU29" s="446"/>
      <c r="AV29" s="446"/>
      <c r="AW29" s="446"/>
      <c r="AX29" s="447"/>
      <c r="AY29" s="551"/>
      <c r="AZ29" s="552"/>
      <c r="BA29" s="552"/>
      <c r="BB29" s="553"/>
      <c r="BC29" s="428" t="s">
        <v>179</v>
      </c>
      <c r="BD29" s="429"/>
      <c r="BE29" s="429"/>
      <c r="BF29" s="429"/>
      <c r="BG29" s="429"/>
      <c r="BH29" s="429"/>
      <c r="BI29" s="429"/>
      <c r="BJ29" s="429"/>
      <c r="BK29" s="429"/>
      <c r="BL29" s="429"/>
      <c r="BM29" s="430"/>
      <c r="BN29" s="394">
        <v>599894</v>
      </c>
      <c r="BO29" s="395"/>
      <c r="BP29" s="395"/>
      <c r="BQ29" s="395"/>
      <c r="BR29" s="395"/>
      <c r="BS29" s="395"/>
      <c r="BT29" s="395"/>
      <c r="BU29" s="396"/>
      <c r="BV29" s="394">
        <v>594520</v>
      </c>
      <c r="BW29" s="395"/>
      <c r="BX29" s="395"/>
      <c r="BY29" s="395"/>
      <c r="BZ29" s="395"/>
      <c r="CA29" s="395"/>
      <c r="CB29" s="395"/>
      <c r="CC29" s="396"/>
      <c r="CD29" s="190"/>
      <c r="CE29" s="508"/>
      <c r="CF29" s="508"/>
      <c r="CG29" s="508"/>
      <c r="CH29" s="508"/>
      <c r="CI29" s="508"/>
      <c r="CJ29" s="508"/>
      <c r="CK29" s="508"/>
      <c r="CL29" s="508"/>
      <c r="CM29" s="508"/>
      <c r="CN29" s="508"/>
      <c r="CO29" s="508"/>
      <c r="CP29" s="508"/>
      <c r="CQ29" s="508"/>
      <c r="CR29" s="508"/>
      <c r="CS29" s="509"/>
      <c r="CT29" s="391"/>
      <c r="CU29" s="392"/>
      <c r="CV29" s="392"/>
      <c r="CW29" s="392"/>
      <c r="CX29" s="392"/>
      <c r="CY29" s="392"/>
      <c r="CZ29" s="392"/>
      <c r="DA29" s="393"/>
      <c r="DB29" s="391"/>
      <c r="DC29" s="392"/>
      <c r="DD29" s="392"/>
      <c r="DE29" s="392"/>
      <c r="DF29" s="392"/>
      <c r="DG29" s="392"/>
      <c r="DH29" s="392"/>
      <c r="DI29" s="393"/>
    </row>
    <row r="30" spans="1:113" ht="18.75" customHeight="1" thickBot="1" x14ac:dyDescent="0.2">
      <c r="A30" s="175"/>
      <c r="B30" s="566"/>
      <c r="C30" s="567"/>
      <c r="D30" s="568"/>
      <c r="E30" s="448"/>
      <c r="F30" s="449"/>
      <c r="G30" s="449"/>
      <c r="H30" s="449"/>
      <c r="I30" s="449"/>
      <c r="J30" s="449"/>
      <c r="K30" s="450"/>
      <c r="L30" s="558"/>
      <c r="M30" s="559"/>
      <c r="N30" s="559"/>
      <c r="O30" s="559"/>
      <c r="P30" s="560"/>
      <c r="Q30" s="558"/>
      <c r="R30" s="559"/>
      <c r="S30" s="559"/>
      <c r="T30" s="559"/>
      <c r="U30" s="559"/>
      <c r="V30" s="560"/>
      <c r="W30" s="561" t="s">
        <v>180</v>
      </c>
      <c r="X30" s="562"/>
      <c r="Y30" s="562"/>
      <c r="Z30" s="562"/>
      <c r="AA30" s="562"/>
      <c r="AB30" s="562"/>
      <c r="AC30" s="562"/>
      <c r="AD30" s="562"/>
      <c r="AE30" s="562"/>
      <c r="AF30" s="562"/>
      <c r="AG30" s="563"/>
      <c r="AH30" s="524">
        <v>97</v>
      </c>
      <c r="AI30" s="525"/>
      <c r="AJ30" s="525"/>
      <c r="AK30" s="525"/>
      <c r="AL30" s="525"/>
      <c r="AM30" s="525"/>
      <c r="AN30" s="525"/>
      <c r="AO30" s="525"/>
      <c r="AP30" s="525"/>
      <c r="AQ30" s="525"/>
      <c r="AR30" s="525"/>
      <c r="AS30" s="525"/>
      <c r="AT30" s="525"/>
      <c r="AU30" s="525"/>
      <c r="AV30" s="525"/>
      <c r="AW30" s="525"/>
      <c r="AX30" s="527"/>
      <c r="AY30" s="554"/>
      <c r="AZ30" s="555"/>
      <c r="BA30" s="555"/>
      <c r="BB30" s="556"/>
      <c r="BC30" s="513" t="s">
        <v>48</v>
      </c>
      <c r="BD30" s="514"/>
      <c r="BE30" s="514"/>
      <c r="BF30" s="514"/>
      <c r="BG30" s="514"/>
      <c r="BH30" s="514"/>
      <c r="BI30" s="514"/>
      <c r="BJ30" s="514"/>
      <c r="BK30" s="514"/>
      <c r="BL30" s="514"/>
      <c r="BM30" s="515"/>
      <c r="BN30" s="516">
        <v>2126694</v>
      </c>
      <c r="BO30" s="517"/>
      <c r="BP30" s="517"/>
      <c r="BQ30" s="517"/>
      <c r="BR30" s="517"/>
      <c r="BS30" s="517"/>
      <c r="BT30" s="517"/>
      <c r="BU30" s="518"/>
      <c r="BV30" s="516">
        <v>2222678</v>
      </c>
      <c r="BW30" s="517"/>
      <c r="BX30" s="517"/>
      <c r="BY30" s="517"/>
      <c r="BZ30" s="517"/>
      <c r="CA30" s="517"/>
      <c r="CB30" s="517"/>
      <c r="CC30" s="518"/>
      <c r="CD30" s="191"/>
      <c r="CE30" s="192"/>
      <c r="CF30" s="192"/>
      <c r="CG30" s="192"/>
      <c r="CH30" s="192"/>
      <c r="CI30" s="192"/>
      <c r="CJ30" s="192"/>
      <c r="CK30" s="192"/>
      <c r="CL30" s="192"/>
      <c r="CM30" s="192"/>
      <c r="CN30" s="192"/>
      <c r="CO30" s="192"/>
      <c r="CP30" s="192"/>
      <c r="CQ30" s="192"/>
      <c r="CR30" s="192"/>
      <c r="CS30" s="193"/>
      <c r="CT30" s="194"/>
      <c r="CU30" s="195"/>
      <c r="CV30" s="195"/>
      <c r="CW30" s="195"/>
      <c r="CX30" s="195"/>
      <c r="CY30" s="195"/>
      <c r="CZ30" s="195"/>
      <c r="DA30" s="196"/>
      <c r="DB30" s="194"/>
      <c r="DC30" s="195"/>
      <c r="DD30" s="195"/>
      <c r="DE30" s="195"/>
      <c r="DF30" s="195"/>
      <c r="DG30" s="195"/>
      <c r="DH30" s="195"/>
      <c r="DI30" s="196"/>
    </row>
    <row r="31" spans="1:113" ht="13.5" customHeight="1" x14ac:dyDescent="0.15">
      <c r="A31" s="175"/>
      <c r="B31" s="197"/>
      <c r="DI31" s="198"/>
    </row>
    <row r="32" spans="1:113" ht="13.5" customHeight="1" x14ac:dyDescent="0.15">
      <c r="A32" s="175"/>
      <c r="B32" s="199"/>
      <c r="C32" s="557" t="s">
        <v>181</v>
      </c>
      <c r="D32" s="557"/>
      <c r="E32" s="557"/>
      <c r="F32" s="557"/>
      <c r="G32" s="557"/>
      <c r="H32" s="557"/>
      <c r="I32" s="557"/>
      <c r="J32" s="557"/>
      <c r="K32" s="557"/>
      <c r="L32" s="557"/>
      <c r="M32" s="557"/>
      <c r="N32" s="557"/>
      <c r="O32" s="557"/>
      <c r="P32" s="557"/>
      <c r="Q32" s="557"/>
      <c r="R32" s="557"/>
      <c r="S32" s="557"/>
      <c r="U32" s="398" t="s">
        <v>182</v>
      </c>
      <c r="V32" s="398"/>
      <c r="W32" s="398"/>
      <c r="X32" s="398"/>
      <c r="Y32" s="398"/>
      <c r="Z32" s="398"/>
      <c r="AA32" s="398"/>
      <c r="AB32" s="398"/>
      <c r="AC32" s="398"/>
      <c r="AD32" s="398"/>
      <c r="AE32" s="398"/>
      <c r="AF32" s="398"/>
      <c r="AG32" s="398"/>
      <c r="AH32" s="398"/>
      <c r="AI32" s="398"/>
      <c r="AJ32" s="398"/>
      <c r="AK32" s="398"/>
      <c r="AM32" s="398" t="s">
        <v>183</v>
      </c>
      <c r="AN32" s="398"/>
      <c r="AO32" s="398"/>
      <c r="AP32" s="398"/>
      <c r="AQ32" s="398"/>
      <c r="AR32" s="398"/>
      <c r="AS32" s="398"/>
      <c r="AT32" s="398"/>
      <c r="AU32" s="398"/>
      <c r="AV32" s="398"/>
      <c r="AW32" s="398"/>
      <c r="AX32" s="398"/>
      <c r="AY32" s="398"/>
      <c r="AZ32" s="398"/>
      <c r="BA32" s="398"/>
      <c r="BB32" s="398"/>
      <c r="BC32" s="398"/>
      <c r="BE32" s="398" t="s">
        <v>184</v>
      </c>
      <c r="BF32" s="398"/>
      <c r="BG32" s="398"/>
      <c r="BH32" s="398"/>
      <c r="BI32" s="398"/>
      <c r="BJ32" s="398"/>
      <c r="BK32" s="398"/>
      <c r="BL32" s="398"/>
      <c r="BM32" s="398"/>
      <c r="BN32" s="398"/>
      <c r="BO32" s="398"/>
      <c r="BP32" s="398"/>
      <c r="BQ32" s="398"/>
      <c r="BR32" s="398"/>
      <c r="BS32" s="398"/>
      <c r="BT32" s="398"/>
      <c r="BU32" s="398"/>
      <c r="BW32" s="398" t="s">
        <v>185</v>
      </c>
      <c r="BX32" s="398"/>
      <c r="BY32" s="398"/>
      <c r="BZ32" s="398"/>
      <c r="CA32" s="398"/>
      <c r="CB32" s="398"/>
      <c r="CC32" s="398"/>
      <c r="CD32" s="398"/>
      <c r="CE32" s="398"/>
      <c r="CF32" s="398"/>
      <c r="CG32" s="398"/>
      <c r="CH32" s="398"/>
      <c r="CI32" s="398"/>
      <c r="CJ32" s="398"/>
      <c r="CK32" s="398"/>
      <c r="CL32" s="398"/>
      <c r="CM32" s="398"/>
      <c r="CO32" s="398" t="s">
        <v>186</v>
      </c>
      <c r="CP32" s="398"/>
      <c r="CQ32" s="398"/>
      <c r="CR32" s="398"/>
      <c r="CS32" s="398"/>
      <c r="CT32" s="398"/>
      <c r="CU32" s="398"/>
      <c r="CV32" s="398"/>
      <c r="CW32" s="398"/>
      <c r="CX32" s="398"/>
      <c r="CY32" s="398"/>
      <c r="CZ32" s="398"/>
      <c r="DA32" s="398"/>
      <c r="DB32" s="398"/>
      <c r="DC32" s="398"/>
      <c r="DD32" s="398"/>
      <c r="DE32" s="398"/>
      <c r="DI32" s="198"/>
    </row>
    <row r="33" spans="1:113" ht="13.5" customHeight="1" x14ac:dyDescent="0.15">
      <c r="A33" s="175"/>
      <c r="B33" s="199"/>
      <c r="C33" s="418" t="s">
        <v>187</v>
      </c>
      <c r="D33" s="418"/>
      <c r="E33" s="383" t="s">
        <v>188</v>
      </c>
      <c r="F33" s="383"/>
      <c r="G33" s="383"/>
      <c r="H33" s="383"/>
      <c r="I33" s="383"/>
      <c r="J33" s="383"/>
      <c r="K33" s="383"/>
      <c r="L33" s="383"/>
      <c r="M33" s="383"/>
      <c r="N33" s="383"/>
      <c r="O33" s="383"/>
      <c r="P33" s="383"/>
      <c r="Q33" s="383"/>
      <c r="R33" s="383"/>
      <c r="S33" s="383"/>
      <c r="T33" s="200"/>
      <c r="U33" s="418" t="s">
        <v>187</v>
      </c>
      <c r="V33" s="418"/>
      <c r="W33" s="383" t="s">
        <v>188</v>
      </c>
      <c r="X33" s="383"/>
      <c r="Y33" s="383"/>
      <c r="Z33" s="383"/>
      <c r="AA33" s="383"/>
      <c r="AB33" s="383"/>
      <c r="AC33" s="383"/>
      <c r="AD33" s="383"/>
      <c r="AE33" s="383"/>
      <c r="AF33" s="383"/>
      <c r="AG33" s="383"/>
      <c r="AH33" s="383"/>
      <c r="AI33" s="383"/>
      <c r="AJ33" s="383"/>
      <c r="AK33" s="383"/>
      <c r="AL33" s="200"/>
      <c r="AM33" s="418" t="s">
        <v>187</v>
      </c>
      <c r="AN33" s="418"/>
      <c r="AO33" s="383" t="s">
        <v>188</v>
      </c>
      <c r="AP33" s="383"/>
      <c r="AQ33" s="383"/>
      <c r="AR33" s="383"/>
      <c r="AS33" s="383"/>
      <c r="AT33" s="383"/>
      <c r="AU33" s="383"/>
      <c r="AV33" s="383"/>
      <c r="AW33" s="383"/>
      <c r="AX33" s="383"/>
      <c r="AY33" s="383"/>
      <c r="AZ33" s="383"/>
      <c r="BA33" s="383"/>
      <c r="BB33" s="383"/>
      <c r="BC33" s="383"/>
      <c r="BD33" s="201"/>
      <c r="BE33" s="383" t="s">
        <v>189</v>
      </c>
      <c r="BF33" s="383"/>
      <c r="BG33" s="383" t="s">
        <v>190</v>
      </c>
      <c r="BH33" s="383"/>
      <c r="BI33" s="383"/>
      <c r="BJ33" s="383"/>
      <c r="BK33" s="383"/>
      <c r="BL33" s="383"/>
      <c r="BM33" s="383"/>
      <c r="BN33" s="383"/>
      <c r="BO33" s="383"/>
      <c r="BP33" s="383"/>
      <c r="BQ33" s="383"/>
      <c r="BR33" s="383"/>
      <c r="BS33" s="383"/>
      <c r="BT33" s="383"/>
      <c r="BU33" s="383"/>
      <c r="BV33" s="201"/>
      <c r="BW33" s="418" t="s">
        <v>189</v>
      </c>
      <c r="BX33" s="418"/>
      <c r="BY33" s="383" t="s">
        <v>191</v>
      </c>
      <c r="BZ33" s="383"/>
      <c r="CA33" s="383"/>
      <c r="CB33" s="383"/>
      <c r="CC33" s="383"/>
      <c r="CD33" s="383"/>
      <c r="CE33" s="383"/>
      <c r="CF33" s="383"/>
      <c r="CG33" s="383"/>
      <c r="CH33" s="383"/>
      <c r="CI33" s="383"/>
      <c r="CJ33" s="383"/>
      <c r="CK33" s="383"/>
      <c r="CL33" s="383"/>
      <c r="CM33" s="383"/>
      <c r="CN33" s="200"/>
      <c r="CO33" s="418" t="s">
        <v>187</v>
      </c>
      <c r="CP33" s="418"/>
      <c r="CQ33" s="383" t="s">
        <v>192</v>
      </c>
      <c r="CR33" s="383"/>
      <c r="CS33" s="383"/>
      <c r="CT33" s="383"/>
      <c r="CU33" s="383"/>
      <c r="CV33" s="383"/>
      <c r="CW33" s="383"/>
      <c r="CX33" s="383"/>
      <c r="CY33" s="383"/>
      <c r="CZ33" s="383"/>
      <c r="DA33" s="383"/>
      <c r="DB33" s="383"/>
      <c r="DC33" s="383"/>
      <c r="DD33" s="383"/>
      <c r="DE33" s="383"/>
      <c r="DF33" s="200"/>
      <c r="DG33" s="583" t="s">
        <v>193</v>
      </c>
      <c r="DH33" s="583"/>
      <c r="DI33" s="202"/>
    </row>
    <row r="34" spans="1:113" ht="32.25" customHeight="1" x14ac:dyDescent="0.15">
      <c r="A34" s="175"/>
      <c r="B34" s="199"/>
      <c r="C34" s="584">
        <f>IF(E34="","",1)</f>
        <v>1</v>
      </c>
      <c r="D34" s="584"/>
      <c r="E34" s="585" t="str">
        <f>IF('各会計、関係団体の財政状況及び健全化判断比率'!B7="","",'各会計、関係団体の財政状況及び健全化判断比率'!B7)</f>
        <v>一般会計</v>
      </c>
      <c r="F34" s="585"/>
      <c r="G34" s="585"/>
      <c r="H34" s="585"/>
      <c r="I34" s="585"/>
      <c r="J34" s="585"/>
      <c r="K34" s="585"/>
      <c r="L34" s="585"/>
      <c r="M34" s="585"/>
      <c r="N34" s="585"/>
      <c r="O34" s="585"/>
      <c r="P34" s="585"/>
      <c r="Q34" s="585"/>
      <c r="R34" s="585"/>
      <c r="S34" s="585"/>
      <c r="T34" s="175"/>
      <c r="U34" s="584">
        <f>IF(W34="","",MAX(C34:D43)+1)</f>
        <v>2</v>
      </c>
      <c r="V34" s="584"/>
      <c r="W34" s="585" t="str">
        <f>IF('各会計、関係団体の財政状況及び健全化判断比率'!B28="","",'各会計、関係団体の財政状況及び健全化判断比率'!B28)</f>
        <v>国民健康保険事業特別会計</v>
      </c>
      <c r="X34" s="585"/>
      <c r="Y34" s="585"/>
      <c r="Z34" s="585"/>
      <c r="AA34" s="585"/>
      <c r="AB34" s="585"/>
      <c r="AC34" s="585"/>
      <c r="AD34" s="585"/>
      <c r="AE34" s="585"/>
      <c r="AF34" s="585"/>
      <c r="AG34" s="585"/>
      <c r="AH34" s="585"/>
      <c r="AI34" s="585"/>
      <c r="AJ34" s="585"/>
      <c r="AK34" s="585"/>
      <c r="AL34" s="175"/>
      <c r="AM34" s="584" t="str">
        <f>IF(AO34="","",MAX(C34:D43,U34:V43)+1)</f>
        <v/>
      </c>
      <c r="AN34" s="584"/>
      <c r="AO34" s="585"/>
      <c r="AP34" s="585"/>
      <c r="AQ34" s="585"/>
      <c r="AR34" s="585"/>
      <c r="AS34" s="585"/>
      <c r="AT34" s="585"/>
      <c r="AU34" s="585"/>
      <c r="AV34" s="585"/>
      <c r="AW34" s="585"/>
      <c r="AX34" s="585"/>
      <c r="AY34" s="585"/>
      <c r="AZ34" s="585"/>
      <c r="BA34" s="585"/>
      <c r="BB34" s="585"/>
      <c r="BC34" s="585"/>
      <c r="BD34" s="175"/>
      <c r="BE34" s="584">
        <f>IF(BG34="","",MAX(C34:D43,U34:V43,AM34:AN43)+1)</f>
        <v>4</v>
      </c>
      <c r="BF34" s="584"/>
      <c r="BG34" s="585" t="str">
        <f>IF('各会計、関係団体の財政状況及び健全化判断比率'!B30="","",'各会計、関係団体の財政状況及び健全化判断比率'!B30)</f>
        <v>簡易水道事業特別会計</v>
      </c>
      <c r="BH34" s="585"/>
      <c r="BI34" s="585"/>
      <c r="BJ34" s="585"/>
      <c r="BK34" s="585"/>
      <c r="BL34" s="585"/>
      <c r="BM34" s="585"/>
      <c r="BN34" s="585"/>
      <c r="BO34" s="585"/>
      <c r="BP34" s="585"/>
      <c r="BQ34" s="585"/>
      <c r="BR34" s="585"/>
      <c r="BS34" s="585"/>
      <c r="BT34" s="585"/>
      <c r="BU34" s="585"/>
      <c r="BV34" s="175"/>
      <c r="BW34" s="584">
        <f>IF(BY34="","",MAX(C34:D43,U34:V43,AM34:AN43,BE34:BF43)+1)</f>
        <v>6</v>
      </c>
      <c r="BX34" s="584"/>
      <c r="BY34" s="585" t="str">
        <f>IF('各会計、関係団体の財政状況及び健全化判断比率'!B68="","",'各会計、関係団体の財政状況及び健全化判断比率'!B68)</f>
        <v>安芸広域市町村圏特別老人ホーム事務組合</v>
      </c>
      <c r="BZ34" s="585"/>
      <c r="CA34" s="585"/>
      <c r="CB34" s="585"/>
      <c r="CC34" s="585"/>
      <c r="CD34" s="585"/>
      <c r="CE34" s="585"/>
      <c r="CF34" s="585"/>
      <c r="CG34" s="585"/>
      <c r="CH34" s="585"/>
      <c r="CI34" s="585"/>
      <c r="CJ34" s="585"/>
      <c r="CK34" s="585"/>
      <c r="CL34" s="585"/>
      <c r="CM34" s="585"/>
      <c r="CN34" s="175"/>
      <c r="CO34" s="584">
        <f>IF(CQ34="","",MAX(C34:D43,U34:V43,AM34:AN43,BE34:BF43,BW34:BX43)+1)</f>
        <v>16</v>
      </c>
      <c r="CP34" s="584"/>
      <c r="CQ34" s="585" t="str">
        <f>IF('各会計、関係団体の財政状況及び健全化判断比率'!BS7="","",'各会計、関係団体の財政状況及び健全化判断比率'!BS7)</f>
        <v>中芸介護公社</v>
      </c>
      <c r="CR34" s="585"/>
      <c r="CS34" s="585"/>
      <c r="CT34" s="585"/>
      <c r="CU34" s="585"/>
      <c r="CV34" s="585"/>
      <c r="CW34" s="585"/>
      <c r="CX34" s="585"/>
      <c r="CY34" s="585"/>
      <c r="CZ34" s="585"/>
      <c r="DA34" s="585"/>
      <c r="DB34" s="585"/>
      <c r="DC34" s="585"/>
      <c r="DD34" s="585"/>
      <c r="DE34" s="585"/>
      <c r="DG34" s="586" t="str">
        <f>IF('各会計、関係団体の財政状況及び健全化判断比率'!BR7="","",'各会計、関係団体の財政状況及び健全化判断比率'!BR7)</f>
        <v/>
      </c>
      <c r="DH34" s="586"/>
      <c r="DI34" s="202"/>
    </row>
    <row r="35" spans="1:113" ht="32.25" customHeight="1" x14ac:dyDescent="0.15">
      <c r="A35" s="175"/>
      <c r="B35" s="199"/>
      <c r="C35" s="584" t="str">
        <f>IF(E35="","",C34+1)</f>
        <v/>
      </c>
      <c r="D35" s="584"/>
      <c r="E35" s="585" t="str">
        <f>IF('各会計、関係団体の財政状況及び健全化判断比率'!B8="","",'各会計、関係団体の財政状況及び健全化判断比率'!B8)</f>
        <v/>
      </c>
      <c r="F35" s="585"/>
      <c r="G35" s="585"/>
      <c r="H35" s="585"/>
      <c r="I35" s="585"/>
      <c r="J35" s="585"/>
      <c r="K35" s="585"/>
      <c r="L35" s="585"/>
      <c r="M35" s="585"/>
      <c r="N35" s="585"/>
      <c r="O35" s="585"/>
      <c r="P35" s="585"/>
      <c r="Q35" s="585"/>
      <c r="R35" s="585"/>
      <c r="S35" s="585"/>
      <c r="T35" s="175"/>
      <c r="U35" s="584">
        <f>IF(W35="","",U34+1)</f>
        <v>3</v>
      </c>
      <c r="V35" s="584"/>
      <c r="W35" s="585" t="str">
        <f>IF('各会計、関係団体の財政状況及び健全化判断比率'!B29="","",'各会計、関係団体の財政状況及び健全化判断比率'!B29)</f>
        <v>後期高齢者医療特別会計</v>
      </c>
      <c r="X35" s="585"/>
      <c r="Y35" s="585"/>
      <c r="Z35" s="585"/>
      <c r="AA35" s="585"/>
      <c r="AB35" s="585"/>
      <c r="AC35" s="585"/>
      <c r="AD35" s="585"/>
      <c r="AE35" s="585"/>
      <c r="AF35" s="585"/>
      <c r="AG35" s="585"/>
      <c r="AH35" s="585"/>
      <c r="AI35" s="585"/>
      <c r="AJ35" s="585"/>
      <c r="AK35" s="585"/>
      <c r="AL35" s="175"/>
      <c r="AM35" s="584" t="str">
        <f t="shared" ref="AM35:AM43" si="0">IF(AO35="","",AM34+1)</f>
        <v/>
      </c>
      <c r="AN35" s="584"/>
      <c r="AO35" s="585"/>
      <c r="AP35" s="585"/>
      <c r="AQ35" s="585"/>
      <c r="AR35" s="585"/>
      <c r="AS35" s="585"/>
      <c r="AT35" s="585"/>
      <c r="AU35" s="585"/>
      <c r="AV35" s="585"/>
      <c r="AW35" s="585"/>
      <c r="AX35" s="585"/>
      <c r="AY35" s="585"/>
      <c r="AZ35" s="585"/>
      <c r="BA35" s="585"/>
      <c r="BB35" s="585"/>
      <c r="BC35" s="585"/>
      <c r="BD35" s="175"/>
      <c r="BE35" s="584">
        <f t="shared" ref="BE35:BE43" si="1">IF(BG35="","",BE34+1)</f>
        <v>5</v>
      </c>
      <c r="BF35" s="584"/>
      <c r="BG35" s="585" t="str">
        <f>IF('各会計、関係団体の財政状況及び健全化判断比率'!B31="","",'各会計、関係団体の財政状況及び健全化判断比率'!B31)</f>
        <v>漁業集落排水事業特別会計</v>
      </c>
      <c r="BH35" s="585"/>
      <c r="BI35" s="585"/>
      <c r="BJ35" s="585"/>
      <c r="BK35" s="585"/>
      <c r="BL35" s="585"/>
      <c r="BM35" s="585"/>
      <c r="BN35" s="585"/>
      <c r="BO35" s="585"/>
      <c r="BP35" s="585"/>
      <c r="BQ35" s="585"/>
      <c r="BR35" s="585"/>
      <c r="BS35" s="585"/>
      <c r="BT35" s="585"/>
      <c r="BU35" s="585"/>
      <c r="BV35" s="175"/>
      <c r="BW35" s="584">
        <f t="shared" ref="BW35:BW43" si="2">IF(BY35="","",BW34+1)</f>
        <v>7</v>
      </c>
      <c r="BX35" s="584"/>
      <c r="BY35" s="585" t="str">
        <f>IF('各会計、関係団体の財政状況及び健全化判断比率'!B69="","",'各会計、関係団体の財政状況及び健全化判断比率'!B69)</f>
        <v>安芸広域市町村圏事務組合</v>
      </c>
      <c r="BZ35" s="585"/>
      <c r="CA35" s="585"/>
      <c r="CB35" s="585"/>
      <c r="CC35" s="585"/>
      <c r="CD35" s="585"/>
      <c r="CE35" s="585"/>
      <c r="CF35" s="585"/>
      <c r="CG35" s="585"/>
      <c r="CH35" s="585"/>
      <c r="CI35" s="585"/>
      <c r="CJ35" s="585"/>
      <c r="CK35" s="585"/>
      <c r="CL35" s="585"/>
      <c r="CM35" s="585"/>
      <c r="CN35" s="175"/>
      <c r="CO35" s="584">
        <f t="shared" ref="CO35:CO43" si="3">IF(CQ35="","",CO34+1)</f>
        <v>17</v>
      </c>
      <c r="CP35" s="584"/>
      <c r="CQ35" s="585" t="str">
        <f>IF('各会計、関係団体の財政状況及び健全化判断比率'!BS8="","",'各会計、関係団体の財政状況及び健全化判断比率'!BS8)</f>
        <v>なはりの郷</v>
      </c>
      <c r="CR35" s="585"/>
      <c r="CS35" s="585"/>
      <c r="CT35" s="585"/>
      <c r="CU35" s="585"/>
      <c r="CV35" s="585"/>
      <c r="CW35" s="585"/>
      <c r="CX35" s="585"/>
      <c r="CY35" s="585"/>
      <c r="CZ35" s="585"/>
      <c r="DA35" s="585"/>
      <c r="DB35" s="585"/>
      <c r="DC35" s="585"/>
      <c r="DD35" s="585"/>
      <c r="DE35" s="585"/>
      <c r="DG35" s="586" t="str">
        <f>IF('各会計、関係団体の財政状況及び健全化判断比率'!BR8="","",'各会計、関係団体の財政状況及び健全化判断比率'!BR8)</f>
        <v/>
      </c>
      <c r="DH35" s="586"/>
      <c r="DI35" s="202"/>
    </row>
    <row r="36" spans="1:113" ht="32.25" customHeight="1" x14ac:dyDescent="0.15">
      <c r="A36" s="175"/>
      <c r="B36" s="199"/>
      <c r="C36" s="584" t="str">
        <f>IF(E36="","",C35+1)</f>
        <v/>
      </c>
      <c r="D36" s="584"/>
      <c r="E36" s="585" t="str">
        <f>IF('各会計、関係団体の財政状況及び健全化判断比率'!B9="","",'各会計、関係団体の財政状況及び健全化判断比率'!B9)</f>
        <v/>
      </c>
      <c r="F36" s="585"/>
      <c r="G36" s="585"/>
      <c r="H36" s="585"/>
      <c r="I36" s="585"/>
      <c r="J36" s="585"/>
      <c r="K36" s="585"/>
      <c r="L36" s="585"/>
      <c r="M36" s="585"/>
      <c r="N36" s="585"/>
      <c r="O36" s="585"/>
      <c r="P36" s="585"/>
      <c r="Q36" s="585"/>
      <c r="R36" s="585"/>
      <c r="S36" s="585"/>
      <c r="T36" s="175"/>
      <c r="U36" s="584" t="str">
        <f t="shared" ref="U36:U43" si="4">IF(W36="","",U35+1)</f>
        <v/>
      </c>
      <c r="V36" s="584"/>
      <c r="W36" s="585"/>
      <c r="X36" s="585"/>
      <c r="Y36" s="585"/>
      <c r="Z36" s="585"/>
      <c r="AA36" s="585"/>
      <c r="AB36" s="585"/>
      <c r="AC36" s="585"/>
      <c r="AD36" s="585"/>
      <c r="AE36" s="585"/>
      <c r="AF36" s="585"/>
      <c r="AG36" s="585"/>
      <c r="AH36" s="585"/>
      <c r="AI36" s="585"/>
      <c r="AJ36" s="585"/>
      <c r="AK36" s="585"/>
      <c r="AL36" s="175"/>
      <c r="AM36" s="584" t="str">
        <f t="shared" si="0"/>
        <v/>
      </c>
      <c r="AN36" s="584"/>
      <c r="AO36" s="585"/>
      <c r="AP36" s="585"/>
      <c r="AQ36" s="585"/>
      <c r="AR36" s="585"/>
      <c r="AS36" s="585"/>
      <c r="AT36" s="585"/>
      <c r="AU36" s="585"/>
      <c r="AV36" s="585"/>
      <c r="AW36" s="585"/>
      <c r="AX36" s="585"/>
      <c r="AY36" s="585"/>
      <c r="AZ36" s="585"/>
      <c r="BA36" s="585"/>
      <c r="BB36" s="585"/>
      <c r="BC36" s="585"/>
      <c r="BD36" s="175"/>
      <c r="BE36" s="584" t="str">
        <f t="shared" si="1"/>
        <v/>
      </c>
      <c r="BF36" s="584"/>
      <c r="BG36" s="585"/>
      <c r="BH36" s="585"/>
      <c r="BI36" s="585"/>
      <c r="BJ36" s="585"/>
      <c r="BK36" s="585"/>
      <c r="BL36" s="585"/>
      <c r="BM36" s="585"/>
      <c r="BN36" s="585"/>
      <c r="BO36" s="585"/>
      <c r="BP36" s="585"/>
      <c r="BQ36" s="585"/>
      <c r="BR36" s="585"/>
      <c r="BS36" s="585"/>
      <c r="BT36" s="585"/>
      <c r="BU36" s="585"/>
      <c r="BV36" s="175"/>
      <c r="BW36" s="584">
        <f t="shared" si="2"/>
        <v>8</v>
      </c>
      <c r="BX36" s="584"/>
      <c r="BY36" s="585" t="str">
        <f>IF('各会計、関係団体の財政状況及び健全化判断比率'!B70="","",'各会計、関係団体の財政状況及び健全化判断比率'!B70)</f>
        <v>安芸広域市町村圏事務組合（滞納整理事業特別会計）</v>
      </c>
      <c r="BZ36" s="585"/>
      <c r="CA36" s="585"/>
      <c r="CB36" s="585"/>
      <c r="CC36" s="585"/>
      <c r="CD36" s="585"/>
      <c r="CE36" s="585"/>
      <c r="CF36" s="585"/>
      <c r="CG36" s="585"/>
      <c r="CH36" s="585"/>
      <c r="CI36" s="585"/>
      <c r="CJ36" s="585"/>
      <c r="CK36" s="585"/>
      <c r="CL36" s="585"/>
      <c r="CM36" s="585"/>
      <c r="CN36" s="175"/>
      <c r="CO36" s="584" t="str">
        <f t="shared" si="3"/>
        <v/>
      </c>
      <c r="CP36" s="584"/>
      <c r="CQ36" s="585" t="str">
        <f>IF('各会計、関係団体の財政状況及び健全化判断比率'!BS9="","",'各会計、関係団体の財政状況及び健全化判断比率'!BS9)</f>
        <v/>
      </c>
      <c r="CR36" s="585"/>
      <c r="CS36" s="585"/>
      <c r="CT36" s="585"/>
      <c r="CU36" s="585"/>
      <c r="CV36" s="585"/>
      <c r="CW36" s="585"/>
      <c r="CX36" s="585"/>
      <c r="CY36" s="585"/>
      <c r="CZ36" s="585"/>
      <c r="DA36" s="585"/>
      <c r="DB36" s="585"/>
      <c r="DC36" s="585"/>
      <c r="DD36" s="585"/>
      <c r="DE36" s="585"/>
      <c r="DG36" s="586" t="str">
        <f>IF('各会計、関係団体の財政状況及び健全化判断比率'!BR9="","",'各会計、関係団体の財政状況及び健全化判断比率'!BR9)</f>
        <v/>
      </c>
      <c r="DH36" s="586"/>
      <c r="DI36" s="202"/>
    </row>
    <row r="37" spans="1:113" ht="32.25" customHeight="1" x14ac:dyDescent="0.15">
      <c r="A37" s="175"/>
      <c r="B37" s="199"/>
      <c r="C37" s="584" t="str">
        <f>IF(E37="","",C36+1)</f>
        <v/>
      </c>
      <c r="D37" s="584"/>
      <c r="E37" s="585" t="str">
        <f>IF('各会計、関係団体の財政状況及び健全化判断比率'!B10="","",'各会計、関係団体の財政状況及び健全化判断比率'!B10)</f>
        <v/>
      </c>
      <c r="F37" s="585"/>
      <c r="G37" s="585"/>
      <c r="H37" s="585"/>
      <c r="I37" s="585"/>
      <c r="J37" s="585"/>
      <c r="K37" s="585"/>
      <c r="L37" s="585"/>
      <c r="M37" s="585"/>
      <c r="N37" s="585"/>
      <c r="O37" s="585"/>
      <c r="P37" s="585"/>
      <c r="Q37" s="585"/>
      <c r="R37" s="585"/>
      <c r="S37" s="585"/>
      <c r="T37" s="175"/>
      <c r="U37" s="584" t="str">
        <f t="shared" si="4"/>
        <v/>
      </c>
      <c r="V37" s="584"/>
      <c r="W37" s="585"/>
      <c r="X37" s="585"/>
      <c r="Y37" s="585"/>
      <c r="Z37" s="585"/>
      <c r="AA37" s="585"/>
      <c r="AB37" s="585"/>
      <c r="AC37" s="585"/>
      <c r="AD37" s="585"/>
      <c r="AE37" s="585"/>
      <c r="AF37" s="585"/>
      <c r="AG37" s="585"/>
      <c r="AH37" s="585"/>
      <c r="AI37" s="585"/>
      <c r="AJ37" s="585"/>
      <c r="AK37" s="585"/>
      <c r="AL37" s="175"/>
      <c r="AM37" s="584" t="str">
        <f t="shared" si="0"/>
        <v/>
      </c>
      <c r="AN37" s="584"/>
      <c r="AO37" s="585"/>
      <c r="AP37" s="585"/>
      <c r="AQ37" s="585"/>
      <c r="AR37" s="585"/>
      <c r="AS37" s="585"/>
      <c r="AT37" s="585"/>
      <c r="AU37" s="585"/>
      <c r="AV37" s="585"/>
      <c r="AW37" s="585"/>
      <c r="AX37" s="585"/>
      <c r="AY37" s="585"/>
      <c r="AZ37" s="585"/>
      <c r="BA37" s="585"/>
      <c r="BB37" s="585"/>
      <c r="BC37" s="585"/>
      <c r="BD37" s="175"/>
      <c r="BE37" s="584" t="str">
        <f t="shared" si="1"/>
        <v/>
      </c>
      <c r="BF37" s="584"/>
      <c r="BG37" s="585"/>
      <c r="BH37" s="585"/>
      <c r="BI37" s="585"/>
      <c r="BJ37" s="585"/>
      <c r="BK37" s="585"/>
      <c r="BL37" s="585"/>
      <c r="BM37" s="585"/>
      <c r="BN37" s="585"/>
      <c r="BO37" s="585"/>
      <c r="BP37" s="585"/>
      <c r="BQ37" s="585"/>
      <c r="BR37" s="585"/>
      <c r="BS37" s="585"/>
      <c r="BT37" s="585"/>
      <c r="BU37" s="585"/>
      <c r="BV37" s="175"/>
      <c r="BW37" s="584">
        <f t="shared" si="2"/>
        <v>9</v>
      </c>
      <c r="BX37" s="584"/>
      <c r="BY37" s="585" t="str">
        <f>IF('各会計、関係団体の財政状況及び健全化判断比率'!B71="","",'各会計、関係団体の財政状況及び健全化判断比率'!B71)</f>
        <v>中芸広域連合</v>
      </c>
      <c r="BZ37" s="585"/>
      <c r="CA37" s="585"/>
      <c r="CB37" s="585"/>
      <c r="CC37" s="585"/>
      <c r="CD37" s="585"/>
      <c r="CE37" s="585"/>
      <c r="CF37" s="585"/>
      <c r="CG37" s="585"/>
      <c r="CH37" s="585"/>
      <c r="CI37" s="585"/>
      <c r="CJ37" s="585"/>
      <c r="CK37" s="585"/>
      <c r="CL37" s="585"/>
      <c r="CM37" s="585"/>
      <c r="CN37" s="175"/>
      <c r="CO37" s="584" t="str">
        <f t="shared" si="3"/>
        <v/>
      </c>
      <c r="CP37" s="584"/>
      <c r="CQ37" s="585" t="str">
        <f>IF('各会計、関係団体の財政状況及び健全化判断比率'!BS10="","",'各会計、関係団体の財政状況及び健全化判断比率'!BS10)</f>
        <v/>
      </c>
      <c r="CR37" s="585"/>
      <c r="CS37" s="585"/>
      <c r="CT37" s="585"/>
      <c r="CU37" s="585"/>
      <c r="CV37" s="585"/>
      <c r="CW37" s="585"/>
      <c r="CX37" s="585"/>
      <c r="CY37" s="585"/>
      <c r="CZ37" s="585"/>
      <c r="DA37" s="585"/>
      <c r="DB37" s="585"/>
      <c r="DC37" s="585"/>
      <c r="DD37" s="585"/>
      <c r="DE37" s="585"/>
      <c r="DG37" s="586" t="str">
        <f>IF('各会計、関係団体の財政状況及び健全化判断比率'!BR10="","",'各会計、関係団体の財政状況及び健全化判断比率'!BR10)</f>
        <v/>
      </c>
      <c r="DH37" s="586"/>
      <c r="DI37" s="202"/>
    </row>
    <row r="38" spans="1:113" ht="32.25" customHeight="1" x14ac:dyDescent="0.15">
      <c r="A38" s="175"/>
      <c r="B38" s="199"/>
      <c r="C38" s="584" t="str">
        <f t="shared" ref="C38:C43" si="5">IF(E38="","",C37+1)</f>
        <v/>
      </c>
      <c r="D38" s="584"/>
      <c r="E38" s="585" t="str">
        <f>IF('各会計、関係団体の財政状況及び健全化判断比率'!B11="","",'各会計、関係団体の財政状況及び健全化判断比率'!B11)</f>
        <v/>
      </c>
      <c r="F38" s="585"/>
      <c r="G38" s="585"/>
      <c r="H38" s="585"/>
      <c r="I38" s="585"/>
      <c r="J38" s="585"/>
      <c r="K38" s="585"/>
      <c r="L38" s="585"/>
      <c r="M38" s="585"/>
      <c r="N38" s="585"/>
      <c r="O38" s="585"/>
      <c r="P38" s="585"/>
      <c r="Q38" s="585"/>
      <c r="R38" s="585"/>
      <c r="S38" s="585"/>
      <c r="T38" s="175"/>
      <c r="U38" s="584" t="str">
        <f t="shared" si="4"/>
        <v/>
      </c>
      <c r="V38" s="584"/>
      <c r="W38" s="585"/>
      <c r="X38" s="585"/>
      <c r="Y38" s="585"/>
      <c r="Z38" s="585"/>
      <c r="AA38" s="585"/>
      <c r="AB38" s="585"/>
      <c r="AC38" s="585"/>
      <c r="AD38" s="585"/>
      <c r="AE38" s="585"/>
      <c r="AF38" s="585"/>
      <c r="AG38" s="585"/>
      <c r="AH38" s="585"/>
      <c r="AI38" s="585"/>
      <c r="AJ38" s="585"/>
      <c r="AK38" s="585"/>
      <c r="AL38" s="175"/>
      <c r="AM38" s="584" t="str">
        <f t="shared" si="0"/>
        <v/>
      </c>
      <c r="AN38" s="584"/>
      <c r="AO38" s="585"/>
      <c r="AP38" s="585"/>
      <c r="AQ38" s="585"/>
      <c r="AR38" s="585"/>
      <c r="AS38" s="585"/>
      <c r="AT38" s="585"/>
      <c r="AU38" s="585"/>
      <c r="AV38" s="585"/>
      <c r="AW38" s="585"/>
      <c r="AX38" s="585"/>
      <c r="AY38" s="585"/>
      <c r="AZ38" s="585"/>
      <c r="BA38" s="585"/>
      <c r="BB38" s="585"/>
      <c r="BC38" s="585"/>
      <c r="BD38" s="175"/>
      <c r="BE38" s="584" t="str">
        <f t="shared" si="1"/>
        <v/>
      </c>
      <c r="BF38" s="584"/>
      <c r="BG38" s="585"/>
      <c r="BH38" s="585"/>
      <c r="BI38" s="585"/>
      <c r="BJ38" s="585"/>
      <c r="BK38" s="585"/>
      <c r="BL38" s="585"/>
      <c r="BM38" s="585"/>
      <c r="BN38" s="585"/>
      <c r="BO38" s="585"/>
      <c r="BP38" s="585"/>
      <c r="BQ38" s="585"/>
      <c r="BR38" s="585"/>
      <c r="BS38" s="585"/>
      <c r="BT38" s="585"/>
      <c r="BU38" s="585"/>
      <c r="BV38" s="175"/>
      <c r="BW38" s="584">
        <f t="shared" si="2"/>
        <v>10</v>
      </c>
      <c r="BX38" s="584"/>
      <c r="BY38" s="585" t="str">
        <f>IF('各会計、関係団体の財政状況及び健全化判断比率'!B72="","",'各会計、関係団体の財政状況及び健全化判断比率'!B72)</f>
        <v>中芸広域連合（介護保険事業特別会計）</v>
      </c>
      <c r="BZ38" s="585"/>
      <c r="CA38" s="585"/>
      <c r="CB38" s="585"/>
      <c r="CC38" s="585"/>
      <c r="CD38" s="585"/>
      <c r="CE38" s="585"/>
      <c r="CF38" s="585"/>
      <c r="CG38" s="585"/>
      <c r="CH38" s="585"/>
      <c r="CI38" s="585"/>
      <c r="CJ38" s="585"/>
      <c r="CK38" s="585"/>
      <c r="CL38" s="585"/>
      <c r="CM38" s="585"/>
      <c r="CN38" s="175"/>
      <c r="CO38" s="584" t="str">
        <f t="shared" si="3"/>
        <v/>
      </c>
      <c r="CP38" s="584"/>
      <c r="CQ38" s="585" t="str">
        <f>IF('各会計、関係団体の財政状況及び健全化判断比率'!BS11="","",'各会計、関係団体の財政状況及び健全化判断比率'!BS11)</f>
        <v/>
      </c>
      <c r="CR38" s="585"/>
      <c r="CS38" s="585"/>
      <c r="CT38" s="585"/>
      <c r="CU38" s="585"/>
      <c r="CV38" s="585"/>
      <c r="CW38" s="585"/>
      <c r="CX38" s="585"/>
      <c r="CY38" s="585"/>
      <c r="CZ38" s="585"/>
      <c r="DA38" s="585"/>
      <c r="DB38" s="585"/>
      <c r="DC38" s="585"/>
      <c r="DD38" s="585"/>
      <c r="DE38" s="585"/>
      <c r="DG38" s="586" t="str">
        <f>IF('各会計、関係団体の財政状況及び健全化判断比率'!BR11="","",'各会計、関係団体の財政状況及び健全化判断比率'!BR11)</f>
        <v/>
      </c>
      <c r="DH38" s="586"/>
      <c r="DI38" s="202"/>
    </row>
    <row r="39" spans="1:113" ht="32.25" customHeight="1" x14ac:dyDescent="0.15">
      <c r="A39" s="175"/>
      <c r="B39" s="199"/>
      <c r="C39" s="584" t="str">
        <f t="shared" si="5"/>
        <v/>
      </c>
      <c r="D39" s="584"/>
      <c r="E39" s="585" t="str">
        <f>IF('各会計、関係団体の財政状況及び健全化判断比率'!B12="","",'各会計、関係団体の財政状況及び健全化判断比率'!B12)</f>
        <v/>
      </c>
      <c r="F39" s="585"/>
      <c r="G39" s="585"/>
      <c r="H39" s="585"/>
      <c r="I39" s="585"/>
      <c r="J39" s="585"/>
      <c r="K39" s="585"/>
      <c r="L39" s="585"/>
      <c r="M39" s="585"/>
      <c r="N39" s="585"/>
      <c r="O39" s="585"/>
      <c r="P39" s="585"/>
      <c r="Q39" s="585"/>
      <c r="R39" s="585"/>
      <c r="S39" s="585"/>
      <c r="T39" s="175"/>
      <c r="U39" s="584" t="str">
        <f t="shared" si="4"/>
        <v/>
      </c>
      <c r="V39" s="584"/>
      <c r="W39" s="585"/>
      <c r="X39" s="585"/>
      <c r="Y39" s="585"/>
      <c r="Z39" s="585"/>
      <c r="AA39" s="585"/>
      <c r="AB39" s="585"/>
      <c r="AC39" s="585"/>
      <c r="AD39" s="585"/>
      <c r="AE39" s="585"/>
      <c r="AF39" s="585"/>
      <c r="AG39" s="585"/>
      <c r="AH39" s="585"/>
      <c r="AI39" s="585"/>
      <c r="AJ39" s="585"/>
      <c r="AK39" s="585"/>
      <c r="AL39" s="175"/>
      <c r="AM39" s="584" t="str">
        <f t="shared" si="0"/>
        <v/>
      </c>
      <c r="AN39" s="584"/>
      <c r="AO39" s="585"/>
      <c r="AP39" s="585"/>
      <c r="AQ39" s="585"/>
      <c r="AR39" s="585"/>
      <c r="AS39" s="585"/>
      <c r="AT39" s="585"/>
      <c r="AU39" s="585"/>
      <c r="AV39" s="585"/>
      <c r="AW39" s="585"/>
      <c r="AX39" s="585"/>
      <c r="AY39" s="585"/>
      <c r="AZ39" s="585"/>
      <c r="BA39" s="585"/>
      <c r="BB39" s="585"/>
      <c r="BC39" s="585"/>
      <c r="BD39" s="175"/>
      <c r="BE39" s="584" t="str">
        <f t="shared" si="1"/>
        <v/>
      </c>
      <c r="BF39" s="584"/>
      <c r="BG39" s="585"/>
      <c r="BH39" s="585"/>
      <c r="BI39" s="585"/>
      <c r="BJ39" s="585"/>
      <c r="BK39" s="585"/>
      <c r="BL39" s="585"/>
      <c r="BM39" s="585"/>
      <c r="BN39" s="585"/>
      <c r="BO39" s="585"/>
      <c r="BP39" s="585"/>
      <c r="BQ39" s="585"/>
      <c r="BR39" s="585"/>
      <c r="BS39" s="585"/>
      <c r="BT39" s="585"/>
      <c r="BU39" s="585"/>
      <c r="BV39" s="175"/>
      <c r="BW39" s="584">
        <f t="shared" si="2"/>
        <v>11</v>
      </c>
      <c r="BX39" s="584"/>
      <c r="BY39" s="585" t="str">
        <f>IF('各会計、関係団体の財政状況及び健全化判断比率'!B73="","",'各会計、関係団体の財政状況及び健全化判断比率'!B73)</f>
        <v>こうち人づくり広域連合</v>
      </c>
      <c r="BZ39" s="585"/>
      <c r="CA39" s="585"/>
      <c r="CB39" s="585"/>
      <c r="CC39" s="585"/>
      <c r="CD39" s="585"/>
      <c r="CE39" s="585"/>
      <c r="CF39" s="585"/>
      <c r="CG39" s="585"/>
      <c r="CH39" s="585"/>
      <c r="CI39" s="585"/>
      <c r="CJ39" s="585"/>
      <c r="CK39" s="585"/>
      <c r="CL39" s="585"/>
      <c r="CM39" s="585"/>
      <c r="CN39" s="175"/>
      <c r="CO39" s="584" t="str">
        <f t="shared" si="3"/>
        <v/>
      </c>
      <c r="CP39" s="584"/>
      <c r="CQ39" s="585" t="str">
        <f>IF('各会計、関係団体の財政状況及び健全化判断比率'!BS12="","",'各会計、関係団体の財政状況及び健全化判断比率'!BS12)</f>
        <v/>
      </c>
      <c r="CR39" s="585"/>
      <c r="CS39" s="585"/>
      <c r="CT39" s="585"/>
      <c r="CU39" s="585"/>
      <c r="CV39" s="585"/>
      <c r="CW39" s="585"/>
      <c r="CX39" s="585"/>
      <c r="CY39" s="585"/>
      <c r="CZ39" s="585"/>
      <c r="DA39" s="585"/>
      <c r="DB39" s="585"/>
      <c r="DC39" s="585"/>
      <c r="DD39" s="585"/>
      <c r="DE39" s="585"/>
      <c r="DG39" s="586" t="str">
        <f>IF('各会計、関係団体の財政状況及び健全化判断比率'!BR12="","",'各会計、関係団体の財政状況及び健全化判断比率'!BR12)</f>
        <v/>
      </c>
      <c r="DH39" s="586"/>
      <c r="DI39" s="202"/>
    </row>
    <row r="40" spans="1:113" ht="32.25" customHeight="1" x14ac:dyDescent="0.15">
      <c r="A40" s="175"/>
      <c r="B40" s="199"/>
      <c r="C40" s="584" t="str">
        <f t="shared" si="5"/>
        <v/>
      </c>
      <c r="D40" s="584"/>
      <c r="E40" s="585" t="str">
        <f>IF('各会計、関係団体の財政状況及び健全化判断比率'!B13="","",'各会計、関係団体の財政状況及び健全化判断比率'!B13)</f>
        <v/>
      </c>
      <c r="F40" s="585"/>
      <c r="G40" s="585"/>
      <c r="H40" s="585"/>
      <c r="I40" s="585"/>
      <c r="J40" s="585"/>
      <c r="K40" s="585"/>
      <c r="L40" s="585"/>
      <c r="M40" s="585"/>
      <c r="N40" s="585"/>
      <c r="O40" s="585"/>
      <c r="P40" s="585"/>
      <c r="Q40" s="585"/>
      <c r="R40" s="585"/>
      <c r="S40" s="585"/>
      <c r="T40" s="175"/>
      <c r="U40" s="584" t="str">
        <f t="shared" si="4"/>
        <v/>
      </c>
      <c r="V40" s="584"/>
      <c r="W40" s="585"/>
      <c r="X40" s="585"/>
      <c r="Y40" s="585"/>
      <c r="Z40" s="585"/>
      <c r="AA40" s="585"/>
      <c r="AB40" s="585"/>
      <c r="AC40" s="585"/>
      <c r="AD40" s="585"/>
      <c r="AE40" s="585"/>
      <c r="AF40" s="585"/>
      <c r="AG40" s="585"/>
      <c r="AH40" s="585"/>
      <c r="AI40" s="585"/>
      <c r="AJ40" s="585"/>
      <c r="AK40" s="585"/>
      <c r="AL40" s="175"/>
      <c r="AM40" s="584" t="str">
        <f t="shared" si="0"/>
        <v/>
      </c>
      <c r="AN40" s="584"/>
      <c r="AO40" s="585"/>
      <c r="AP40" s="585"/>
      <c r="AQ40" s="585"/>
      <c r="AR40" s="585"/>
      <c r="AS40" s="585"/>
      <c r="AT40" s="585"/>
      <c r="AU40" s="585"/>
      <c r="AV40" s="585"/>
      <c r="AW40" s="585"/>
      <c r="AX40" s="585"/>
      <c r="AY40" s="585"/>
      <c r="AZ40" s="585"/>
      <c r="BA40" s="585"/>
      <c r="BB40" s="585"/>
      <c r="BC40" s="585"/>
      <c r="BD40" s="175"/>
      <c r="BE40" s="584" t="str">
        <f t="shared" si="1"/>
        <v/>
      </c>
      <c r="BF40" s="584"/>
      <c r="BG40" s="585"/>
      <c r="BH40" s="585"/>
      <c r="BI40" s="585"/>
      <c r="BJ40" s="585"/>
      <c r="BK40" s="585"/>
      <c r="BL40" s="585"/>
      <c r="BM40" s="585"/>
      <c r="BN40" s="585"/>
      <c r="BO40" s="585"/>
      <c r="BP40" s="585"/>
      <c r="BQ40" s="585"/>
      <c r="BR40" s="585"/>
      <c r="BS40" s="585"/>
      <c r="BT40" s="585"/>
      <c r="BU40" s="585"/>
      <c r="BV40" s="175"/>
      <c r="BW40" s="584">
        <f t="shared" si="2"/>
        <v>12</v>
      </c>
      <c r="BX40" s="584"/>
      <c r="BY40" s="585" t="str">
        <f>IF('各会計、関係団体の財政状況及び健全化判断比率'!B74="","",'各会計、関係団体の財政状況及び健全化判断比率'!B74)</f>
        <v>高知県市町村総合事務組合</v>
      </c>
      <c r="BZ40" s="585"/>
      <c r="CA40" s="585"/>
      <c r="CB40" s="585"/>
      <c r="CC40" s="585"/>
      <c r="CD40" s="585"/>
      <c r="CE40" s="585"/>
      <c r="CF40" s="585"/>
      <c r="CG40" s="585"/>
      <c r="CH40" s="585"/>
      <c r="CI40" s="585"/>
      <c r="CJ40" s="585"/>
      <c r="CK40" s="585"/>
      <c r="CL40" s="585"/>
      <c r="CM40" s="585"/>
      <c r="CN40" s="175"/>
      <c r="CO40" s="584" t="str">
        <f t="shared" si="3"/>
        <v/>
      </c>
      <c r="CP40" s="584"/>
      <c r="CQ40" s="585" t="str">
        <f>IF('各会計、関係団体の財政状況及び健全化判断比率'!BS13="","",'各会計、関係団体の財政状況及び健全化判断比率'!BS13)</f>
        <v/>
      </c>
      <c r="CR40" s="585"/>
      <c r="CS40" s="585"/>
      <c r="CT40" s="585"/>
      <c r="CU40" s="585"/>
      <c r="CV40" s="585"/>
      <c r="CW40" s="585"/>
      <c r="CX40" s="585"/>
      <c r="CY40" s="585"/>
      <c r="CZ40" s="585"/>
      <c r="DA40" s="585"/>
      <c r="DB40" s="585"/>
      <c r="DC40" s="585"/>
      <c r="DD40" s="585"/>
      <c r="DE40" s="585"/>
      <c r="DG40" s="586" t="str">
        <f>IF('各会計、関係団体の財政状況及び健全化判断比率'!BR13="","",'各会計、関係団体の財政状況及び健全化判断比率'!BR13)</f>
        <v/>
      </c>
      <c r="DH40" s="586"/>
      <c r="DI40" s="202"/>
    </row>
    <row r="41" spans="1:113" ht="32.25" customHeight="1" x14ac:dyDescent="0.15">
      <c r="A41" s="175"/>
      <c r="B41" s="199"/>
      <c r="C41" s="584" t="str">
        <f t="shared" si="5"/>
        <v/>
      </c>
      <c r="D41" s="584"/>
      <c r="E41" s="585" t="str">
        <f>IF('各会計、関係団体の財政状況及び健全化判断比率'!B14="","",'各会計、関係団体の財政状況及び健全化判断比率'!B14)</f>
        <v/>
      </c>
      <c r="F41" s="585"/>
      <c r="G41" s="585"/>
      <c r="H41" s="585"/>
      <c r="I41" s="585"/>
      <c r="J41" s="585"/>
      <c r="K41" s="585"/>
      <c r="L41" s="585"/>
      <c r="M41" s="585"/>
      <c r="N41" s="585"/>
      <c r="O41" s="585"/>
      <c r="P41" s="585"/>
      <c r="Q41" s="585"/>
      <c r="R41" s="585"/>
      <c r="S41" s="585"/>
      <c r="T41" s="175"/>
      <c r="U41" s="584" t="str">
        <f t="shared" si="4"/>
        <v/>
      </c>
      <c r="V41" s="584"/>
      <c r="W41" s="585"/>
      <c r="X41" s="585"/>
      <c r="Y41" s="585"/>
      <c r="Z41" s="585"/>
      <c r="AA41" s="585"/>
      <c r="AB41" s="585"/>
      <c r="AC41" s="585"/>
      <c r="AD41" s="585"/>
      <c r="AE41" s="585"/>
      <c r="AF41" s="585"/>
      <c r="AG41" s="585"/>
      <c r="AH41" s="585"/>
      <c r="AI41" s="585"/>
      <c r="AJ41" s="585"/>
      <c r="AK41" s="585"/>
      <c r="AL41" s="175"/>
      <c r="AM41" s="584" t="str">
        <f t="shared" si="0"/>
        <v/>
      </c>
      <c r="AN41" s="584"/>
      <c r="AO41" s="585"/>
      <c r="AP41" s="585"/>
      <c r="AQ41" s="585"/>
      <c r="AR41" s="585"/>
      <c r="AS41" s="585"/>
      <c r="AT41" s="585"/>
      <c r="AU41" s="585"/>
      <c r="AV41" s="585"/>
      <c r="AW41" s="585"/>
      <c r="AX41" s="585"/>
      <c r="AY41" s="585"/>
      <c r="AZ41" s="585"/>
      <c r="BA41" s="585"/>
      <c r="BB41" s="585"/>
      <c r="BC41" s="585"/>
      <c r="BD41" s="175"/>
      <c r="BE41" s="584" t="str">
        <f t="shared" si="1"/>
        <v/>
      </c>
      <c r="BF41" s="584"/>
      <c r="BG41" s="585"/>
      <c r="BH41" s="585"/>
      <c r="BI41" s="585"/>
      <c r="BJ41" s="585"/>
      <c r="BK41" s="585"/>
      <c r="BL41" s="585"/>
      <c r="BM41" s="585"/>
      <c r="BN41" s="585"/>
      <c r="BO41" s="585"/>
      <c r="BP41" s="585"/>
      <c r="BQ41" s="585"/>
      <c r="BR41" s="585"/>
      <c r="BS41" s="585"/>
      <c r="BT41" s="585"/>
      <c r="BU41" s="585"/>
      <c r="BV41" s="175"/>
      <c r="BW41" s="584">
        <f t="shared" si="2"/>
        <v>13</v>
      </c>
      <c r="BX41" s="584"/>
      <c r="BY41" s="585" t="str">
        <f>IF('各会計、関係団体の財政状況及び健全化判断比率'!B75="","",'各会計、関係団体の財政状況及び健全化判断比率'!B75)</f>
        <v>高知県市町村総合事務組合（交通災害共済事業特別会計）</v>
      </c>
      <c r="BZ41" s="585"/>
      <c r="CA41" s="585"/>
      <c r="CB41" s="585"/>
      <c r="CC41" s="585"/>
      <c r="CD41" s="585"/>
      <c r="CE41" s="585"/>
      <c r="CF41" s="585"/>
      <c r="CG41" s="585"/>
      <c r="CH41" s="585"/>
      <c r="CI41" s="585"/>
      <c r="CJ41" s="585"/>
      <c r="CK41" s="585"/>
      <c r="CL41" s="585"/>
      <c r="CM41" s="585"/>
      <c r="CN41" s="175"/>
      <c r="CO41" s="584" t="str">
        <f t="shared" si="3"/>
        <v/>
      </c>
      <c r="CP41" s="584"/>
      <c r="CQ41" s="585" t="str">
        <f>IF('各会計、関係団体の財政状況及び健全化判断比率'!BS14="","",'各会計、関係団体の財政状況及び健全化判断比率'!BS14)</f>
        <v/>
      </c>
      <c r="CR41" s="585"/>
      <c r="CS41" s="585"/>
      <c r="CT41" s="585"/>
      <c r="CU41" s="585"/>
      <c r="CV41" s="585"/>
      <c r="CW41" s="585"/>
      <c r="CX41" s="585"/>
      <c r="CY41" s="585"/>
      <c r="CZ41" s="585"/>
      <c r="DA41" s="585"/>
      <c r="DB41" s="585"/>
      <c r="DC41" s="585"/>
      <c r="DD41" s="585"/>
      <c r="DE41" s="585"/>
      <c r="DG41" s="586" t="str">
        <f>IF('各会計、関係団体の財政状況及び健全化判断比率'!BR14="","",'各会計、関係団体の財政状況及び健全化判断比率'!BR14)</f>
        <v/>
      </c>
      <c r="DH41" s="586"/>
      <c r="DI41" s="202"/>
    </row>
    <row r="42" spans="1:113" ht="32.25" customHeight="1" x14ac:dyDescent="0.15">
      <c r="B42" s="199"/>
      <c r="C42" s="584" t="str">
        <f t="shared" si="5"/>
        <v/>
      </c>
      <c r="D42" s="584"/>
      <c r="E42" s="585" t="str">
        <f>IF('各会計、関係団体の財政状況及び健全化判断比率'!B15="","",'各会計、関係団体の財政状況及び健全化判断比率'!B15)</f>
        <v/>
      </c>
      <c r="F42" s="585"/>
      <c r="G42" s="585"/>
      <c r="H42" s="585"/>
      <c r="I42" s="585"/>
      <c r="J42" s="585"/>
      <c r="K42" s="585"/>
      <c r="L42" s="585"/>
      <c r="M42" s="585"/>
      <c r="N42" s="585"/>
      <c r="O42" s="585"/>
      <c r="P42" s="585"/>
      <c r="Q42" s="585"/>
      <c r="R42" s="585"/>
      <c r="S42" s="585"/>
      <c r="T42" s="175"/>
      <c r="U42" s="584" t="str">
        <f t="shared" si="4"/>
        <v/>
      </c>
      <c r="V42" s="584"/>
      <c r="W42" s="585"/>
      <c r="X42" s="585"/>
      <c r="Y42" s="585"/>
      <c r="Z42" s="585"/>
      <c r="AA42" s="585"/>
      <c r="AB42" s="585"/>
      <c r="AC42" s="585"/>
      <c r="AD42" s="585"/>
      <c r="AE42" s="585"/>
      <c r="AF42" s="585"/>
      <c r="AG42" s="585"/>
      <c r="AH42" s="585"/>
      <c r="AI42" s="585"/>
      <c r="AJ42" s="585"/>
      <c r="AK42" s="585"/>
      <c r="AL42" s="175"/>
      <c r="AM42" s="584" t="str">
        <f t="shared" si="0"/>
        <v/>
      </c>
      <c r="AN42" s="584"/>
      <c r="AO42" s="585"/>
      <c r="AP42" s="585"/>
      <c r="AQ42" s="585"/>
      <c r="AR42" s="585"/>
      <c r="AS42" s="585"/>
      <c r="AT42" s="585"/>
      <c r="AU42" s="585"/>
      <c r="AV42" s="585"/>
      <c r="AW42" s="585"/>
      <c r="AX42" s="585"/>
      <c r="AY42" s="585"/>
      <c r="AZ42" s="585"/>
      <c r="BA42" s="585"/>
      <c r="BB42" s="585"/>
      <c r="BC42" s="585"/>
      <c r="BD42" s="175"/>
      <c r="BE42" s="584" t="str">
        <f t="shared" si="1"/>
        <v/>
      </c>
      <c r="BF42" s="584"/>
      <c r="BG42" s="585"/>
      <c r="BH42" s="585"/>
      <c r="BI42" s="585"/>
      <c r="BJ42" s="585"/>
      <c r="BK42" s="585"/>
      <c r="BL42" s="585"/>
      <c r="BM42" s="585"/>
      <c r="BN42" s="585"/>
      <c r="BO42" s="585"/>
      <c r="BP42" s="585"/>
      <c r="BQ42" s="585"/>
      <c r="BR42" s="585"/>
      <c r="BS42" s="585"/>
      <c r="BT42" s="585"/>
      <c r="BU42" s="585"/>
      <c r="BV42" s="175"/>
      <c r="BW42" s="584">
        <f t="shared" si="2"/>
        <v>14</v>
      </c>
      <c r="BX42" s="584"/>
      <c r="BY42" s="585" t="str">
        <f>IF('各会計、関係団体の財政状況及び健全化判断比率'!B76="","",'各会計、関係団体の財政状況及び健全化判断比率'!B76)</f>
        <v>高知県後期高齢者医療広域連合</v>
      </c>
      <c r="BZ42" s="585"/>
      <c r="CA42" s="585"/>
      <c r="CB42" s="585"/>
      <c r="CC42" s="585"/>
      <c r="CD42" s="585"/>
      <c r="CE42" s="585"/>
      <c r="CF42" s="585"/>
      <c r="CG42" s="585"/>
      <c r="CH42" s="585"/>
      <c r="CI42" s="585"/>
      <c r="CJ42" s="585"/>
      <c r="CK42" s="585"/>
      <c r="CL42" s="585"/>
      <c r="CM42" s="585"/>
      <c r="CN42" s="175"/>
      <c r="CO42" s="584" t="str">
        <f t="shared" si="3"/>
        <v/>
      </c>
      <c r="CP42" s="584"/>
      <c r="CQ42" s="585" t="str">
        <f>IF('各会計、関係団体の財政状況及び健全化判断比率'!BS15="","",'各会計、関係団体の財政状況及び健全化判断比率'!BS15)</f>
        <v/>
      </c>
      <c r="CR42" s="585"/>
      <c r="CS42" s="585"/>
      <c r="CT42" s="585"/>
      <c r="CU42" s="585"/>
      <c r="CV42" s="585"/>
      <c r="CW42" s="585"/>
      <c r="CX42" s="585"/>
      <c r="CY42" s="585"/>
      <c r="CZ42" s="585"/>
      <c r="DA42" s="585"/>
      <c r="DB42" s="585"/>
      <c r="DC42" s="585"/>
      <c r="DD42" s="585"/>
      <c r="DE42" s="585"/>
      <c r="DG42" s="586" t="str">
        <f>IF('各会計、関係団体の財政状況及び健全化判断比率'!BR15="","",'各会計、関係団体の財政状況及び健全化判断比率'!BR15)</f>
        <v/>
      </c>
      <c r="DH42" s="586"/>
      <c r="DI42" s="202"/>
    </row>
    <row r="43" spans="1:113" ht="32.25" customHeight="1" x14ac:dyDescent="0.15">
      <c r="B43" s="199"/>
      <c r="C43" s="584" t="str">
        <f t="shared" si="5"/>
        <v/>
      </c>
      <c r="D43" s="584"/>
      <c r="E43" s="585" t="str">
        <f>IF('各会計、関係団体の財政状況及び健全化判断比率'!B16="","",'各会計、関係団体の財政状況及び健全化判断比率'!B16)</f>
        <v/>
      </c>
      <c r="F43" s="585"/>
      <c r="G43" s="585"/>
      <c r="H43" s="585"/>
      <c r="I43" s="585"/>
      <c r="J43" s="585"/>
      <c r="K43" s="585"/>
      <c r="L43" s="585"/>
      <c r="M43" s="585"/>
      <c r="N43" s="585"/>
      <c r="O43" s="585"/>
      <c r="P43" s="585"/>
      <c r="Q43" s="585"/>
      <c r="R43" s="585"/>
      <c r="S43" s="585"/>
      <c r="T43" s="175"/>
      <c r="U43" s="584" t="str">
        <f t="shared" si="4"/>
        <v/>
      </c>
      <c r="V43" s="584"/>
      <c r="W43" s="585"/>
      <c r="X43" s="585"/>
      <c r="Y43" s="585"/>
      <c r="Z43" s="585"/>
      <c r="AA43" s="585"/>
      <c r="AB43" s="585"/>
      <c r="AC43" s="585"/>
      <c r="AD43" s="585"/>
      <c r="AE43" s="585"/>
      <c r="AF43" s="585"/>
      <c r="AG43" s="585"/>
      <c r="AH43" s="585"/>
      <c r="AI43" s="585"/>
      <c r="AJ43" s="585"/>
      <c r="AK43" s="585"/>
      <c r="AL43" s="175"/>
      <c r="AM43" s="584" t="str">
        <f t="shared" si="0"/>
        <v/>
      </c>
      <c r="AN43" s="584"/>
      <c r="AO43" s="585"/>
      <c r="AP43" s="585"/>
      <c r="AQ43" s="585"/>
      <c r="AR43" s="585"/>
      <c r="AS43" s="585"/>
      <c r="AT43" s="585"/>
      <c r="AU43" s="585"/>
      <c r="AV43" s="585"/>
      <c r="AW43" s="585"/>
      <c r="AX43" s="585"/>
      <c r="AY43" s="585"/>
      <c r="AZ43" s="585"/>
      <c r="BA43" s="585"/>
      <c r="BB43" s="585"/>
      <c r="BC43" s="585"/>
      <c r="BD43" s="175"/>
      <c r="BE43" s="584" t="str">
        <f t="shared" si="1"/>
        <v/>
      </c>
      <c r="BF43" s="584"/>
      <c r="BG43" s="585"/>
      <c r="BH43" s="585"/>
      <c r="BI43" s="585"/>
      <c r="BJ43" s="585"/>
      <c r="BK43" s="585"/>
      <c r="BL43" s="585"/>
      <c r="BM43" s="585"/>
      <c r="BN43" s="585"/>
      <c r="BO43" s="585"/>
      <c r="BP43" s="585"/>
      <c r="BQ43" s="585"/>
      <c r="BR43" s="585"/>
      <c r="BS43" s="585"/>
      <c r="BT43" s="585"/>
      <c r="BU43" s="585"/>
      <c r="BV43" s="175"/>
      <c r="BW43" s="584">
        <f t="shared" si="2"/>
        <v>15</v>
      </c>
      <c r="BX43" s="584"/>
      <c r="BY43" s="585" t="str">
        <f>IF('各会計、関係団体の財政状況及び健全化判断比率'!B77="","",'各会計、関係団体の財政状況及び健全化判断比率'!B77)</f>
        <v>高知県後期高齢者医療広域連合（後期高齢者医療特別会計）</v>
      </c>
      <c r="BZ43" s="585"/>
      <c r="CA43" s="585"/>
      <c r="CB43" s="585"/>
      <c r="CC43" s="585"/>
      <c r="CD43" s="585"/>
      <c r="CE43" s="585"/>
      <c r="CF43" s="585"/>
      <c r="CG43" s="585"/>
      <c r="CH43" s="585"/>
      <c r="CI43" s="585"/>
      <c r="CJ43" s="585"/>
      <c r="CK43" s="585"/>
      <c r="CL43" s="585"/>
      <c r="CM43" s="585"/>
      <c r="CN43" s="175"/>
      <c r="CO43" s="584" t="str">
        <f t="shared" si="3"/>
        <v/>
      </c>
      <c r="CP43" s="584"/>
      <c r="CQ43" s="585" t="str">
        <f>IF('各会計、関係団体の財政状況及び健全化判断比率'!BS16="","",'各会計、関係団体の財政状況及び健全化判断比率'!BS16)</f>
        <v/>
      </c>
      <c r="CR43" s="585"/>
      <c r="CS43" s="585"/>
      <c r="CT43" s="585"/>
      <c r="CU43" s="585"/>
      <c r="CV43" s="585"/>
      <c r="CW43" s="585"/>
      <c r="CX43" s="585"/>
      <c r="CY43" s="585"/>
      <c r="CZ43" s="585"/>
      <c r="DA43" s="585"/>
      <c r="DB43" s="585"/>
      <c r="DC43" s="585"/>
      <c r="DD43" s="585"/>
      <c r="DE43" s="585"/>
      <c r="DG43" s="586" t="str">
        <f>IF('各会計、関係団体の財政状況及び健全化判断比率'!BR16="","",'各会計、関係団体の財政状況及び健全化判断比率'!BR16)</f>
        <v/>
      </c>
      <c r="DH43" s="586"/>
      <c r="DI43" s="202"/>
    </row>
    <row r="44" spans="1:113" ht="13.5" customHeight="1" thickBot="1" x14ac:dyDescent="0.2">
      <c r="B44" s="203"/>
      <c r="C44" s="204"/>
      <c r="D44" s="204"/>
      <c r="E44" s="204"/>
      <c r="F44" s="204"/>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4"/>
      <c r="AE44" s="204"/>
      <c r="AF44" s="204"/>
      <c r="AG44" s="204"/>
      <c r="AH44" s="204"/>
      <c r="AI44" s="204"/>
      <c r="AJ44" s="204"/>
      <c r="AK44" s="204"/>
      <c r="AL44" s="204"/>
      <c r="AM44" s="204"/>
      <c r="AN44" s="204"/>
      <c r="AO44" s="204"/>
      <c r="AP44" s="204"/>
      <c r="AQ44" s="204"/>
      <c r="AR44" s="204"/>
      <c r="AS44" s="204"/>
      <c r="AT44" s="204"/>
      <c r="AU44" s="204"/>
      <c r="AV44" s="204"/>
      <c r="AW44" s="204"/>
      <c r="AX44" s="204"/>
      <c r="AY44" s="204"/>
      <c r="AZ44" s="204"/>
      <c r="BA44" s="204"/>
      <c r="BB44" s="204"/>
      <c r="BC44" s="204"/>
      <c r="BD44" s="204"/>
      <c r="BE44" s="204"/>
      <c r="BF44" s="204"/>
      <c r="BG44" s="204"/>
      <c r="BH44" s="204"/>
      <c r="BI44" s="204"/>
      <c r="BJ44" s="204"/>
      <c r="BK44" s="204"/>
      <c r="BL44" s="204"/>
      <c r="BM44" s="204"/>
      <c r="BN44" s="204"/>
      <c r="BO44" s="204"/>
      <c r="BP44" s="204"/>
      <c r="BQ44" s="204"/>
      <c r="BR44" s="204"/>
      <c r="BS44" s="204"/>
      <c r="BT44" s="204"/>
      <c r="BU44" s="204"/>
      <c r="BV44" s="204"/>
      <c r="BW44" s="204"/>
      <c r="BX44" s="204"/>
      <c r="BY44" s="204"/>
      <c r="BZ44" s="204"/>
      <c r="CA44" s="204"/>
      <c r="CB44" s="204"/>
      <c r="CC44" s="204"/>
      <c r="CD44" s="204"/>
      <c r="CE44" s="204"/>
      <c r="CF44" s="204"/>
      <c r="CG44" s="204"/>
      <c r="CH44" s="204"/>
      <c r="CI44" s="204"/>
      <c r="CJ44" s="204"/>
      <c r="CK44" s="204"/>
      <c r="CL44" s="204"/>
      <c r="CM44" s="204"/>
      <c r="CN44" s="204"/>
      <c r="CO44" s="204"/>
      <c r="CP44" s="204"/>
      <c r="CQ44" s="204"/>
      <c r="CR44" s="204"/>
      <c r="CS44" s="204"/>
      <c r="CT44" s="204"/>
      <c r="CU44" s="204"/>
      <c r="CV44" s="204"/>
      <c r="CW44" s="204"/>
      <c r="CX44" s="204"/>
      <c r="CY44" s="204"/>
      <c r="CZ44" s="204"/>
      <c r="DA44" s="204"/>
      <c r="DB44" s="204"/>
      <c r="DC44" s="204"/>
      <c r="DD44" s="204"/>
      <c r="DE44" s="204"/>
      <c r="DF44" s="204"/>
      <c r="DG44" s="204"/>
      <c r="DH44" s="204"/>
      <c r="DI44" s="205"/>
    </row>
    <row r="45" spans="1:113" x14ac:dyDescent="0.15"/>
    <row r="46" spans="1:113" x14ac:dyDescent="0.15">
      <c r="B46" s="174" t="s">
        <v>194</v>
      </c>
      <c r="E46" s="587" t="s">
        <v>195</v>
      </c>
      <c r="F46" s="587"/>
      <c r="G46" s="587"/>
      <c r="H46" s="587"/>
      <c r="I46" s="587"/>
      <c r="J46" s="587"/>
      <c r="K46" s="587"/>
      <c r="L46" s="587"/>
      <c r="M46" s="587"/>
      <c r="N46" s="587"/>
      <c r="O46" s="587"/>
      <c r="P46" s="587"/>
      <c r="Q46" s="587"/>
      <c r="R46" s="587"/>
      <c r="S46" s="587"/>
      <c r="T46" s="587"/>
      <c r="U46" s="587"/>
      <c r="V46" s="587"/>
      <c r="W46" s="587"/>
      <c r="X46" s="587"/>
      <c r="Y46" s="587"/>
      <c r="Z46" s="587"/>
      <c r="AA46" s="587"/>
      <c r="AB46" s="587"/>
      <c r="AC46" s="587"/>
      <c r="AD46" s="587"/>
      <c r="AE46" s="587"/>
      <c r="AF46" s="587"/>
      <c r="AG46" s="587"/>
      <c r="AH46" s="587"/>
      <c r="AI46" s="587"/>
      <c r="AJ46" s="587"/>
      <c r="AK46" s="587"/>
      <c r="AL46" s="587"/>
      <c r="AM46" s="587"/>
      <c r="AN46" s="587"/>
      <c r="AO46" s="587"/>
      <c r="AP46" s="587"/>
      <c r="AQ46" s="587"/>
      <c r="AR46" s="587"/>
      <c r="AS46" s="587"/>
      <c r="AT46" s="587"/>
      <c r="AU46" s="587"/>
      <c r="AV46" s="587"/>
      <c r="AW46" s="587"/>
      <c r="AX46" s="587"/>
      <c r="AY46" s="587"/>
      <c r="AZ46" s="587"/>
      <c r="BA46" s="587"/>
      <c r="BB46" s="587"/>
      <c r="BC46" s="587"/>
      <c r="BD46" s="587"/>
      <c r="BE46" s="587"/>
      <c r="BF46" s="587"/>
      <c r="BG46" s="587"/>
      <c r="BH46" s="587"/>
      <c r="BI46" s="587"/>
      <c r="BJ46" s="587"/>
      <c r="BK46" s="587"/>
      <c r="BL46" s="587"/>
      <c r="BM46" s="587"/>
      <c r="BN46" s="587"/>
      <c r="BO46" s="587"/>
      <c r="BP46" s="587"/>
      <c r="BQ46" s="587"/>
      <c r="BR46" s="587"/>
      <c r="BS46" s="587"/>
      <c r="BT46" s="587"/>
      <c r="BU46" s="587"/>
      <c r="BV46" s="587"/>
      <c r="BW46" s="587"/>
      <c r="BX46" s="587"/>
      <c r="BY46" s="587"/>
      <c r="BZ46" s="587"/>
      <c r="CA46" s="587"/>
      <c r="CB46" s="587"/>
      <c r="CC46" s="587"/>
      <c r="CD46" s="587"/>
      <c r="CE46" s="587"/>
      <c r="CF46" s="587"/>
      <c r="CG46" s="587"/>
      <c r="CH46" s="587"/>
      <c r="CI46" s="587"/>
      <c r="CJ46" s="587"/>
      <c r="CK46" s="587"/>
      <c r="CL46" s="587"/>
      <c r="CM46" s="587"/>
      <c r="CN46" s="587"/>
      <c r="CO46" s="587"/>
      <c r="CP46" s="587"/>
      <c r="CQ46" s="587"/>
      <c r="CR46" s="587"/>
      <c r="CS46" s="587"/>
      <c r="CT46" s="587"/>
      <c r="CU46" s="587"/>
      <c r="CV46" s="587"/>
      <c r="CW46" s="587"/>
      <c r="CX46" s="587"/>
      <c r="CY46" s="587"/>
      <c r="CZ46" s="587"/>
      <c r="DA46" s="587"/>
      <c r="DB46" s="587"/>
      <c r="DC46" s="587"/>
      <c r="DD46" s="587"/>
      <c r="DE46" s="587"/>
      <c r="DF46" s="587"/>
      <c r="DG46" s="587"/>
      <c r="DH46" s="587"/>
      <c r="DI46" s="587"/>
    </row>
    <row r="47" spans="1:113" x14ac:dyDescent="0.15">
      <c r="E47" s="587" t="s">
        <v>196</v>
      </c>
      <c r="F47" s="587"/>
      <c r="G47" s="587"/>
      <c r="H47" s="587"/>
      <c r="I47" s="587"/>
      <c r="J47" s="587"/>
      <c r="K47" s="587"/>
      <c r="L47" s="587"/>
      <c r="M47" s="587"/>
      <c r="N47" s="587"/>
      <c r="O47" s="587"/>
      <c r="P47" s="587"/>
      <c r="Q47" s="587"/>
      <c r="R47" s="587"/>
      <c r="S47" s="587"/>
      <c r="T47" s="587"/>
      <c r="U47" s="587"/>
      <c r="V47" s="587"/>
      <c r="W47" s="587"/>
      <c r="X47" s="587"/>
      <c r="Y47" s="587"/>
      <c r="Z47" s="587"/>
      <c r="AA47" s="587"/>
      <c r="AB47" s="587"/>
      <c r="AC47" s="587"/>
      <c r="AD47" s="587"/>
      <c r="AE47" s="587"/>
      <c r="AF47" s="587"/>
      <c r="AG47" s="587"/>
      <c r="AH47" s="587"/>
      <c r="AI47" s="587"/>
      <c r="AJ47" s="587"/>
      <c r="AK47" s="587"/>
      <c r="AL47" s="587"/>
      <c r="AM47" s="587"/>
      <c r="AN47" s="587"/>
      <c r="AO47" s="587"/>
      <c r="AP47" s="587"/>
      <c r="AQ47" s="587"/>
      <c r="AR47" s="587"/>
      <c r="AS47" s="587"/>
      <c r="AT47" s="587"/>
      <c r="AU47" s="587"/>
      <c r="AV47" s="587"/>
      <c r="AW47" s="587"/>
      <c r="AX47" s="587"/>
      <c r="AY47" s="587"/>
      <c r="AZ47" s="587"/>
      <c r="BA47" s="587"/>
      <c r="BB47" s="587"/>
      <c r="BC47" s="587"/>
      <c r="BD47" s="587"/>
      <c r="BE47" s="587"/>
      <c r="BF47" s="587"/>
      <c r="BG47" s="587"/>
      <c r="BH47" s="587"/>
      <c r="BI47" s="587"/>
      <c r="BJ47" s="587"/>
      <c r="BK47" s="587"/>
      <c r="BL47" s="587"/>
      <c r="BM47" s="587"/>
      <c r="BN47" s="587"/>
      <c r="BO47" s="587"/>
      <c r="BP47" s="587"/>
      <c r="BQ47" s="587"/>
      <c r="BR47" s="587"/>
      <c r="BS47" s="587"/>
      <c r="BT47" s="587"/>
      <c r="BU47" s="587"/>
      <c r="BV47" s="587"/>
      <c r="BW47" s="587"/>
      <c r="BX47" s="587"/>
      <c r="BY47" s="587"/>
      <c r="BZ47" s="587"/>
      <c r="CA47" s="587"/>
      <c r="CB47" s="587"/>
      <c r="CC47" s="587"/>
      <c r="CD47" s="587"/>
      <c r="CE47" s="587"/>
      <c r="CF47" s="587"/>
      <c r="CG47" s="587"/>
      <c r="CH47" s="587"/>
      <c r="CI47" s="587"/>
      <c r="CJ47" s="587"/>
      <c r="CK47" s="587"/>
      <c r="CL47" s="587"/>
      <c r="CM47" s="587"/>
      <c r="CN47" s="587"/>
      <c r="CO47" s="587"/>
      <c r="CP47" s="587"/>
      <c r="CQ47" s="587"/>
      <c r="CR47" s="587"/>
      <c r="CS47" s="587"/>
      <c r="CT47" s="587"/>
      <c r="CU47" s="587"/>
      <c r="CV47" s="587"/>
      <c r="CW47" s="587"/>
      <c r="CX47" s="587"/>
      <c r="CY47" s="587"/>
      <c r="CZ47" s="587"/>
      <c r="DA47" s="587"/>
      <c r="DB47" s="587"/>
      <c r="DC47" s="587"/>
      <c r="DD47" s="587"/>
      <c r="DE47" s="587"/>
      <c r="DF47" s="587"/>
      <c r="DG47" s="587"/>
      <c r="DH47" s="587"/>
      <c r="DI47" s="587"/>
    </row>
    <row r="48" spans="1:113" x14ac:dyDescent="0.15">
      <c r="E48" s="587" t="s">
        <v>197</v>
      </c>
      <c r="F48" s="587"/>
      <c r="G48" s="587"/>
      <c r="H48" s="587"/>
      <c r="I48" s="587"/>
      <c r="J48" s="587"/>
      <c r="K48" s="587"/>
      <c r="L48" s="587"/>
      <c r="M48" s="587"/>
      <c r="N48" s="587"/>
      <c r="O48" s="587"/>
      <c r="P48" s="587"/>
      <c r="Q48" s="587"/>
      <c r="R48" s="587"/>
      <c r="S48" s="587"/>
      <c r="T48" s="587"/>
      <c r="U48" s="587"/>
      <c r="V48" s="587"/>
      <c r="W48" s="587"/>
      <c r="X48" s="587"/>
      <c r="Y48" s="587"/>
      <c r="Z48" s="587"/>
      <c r="AA48" s="587"/>
      <c r="AB48" s="587"/>
      <c r="AC48" s="587"/>
      <c r="AD48" s="587"/>
      <c r="AE48" s="587"/>
      <c r="AF48" s="587"/>
      <c r="AG48" s="587"/>
      <c r="AH48" s="587"/>
      <c r="AI48" s="587"/>
      <c r="AJ48" s="587"/>
      <c r="AK48" s="587"/>
      <c r="AL48" s="587"/>
      <c r="AM48" s="587"/>
      <c r="AN48" s="587"/>
      <c r="AO48" s="587"/>
      <c r="AP48" s="587"/>
      <c r="AQ48" s="587"/>
      <c r="AR48" s="587"/>
      <c r="AS48" s="587"/>
      <c r="AT48" s="587"/>
      <c r="AU48" s="587"/>
      <c r="AV48" s="587"/>
      <c r="AW48" s="587"/>
      <c r="AX48" s="587"/>
      <c r="AY48" s="587"/>
      <c r="AZ48" s="587"/>
      <c r="BA48" s="587"/>
      <c r="BB48" s="587"/>
      <c r="BC48" s="587"/>
      <c r="BD48" s="587"/>
      <c r="BE48" s="587"/>
      <c r="BF48" s="587"/>
      <c r="BG48" s="587"/>
      <c r="BH48" s="587"/>
      <c r="BI48" s="587"/>
      <c r="BJ48" s="587"/>
      <c r="BK48" s="587"/>
      <c r="BL48" s="587"/>
      <c r="BM48" s="587"/>
      <c r="BN48" s="587"/>
      <c r="BO48" s="587"/>
      <c r="BP48" s="587"/>
      <c r="BQ48" s="587"/>
      <c r="BR48" s="587"/>
      <c r="BS48" s="587"/>
      <c r="BT48" s="587"/>
      <c r="BU48" s="587"/>
      <c r="BV48" s="587"/>
      <c r="BW48" s="587"/>
      <c r="BX48" s="587"/>
      <c r="BY48" s="587"/>
      <c r="BZ48" s="587"/>
      <c r="CA48" s="587"/>
      <c r="CB48" s="587"/>
      <c r="CC48" s="587"/>
      <c r="CD48" s="587"/>
      <c r="CE48" s="587"/>
      <c r="CF48" s="587"/>
      <c r="CG48" s="587"/>
      <c r="CH48" s="587"/>
      <c r="CI48" s="587"/>
      <c r="CJ48" s="587"/>
      <c r="CK48" s="587"/>
      <c r="CL48" s="587"/>
      <c r="CM48" s="587"/>
      <c r="CN48" s="587"/>
      <c r="CO48" s="587"/>
      <c r="CP48" s="587"/>
      <c r="CQ48" s="587"/>
      <c r="CR48" s="587"/>
      <c r="CS48" s="587"/>
      <c r="CT48" s="587"/>
      <c r="CU48" s="587"/>
      <c r="CV48" s="587"/>
      <c r="CW48" s="587"/>
      <c r="CX48" s="587"/>
      <c r="CY48" s="587"/>
      <c r="CZ48" s="587"/>
      <c r="DA48" s="587"/>
      <c r="DB48" s="587"/>
      <c r="DC48" s="587"/>
      <c r="DD48" s="587"/>
      <c r="DE48" s="587"/>
      <c r="DF48" s="587"/>
      <c r="DG48" s="587"/>
      <c r="DH48" s="587"/>
      <c r="DI48" s="587"/>
    </row>
    <row r="49" spans="5:113" x14ac:dyDescent="0.15">
      <c r="E49" s="588" t="s">
        <v>198</v>
      </c>
      <c r="F49" s="588"/>
      <c r="G49" s="588"/>
      <c r="H49" s="588"/>
      <c r="I49" s="588"/>
      <c r="J49" s="588"/>
      <c r="K49" s="588"/>
      <c r="L49" s="588"/>
      <c r="M49" s="588"/>
      <c r="N49" s="588"/>
      <c r="O49" s="588"/>
      <c r="P49" s="588"/>
      <c r="Q49" s="588"/>
      <c r="R49" s="588"/>
      <c r="S49" s="588"/>
      <c r="T49" s="588"/>
      <c r="U49" s="588"/>
      <c r="V49" s="588"/>
      <c r="W49" s="588"/>
      <c r="X49" s="588"/>
      <c r="Y49" s="588"/>
      <c r="Z49" s="588"/>
      <c r="AA49" s="588"/>
      <c r="AB49" s="588"/>
      <c r="AC49" s="588"/>
      <c r="AD49" s="588"/>
      <c r="AE49" s="588"/>
      <c r="AF49" s="588"/>
      <c r="AG49" s="588"/>
      <c r="AH49" s="588"/>
      <c r="AI49" s="588"/>
      <c r="AJ49" s="588"/>
      <c r="AK49" s="588"/>
      <c r="AL49" s="588"/>
      <c r="AM49" s="588"/>
      <c r="AN49" s="588"/>
      <c r="AO49" s="588"/>
      <c r="AP49" s="588"/>
      <c r="AQ49" s="588"/>
      <c r="AR49" s="588"/>
      <c r="AS49" s="588"/>
      <c r="AT49" s="588"/>
      <c r="AU49" s="588"/>
      <c r="AV49" s="588"/>
      <c r="AW49" s="588"/>
      <c r="AX49" s="588"/>
      <c r="AY49" s="588"/>
      <c r="AZ49" s="588"/>
      <c r="BA49" s="588"/>
      <c r="BB49" s="588"/>
      <c r="BC49" s="588"/>
      <c r="BD49" s="588"/>
      <c r="BE49" s="588"/>
      <c r="BF49" s="588"/>
      <c r="BG49" s="588"/>
      <c r="BH49" s="588"/>
      <c r="BI49" s="588"/>
      <c r="BJ49" s="588"/>
      <c r="BK49" s="588"/>
      <c r="BL49" s="588"/>
      <c r="BM49" s="588"/>
      <c r="BN49" s="588"/>
      <c r="BO49" s="588"/>
      <c r="BP49" s="588"/>
      <c r="BQ49" s="588"/>
      <c r="BR49" s="588"/>
      <c r="BS49" s="588"/>
      <c r="BT49" s="588"/>
      <c r="BU49" s="588"/>
      <c r="BV49" s="588"/>
      <c r="BW49" s="588"/>
      <c r="BX49" s="588"/>
      <c r="BY49" s="588"/>
      <c r="BZ49" s="588"/>
      <c r="CA49" s="588"/>
      <c r="CB49" s="588"/>
      <c r="CC49" s="588"/>
      <c r="CD49" s="588"/>
      <c r="CE49" s="588"/>
      <c r="CF49" s="588"/>
      <c r="CG49" s="588"/>
      <c r="CH49" s="588"/>
      <c r="CI49" s="588"/>
      <c r="CJ49" s="588"/>
      <c r="CK49" s="588"/>
      <c r="CL49" s="588"/>
      <c r="CM49" s="588"/>
      <c r="CN49" s="588"/>
      <c r="CO49" s="588"/>
      <c r="CP49" s="588"/>
      <c r="CQ49" s="588"/>
      <c r="CR49" s="588"/>
      <c r="CS49" s="588"/>
      <c r="CT49" s="588"/>
      <c r="CU49" s="588"/>
      <c r="CV49" s="588"/>
      <c r="CW49" s="588"/>
      <c r="CX49" s="588"/>
      <c r="CY49" s="588"/>
      <c r="CZ49" s="588"/>
      <c r="DA49" s="588"/>
      <c r="DB49" s="588"/>
      <c r="DC49" s="588"/>
      <c r="DD49" s="588"/>
      <c r="DE49" s="588"/>
      <c r="DF49" s="588"/>
      <c r="DG49" s="588"/>
      <c r="DH49" s="588"/>
      <c r="DI49" s="588"/>
    </row>
    <row r="50" spans="5:113" x14ac:dyDescent="0.15">
      <c r="E50" s="587" t="s">
        <v>199</v>
      </c>
      <c r="F50" s="587"/>
      <c r="G50" s="587"/>
      <c r="H50" s="587"/>
      <c r="I50" s="587"/>
      <c r="J50" s="587"/>
      <c r="K50" s="587"/>
      <c r="L50" s="587"/>
      <c r="M50" s="587"/>
      <c r="N50" s="587"/>
      <c r="O50" s="587"/>
      <c r="P50" s="587"/>
      <c r="Q50" s="587"/>
      <c r="R50" s="587"/>
      <c r="S50" s="587"/>
      <c r="T50" s="587"/>
      <c r="U50" s="587"/>
      <c r="V50" s="587"/>
      <c r="W50" s="587"/>
      <c r="X50" s="587"/>
      <c r="Y50" s="587"/>
      <c r="Z50" s="587"/>
      <c r="AA50" s="587"/>
      <c r="AB50" s="587"/>
      <c r="AC50" s="587"/>
      <c r="AD50" s="587"/>
      <c r="AE50" s="587"/>
      <c r="AF50" s="587"/>
      <c r="AG50" s="587"/>
      <c r="AH50" s="587"/>
      <c r="AI50" s="587"/>
      <c r="AJ50" s="587"/>
      <c r="AK50" s="587"/>
      <c r="AL50" s="587"/>
      <c r="AM50" s="587"/>
      <c r="AN50" s="587"/>
      <c r="AO50" s="587"/>
      <c r="AP50" s="587"/>
      <c r="AQ50" s="587"/>
      <c r="AR50" s="587"/>
      <c r="AS50" s="587"/>
      <c r="AT50" s="587"/>
      <c r="AU50" s="587"/>
      <c r="AV50" s="587"/>
      <c r="AW50" s="587"/>
      <c r="AX50" s="587"/>
      <c r="AY50" s="587"/>
      <c r="AZ50" s="587"/>
      <c r="BA50" s="587"/>
      <c r="BB50" s="587"/>
      <c r="BC50" s="587"/>
      <c r="BD50" s="587"/>
      <c r="BE50" s="587"/>
      <c r="BF50" s="587"/>
      <c r="BG50" s="587"/>
      <c r="BH50" s="587"/>
      <c r="BI50" s="587"/>
      <c r="BJ50" s="587"/>
      <c r="BK50" s="587"/>
      <c r="BL50" s="587"/>
      <c r="BM50" s="587"/>
      <c r="BN50" s="587"/>
      <c r="BO50" s="587"/>
      <c r="BP50" s="587"/>
      <c r="BQ50" s="587"/>
      <c r="BR50" s="587"/>
      <c r="BS50" s="587"/>
      <c r="BT50" s="587"/>
      <c r="BU50" s="587"/>
      <c r="BV50" s="587"/>
      <c r="BW50" s="587"/>
      <c r="BX50" s="587"/>
      <c r="BY50" s="587"/>
      <c r="BZ50" s="587"/>
      <c r="CA50" s="587"/>
      <c r="CB50" s="587"/>
      <c r="CC50" s="587"/>
      <c r="CD50" s="587"/>
      <c r="CE50" s="587"/>
      <c r="CF50" s="587"/>
      <c r="CG50" s="587"/>
      <c r="CH50" s="587"/>
      <c r="CI50" s="587"/>
      <c r="CJ50" s="587"/>
      <c r="CK50" s="587"/>
      <c r="CL50" s="587"/>
      <c r="CM50" s="587"/>
      <c r="CN50" s="587"/>
      <c r="CO50" s="587"/>
      <c r="CP50" s="587"/>
      <c r="CQ50" s="587"/>
      <c r="CR50" s="587"/>
      <c r="CS50" s="587"/>
      <c r="CT50" s="587"/>
      <c r="CU50" s="587"/>
      <c r="CV50" s="587"/>
      <c r="CW50" s="587"/>
      <c r="CX50" s="587"/>
      <c r="CY50" s="587"/>
      <c r="CZ50" s="587"/>
      <c r="DA50" s="587"/>
      <c r="DB50" s="587"/>
      <c r="DC50" s="587"/>
      <c r="DD50" s="587"/>
      <c r="DE50" s="587"/>
      <c r="DF50" s="587"/>
      <c r="DG50" s="587"/>
      <c r="DH50" s="587"/>
      <c r="DI50" s="587"/>
    </row>
    <row r="51" spans="5:113" x14ac:dyDescent="0.15">
      <c r="E51" s="587" t="s">
        <v>200</v>
      </c>
      <c r="F51" s="587"/>
      <c r="G51" s="587"/>
      <c r="H51" s="587"/>
      <c r="I51" s="587"/>
      <c r="J51" s="587"/>
      <c r="K51" s="587"/>
      <c r="L51" s="587"/>
      <c r="M51" s="587"/>
      <c r="N51" s="587"/>
      <c r="O51" s="587"/>
      <c r="P51" s="587"/>
      <c r="Q51" s="587"/>
      <c r="R51" s="587"/>
      <c r="S51" s="587"/>
      <c r="T51" s="587"/>
      <c r="U51" s="587"/>
      <c r="V51" s="587"/>
      <c r="W51" s="587"/>
      <c r="X51" s="587"/>
      <c r="Y51" s="587"/>
      <c r="Z51" s="587"/>
      <c r="AA51" s="587"/>
      <c r="AB51" s="587"/>
      <c r="AC51" s="587"/>
      <c r="AD51" s="587"/>
      <c r="AE51" s="587"/>
      <c r="AF51" s="587"/>
      <c r="AG51" s="587"/>
      <c r="AH51" s="587"/>
      <c r="AI51" s="587"/>
      <c r="AJ51" s="587"/>
      <c r="AK51" s="587"/>
      <c r="AL51" s="587"/>
      <c r="AM51" s="587"/>
      <c r="AN51" s="587"/>
      <c r="AO51" s="587"/>
      <c r="AP51" s="587"/>
      <c r="AQ51" s="587"/>
      <c r="AR51" s="587"/>
      <c r="AS51" s="587"/>
      <c r="AT51" s="587"/>
      <c r="AU51" s="587"/>
      <c r="AV51" s="587"/>
      <c r="AW51" s="587"/>
      <c r="AX51" s="587"/>
      <c r="AY51" s="587"/>
      <c r="AZ51" s="587"/>
      <c r="BA51" s="587"/>
      <c r="BB51" s="587"/>
      <c r="BC51" s="587"/>
      <c r="BD51" s="587"/>
      <c r="BE51" s="587"/>
      <c r="BF51" s="587"/>
      <c r="BG51" s="587"/>
      <c r="BH51" s="587"/>
      <c r="BI51" s="587"/>
      <c r="BJ51" s="587"/>
      <c r="BK51" s="587"/>
      <c r="BL51" s="587"/>
      <c r="BM51" s="587"/>
      <c r="BN51" s="587"/>
      <c r="BO51" s="587"/>
      <c r="BP51" s="587"/>
      <c r="BQ51" s="587"/>
      <c r="BR51" s="587"/>
      <c r="BS51" s="587"/>
      <c r="BT51" s="587"/>
      <c r="BU51" s="587"/>
      <c r="BV51" s="587"/>
      <c r="BW51" s="587"/>
      <c r="BX51" s="587"/>
      <c r="BY51" s="587"/>
      <c r="BZ51" s="587"/>
      <c r="CA51" s="587"/>
      <c r="CB51" s="587"/>
      <c r="CC51" s="587"/>
      <c r="CD51" s="587"/>
      <c r="CE51" s="587"/>
      <c r="CF51" s="587"/>
      <c r="CG51" s="587"/>
      <c r="CH51" s="587"/>
      <c r="CI51" s="587"/>
      <c r="CJ51" s="587"/>
      <c r="CK51" s="587"/>
      <c r="CL51" s="587"/>
      <c r="CM51" s="587"/>
      <c r="CN51" s="587"/>
      <c r="CO51" s="587"/>
      <c r="CP51" s="587"/>
      <c r="CQ51" s="587"/>
      <c r="CR51" s="587"/>
      <c r="CS51" s="587"/>
      <c r="CT51" s="587"/>
      <c r="CU51" s="587"/>
      <c r="CV51" s="587"/>
      <c r="CW51" s="587"/>
      <c r="CX51" s="587"/>
      <c r="CY51" s="587"/>
      <c r="CZ51" s="587"/>
      <c r="DA51" s="587"/>
      <c r="DB51" s="587"/>
      <c r="DC51" s="587"/>
      <c r="DD51" s="587"/>
      <c r="DE51" s="587"/>
      <c r="DF51" s="587"/>
      <c r="DG51" s="587"/>
      <c r="DH51" s="587"/>
      <c r="DI51" s="587"/>
    </row>
    <row r="52" spans="5:113" x14ac:dyDescent="0.15">
      <c r="E52" s="587" t="s">
        <v>201</v>
      </c>
      <c r="F52" s="587"/>
      <c r="G52" s="587"/>
      <c r="H52" s="587"/>
      <c r="I52" s="587"/>
      <c r="J52" s="587"/>
      <c r="K52" s="587"/>
      <c r="L52" s="587"/>
      <c r="M52" s="587"/>
      <c r="N52" s="587"/>
      <c r="O52" s="587"/>
      <c r="P52" s="587"/>
      <c r="Q52" s="587"/>
      <c r="R52" s="587"/>
      <c r="S52" s="587"/>
      <c r="T52" s="587"/>
      <c r="U52" s="587"/>
      <c r="V52" s="587"/>
      <c r="W52" s="587"/>
      <c r="X52" s="587"/>
      <c r="Y52" s="587"/>
      <c r="Z52" s="587"/>
      <c r="AA52" s="587"/>
      <c r="AB52" s="587"/>
      <c r="AC52" s="587"/>
      <c r="AD52" s="587"/>
      <c r="AE52" s="587"/>
      <c r="AF52" s="587"/>
      <c r="AG52" s="587"/>
      <c r="AH52" s="587"/>
      <c r="AI52" s="587"/>
      <c r="AJ52" s="587"/>
      <c r="AK52" s="587"/>
      <c r="AL52" s="587"/>
      <c r="AM52" s="587"/>
      <c r="AN52" s="587"/>
      <c r="AO52" s="587"/>
      <c r="AP52" s="587"/>
      <c r="AQ52" s="587"/>
      <c r="AR52" s="587"/>
      <c r="AS52" s="587"/>
      <c r="AT52" s="587"/>
      <c r="AU52" s="587"/>
      <c r="AV52" s="587"/>
      <c r="AW52" s="587"/>
      <c r="AX52" s="587"/>
      <c r="AY52" s="587"/>
      <c r="AZ52" s="587"/>
      <c r="BA52" s="587"/>
      <c r="BB52" s="587"/>
      <c r="BC52" s="587"/>
      <c r="BD52" s="587"/>
      <c r="BE52" s="587"/>
      <c r="BF52" s="587"/>
      <c r="BG52" s="587"/>
      <c r="BH52" s="587"/>
      <c r="BI52" s="587"/>
      <c r="BJ52" s="587"/>
      <c r="BK52" s="587"/>
      <c r="BL52" s="587"/>
      <c r="BM52" s="587"/>
      <c r="BN52" s="587"/>
      <c r="BO52" s="587"/>
      <c r="BP52" s="587"/>
      <c r="BQ52" s="587"/>
      <c r="BR52" s="587"/>
      <c r="BS52" s="587"/>
      <c r="BT52" s="587"/>
      <c r="BU52" s="587"/>
      <c r="BV52" s="587"/>
      <c r="BW52" s="587"/>
      <c r="BX52" s="587"/>
      <c r="BY52" s="587"/>
      <c r="BZ52" s="587"/>
      <c r="CA52" s="587"/>
      <c r="CB52" s="587"/>
      <c r="CC52" s="587"/>
      <c r="CD52" s="587"/>
      <c r="CE52" s="587"/>
      <c r="CF52" s="587"/>
      <c r="CG52" s="587"/>
      <c r="CH52" s="587"/>
      <c r="CI52" s="587"/>
      <c r="CJ52" s="587"/>
      <c r="CK52" s="587"/>
      <c r="CL52" s="587"/>
      <c r="CM52" s="587"/>
      <c r="CN52" s="587"/>
      <c r="CO52" s="587"/>
      <c r="CP52" s="587"/>
      <c r="CQ52" s="587"/>
      <c r="CR52" s="587"/>
      <c r="CS52" s="587"/>
      <c r="CT52" s="587"/>
      <c r="CU52" s="587"/>
      <c r="CV52" s="587"/>
      <c r="CW52" s="587"/>
      <c r="CX52" s="587"/>
      <c r="CY52" s="587"/>
      <c r="CZ52" s="587"/>
      <c r="DA52" s="587"/>
      <c r="DB52" s="587"/>
      <c r="DC52" s="587"/>
      <c r="DD52" s="587"/>
      <c r="DE52" s="587"/>
      <c r="DF52" s="587"/>
      <c r="DG52" s="587"/>
      <c r="DH52" s="587"/>
      <c r="DI52" s="587"/>
    </row>
    <row r="53" spans="5:113" x14ac:dyDescent="0.15">
      <c r="E53" s="587" t="s">
        <v>202</v>
      </c>
      <c r="F53" s="587"/>
      <c r="G53" s="587"/>
      <c r="H53" s="587"/>
      <c r="I53" s="587"/>
      <c r="J53" s="587"/>
      <c r="K53" s="587"/>
      <c r="L53" s="587"/>
      <c r="M53" s="587"/>
      <c r="N53" s="587"/>
      <c r="O53" s="587"/>
      <c r="P53" s="587"/>
      <c r="Q53" s="587"/>
      <c r="R53" s="587"/>
      <c r="S53" s="587"/>
      <c r="T53" s="587"/>
      <c r="U53" s="587"/>
      <c r="V53" s="587"/>
      <c r="W53" s="587"/>
      <c r="X53" s="587"/>
      <c r="Y53" s="587"/>
      <c r="Z53" s="587"/>
      <c r="AA53" s="587"/>
      <c r="AB53" s="587"/>
      <c r="AC53" s="587"/>
      <c r="AD53" s="587"/>
      <c r="AE53" s="587"/>
      <c r="AF53" s="587"/>
      <c r="AG53" s="587"/>
      <c r="AH53" s="587"/>
      <c r="AI53" s="587"/>
      <c r="AJ53" s="587"/>
      <c r="AK53" s="587"/>
      <c r="AL53" s="587"/>
      <c r="AM53" s="587"/>
      <c r="AN53" s="587"/>
      <c r="AO53" s="587"/>
      <c r="AP53" s="587"/>
      <c r="AQ53" s="587"/>
      <c r="AR53" s="587"/>
      <c r="AS53" s="587"/>
      <c r="AT53" s="587"/>
      <c r="AU53" s="587"/>
      <c r="AV53" s="587"/>
      <c r="AW53" s="587"/>
      <c r="AX53" s="587"/>
      <c r="AY53" s="587"/>
      <c r="AZ53" s="587"/>
      <c r="BA53" s="587"/>
      <c r="BB53" s="587"/>
      <c r="BC53" s="587"/>
      <c r="BD53" s="587"/>
      <c r="BE53" s="587"/>
      <c r="BF53" s="587"/>
      <c r="BG53" s="587"/>
      <c r="BH53" s="587"/>
      <c r="BI53" s="587"/>
      <c r="BJ53" s="587"/>
      <c r="BK53" s="587"/>
      <c r="BL53" s="587"/>
      <c r="BM53" s="587"/>
      <c r="BN53" s="587"/>
      <c r="BO53" s="587"/>
      <c r="BP53" s="587"/>
      <c r="BQ53" s="587"/>
      <c r="BR53" s="587"/>
      <c r="BS53" s="587"/>
      <c r="BT53" s="587"/>
      <c r="BU53" s="587"/>
      <c r="BV53" s="587"/>
      <c r="BW53" s="587"/>
      <c r="BX53" s="587"/>
      <c r="BY53" s="587"/>
      <c r="BZ53" s="587"/>
      <c r="CA53" s="587"/>
      <c r="CB53" s="587"/>
      <c r="CC53" s="587"/>
      <c r="CD53" s="587"/>
      <c r="CE53" s="587"/>
      <c r="CF53" s="587"/>
      <c r="CG53" s="587"/>
      <c r="CH53" s="587"/>
      <c r="CI53" s="587"/>
      <c r="CJ53" s="587"/>
      <c r="CK53" s="587"/>
      <c r="CL53" s="587"/>
      <c r="CM53" s="587"/>
      <c r="CN53" s="587"/>
      <c r="CO53" s="587"/>
      <c r="CP53" s="587"/>
      <c r="CQ53" s="587"/>
      <c r="CR53" s="587"/>
      <c r="CS53" s="587"/>
      <c r="CT53" s="587"/>
      <c r="CU53" s="587"/>
      <c r="CV53" s="587"/>
      <c r="CW53" s="587"/>
      <c r="CX53" s="587"/>
      <c r="CY53" s="587"/>
      <c r="CZ53" s="587"/>
      <c r="DA53" s="587"/>
      <c r="DB53" s="587"/>
      <c r="DC53" s="587"/>
      <c r="DD53" s="587"/>
      <c r="DE53" s="587"/>
      <c r="DF53" s="587"/>
      <c r="DG53" s="587"/>
      <c r="DH53" s="587"/>
      <c r="DI53" s="587"/>
    </row>
    <row r="54" spans="5:113" x14ac:dyDescent="0.15"/>
    <row r="55" spans="5:113" x14ac:dyDescent="0.15"/>
    <row r="56" spans="5:113" x14ac:dyDescent="0.15"/>
  </sheetData>
  <sheetProtection algorithmName="SHA-512" hashValue="yGQg4SnYI8nuZl/S0q8/9OEiDkqqLeWJvvfW36nOtlnvaEUUH9EbF/4q7xQS8BvJV+vV2x9oU6ufz5B5Qmj5nA==" saltValue="JslJcWSk7cV9XJvaQkGqIQ=="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election activeCell="R35" sqref="R35:Y35"/>
    </sheetView>
  </sheetViews>
  <sheetFormatPr defaultColWidth="0" defaultRowHeight="11.25" customHeight="1" zeroHeight="1" x14ac:dyDescent="0.15"/>
  <cols>
    <col min="1" max="1" width="1.625" style="208" customWidth="1"/>
    <col min="2" max="2" width="2.375" style="208" customWidth="1"/>
    <col min="3" max="16" width="2.625" style="208" customWidth="1"/>
    <col min="17" max="17" width="2.375" style="208" customWidth="1"/>
    <col min="18" max="95" width="1.625" style="208" customWidth="1"/>
    <col min="96" max="133" width="1.625" style="220" customWidth="1"/>
    <col min="134" max="143" width="1.625" style="208" customWidth="1"/>
    <col min="144" max="16384" width="0" style="208" hidden="1"/>
  </cols>
  <sheetData>
    <row r="1" spans="2:143" ht="22.5" customHeight="1" thickBot="1" x14ac:dyDescent="0.2">
      <c r="B1" s="206"/>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589" t="s">
        <v>203</v>
      </c>
      <c r="DI1" s="590"/>
      <c r="DJ1" s="590"/>
      <c r="DK1" s="590"/>
      <c r="DL1" s="590"/>
      <c r="DM1" s="590"/>
      <c r="DN1" s="591"/>
      <c r="DO1" s="208"/>
      <c r="DP1" s="589" t="s">
        <v>204</v>
      </c>
      <c r="DQ1" s="590"/>
      <c r="DR1" s="590"/>
      <c r="DS1" s="590"/>
      <c r="DT1" s="590"/>
      <c r="DU1" s="590"/>
      <c r="DV1" s="590"/>
      <c r="DW1" s="590"/>
      <c r="DX1" s="590"/>
      <c r="DY1" s="590"/>
      <c r="DZ1" s="590"/>
      <c r="EA1" s="590"/>
      <c r="EB1" s="590"/>
      <c r="EC1" s="591"/>
      <c r="ED1" s="207"/>
      <c r="EE1" s="207"/>
      <c r="EF1" s="207"/>
      <c r="EG1" s="207"/>
      <c r="EH1" s="207"/>
      <c r="EI1" s="207"/>
      <c r="EJ1" s="207"/>
      <c r="EK1" s="207"/>
      <c r="EL1" s="207"/>
      <c r="EM1" s="207"/>
    </row>
    <row r="2" spans="2:143" ht="22.5" customHeight="1" x14ac:dyDescent="0.15">
      <c r="B2" s="209" t="s">
        <v>205</v>
      </c>
      <c r="R2" s="210"/>
      <c r="S2" s="210"/>
      <c r="T2" s="210"/>
      <c r="U2" s="210"/>
      <c r="V2" s="210"/>
      <c r="W2" s="210"/>
      <c r="X2" s="210"/>
      <c r="Y2" s="210"/>
      <c r="Z2" s="210"/>
      <c r="AA2" s="210"/>
      <c r="AB2" s="210"/>
      <c r="AC2" s="210"/>
      <c r="AE2" s="211"/>
      <c r="AF2" s="211"/>
      <c r="AG2" s="211"/>
      <c r="AH2" s="211"/>
      <c r="AI2" s="211"/>
      <c r="AJ2" s="210"/>
      <c r="AK2" s="210"/>
      <c r="AL2" s="210"/>
      <c r="AM2" s="210"/>
      <c r="AN2" s="210"/>
      <c r="AO2" s="210"/>
      <c r="AP2" s="210"/>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row>
    <row r="3" spans="2:143" ht="11.25" customHeight="1" x14ac:dyDescent="0.15">
      <c r="B3" s="592" t="s">
        <v>206</v>
      </c>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3"/>
      <c r="AC3" s="593"/>
      <c r="AD3" s="593"/>
      <c r="AE3" s="593"/>
      <c r="AF3" s="593"/>
      <c r="AG3" s="593"/>
      <c r="AH3" s="593"/>
      <c r="AI3" s="593"/>
      <c r="AJ3" s="593"/>
      <c r="AK3" s="593"/>
      <c r="AL3" s="593"/>
      <c r="AM3" s="593"/>
      <c r="AN3" s="593"/>
      <c r="AO3" s="593"/>
      <c r="AP3" s="592" t="s">
        <v>207</v>
      </c>
      <c r="AQ3" s="593"/>
      <c r="AR3" s="593"/>
      <c r="AS3" s="593"/>
      <c r="AT3" s="593"/>
      <c r="AU3" s="593"/>
      <c r="AV3" s="593"/>
      <c r="AW3" s="593"/>
      <c r="AX3" s="593"/>
      <c r="AY3" s="593"/>
      <c r="AZ3" s="593"/>
      <c r="BA3" s="593"/>
      <c r="BB3" s="593"/>
      <c r="BC3" s="593"/>
      <c r="BD3" s="593"/>
      <c r="BE3" s="593"/>
      <c r="BF3" s="593"/>
      <c r="BG3" s="593"/>
      <c r="BH3" s="593"/>
      <c r="BI3" s="593"/>
      <c r="BJ3" s="593"/>
      <c r="BK3" s="593"/>
      <c r="BL3" s="593"/>
      <c r="BM3" s="593"/>
      <c r="BN3" s="593"/>
      <c r="BO3" s="593"/>
      <c r="BP3" s="593"/>
      <c r="BQ3" s="593"/>
      <c r="BR3" s="593"/>
      <c r="BS3" s="593"/>
      <c r="BT3" s="593"/>
      <c r="BU3" s="593"/>
      <c r="BV3" s="593"/>
      <c r="BW3" s="593"/>
      <c r="BX3" s="593"/>
      <c r="BY3" s="593"/>
      <c r="BZ3" s="593"/>
      <c r="CA3" s="593"/>
      <c r="CB3" s="594"/>
      <c r="CD3" s="592" t="s">
        <v>208</v>
      </c>
      <c r="CE3" s="593"/>
      <c r="CF3" s="593"/>
      <c r="CG3" s="593"/>
      <c r="CH3" s="593"/>
      <c r="CI3" s="593"/>
      <c r="CJ3" s="593"/>
      <c r="CK3" s="593"/>
      <c r="CL3" s="593"/>
      <c r="CM3" s="593"/>
      <c r="CN3" s="593"/>
      <c r="CO3" s="593"/>
      <c r="CP3" s="593"/>
      <c r="CQ3" s="593"/>
      <c r="CR3" s="593"/>
      <c r="CS3" s="593"/>
      <c r="CT3" s="593"/>
      <c r="CU3" s="593"/>
      <c r="CV3" s="593"/>
      <c r="CW3" s="593"/>
      <c r="CX3" s="593"/>
      <c r="CY3" s="593"/>
      <c r="CZ3" s="593"/>
      <c r="DA3" s="593"/>
      <c r="DB3" s="593"/>
      <c r="DC3" s="593"/>
      <c r="DD3" s="593"/>
      <c r="DE3" s="593"/>
      <c r="DF3" s="593"/>
      <c r="DG3" s="593"/>
      <c r="DH3" s="593"/>
      <c r="DI3" s="593"/>
      <c r="DJ3" s="593"/>
      <c r="DK3" s="593"/>
      <c r="DL3" s="593"/>
      <c r="DM3" s="593"/>
      <c r="DN3" s="593"/>
      <c r="DO3" s="593"/>
      <c r="DP3" s="593"/>
      <c r="DQ3" s="593"/>
      <c r="DR3" s="593"/>
      <c r="DS3" s="593"/>
      <c r="DT3" s="593"/>
      <c r="DU3" s="593"/>
      <c r="DV3" s="593"/>
      <c r="DW3" s="593"/>
      <c r="DX3" s="593"/>
      <c r="DY3" s="593"/>
      <c r="DZ3" s="593"/>
      <c r="EA3" s="593"/>
      <c r="EB3" s="593"/>
      <c r="EC3" s="594"/>
    </row>
    <row r="4" spans="2:143" ht="11.25" customHeight="1" x14ac:dyDescent="0.15">
      <c r="B4" s="592" t="s">
        <v>1</v>
      </c>
      <c r="C4" s="593"/>
      <c r="D4" s="593"/>
      <c r="E4" s="593"/>
      <c r="F4" s="593"/>
      <c r="G4" s="593"/>
      <c r="H4" s="593"/>
      <c r="I4" s="593"/>
      <c r="J4" s="593"/>
      <c r="K4" s="593"/>
      <c r="L4" s="593"/>
      <c r="M4" s="593"/>
      <c r="N4" s="593"/>
      <c r="O4" s="593"/>
      <c r="P4" s="593"/>
      <c r="Q4" s="594"/>
      <c r="R4" s="592" t="s">
        <v>209</v>
      </c>
      <c r="S4" s="593"/>
      <c r="T4" s="593"/>
      <c r="U4" s="593"/>
      <c r="V4" s="593"/>
      <c r="W4" s="593"/>
      <c r="X4" s="593"/>
      <c r="Y4" s="594"/>
      <c r="Z4" s="592" t="s">
        <v>210</v>
      </c>
      <c r="AA4" s="593"/>
      <c r="AB4" s="593"/>
      <c r="AC4" s="594"/>
      <c r="AD4" s="592" t="s">
        <v>211</v>
      </c>
      <c r="AE4" s="593"/>
      <c r="AF4" s="593"/>
      <c r="AG4" s="593"/>
      <c r="AH4" s="593"/>
      <c r="AI4" s="593"/>
      <c r="AJ4" s="593"/>
      <c r="AK4" s="594"/>
      <c r="AL4" s="592" t="s">
        <v>210</v>
      </c>
      <c r="AM4" s="593"/>
      <c r="AN4" s="593"/>
      <c r="AO4" s="594"/>
      <c r="AP4" s="595" t="s">
        <v>212</v>
      </c>
      <c r="AQ4" s="595"/>
      <c r="AR4" s="595"/>
      <c r="AS4" s="595"/>
      <c r="AT4" s="595"/>
      <c r="AU4" s="595"/>
      <c r="AV4" s="595"/>
      <c r="AW4" s="595"/>
      <c r="AX4" s="595"/>
      <c r="AY4" s="595"/>
      <c r="AZ4" s="595"/>
      <c r="BA4" s="595"/>
      <c r="BB4" s="595"/>
      <c r="BC4" s="595"/>
      <c r="BD4" s="595"/>
      <c r="BE4" s="595"/>
      <c r="BF4" s="595"/>
      <c r="BG4" s="595" t="s">
        <v>213</v>
      </c>
      <c r="BH4" s="595"/>
      <c r="BI4" s="595"/>
      <c r="BJ4" s="595"/>
      <c r="BK4" s="595"/>
      <c r="BL4" s="595"/>
      <c r="BM4" s="595"/>
      <c r="BN4" s="595"/>
      <c r="BO4" s="595" t="s">
        <v>210</v>
      </c>
      <c r="BP4" s="595"/>
      <c r="BQ4" s="595"/>
      <c r="BR4" s="595"/>
      <c r="BS4" s="595" t="s">
        <v>214</v>
      </c>
      <c r="BT4" s="595"/>
      <c r="BU4" s="595"/>
      <c r="BV4" s="595"/>
      <c r="BW4" s="595"/>
      <c r="BX4" s="595"/>
      <c r="BY4" s="595"/>
      <c r="BZ4" s="595"/>
      <c r="CA4" s="595"/>
      <c r="CB4" s="595"/>
      <c r="CD4" s="592" t="s">
        <v>215</v>
      </c>
      <c r="CE4" s="593"/>
      <c r="CF4" s="593"/>
      <c r="CG4" s="593"/>
      <c r="CH4" s="593"/>
      <c r="CI4" s="593"/>
      <c r="CJ4" s="593"/>
      <c r="CK4" s="593"/>
      <c r="CL4" s="593"/>
      <c r="CM4" s="593"/>
      <c r="CN4" s="593"/>
      <c r="CO4" s="593"/>
      <c r="CP4" s="593"/>
      <c r="CQ4" s="593"/>
      <c r="CR4" s="593"/>
      <c r="CS4" s="593"/>
      <c r="CT4" s="593"/>
      <c r="CU4" s="593"/>
      <c r="CV4" s="593"/>
      <c r="CW4" s="593"/>
      <c r="CX4" s="593"/>
      <c r="CY4" s="593"/>
      <c r="CZ4" s="593"/>
      <c r="DA4" s="593"/>
      <c r="DB4" s="593"/>
      <c r="DC4" s="593"/>
      <c r="DD4" s="593"/>
      <c r="DE4" s="593"/>
      <c r="DF4" s="593"/>
      <c r="DG4" s="593"/>
      <c r="DH4" s="593"/>
      <c r="DI4" s="593"/>
      <c r="DJ4" s="593"/>
      <c r="DK4" s="593"/>
      <c r="DL4" s="593"/>
      <c r="DM4" s="593"/>
      <c r="DN4" s="593"/>
      <c r="DO4" s="593"/>
      <c r="DP4" s="593"/>
      <c r="DQ4" s="593"/>
      <c r="DR4" s="593"/>
      <c r="DS4" s="593"/>
      <c r="DT4" s="593"/>
      <c r="DU4" s="593"/>
      <c r="DV4" s="593"/>
      <c r="DW4" s="593"/>
      <c r="DX4" s="593"/>
      <c r="DY4" s="593"/>
      <c r="DZ4" s="593"/>
      <c r="EA4" s="593"/>
      <c r="EB4" s="593"/>
      <c r="EC4" s="594"/>
    </row>
    <row r="5" spans="2:143" ht="11.25" customHeight="1" x14ac:dyDescent="0.15">
      <c r="B5" s="596" t="s">
        <v>216</v>
      </c>
      <c r="C5" s="597"/>
      <c r="D5" s="597"/>
      <c r="E5" s="597"/>
      <c r="F5" s="597"/>
      <c r="G5" s="597"/>
      <c r="H5" s="597"/>
      <c r="I5" s="597"/>
      <c r="J5" s="597"/>
      <c r="K5" s="597"/>
      <c r="L5" s="597"/>
      <c r="M5" s="597"/>
      <c r="N5" s="597"/>
      <c r="O5" s="597"/>
      <c r="P5" s="597"/>
      <c r="Q5" s="598"/>
      <c r="R5" s="599">
        <v>280738</v>
      </c>
      <c r="S5" s="600"/>
      <c r="T5" s="600"/>
      <c r="U5" s="600"/>
      <c r="V5" s="600"/>
      <c r="W5" s="600"/>
      <c r="X5" s="600"/>
      <c r="Y5" s="601"/>
      <c r="Z5" s="602">
        <v>8.9</v>
      </c>
      <c r="AA5" s="602"/>
      <c r="AB5" s="602"/>
      <c r="AC5" s="602"/>
      <c r="AD5" s="603">
        <v>280738</v>
      </c>
      <c r="AE5" s="603"/>
      <c r="AF5" s="603"/>
      <c r="AG5" s="603"/>
      <c r="AH5" s="603"/>
      <c r="AI5" s="603"/>
      <c r="AJ5" s="603"/>
      <c r="AK5" s="603"/>
      <c r="AL5" s="604">
        <v>15.3</v>
      </c>
      <c r="AM5" s="605"/>
      <c r="AN5" s="605"/>
      <c r="AO5" s="606"/>
      <c r="AP5" s="596" t="s">
        <v>217</v>
      </c>
      <c r="AQ5" s="597"/>
      <c r="AR5" s="597"/>
      <c r="AS5" s="597"/>
      <c r="AT5" s="597"/>
      <c r="AU5" s="597"/>
      <c r="AV5" s="597"/>
      <c r="AW5" s="597"/>
      <c r="AX5" s="597"/>
      <c r="AY5" s="597"/>
      <c r="AZ5" s="597"/>
      <c r="BA5" s="597"/>
      <c r="BB5" s="597"/>
      <c r="BC5" s="597"/>
      <c r="BD5" s="597"/>
      <c r="BE5" s="597"/>
      <c r="BF5" s="598"/>
      <c r="BG5" s="610">
        <v>280738</v>
      </c>
      <c r="BH5" s="611"/>
      <c r="BI5" s="611"/>
      <c r="BJ5" s="611"/>
      <c r="BK5" s="611"/>
      <c r="BL5" s="611"/>
      <c r="BM5" s="611"/>
      <c r="BN5" s="612"/>
      <c r="BO5" s="613">
        <v>100</v>
      </c>
      <c r="BP5" s="613"/>
      <c r="BQ5" s="613"/>
      <c r="BR5" s="613"/>
      <c r="BS5" s="614" t="s">
        <v>122</v>
      </c>
      <c r="BT5" s="614"/>
      <c r="BU5" s="614"/>
      <c r="BV5" s="614"/>
      <c r="BW5" s="614"/>
      <c r="BX5" s="614"/>
      <c r="BY5" s="614"/>
      <c r="BZ5" s="614"/>
      <c r="CA5" s="614"/>
      <c r="CB5" s="618"/>
      <c r="CD5" s="592" t="s">
        <v>212</v>
      </c>
      <c r="CE5" s="593"/>
      <c r="CF5" s="593"/>
      <c r="CG5" s="593"/>
      <c r="CH5" s="593"/>
      <c r="CI5" s="593"/>
      <c r="CJ5" s="593"/>
      <c r="CK5" s="593"/>
      <c r="CL5" s="593"/>
      <c r="CM5" s="593"/>
      <c r="CN5" s="593"/>
      <c r="CO5" s="593"/>
      <c r="CP5" s="593"/>
      <c r="CQ5" s="594"/>
      <c r="CR5" s="592" t="s">
        <v>218</v>
      </c>
      <c r="CS5" s="593"/>
      <c r="CT5" s="593"/>
      <c r="CU5" s="593"/>
      <c r="CV5" s="593"/>
      <c r="CW5" s="593"/>
      <c r="CX5" s="593"/>
      <c r="CY5" s="594"/>
      <c r="CZ5" s="592" t="s">
        <v>210</v>
      </c>
      <c r="DA5" s="593"/>
      <c r="DB5" s="593"/>
      <c r="DC5" s="594"/>
      <c r="DD5" s="592" t="s">
        <v>219</v>
      </c>
      <c r="DE5" s="593"/>
      <c r="DF5" s="593"/>
      <c r="DG5" s="593"/>
      <c r="DH5" s="593"/>
      <c r="DI5" s="593"/>
      <c r="DJ5" s="593"/>
      <c r="DK5" s="593"/>
      <c r="DL5" s="593"/>
      <c r="DM5" s="593"/>
      <c r="DN5" s="593"/>
      <c r="DO5" s="593"/>
      <c r="DP5" s="594"/>
      <c r="DQ5" s="592" t="s">
        <v>220</v>
      </c>
      <c r="DR5" s="593"/>
      <c r="DS5" s="593"/>
      <c r="DT5" s="593"/>
      <c r="DU5" s="593"/>
      <c r="DV5" s="593"/>
      <c r="DW5" s="593"/>
      <c r="DX5" s="593"/>
      <c r="DY5" s="593"/>
      <c r="DZ5" s="593"/>
      <c r="EA5" s="593"/>
      <c r="EB5" s="593"/>
      <c r="EC5" s="594"/>
    </row>
    <row r="6" spans="2:143" ht="11.25" customHeight="1" x14ac:dyDescent="0.15">
      <c r="B6" s="607" t="s">
        <v>221</v>
      </c>
      <c r="C6" s="608"/>
      <c r="D6" s="608"/>
      <c r="E6" s="608"/>
      <c r="F6" s="608"/>
      <c r="G6" s="608"/>
      <c r="H6" s="608"/>
      <c r="I6" s="608"/>
      <c r="J6" s="608"/>
      <c r="K6" s="608"/>
      <c r="L6" s="608"/>
      <c r="M6" s="608"/>
      <c r="N6" s="608"/>
      <c r="O6" s="608"/>
      <c r="P6" s="608"/>
      <c r="Q6" s="609"/>
      <c r="R6" s="610">
        <v>21373</v>
      </c>
      <c r="S6" s="611"/>
      <c r="T6" s="611"/>
      <c r="U6" s="611"/>
      <c r="V6" s="611"/>
      <c r="W6" s="611"/>
      <c r="X6" s="611"/>
      <c r="Y6" s="612"/>
      <c r="Z6" s="613">
        <v>0.7</v>
      </c>
      <c r="AA6" s="613"/>
      <c r="AB6" s="613"/>
      <c r="AC6" s="613"/>
      <c r="AD6" s="614">
        <v>21373</v>
      </c>
      <c r="AE6" s="614"/>
      <c r="AF6" s="614"/>
      <c r="AG6" s="614"/>
      <c r="AH6" s="614"/>
      <c r="AI6" s="614"/>
      <c r="AJ6" s="614"/>
      <c r="AK6" s="614"/>
      <c r="AL6" s="615">
        <v>1.2</v>
      </c>
      <c r="AM6" s="616"/>
      <c r="AN6" s="616"/>
      <c r="AO6" s="617"/>
      <c r="AP6" s="607" t="s">
        <v>222</v>
      </c>
      <c r="AQ6" s="608"/>
      <c r="AR6" s="608"/>
      <c r="AS6" s="608"/>
      <c r="AT6" s="608"/>
      <c r="AU6" s="608"/>
      <c r="AV6" s="608"/>
      <c r="AW6" s="608"/>
      <c r="AX6" s="608"/>
      <c r="AY6" s="608"/>
      <c r="AZ6" s="608"/>
      <c r="BA6" s="608"/>
      <c r="BB6" s="608"/>
      <c r="BC6" s="608"/>
      <c r="BD6" s="608"/>
      <c r="BE6" s="608"/>
      <c r="BF6" s="609"/>
      <c r="BG6" s="610">
        <v>280738</v>
      </c>
      <c r="BH6" s="611"/>
      <c r="BI6" s="611"/>
      <c r="BJ6" s="611"/>
      <c r="BK6" s="611"/>
      <c r="BL6" s="611"/>
      <c r="BM6" s="611"/>
      <c r="BN6" s="612"/>
      <c r="BO6" s="613">
        <v>100</v>
      </c>
      <c r="BP6" s="613"/>
      <c r="BQ6" s="613"/>
      <c r="BR6" s="613"/>
      <c r="BS6" s="614" t="s">
        <v>122</v>
      </c>
      <c r="BT6" s="614"/>
      <c r="BU6" s="614"/>
      <c r="BV6" s="614"/>
      <c r="BW6" s="614"/>
      <c r="BX6" s="614"/>
      <c r="BY6" s="614"/>
      <c r="BZ6" s="614"/>
      <c r="CA6" s="614"/>
      <c r="CB6" s="618"/>
      <c r="CD6" s="596" t="s">
        <v>223</v>
      </c>
      <c r="CE6" s="597"/>
      <c r="CF6" s="597"/>
      <c r="CG6" s="597"/>
      <c r="CH6" s="597"/>
      <c r="CI6" s="597"/>
      <c r="CJ6" s="597"/>
      <c r="CK6" s="597"/>
      <c r="CL6" s="597"/>
      <c r="CM6" s="597"/>
      <c r="CN6" s="597"/>
      <c r="CO6" s="597"/>
      <c r="CP6" s="597"/>
      <c r="CQ6" s="598"/>
      <c r="CR6" s="610">
        <v>45067</v>
      </c>
      <c r="CS6" s="611"/>
      <c r="CT6" s="611"/>
      <c r="CU6" s="611"/>
      <c r="CV6" s="611"/>
      <c r="CW6" s="611"/>
      <c r="CX6" s="611"/>
      <c r="CY6" s="612"/>
      <c r="CZ6" s="604">
        <v>1.5</v>
      </c>
      <c r="DA6" s="605"/>
      <c r="DB6" s="605"/>
      <c r="DC6" s="621"/>
      <c r="DD6" s="619" t="s">
        <v>122</v>
      </c>
      <c r="DE6" s="611"/>
      <c r="DF6" s="611"/>
      <c r="DG6" s="611"/>
      <c r="DH6" s="611"/>
      <c r="DI6" s="611"/>
      <c r="DJ6" s="611"/>
      <c r="DK6" s="611"/>
      <c r="DL6" s="611"/>
      <c r="DM6" s="611"/>
      <c r="DN6" s="611"/>
      <c r="DO6" s="611"/>
      <c r="DP6" s="612"/>
      <c r="DQ6" s="619">
        <v>45067</v>
      </c>
      <c r="DR6" s="611"/>
      <c r="DS6" s="611"/>
      <c r="DT6" s="611"/>
      <c r="DU6" s="611"/>
      <c r="DV6" s="611"/>
      <c r="DW6" s="611"/>
      <c r="DX6" s="611"/>
      <c r="DY6" s="611"/>
      <c r="DZ6" s="611"/>
      <c r="EA6" s="611"/>
      <c r="EB6" s="611"/>
      <c r="EC6" s="620"/>
    </row>
    <row r="7" spans="2:143" ht="11.25" customHeight="1" x14ac:dyDescent="0.15">
      <c r="B7" s="607" t="s">
        <v>224</v>
      </c>
      <c r="C7" s="608"/>
      <c r="D7" s="608"/>
      <c r="E7" s="608"/>
      <c r="F7" s="608"/>
      <c r="G7" s="608"/>
      <c r="H7" s="608"/>
      <c r="I7" s="608"/>
      <c r="J7" s="608"/>
      <c r="K7" s="608"/>
      <c r="L7" s="608"/>
      <c r="M7" s="608"/>
      <c r="N7" s="608"/>
      <c r="O7" s="608"/>
      <c r="P7" s="608"/>
      <c r="Q7" s="609"/>
      <c r="R7" s="610">
        <v>216</v>
      </c>
      <c r="S7" s="611"/>
      <c r="T7" s="611"/>
      <c r="U7" s="611"/>
      <c r="V7" s="611"/>
      <c r="W7" s="611"/>
      <c r="X7" s="611"/>
      <c r="Y7" s="612"/>
      <c r="Z7" s="613">
        <v>0</v>
      </c>
      <c r="AA7" s="613"/>
      <c r="AB7" s="613"/>
      <c r="AC7" s="613"/>
      <c r="AD7" s="614">
        <v>216</v>
      </c>
      <c r="AE7" s="614"/>
      <c r="AF7" s="614"/>
      <c r="AG7" s="614"/>
      <c r="AH7" s="614"/>
      <c r="AI7" s="614"/>
      <c r="AJ7" s="614"/>
      <c r="AK7" s="614"/>
      <c r="AL7" s="615">
        <v>0</v>
      </c>
      <c r="AM7" s="616"/>
      <c r="AN7" s="616"/>
      <c r="AO7" s="617"/>
      <c r="AP7" s="607" t="s">
        <v>225</v>
      </c>
      <c r="AQ7" s="608"/>
      <c r="AR7" s="608"/>
      <c r="AS7" s="608"/>
      <c r="AT7" s="608"/>
      <c r="AU7" s="608"/>
      <c r="AV7" s="608"/>
      <c r="AW7" s="608"/>
      <c r="AX7" s="608"/>
      <c r="AY7" s="608"/>
      <c r="AZ7" s="608"/>
      <c r="BA7" s="608"/>
      <c r="BB7" s="608"/>
      <c r="BC7" s="608"/>
      <c r="BD7" s="608"/>
      <c r="BE7" s="608"/>
      <c r="BF7" s="609"/>
      <c r="BG7" s="610">
        <v>102957</v>
      </c>
      <c r="BH7" s="611"/>
      <c r="BI7" s="611"/>
      <c r="BJ7" s="611"/>
      <c r="BK7" s="611"/>
      <c r="BL7" s="611"/>
      <c r="BM7" s="611"/>
      <c r="BN7" s="612"/>
      <c r="BO7" s="613">
        <v>36.700000000000003</v>
      </c>
      <c r="BP7" s="613"/>
      <c r="BQ7" s="613"/>
      <c r="BR7" s="613"/>
      <c r="BS7" s="614" t="s">
        <v>122</v>
      </c>
      <c r="BT7" s="614"/>
      <c r="BU7" s="614"/>
      <c r="BV7" s="614"/>
      <c r="BW7" s="614"/>
      <c r="BX7" s="614"/>
      <c r="BY7" s="614"/>
      <c r="BZ7" s="614"/>
      <c r="CA7" s="614"/>
      <c r="CB7" s="618"/>
      <c r="CD7" s="607" t="s">
        <v>226</v>
      </c>
      <c r="CE7" s="608"/>
      <c r="CF7" s="608"/>
      <c r="CG7" s="608"/>
      <c r="CH7" s="608"/>
      <c r="CI7" s="608"/>
      <c r="CJ7" s="608"/>
      <c r="CK7" s="608"/>
      <c r="CL7" s="608"/>
      <c r="CM7" s="608"/>
      <c r="CN7" s="608"/>
      <c r="CO7" s="608"/>
      <c r="CP7" s="608"/>
      <c r="CQ7" s="609"/>
      <c r="CR7" s="610">
        <v>587576</v>
      </c>
      <c r="CS7" s="611"/>
      <c r="CT7" s="611"/>
      <c r="CU7" s="611"/>
      <c r="CV7" s="611"/>
      <c r="CW7" s="611"/>
      <c r="CX7" s="611"/>
      <c r="CY7" s="612"/>
      <c r="CZ7" s="613">
        <v>19.100000000000001</v>
      </c>
      <c r="DA7" s="613"/>
      <c r="DB7" s="613"/>
      <c r="DC7" s="613"/>
      <c r="DD7" s="619">
        <v>37696</v>
      </c>
      <c r="DE7" s="611"/>
      <c r="DF7" s="611"/>
      <c r="DG7" s="611"/>
      <c r="DH7" s="611"/>
      <c r="DI7" s="611"/>
      <c r="DJ7" s="611"/>
      <c r="DK7" s="611"/>
      <c r="DL7" s="611"/>
      <c r="DM7" s="611"/>
      <c r="DN7" s="611"/>
      <c r="DO7" s="611"/>
      <c r="DP7" s="612"/>
      <c r="DQ7" s="619">
        <v>468926</v>
      </c>
      <c r="DR7" s="611"/>
      <c r="DS7" s="611"/>
      <c r="DT7" s="611"/>
      <c r="DU7" s="611"/>
      <c r="DV7" s="611"/>
      <c r="DW7" s="611"/>
      <c r="DX7" s="611"/>
      <c r="DY7" s="611"/>
      <c r="DZ7" s="611"/>
      <c r="EA7" s="611"/>
      <c r="EB7" s="611"/>
      <c r="EC7" s="620"/>
    </row>
    <row r="8" spans="2:143" ht="11.25" customHeight="1" x14ac:dyDescent="0.15">
      <c r="B8" s="607" t="s">
        <v>227</v>
      </c>
      <c r="C8" s="608"/>
      <c r="D8" s="608"/>
      <c r="E8" s="608"/>
      <c r="F8" s="608"/>
      <c r="G8" s="608"/>
      <c r="H8" s="608"/>
      <c r="I8" s="608"/>
      <c r="J8" s="608"/>
      <c r="K8" s="608"/>
      <c r="L8" s="608"/>
      <c r="M8" s="608"/>
      <c r="N8" s="608"/>
      <c r="O8" s="608"/>
      <c r="P8" s="608"/>
      <c r="Q8" s="609"/>
      <c r="R8" s="610">
        <v>1245</v>
      </c>
      <c r="S8" s="611"/>
      <c r="T8" s="611"/>
      <c r="U8" s="611"/>
      <c r="V8" s="611"/>
      <c r="W8" s="611"/>
      <c r="X8" s="611"/>
      <c r="Y8" s="612"/>
      <c r="Z8" s="613">
        <v>0</v>
      </c>
      <c r="AA8" s="613"/>
      <c r="AB8" s="613"/>
      <c r="AC8" s="613"/>
      <c r="AD8" s="614">
        <v>1245</v>
      </c>
      <c r="AE8" s="614"/>
      <c r="AF8" s="614"/>
      <c r="AG8" s="614"/>
      <c r="AH8" s="614"/>
      <c r="AI8" s="614"/>
      <c r="AJ8" s="614"/>
      <c r="AK8" s="614"/>
      <c r="AL8" s="615">
        <v>0.1</v>
      </c>
      <c r="AM8" s="616"/>
      <c r="AN8" s="616"/>
      <c r="AO8" s="617"/>
      <c r="AP8" s="607" t="s">
        <v>228</v>
      </c>
      <c r="AQ8" s="608"/>
      <c r="AR8" s="608"/>
      <c r="AS8" s="608"/>
      <c r="AT8" s="608"/>
      <c r="AU8" s="608"/>
      <c r="AV8" s="608"/>
      <c r="AW8" s="608"/>
      <c r="AX8" s="608"/>
      <c r="AY8" s="608"/>
      <c r="AZ8" s="608"/>
      <c r="BA8" s="608"/>
      <c r="BB8" s="608"/>
      <c r="BC8" s="608"/>
      <c r="BD8" s="608"/>
      <c r="BE8" s="608"/>
      <c r="BF8" s="609"/>
      <c r="BG8" s="610">
        <v>4352</v>
      </c>
      <c r="BH8" s="611"/>
      <c r="BI8" s="611"/>
      <c r="BJ8" s="611"/>
      <c r="BK8" s="611"/>
      <c r="BL8" s="611"/>
      <c r="BM8" s="611"/>
      <c r="BN8" s="612"/>
      <c r="BO8" s="613">
        <v>1.6</v>
      </c>
      <c r="BP8" s="613"/>
      <c r="BQ8" s="613"/>
      <c r="BR8" s="613"/>
      <c r="BS8" s="614" t="s">
        <v>122</v>
      </c>
      <c r="BT8" s="614"/>
      <c r="BU8" s="614"/>
      <c r="BV8" s="614"/>
      <c r="BW8" s="614"/>
      <c r="BX8" s="614"/>
      <c r="BY8" s="614"/>
      <c r="BZ8" s="614"/>
      <c r="CA8" s="614"/>
      <c r="CB8" s="618"/>
      <c r="CD8" s="607" t="s">
        <v>229</v>
      </c>
      <c r="CE8" s="608"/>
      <c r="CF8" s="608"/>
      <c r="CG8" s="608"/>
      <c r="CH8" s="608"/>
      <c r="CI8" s="608"/>
      <c r="CJ8" s="608"/>
      <c r="CK8" s="608"/>
      <c r="CL8" s="608"/>
      <c r="CM8" s="608"/>
      <c r="CN8" s="608"/>
      <c r="CO8" s="608"/>
      <c r="CP8" s="608"/>
      <c r="CQ8" s="609"/>
      <c r="CR8" s="610">
        <v>593598</v>
      </c>
      <c r="CS8" s="611"/>
      <c r="CT8" s="611"/>
      <c r="CU8" s="611"/>
      <c r="CV8" s="611"/>
      <c r="CW8" s="611"/>
      <c r="CX8" s="611"/>
      <c r="CY8" s="612"/>
      <c r="CZ8" s="613">
        <v>19.3</v>
      </c>
      <c r="DA8" s="613"/>
      <c r="DB8" s="613"/>
      <c r="DC8" s="613"/>
      <c r="DD8" s="619">
        <v>18</v>
      </c>
      <c r="DE8" s="611"/>
      <c r="DF8" s="611"/>
      <c r="DG8" s="611"/>
      <c r="DH8" s="611"/>
      <c r="DI8" s="611"/>
      <c r="DJ8" s="611"/>
      <c r="DK8" s="611"/>
      <c r="DL8" s="611"/>
      <c r="DM8" s="611"/>
      <c r="DN8" s="611"/>
      <c r="DO8" s="611"/>
      <c r="DP8" s="612"/>
      <c r="DQ8" s="619">
        <v>441011</v>
      </c>
      <c r="DR8" s="611"/>
      <c r="DS8" s="611"/>
      <c r="DT8" s="611"/>
      <c r="DU8" s="611"/>
      <c r="DV8" s="611"/>
      <c r="DW8" s="611"/>
      <c r="DX8" s="611"/>
      <c r="DY8" s="611"/>
      <c r="DZ8" s="611"/>
      <c r="EA8" s="611"/>
      <c r="EB8" s="611"/>
      <c r="EC8" s="620"/>
    </row>
    <row r="9" spans="2:143" ht="11.25" customHeight="1" x14ac:dyDescent="0.15">
      <c r="B9" s="607" t="s">
        <v>230</v>
      </c>
      <c r="C9" s="608"/>
      <c r="D9" s="608"/>
      <c r="E9" s="608"/>
      <c r="F9" s="608"/>
      <c r="G9" s="608"/>
      <c r="H9" s="608"/>
      <c r="I9" s="608"/>
      <c r="J9" s="608"/>
      <c r="K9" s="608"/>
      <c r="L9" s="608"/>
      <c r="M9" s="608"/>
      <c r="N9" s="608"/>
      <c r="O9" s="608"/>
      <c r="P9" s="608"/>
      <c r="Q9" s="609"/>
      <c r="R9" s="610">
        <v>1380</v>
      </c>
      <c r="S9" s="611"/>
      <c r="T9" s="611"/>
      <c r="U9" s="611"/>
      <c r="V9" s="611"/>
      <c r="W9" s="611"/>
      <c r="X9" s="611"/>
      <c r="Y9" s="612"/>
      <c r="Z9" s="613">
        <v>0</v>
      </c>
      <c r="AA9" s="613"/>
      <c r="AB9" s="613"/>
      <c r="AC9" s="613"/>
      <c r="AD9" s="614">
        <v>1380</v>
      </c>
      <c r="AE9" s="614"/>
      <c r="AF9" s="614"/>
      <c r="AG9" s="614"/>
      <c r="AH9" s="614"/>
      <c r="AI9" s="614"/>
      <c r="AJ9" s="614"/>
      <c r="AK9" s="614"/>
      <c r="AL9" s="615">
        <v>0.1</v>
      </c>
      <c r="AM9" s="616"/>
      <c r="AN9" s="616"/>
      <c r="AO9" s="617"/>
      <c r="AP9" s="607" t="s">
        <v>231</v>
      </c>
      <c r="AQ9" s="608"/>
      <c r="AR9" s="608"/>
      <c r="AS9" s="608"/>
      <c r="AT9" s="608"/>
      <c r="AU9" s="608"/>
      <c r="AV9" s="608"/>
      <c r="AW9" s="608"/>
      <c r="AX9" s="608"/>
      <c r="AY9" s="608"/>
      <c r="AZ9" s="608"/>
      <c r="BA9" s="608"/>
      <c r="BB9" s="608"/>
      <c r="BC9" s="608"/>
      <c r="BD9" s="608"/>
      <c r="BE9" s="608"/>
      <c r="BF9" s="609"/>
      <c r="BG9" s="610">
        <v>83944</v>
      </c>
      <c r="BH9" s="611"/>
      <c r="BI9" s="611"/>
      <c r="BJ9" s="611"/>
      <c r="BK9" s="611"/>
      <c r="BL9" s="611"/>
      <c r="BM9" s="611"/>
      <c r="BN9" s="612"/>
      <c r="BO9" s="613">
        <v>29.9</v>
      </c>
      <c r="BP9" s="613"/>
      <c r="BQ9" s="613"/>
      <c r="BR9" s="613"/>
      <c r="BS9" s="614" t="s">
        <v>122</v>
      </c>
      <c r="BT9" s="614"/>
      <c r="BU9" s="614"/>
      <c r="BV9" s="614"/>
      <c r="BW9" s="614"/>
      <c r="BX9" s="614"/>
      <c r="BY9" s="614"/>
      <c r="BZ9" s="614"/>
      <c r="CA9" s="614"/>
      <c r="CB9" s="618"/>
      <c r="CD9" s="607" t="s">
        <v>232</v>
      </c>
      <c r="CE9" s="608"/>
      <c r="CF9" s="608"/>
      <c r="CG9" s="608"/>
      <c r="CH9" s="608"/>
      <c r="CI9" s="608"/>
      <c r="CJ9" s="608"/>
      <c r="CK9" s="608"/>
      <c r="CL9" s="608"/>
      <c r="CM9" s="608"/>
      <c r="CN9" s="608"/>
      <c r="CO9" s="608"/>
      <c r="CP9" s="608"/>
      <c r="CQ9" s="609"/>
      <c r="CR9" s="610">
        <v>352982</v>
      </c>
      <c r="CS9" s="611"/>
      <c r="CT9" s="611"/>
      <c r="CU9" s="611"/>
      <c r="CV9" s="611"/>
      <c r="CW9" s="611"/>
      <c r="CX9" s="611"/>
      <c r="CY9" s="612"/>
      <c r="CZ9" s="613">
        <v>11.5</v>
      </c>
      <c r="DA9" s="613"/>
      <c r="DB9" s="613"/>
      <c r="DC9" s="613"/>
      <c r="DD9" s="619">
        <v>4601</v>
      </c>
      <c r="DE9" s="611"/>
      <c r="DF9" s="611"/>
      <c r="DG9" s="611"/>
      <c r="DH9" s="611"/>
      <c r="DI9" s="611"/>
      <c r="DJ9" s="611"/>
      <c r="DK9" s="611"/>
      <c r="DL9" s="611"/>
      <c r="DM9" s="611"/>
      <c r="DN9" s="611"/>
      <c r="DO9" s="611"/>
      <c r="DP9" s="612"/>
      <c r="DQ9" s="619">
        <v>262990</v>
      </c>
      <c r="DR9" s="611"/>
      <c r="DS9" s="611"/>
      <c r="DT9" s="611"/>
      <c r="DU9" s="611"/>
      <c r="DV9" s="611"/>
      <c r="DW9" s="611"/>
      <c r="DX9" s="611"/>
      <c r="DY9" s="611"/>
      <c r="DZ9" s="611"/>
      <c r="EA9" s="611"/>
      <c r="EB9" s="611"/>
      <c r="EC9" s="620"/>
    </row>
    <row r="10" spans="2:143" ht="11.25" customHeight="1" x14ac:dyDescent="0.15">
      <c r="B10" s="607" t="s">
        <v>233</v>
      </c>
      <c r="C10" s="608"/>
      <c r="D10" s="608"/>
      <c r="E10" s="608"/>
      <c r="F10" s="608"/>
      <c r="G10" s="608"/>
      <c r="H10" s="608"/>
      <c r="I10" s="608"/>
      <c r="J10" s="608"/>
      <c r="K10" s="608"/>
      <c r="L10" s="608"/>
      <c r="M10" s="608"/>
      <c r="N10" s="608"/>
      <c r="O10" s="608"/>
      <c r="P10" s="608"/>
      <c r="Q10" s="609"/>
      <c r="R10" s="610" t="s">
        <v>122</v>
      </c>
      <c r="S10" s="611"/>
      <c r="T10" s="611"/>
      <c r="U10" s="611"/>
      <c r="V10" s="611"/>
      <c r="W10" s="611"/>
      <c r="X10" s="611"/>
      <c r="Y10" s="612"/>
      <c r="Z10" s="613" t="s">
        <v>122</v>
      </c>
      <c r="AA10" s="613"/>
      <c r="AB10" s="613"/>
      <c r="AC10" s="613"/>
      <c r="AD10" s="614" t="s">
        <v>122</v>
      </c>
      <c r="AE10" s="614"/>
      <c r="AF10" s="614"/>
      <c r="AG10" s="614"/>
      <c r="AH10" s="614"/>
      <c r="AI10" s="614"/>
      <c r="AJ10" s="614"/>
      <c r="AK10" s="614"/>
      <c r="AL10" s="615" t="s">
        <v>122</v>
      </c>
      <c r="AM10" s="616"/>
      <c r="AN10" s="616"/>
      <c r="AO10" s="617"/>
      <c r="AP10" s="607" t="s">
        <v>234</v>
      </c>
      <c r="AQ10" s="608"/>
      <c r="AR10" s="608"/>
      <c r="AS10" s="608"/>
      <c r="AT10" s="608"/>
      <c r="AU10" s="608"/>
      <c r="AV10" s="608"/>
      <c r="AW10" s="608"/>
      <c r="AX10" s="608"/>
      <c r="AY10" s="608"/>
      <c r="AZ10" s="608"/>
      <c r="BA10" s="608"/>
      <c r="BB10" s="608"/>
      <c r="BC10" s="608"/>
      <c r="BD10" s="608"/>
      <c r="BE10" s="608"/>
      <c r="BF10" s="609"/>
      <c r="BG10" s="610">
        <v>10253</v>
      </c>
      <c r="BH10" s="611"/>
      <c r="BI10" s="611"/>
      <c r="BJ10" s="611"/>
      <c r="BK10" s="611"/>
      <c r="BL10" s="611"/>
      <c r="BM10" s="611"/>
      <c r="BN10" s="612"/>
      <c r="BO10" s="613">
        <v>3.7</v>
      </c>
      <c r="BP10" s="613"/>
      <c r="BQ10" s="613"/>
      <c r="BR10" s="613"/>
      <c r="BS10" s="614" t="s">
        <v>122</v>
      </c>
      <c r="BT10" s="614"/>
      <c r="BU10" s="614"/>
      <c r="BV10" s="614"/>
      <c r="BW10" s="614"/>
      <c r="BX10" s="614"/>
      <c r="BY10" s="614"/>
      <c r="BZ10" s="614"/>
      <c r="CA10" s="614"/>
      <c r="CB10" s="618"/>
      <c r="CD10" s="607" t="s">
        <v>235</v>
      </c>
      <c r="CE10" s="608"/>
      <c r="CF10" s="608"/>
      <c r="CG10" s="608"/>
      <c r="CH10" s="608"/>
      <c r="CI10" s="608"/>
      <c r="CJ10" s="608"/>
      <c r="CK10" s="608"/>
      <c r="CL10" s="608"/>
      <c r="CM10" s="608"/>
      <c r="CN10" s="608"/>
      <c r="CO10" s="608"/>
      <c r="CP10" s="608"/>
      <c r="CQ10" s="609"/>
      <c r="CR10" s="610" t="s">
        <v>122</v>
      </c>
      <c r="CS10" s="611"/>
      <c r="CT10" s="611"/>
      <c r="CU10" s="611"/>
      <c r="CV10" s="611"/>
      <c r="CW10" s="611"/>
      <c r="CX10" s="611"/>
      <c r="CY10" s="612"/>
      <c r="CZ10" s="613" t="s">
        <v>122</v>
      </c>
      <c r="DA10" s="613"/>
      <c r="DB10" s="613"/>
      <c r="DC10" s="613"/>
      <c r="DD10" s="619" t="s">
        <v>122</v>
      </c>
      <c r="DE10" s="611"/>
      <c r="DF10" s="611"/>
      <c r="DG10" s="611"/>
      <c r="DH10" s="611"/>
      <c r="DI10" s="611"/>
      <c r="DJ10" s="611"/>
      <c r="DK10" s="611"/>
      <c r="DL10" s="611"/>
      <c r="DM10" s="611"/>
      <c r="DN10" s="611"/>
      <c r="DO10" s="611"/>
      <c r="DP10" s="612"/>
      <c r="DQ10" s="619" t="s">
        <v>122</v>
      </c>
      <c r="DR10" s="611"/>
      <c r="DS10" s="611"/>
      <c r="DT10" s="611"/>
      <c r="DU10" s="611"/>
      <c r="DV10" s="611"/>
      <c r="DW10" s="611"/>
      <c r="DX10" s="611"/>
      <c r="DY10" s="611"/>
      <c r="DZ10" s="611"/>
      <c r="EA10" s="611"/>
      <c r="EB10" s="611"/>
      <c r="EC10" s="620"/>
    </row>
    <row r="11" spans="2:143" ht="11.25" customHeight="1" x14ac:dyDescent="0.15">
      <c r="B11" s="607" t="s">
        <v>236</v>
      </c>
      <c r="C11" s="608"/>
      <c r="D11" s="608"/>
      <c r="E11" s="608"/>
      <c r="F11" s="608"/>
      <c r="G11" s="608"/>
      <c r="H11" s="608"/>
      <c r="I11" s="608"/>
      <c r="J11" s="608"/>
      <c r="K11" s="608"/>
      <c r="L11" s="608"/>
      <c r="M11" s="608"/>
      <c r="N11" s="608"/>
      <c r="O11" s="608"/>
      <c r="P11" s="608"/>
      <c r="Q11" s="609"/>
      <c r="R11" s="610">
        <v>74543</v>
      </c>
      <c r="S11" s="611"/>
      <c r="T11" s="611"/>
      <c r="U11" s="611"/>
      <c r="V11" s="611"/>
      <c r="W11" s="611"/>
      <c r="X11" s="611"/>
      <c r="Y11" s="612"/>
      <c r="Z11" s="615">
        <v>2.4</v>
      </c>
      <c r="AA11" s="616"/>
      <c r="AB11" s="616"/>
      <c r="AC11" s="622"/>
      <c r="AD11" s="619">
        <v>74543</v>
      </c>
      <c r="AE11" s="611"/>
      <c r="AF11" s="611"/>
      <c r="AG11" s="611"/>
      <c r="AH11" s="611"/>
      <c r="AI11" s="611"/>
      <c r="AJ11" s="611"/>
      <c r="AK11" s="612"/>
      <c r="AL11" s="615">
        <v>4.0999999999999996</v>
      </c>
      <c r="AM11" s="616"/>
      <c r="AN11" s="616"/>
      <c r="AO11" s="617"/>
      <c r="AP11" s="607" t="s">
        <v>237</v>
      </c>
      <c r="AQ11" s="608"/>
      <c r="AR11" s="608"/>
      <c r="AS11" s="608"/>
      <c r="AT11" s="608"/>
      <c r="AU11" s="608"/>
      <c r="AV11" s="608"/>
      <c r="AW11" s="608"/>
      <c r="AX11" s="608"/>
      <c r="AY11" s="608"/>
      <c r="AZ11" s="608"/>
      <c r="BA11" s="608"/>
      <c r="BB11" s="608"/>
      <c r="BC11" s="608"/>
      <c r="BD11" s="608"/>
      <c r="BE11" s="608"/>
      <c r="BF11" s="609"/>
      <c r="BG11" s="610">
        <v>4408</v>
      </c>
      <c r="BH11" s="611"/>
      <c r="BI11" s="611"/>
      <c r="BJ11" s="611"/>
      <c r="BK11" s="611"/>
      <c r="BL11" s="611"/>
      <c r="BM11" s="611"/>
      <c r="BN11" s="612"/>
      <c r="BO11" s="613">
        <v>1.6</v>
      </c>
      <c r="BP11" s="613"/>
      <c r="BQ11" s="613"/>
      <c r="BR11" s="613"/>
      <c r="BS11" s="614" t="s">
        <v>122</v>
      </c>
      <c r="BT11" s="614"/>
      <c r="BU11" s="614"/>
      <c r="BV11" s="614"/>
      <c r="BW11" s="614"/>
      <c r="BX11" s="614"/>
      <c r="BY11" s="614"/>
      <c r="BZ11" s="614"/>
      <c r="CA11" s="614"/>
      <c r="CB11" s="618"/>
      <c r="CD11" s="607" t="s">
        <v>238</v>
      </c>
      <c r="CE11" s="608"/>
      <c r="CF11" s="608"/>
      <c r="CG11" s="608"/>
      <c r="CH11" s="608"/>
      <c r="CI11" s="608"/>
      <c r="CJ11" s="608"/>
      <c r="CK11" s="608"/>
      <c r="CL11" s="608"/>
      <c r="CM11" s="608"/>
      <c r="CN11" s="608"/>
      <c r="CO11" s="608"/>
      <c r="CP11" s="608"/>
      <c r="CQ11" s="609"/>
      <c r="CR11" s="610">
        <v>149564</v>
      </c>
      <c r="CS11" s="611"/>
      <c r="CT11" s="611"/>
      <c r="CU11" s="611"/>
      <c r="CV11" s="611"/>
      <c r="CW11" s="611"/>
      <c r="CX11" s="611"/>
      <c r="CY11" s="612"/>
      <c r="CZ11" s="613">
        <v>4.9000000000000004</v>
      </c>
      <c r="DA11" s="613"/>
      <c r="DB11" s="613"/>
      <c r="DC11" s="613"/>
      <c r="DD11" s="619">
        <v>64378</v>
      </c>
      <c r="DE11" s="611"/>
      <c r="DF11" s="611"/>
      <c r="DG11" s="611"/>
      <c r="DH11" s="611"/>
      <c r="DI11" s="611"/>
      <c r="DJ11" s="611"/>
      <c r="DK11" s="611"/>
      <c r="DL11" s="611"/>
      <c r="DM11" s="611"/>
      <c r="DN11" s="611"/>
      <c r="DO11" s="611"/>
      <c r="DP11" s="612"/>
      <c r="DQ11" s="619">
        <v>88087</v>
      </c>
      <c r="DR11" s="611"/>
      <c r="DS11" s="611"/>
      <c r="DT11" s="611"/>
      <c r="DU11" s="611"/>
      <c r="DV11" s="611"/>
      <c r="DW11" s="611"/>
      <c r="DX11" s="611"/>
      <c r="DY11" s="611"/>
      <c r="DZ11" s="611"/>
      <c r="EA11" s="611"/>
      <c r="EB11" s="611"/>
      <c r="EC11" s="620"/>
    </row>
    <row r="12" spans="2:143" ht="11.25" customHeight="1" x14ac:dyDescent="0.15">
      <c r="B12" s="607" t="s">
        <v>239</v>
      </c>
      <c r="C12" s="608"/>
      <c r="D12" s="608"/>
      <c r="E12" s="608"/>
      <c r="F12" s="608"/>
      <c r="G12" s="608"/>
      <c r="H12" s="608"/>
      <c r="I12" s="608"/>
      <c r="J12" s="608"/>
      <c r="K12" s="608"/>
      <c r="L12" s="608"/>
      <c r="M12" s="608"/>
      <c r="N12" s="608"/>
      <c r="O12" s="608"/>
      <c r="P12" s="608"/>
      <c r="Q12" s="609"/>
      <c r="R12" s="610" t="s">
        <v>122</v>
      </c>
      <c r="S12" s="611"/>
      <c r="T12" s="611"/>
      <c r="U12" s="611"/>
      <c r="V12" s="611"/>
      <c r="W12" s="611"/>
      <c r="X12" s="611"/>
      <c r="Y12" s="612"/>
      <c r="Z12" s="613" t="s">
        <v>122</v>
      </c>
      <c r="AA12" s="613"/>
      <c r="AB12" s="613"/>
      <c r="AC12" s="613"/>
      <c r="AD12" s="614" t="s">
        <v>122</v>
      </c>
      <c r="AE12" s="614"/>
      <c r="AF12" s="614"/>
      <c r="AG12" s="614"/>
      <c r="AH12" s="614"/>
      <c r="AI12" s="614"/>
      <c r="AJ12" s="614"/>
      <c r="AK12" s="614"/>
      <c r="AL12" s="615" t="s">
        <v>122</v>
      </c>
      <c r="AM12" s="616"/>
      <c r="AN12" s="616"/>
      <c r="AO12" s="617"/>
      <c r="AP12" s="607" t="s">
        <v>240</v>
      </c>
      <c r="AQ12" s="608"/>
      <c r="AR12" s="608"/>
      <c r="AS12" s="608"/>
      <c r="AT12" s="608"/>
      <c r="AU12" s="608"/>
      <c r="AV12" s="608"/>
      <c r="AW12" s="608"/>
      <c r="AX12" s="608"/>
      <c r="AY12" s="608"/>
      <c r="AZ12" s="608"/>
      <c r="BA12" s="608"/>
      <c r="BB12" s="608"/>
      <c r="BC12" s="608"/>
      <c r="BD12" s="608"/>
      <c r="BE12" s="608"/>
      <c r="BF12" s="609"/>
      <c r="BG12" s="610">
        <v>124364</v>
      </c>
      <c r="BH12" s="611"/>
      <c r="BI12" s="611"/>
      <c r="BJ12" s="611"/>
      <c r="BK12" s="611"/>
      <c r="BL12" s="611"/>
      <c r="BM12" s="611"/>
      <c r="BN12" s="612"/>
      <c r="BO12" s="613">
        <v>44.3</v>
      </c>
      <c r="BP12" s="613"/>
      <c r="BQ12" s="613"/>
      <c r="BR12" s="613"/>
      <c r="BS12" s="614" t="s">
        <v>122</v>
      </c>
      <c r="BT12" s="614"/>
      <c r="BU12" s="614"/>
      <c r="BV12" s="614"/>
      <c r="BW12" s="614"/>
      <c r="BX12" s="614"/>
      <c r="BY12" s="614"/>
      <c r="BZ12" s="614"/>
      <c r="CA12" s="614"/>
      <c r="CB12" s="618"/>
      <c r="CD12" s="607" t="s">
        <v>241</v>
      </c>
      <c r="CE12" s="608"/>
      <c r="CF12" s="608"/>
      <c r="CG12" s="608"/>
      <c r="CH12" s="608"/>
      <c r="CI12" s="608"/>
      <c r="CJ12" s="608"/>
      <c r="CK12" s="608"/>
      <c r="CL12" s="608"/>
      <c r="CM12" s="608"/>
      <c r="CN12" s="608"/>
      <c r="CO12" s="608"/>
      <c r="CP12" s="608"/>
      <c r="CQ12" s="609"/>
      <c r="CR12" s="610">
        <v>45925</v>
      </c>
      <c r="CS12" s="611"/>
      <c r="CT12" s="611"/>
      <c r="CU12" s="611"/>
      <c r="CV12" s="611"/>
      <c r="CW12" s="611"/>
      <c r="CX12" s="611"/>
      <c r="CY12" s="612"/>
      <c r="CZ12" s="613">
        <v>1.5</v>
      </c>
      <c r="DA12" s="613"/>
      <c r="DB12" s="613"/>
      <c r="DC12" s="613"/>
      <c r="DD12" s="619">
        <v>934</v>
      </c>
      <c r="DE12" s="611"/>
      <c r="DF12" s="611"/>
      <c r="DG12" s="611"/>
      <c r="DH12" s="611"/>
      <c r="DI12" s="611"/>
      <c r="DJ12" s="611"/>
      <c r="DK12" s="611"/>
      <c r="DL12" s="611"/>
      <c r="DM12" s="611"/>
      <c r="DN12" s="611"/>
      <c r="DO12" s="611"/>
      <c r="DP12" s="612"/>
      <c r="DQ12" s="619">
        <v>43188</v>
      </c>
      <c r="DR12" s="611"/>
      <c r="DS12" s="611"/>
      <c r="DT12" s="611"/>
      <c r="DU12" s="611"/>
      <c r="DV12" s="611"/>
      <c r="DW12" s="611"/>
      <c r="DX12" s="611"/>
      <c r="DY12" s="611"/>
      <c r="DZ12" s="611"/>
      <c r="EA12" s="611"/>
      <c r="EB12" s="611"/>
      <c r="EC12" s="620"/>
    </row>
    <row r="13" spans="2:143" ht="11.25" customHeight="1" x14ac:dyDescent="0.15">
      <c r="B13" s="607" t="s">
        <v>242</v>
      </c>
      <c r="C13" s="608"/>
      <c r="D13" s="608"/>
      <c r="E13" s="608"/>
      <c r="F13" s="608"/>
      <c r="G13" s="608"/>
      <c r="H13" s="608"/>
      <c r="I13" s="608"/>
      <c r="J13" s="608"/>
      <c r="K13" s="608"/>
      <c r="L13" s="608"/>
      <c r="M13" s="608"/>
      <c r="N13" s="608"/>
      <c r="O13" s="608"/>
      <c r="P13" s="608"/>
      <c r="Q13" s="609"/>
      <c r="R13" s="610" t="s">
        <v>122</v>
      </c>
      <c r="S13" s="611"/>
      <c r="T13" s="611"/>
      <c r="U13" s="611"/>
      <c r="V13" s="611"/>
      <c r="W13" s="611"/>
      <c r="X13" s="611"/>
      <c r="Y13" s="612"/>
      <c r="Z13" s="613" t="s">
        <v>122</v>
      </c>
      <c r="AA13" s="613"/>
      <c r="AB13" s="613"/>
      <c r="AC13" s="613"/>
      <c r="AD13" s="614" t="s">
        <v>122</v>
      </c>
      <c r="AE13" s="614"/>
      <c r="AF13" s="614"/>
      <c r="AG13" s="614"/>
      <c r="AH13" s="614"/>
      <c r="AI13" s="614"/>
      <c r="AJ13" s="614"/>
      <c r="AK13" s="614"/>
      <c r="AL13" s="615" t="s">
        <v>122</v>
      </c>
      <c r="AM13" s="616"/>
      <c r="AN13" s="616"/>
      <c r="AO13" s="617"/>
      <c r="AP13" s="607" t="s">
        <v>243</v>
      </c>
      <c r="AQ13" s="608"/>
      <c r="AR13" s="608"/>
      <c r="AS13" s="608"/>
      <c r="AT13" s="608"/>
      <c r="AU13" s="608"/>
      <c r="AV13" s="608"/>
      <c r="AW13" s="608"/>
      <c r="AX13" s="608"/>
      <c r="AY13" s="608"/>
      <c r="AZ13" s="608"/>
      <c r="BA13" s="608"/>
      <c r="BB13" s="608"/>
      <c r="BC13" s="608"/>
      <c r="BD13" s="608"/>
      <c r="BE13" s="608"/>
      <c r="BF13" s="609"/>
      <c r="BG13" s="610">
        <v>121407</v>
      </c>
      <c r="BH13" s="611"/>
      <c r="BI13" s="611"/>
      <c r="BJ13" s="611"/>
      <c r="BK13" s="611"/>
      <c r="BL13" s="611"/>
      <c r="BM13" s="611"/>
      <c r="BN13" s="612"/>
      <c r="BO13" s="613">
        <v>43.2</v>
      </c>
      <c r="BP13" s="613"/>
      <c r="BQ13" s="613"/>
      <c r="BR13" s="613"/>
      <c r="BS13" s="614" t="s">
        <v>122</v>
      </c>
      <c r="BT13" s="614"/>
      <c r="BU13" s="614"/>
      <c r="BV13" s="614"/>
      <c r="BW13" s="614"/>
      <c r="BX13" s="614"/>
      <c r="BY13" s="614"/>
      <c r="BZ13" s="614"/>
      <c r="CA13" s="614"/>
      <c r="CB13" s="618"/>
      <c r="CD13" s="607" t="s">
        <v>244</v>
      </c>
      <c r="CE13" s="608"/>
      <c r="CF13" s="608"/>
      <c r="CG13" s="608"/>
      <c r="CH13" s="608"/>
      <c r="CI13" s="608"/>
      <c r="CJ13" s="608"/>
      <c r="CK13" s="608"/>
      <c r="CL13" s="608"/>
      <c r="CM13" s="608"/>
      <c r="CN13" s="608"/>
      <c r="CO13" s="608"/>
      <c r="CP13" s="608"/>
      <c r="CQ13" s="609"/>
      <c r="CR13" s="610">
        <v>321205</v>
      </c>
      <c r="CS13" s="611"/>
      <c r="CT13" s="611"/>
      <c r="CU13" s="611"/>
      <c r="CV13" s="611"/>
      <c r="CW13" s="611"/>
      <c r="CX13" s="611"/>
      <c r="CY13" s="612"/>
      <c r="CZ13" s="613">
        <v>10.4</v>
      </c>
      <c r="DA13" s="613"/>
      <c r="DB13" s="613"/>
      <c r="DC13" s="613"/>
      <c r="DD13" s="619">
        <v>266359</v>
      </c>
      <c r="DE13" s="611"/>
      <c r="DF13" s="611"/>
      <c r="DG13" s="611"/>
      <c r="DH13" s="611"/>
      <c r="DI13" s="611"/>
      <c r="DJ13" s="611"/>
      <c r="DK13" s="611"/>
      <c r="DL13" s="611"/>
      <c r="DM13" s="611"/>
      <c r="DN13" s="611"/>
      <c r="DO13" s="611"/>
      <c r="DP13" s="612"/>
      <c r="DQ13" s="619">
        <v>49207</v>
      </c>
      <c r="DR13" s="611"/>
      <c r="DS13" s="611"/>
      <c r="DT13" s="611"/>
      <c r="DU13" s="611"/>
      <c r="DV13" s="611"/>
      <c r="DW13" s="611"/>
      <c r="DX13" s="611"/>
      <c r="DY13" s="611"/>
      <c r="DZ13" s="611"/>
      <c r="EA13" s="611"/>
      <c r="EB13" s="611"/>
      <c r="EC13" s="620"/>
    </row>
    <row r="14" spans="2:143" ht="11.25" customHeight="1" x14ac:dyDescent="0.15">
      <c r="B14" s="607" t="s">
        <v>245</v>
      </c>
      <c r="C14" s="608"/>
      <c r="D14" s="608"/>
      <c r="E14" s="608"/>
      <c r="F14" s="608"/>
      <c r="G14" s="608"/>
      <c r="H14" s="608"/>
      <c r="I14" s="608"/>
      <c r="J14" s="608"/>
      <c r="K14" s="608"/>
      <c r="L14" s="608"/>
      <c r="M14" s="608"/>
      <c r="N14" s="608"/>
      <c r="O14" s="608"/>
      <c r="P14" s="608"/>
      <c r="Q14" s="609"/>
      <c r="R14" s="610">
        <v>180</v>
      </c>
      <c r="S14" s="611"/>
      <c r="T14" s="611"/>
      <c r="U14" s="611"/>
      <c r="V14" s="611"/>
      <c r="W14" s="611"/>
      <c r="X14" s="611"/>
      <c r="Y14" s="612"/>
      <c r="Z14" s="613">
        <v>0</v>
      </c>
      <c r="AA14" s="613"/>
      <c r="AB14" s="613"/>
      <c r="AC14" s="613"/>
      <c r="AD14" s="614">
        <v>180</v>
      </c>
      <c r="AE14" s="614"/>
      <c r="AF14" s="614"/>
      <c r="AG14" s="614"/>
      <c r="AH14" s="614"/>
      <c r="AI14" s="614"/>
      <c r="AJ14" s="614"/>
      <c r="AK14" s="614"/>
      <c r="AL14" s="615">
        <v>0</v>
      </c>
      <c r="AM14" s="616"/>
      <c r="AN14" s="616"/>
      <c r="AO14" s="617"/>
      <c r="AP14" s="607" t="s">
        <v>246</v>
      </c>
      <c r="AQ14" s="608"/>
      <c r="AR14" s="608"/>
      <c r="AS14" s="608"/>
      <c r="AT14" s="608"/>
      <c r="AU14" s="608"/>
      <c r="AV14" s="608"/>
      <c r="AW14" s="608"/>
      <c r="AX14" s="608"/>
      <c r="AY14" s="608"/>
      <c r="AZ14" s="608"/>
      <c r="BA14" s="608"/>
      <c r="BB14" s="608"/>
      <c r="BC14" s="608"/>
      <c r="BD14" s="608"/>
      <c r="BE14" s="608"/>
      <c r="BF14" s="609"/>
      <c r="BG14" s="610">
        <v>14953</v>
      </c>
      <c r="BH14" s="611"/>
      <c r="BI14" s="611"/>
      <c r="BJ14" s="611"/>
      <c r="BK14" s="611"/>
      <c r="BL14" s="611"/>
      <c r="BM14" s="611"/>
      <c r="BN14" s="612"/>
      <c r="BO14" s="613">
        <v>5.3</v>
      </c>
      <c r="BP14" s="613"/>
      <c r="BQ14" s="613"/>
      <c r="BR14" s="613"/>
      <c r="BS14" s="614" t="s">
        <v>122</v>
      </c>
      <c r="BT14" s="614"/>
      <c r="BU14" s="614"/>
      <c r="BV14" s="614"/>
      <c r="BW14" s="614"/>
      <c r="BX14" s="614"/>
      <c r="BY14" s="614"/>
      <c r="BZ14" s="614"/>
      <c r="CA14" s="614"/>
      <c r="CB14" s="618"/>
      <c r="CD14" s="607" t="s">
        <v>247</v>
      </c>
      <c r="CE14" s="608"/>
      <c r="CF14" s="608"/>
      <c r="CG14" s="608"/>
      <c r="CH14" s="608"/>
      <c r="CI14" s="608"/>
      <c r="CJ14" s="608"/>
      <c r="CK14" s="608"/>
      <c r="CL14" s="608"/>
      <c r="CM14" s="608"/>
      <c r="CN14" s="608"/>
      <c r="CO14" s="608"/>
      <c r="CP14" s="608"/>
      <c r="CQ14" s="609"/>
      <c r="CR14" s="610">
        <v>302004</v>
      </c>
      <c r="CS14" s="611"/>
      <c r="CT14" s="611"/>
      <c r="CU14" s="611"/>
      <c r="CV14" s="611"/>
      <c r="CW14" s="611"/>
      <c r="CX14" s="611"/>
      <c r="CY14" s="612"/>
      <c r="CZ14" s="613">
        <v>9.8000000000000007</v>
      </c>
      <c r="DA14" s="613"/>
      <c r="DB14" s="613"/>
      <c r="DC14" s="613"/>
      <c r="DD14" s="619">
        <v>176735</v>
      </c>
      <c r="DE14" s="611"/>
      <c r="DF14" s="611"/>
      <c r="DG14" s="611"/>
      <c r="DH14" s="611"/>
      <c r="DI14" s="611"/>
      <c r="DJ14" s="611"/>
      <c r="DK14" s="611"/>
      <c r="DL14" s="611"/>
      <c r="DM14" s="611"/>
      <c r="DN14" s="611"/>
      <c r="DO14" s="611"/>
      <c r="DP14" s="612"/>
      <c r="DQ14" s="619">
        <v>137133</v>
      </c>
      <c r="DR14" s="611"/>
      <c r="DS14" s="611"/>
      <c r="DT14" s="611"/>
      <c r="DU14" s="611"/>
      <c r="DV14" s="611"/>
      <c r="DW14" s="611"/>
      <c r="DX14" s="611"/>
      <c r="DY14" s="611"/>
      <c r="DZ14" s="611"/>
      <c r="EA14" s="611"/>
      <c r="EB14" s="611"/>
      <c r="EC14" s="620"/>
    </row>
    <row r="15" spans="2:143" ht="11.25" customHeight="1" x14ac:dyDescent="0.15">
      <c r="B15" s="607" t="s">
        <v>248</v>
      </c>
      <c r="C15" s="608"/>
      <c r="D15" s="608"/>
      <c r="E15" s="608"/>
      <c r="F15" s="608"/>
      <c r="G15" s="608"/>
      <c r="H15" s="608"/>
      <c r="I15" s="608"/>
      <c r="J15" s="608"/>
      <c r="K15" s="608"/>
      <c r="L15" s="608"/>
      <c r="M15" s="608"/>
      <c r="N15" s="608"/>
      <c r="O15" s="608"/>
      <c r="P15" s="608"/>
      <c r="Q15" s="609"/>
      <c r="R15" s="610" t="s">
        <v>122</v>
      </c>
      <c r="S15" s="611"/>
      <c r="T15" s="611"/>
      <c r="U15" s="611"/>
      <c r="V15" s="611"/>
      <c r="W15" s="611"/>
      <c r="X15" s="611"/>
      <c r="Y15" s="612"/>
      <c r="Z15" s="613" t="s">
        <v>122</v>
      </c>
      <c r="AA15" s="613"/>
      <c r="AB15" s="613"/>
      <c r="AC15" s="613"/>
      <c r="AD15" s="614" t="s">
        <v>122</v>
      </c>
      <c r="AE15" s="614"/>
      <c r="AF15" s="614"/>
      <c r="AG15" s="614"/>
      <c r="AH15" s="614"/>
      <c r="AI15" s="614"/>
      <c r="AJ15" s="614"/>
      <c r="AK15" s="614"/>
      <c r="AL15" s="615" t="s">
        <v>122</v>
      </c>
      <c r="AM15" s="616"/>
      <c r="AN15" s="616"/>
      <c r="AO15" s="617"/>
      <c r="AP15" s="607" t="s">
        <v>249</v>
      </c>
      <c r="AQ15" s="608"/>
      <c r="AR15" s="608"/>
      <c r="AS15" s="608"/>
      <c r="AT15" s="608"/>
      <c r="AU15" s="608"/>
      <c r="AV15" s="608"/>
      <c r="AW15" s="608"/>
      <c r="AX15" s="608"/>
      <c r="AY15" s="608"/>
      <c r="AZ15" s="608"/>
      <c r="BA15" s="608"/>
      <c r="BB15" s="608"/>
      <c r="BC15" s="608"/>
      <c r="BD15" s="608"/>
      <c r="BE15" s="608"/>
      <c r="BF15" s="609"/>
      <c r="BG15" s="610">
        <v>38464</v>
      </c>
      <c r="BH15" s="611"/>
      <c r="BI15" s="611"/>
      <c r="BJ15" s="611"/>
      <c r="BK15" s="611"/>
      <c r="BL15" s="611"/>
      <c r="BM15" s="611"/>
      <c r="BN15" s="612"/>
      <c r="BO15" s="613">
        <v>13.7</v>
      </c>
      <c r="BP15" s="613"/>
      <c r="BQ15" s="613"/>
      <c r="BR15" s="613"/>
      <c r="BS15" s="614" t="s">
        <v>122</v>
      </c>
      <c r="BT15" s="614"/>
      <c r="BU15" s="614"/>
      <c r="BV15" s="614"/>
      <c r="BW15" s="614"/>
      <c r="BX15" s="614"/>
      <c r="BY15" s="614"/>
      <c r="BZ15" s="614"/>
      <c r="CA15" s="614"/>
      <c r="CB15" s="618"/>
      <c r="CD15" s="607" t="s">
        <v>250</v>
      </c>
      <c r="CE15" s="608"/>
      <c r="CF15" s="608"/>
      <c r="CG15" s="608"/>
      <c r="CH15" s="608"/>
      <c r="CI15" s="608"/>
      <c r="CJ15" s="608"/>
      <c r="CK15" s="608"/>
      <c r="CL15" s="608"/>
      <c r="CM15" s="608"/>
      <c r="CN15" s="608"/>
      <c r="CO15" s="608"/>
      <c r="CP15" s="608"/>
      <c r="CQ15" s="609"/>
      <c r="CR15" s="610">
        <v>339263</v>
      </c>
      <c r="CS15" s="611"/>
      <c r="CT15" s="611"/>
      <c r="CU15" s="611"/>
      <c r="CV15" s="611"/>
      <c r="CW15" s="611"/>
      <c r="CX15" s="611"/>
      <c r="CY15" s="612"/>
      <c r="CZ15" s="613">
        <v>11</v>
      </c>
      <c r="DA15" s="613"/>
      <c r="DB15" s="613"/>
      <c r="DC15" s="613"/>
      <c r="DD15" s="619">
        <v>42413</v>
      </c>
      <c r="DE15" s="611"/>
      <c r="DF15" s="611"/>
      <c r="DG15" s="611"/>
      <c r="DH15" s="611"/>
      <c r="DI15" s="611"/>
      <c r="DJ15" s="611"/>
      <c r="DK15" s="611"/>
      <c r="DL15" s="611"/>
      <c r="DM15" s="611"/>
      <c r="DN15" s="611"/>
      <c r="DO15" s="611"/>
      <c r="DP15" s="612"/>
      <c r="DQ15" s="619">
        <v>221576</v>
      </c>
      <c r="DR15" s="611"/>
      <c r="DS15" s="611"/>
      <c r="DT15" s="611"/>
      <c r="DU15" s="611"/>
      <c r="DV15" s="611"/>
      <c r="DW15" s="611"/>
      <c r="DX15" s="611"/>
      <c r="DY15" s="611"/>
      <c r="DZ15" s="611"/>
      <c r="EA15" s="611"/>
      <c r="EB15" s="611"/>
      <c r="EC15" s="620"/>
    </row>
    <row r="16" spans="2:143" ht="11.25" customHeight="1" x14ac:dyDescent="0.15">
      <c r="B16" s="607" t="s">
        <v>251</v>
      </c>
      <c r="C16" s="608"/>
      <c r="D16" s="608"/>
      <c r="E16" s="608"/>
      <c r="F16" s="608"/>
      <c r="G16" s="608"/>
      <c r="H16" s="608"/>
      <c r="I16" s="608"/>
      <c r="J16" s="608"/>
      <c r="K16" s="608"/>
      <c r="L16" s="608"/>
      <c r="M16" s="608"/>
      <c r="N16" s="608"/>
      <c r="O16" s="608"/>
      <c r="P16" s="608"/>
      <c r="Q16" s="609"/>
      <c r="R16" s="610">
        <v>1517</v>
      </c>
      <c r="S16" s="611"/>
      <c r="T16" s="611"/>
      <c r="U16" s="611"/>
      <c r="V16" s="611"/>
      <c r="W16" s="611"/>
      <c r="X16" s="611"/>
      <c r="Y16" s="612"/>
      <c r="Z16" s="613">
        <v>0</v>
      </c>
      <c r="AA16" s="613"/>
      <c r="AB16" s="613"/>
      <c r="AC16" s="613"/>
      <c r="AD16" s="614">
        <v>1517</v>
      </c>
      <c r="AE16" s="614"/>
      <c r="AF16" s="614"/>
      <c r="AG16" s="614"/>
      <c r="AH16" s="614"/>
      <c r="AI16" s="614"/>
      <c r="AJ16" s="614"/>
      <c r="AK16" s="614"/>
      <c r="AL16" s="615">
        <v>0.1</v>
      </c>
      <c r="AM16" s="616"/>
      <c r="AN16" s="616"/>
      <c r="AO16" s="617"/>
      <c r="AP16" s="607" t="s">
        <v>252</v>
      </c>
      <c r="AQ16" s="608"/>
      <c r="AR16" s="608"/>
      <c r="AS16" s="608"/>
      <c r="AT16" s="608"/>
      <c r="AU16" s="608"/>
      <c r="AV16" s="608"/>
      <c r="AW16" s="608"/>
      <c r="AX16" s="608"/>
      <c r="AY16" s="608"/>
      <c r="AZ16" s="608"/>
      <c r="BA16" s="608"/>
      <c r="BB16" s="608"/>
      <c r="BC16" s="608"/>
      <c r="BD16" s="608"/>
      <c r="BE16" s="608"/>
      <c r="BF16" s="609"/>
      <c r="BG16" s="610" t="s">
        <v>122</v>
      </c>
      <c r="BH16" s="611"/>
      <c r="BI16" s="611"/>
      <c r="BJ16" s="611"/>
      <c r="BK16" s="611"/>
      <c r="BL16" s="611"/>
      <c r="BM16" s="611"/>
      <c r="BN16" s="612"/>
      <c r="BO16" s="613" t="s">
        <v>122</v>
      </c>
      <c r="BP16" s="613"/>
      <c r="BQ16" s="613"/>
      <c r="BR16" s="613"/>
      <c r="BS16" s="614" t="s">
        <v>122</v>
      </c>
      <c r="BT16" s="614"/>
      <c r="BU16" s="614"/>
      <c r="BV16" s="614"/>
      <c r="BW16" s="614"/>
      <c r="BX16" s="614"/>
      <c r="BY16" s="614"/>
      <c r="BZ16" s="614"/>
      <c r="CA16" s="614"/>
      <c r="CB16" s="618"/>
      <c r="CD16" s="607" t="s">
        <v>253</v>
      </c>
      <c r="CE16" s="608"/>
      <c r="CF16" s="608"/>
      <c r="CG16" s="608"/>
      <c r="CH16" s="608"/>
      <c r="CI16" s="608"/>
      <c r="CJ16" s="608"/>
      <c r="CK16" s="608"/>
      <c r="CL16" s="608"/>
      <c r="CM16" s="608"/>
      <c r="CN16" s="608"/>
      <c r="CO16" s="608"/>
      <c r="CP16" s="608"/>
      <c r="CQ16" s="609"/>
      <c r="CR16" s="610">
        <v>10664</v>
      </c>
      <c r="CS16" s="611"/>
      <c r="CT16" s="611"/>
      <c r="CU16" s="611"/>
      <c r="CV16" s="611"/>
      <c r="CW16" s="611"/>
      <c r="CX16" s="611"/>
      <c r="CY16" s="612"/>
      <c r="CZ16" s="613">
        <v>0.3</v>
      </c>
      <c r="DA16" s="613"/>
      <c r="DB16" s="613"/>
      <c r="DC16" s="613"/>
      <c r="DD16" s="619" t="s">
        <v>122</v>
      </c>
      <c r="DE16" s="611"/>
      <c r="DF16" s="611"/>
      <c r="DG16" s="611"/>
      <c r="DH16" s="611"/>
      <c r="DI16" s="611"/>
      <c r="DJ16" s="611"/>
      <c r="DK16" s="611"/>
      <c r="DL16" s="611"/>
      <c r="DM16" s="611"/>
      <c r="DN16" s="611"/>
      <c r="DO16" s="611"/>
      <c r="DP16" s="612"/>
      <c r="DQ16" s="619">
        <v>10664</v>
      </c>
      <c r="DR16" s="611"/>
      <c r="DS16" s="611"/>
      <c r="DT16" s="611"/>
      <c r="DU16" s="611"/>
      <c r="DV16" s="611"/>
      <c r="DW16" s="611"/>
      <c r="DX16" s="611"/>
      <c r="DY16" s="611"/>
      <c r="DZ16" s="611"/>
      <c r="EA16" s="611"/>
      <c r="EB16" s="611"/>
      <c r="EC16" s="620"/>
    </row>
    <row r="17" spans="2:133" ht="11.25" customHeight="1" x14ac:dyDescent="0.15">
      <c r="B17" s="607" t="s">
        <v>254</v>
      </c>
      <c r="C17" s="608"/>
      <c r="D17" s="608"/>
      <c r="E17" s="608"/>
      <c r="F17" s="608"/>
      <c r="G17" s="608"/>
      <c r="H17" s="608"/>
      <c r="I17" s="608"/>
      <c r="J17" s="608"/>
      <c r="K17" s="608"/>
      <c r="L17" s="608"/>
      <c r="M17" s="608"/>
      <c r="N17" s="608"/>
      <c r="O17" s="608"/>
      <c r="P17" s="608"/>
      <c r="Q17" s="609"/>
      <c r="R17" s="610">
        <v>3789</v>
      </c>
      <c r="S17" s="611"/>
      <c r="T17" s="611"/>
      <c r="U17" s="611"/>
      <c r="V17" s="611"/>
      <c r="W17" s="611"/>
      <c r="X17" s="611"/>
      <c r="Y17" s="612"/>
      <c r="Z17" s="613">
        <v>0.1</v>
      </c>
      <c r="AA17" s="613"/>
      <c r="AB17" s="613"/>
      <c r="AC17" s="613"/>
      <c r="AD17" s="614">
        <v>3789</v>
      </c>
      <c r="AE17" s="614"/>
      <c r="AF17" s="614"/>
      <c r="AG17" s="614"/>
      <c r="AH17" s="614"/>
      <c r="AI17" s="614"/>
      <c r="AJ17" s="614"/>
      <c r="AK17" s="614"/>
      <c r="AL17" s="615">
        <v>0.2</v>
      </c>
      <c r="AM17" s="616"/>
      <c r="AN17" s="616"/>
      <c r="AO17" s="617"/>
      <c r="AP17" s="607" t="s">
        <v>255</v>
      </c>
      <c r="AQ17" s="608"/>
      <c r="AR17" s="608"/>
      <c r="AS17" s="608"/>
      <c r="AT17" s="608"/>
      <c r="AU17" s="608"/>
      <c r="AV17" s="608"/>
      <c r="AW17" s="608"/>
      <c r="AX17" s="608"/>
      <c r="AY17" s="608"/>
      <c r="AZ17" s="608"/>
      <c r="BA17" s="608"/>
      <c r="BB17" s="608"/>
      <c r="BC17" s="608"/>
      <c r="BD17" s="608"/>
      <c r="BE17" s="608"/>
      <c r="BF17" s="609"/>
      <c r="BG17" s="610" t="s">
        <v>122</v>
      </c>
      <c r="BH17" s="611"/>
      <c r="BI17" s="611"/>
      <c r="BJ17" s="611"/>
      <c r="BK17" s="611"/>
      <c r="BL17" s="611"/>
      <c r="BM17" s="611"/>
      <c r="BN17" s="612"/>
      <c r="BO17" s="613" t="s">
        <v>122</v>
      </c>
      <c r="BP17" s="613"/>
      <c r="BQ17" s="613"/>
      <c r="BR17" s="613"/>
      <c r="BS17" s="614" t="s">
        <v>122</v>
      </c>
      <c r="BT17" s="614"/>
      <c r="BU17" s="614"/>
      <c r="BV17" s="614"/>
      <c r="BW17" s="614"/>
      <c r="BX17" s="614"/>
      <c r="BY17" s="614"/>
      <c r="BZ17" s="614"/>
      <c r="CA17" s="614"/>
      <c r="CB17" s="618"/>
      <c r="CD17" s="607" t="s">
        <v>256</v>
      </c>
      <c r="CE17" s="608"/>
      <c r="CF17" s="608"/>
      <c r="CG17" s="608"/>
      <c r="CH17" s="608"/>
      <c r="CI17" s="608"/>
      <c r="CJ17" s="608"/>
      <c r="CK17" s="608"/>
      <c r="CL17" s="608"/>
      <c r="CM17" s="608"/>
      <c r="CN17" s="608"/>
      <c r="CO17" s="608"/>
      <c r="CP17" s="608"/>
      <c r="CQ17" s="609"/>
      <c r="CR17" s="610">
        <v>327948</v>
      </c>
      <c r="CS17" s="611"/>
      <c r="CT17" s="611"/>
      <c r="CU17" s="611"/>
      <c r="CV17" s="611"/>
      <c r="CW17" s="611"/>
      <c r="CX17" s="611"/>
      <c r="CY17" s="612"/>
      <c r="CZ17" s="613">
        <v>10.7</v>
      </c>
      <c r="DA17" s="613"/>
      <c r="DB17" s="613"/>
      <c r="DC17" s="613"/>
      <c r="DD17" s="619" t="s">
        <v>122</v>
      </c>
      <c r="DE17" s="611"/>
      <c r="DF17" s="611"/>
      <c r="DG17" s="611"/>
      <c r="DH17" s="611"/>
      <c r="DI17" s="611"/>
      <c r="DJ17" s="611"/>
      <c r="DK17" s="611"/>
      <c r="DL17" s="611"/>
      <c r="DM17" s="611"/>
      <c r="DN17" s="611"/>
      <c r="DO17" s="611"/>
      <c r="DP17" s="612"/>
      <c r="DQ17" s="619">
        <v>327948</v>
      </c>
      <c r="DR17" s="611"/>
      <c r="DS17" s="611"/>
      <c r="DT17" s="611"/>
      <c r="DU17" s="611"/>
      <c r="DV17" s="611"/>
      <c r="DW17" s="611"/>
      <c r="DX17" s="611"/>
      <c r="DY17" s="611"/>
      <c r="DZ17" s="611"/>
      <c r="EA17" s="611"/>
      <c r="EB17" s="611"/>
      <c r="EC17" s="620"/>
    </row>
    <row r="18" spans="2:133" ht="11.25" customHeight="1" x14ac:dyDescent="0.15">
      <c r="B18" s="607" t="s">
        <v>257</v>
      </c>
      <c r="C18" s="608"/>
      <c r="D18" s="608"/>
      <c r="E18" s="608"/>
      <c r="F18" s="608"/>
      <c r="G18" s="608"/>
      <c r="H18" s="608"/>
      <c r="I18" s="608"/>
      <c r="J18" s="608"/>
      <c r="K18" s="608"/>
      <c r="L18" s="608"/>
      <c r="M18" s="608"/>
      <c r="N18" s="608"/>
      <c r="O18" s="608"/>
      <c r="P18" s="608"/>
      <c r="Q18" s="609"/>
      <c r="R18" s="610">
        <v>577</v>
      </c>
      <c r="S18" s="611"/>
      <c r="T18" s="611"/>
      <c r="U18" s="611"/>
      <c r="V18" s="611"/>
      <c r="W18" s="611"/>
      <c r="X18" s="611"/>
      <c r="Y18" s="612"/>
      <c r="Z18" s="613">
        <v>0</v>
      </c>
      <c r="AA18" s="613"/>
      <c r="AB18" s="613"/>
      <c r="AC18" s="613"/>
      <c r="AD18" s="614">
        <v>577</v>
      </c>
      <c r="AE18" s="614"/>
      <c r="AF18" s="614"/>
      <c r="AG18" s="614"/>
      <c r="AH18" s="614"/>
      <c r="AI18" s="614"/>
      <c r="AJ18" s="614"/>
      <c r="AK18" s="614"/>
      <c r="AL18" s="615">
        <v>0</v>
      </c>
      <c r="AM18" s="616"/>
      <c r="AN18" s="616"/>
      <c r="AO18" s="617"/>
      <c r="AP18" s="607" t="s">
        <v>258</v>
      </c>
      <c r="AQ18" s="608"/>
      <c r="AR18" s="608"/>
      <c r="AS18" s="608"/>
      <c r="AT18" s="608"/>
      <c r="AU18" s="608"/>
      <c r="AV18" s="608"/>
      <c r="AW18" s="608"/>
      <c r="AX18" s="608"/>
      <c r="AY18" s="608"/>
      <c r="AZ18" s="608"/>
      <c r="BA18" s="608"/>
      <c r="BB18" s="608"/>
      <c r="BC18" s="608"/>
      <c r="BD18" s="608"/>
      <c r="BE18" s="608"/>
      <c r="BF18" s="609"/>
      <c r="BG18" s="610" t="s">
        <v>122</v>
      </c>
      <c r="BH18" s="611"/>
      <c r="BI18" s="611"/>
      <c r="BJ18" s="611"/>
      <c r="BK18" s="611"/>
      <c r="BL18" s="611"/>
      <c r="BM18" s="611"/>
      <c r="BN18" s="612"/>
      <c r="BO18" s="613" t="s">
        <v>122</v>
      </c>
      <c r="BP18" s="613"/>
      <c r="BQ18" s="613"/>
      <c r="BR18" s="613"/>
      <c r="BS18" s="614" t="s">
        <v>122</v>
      </c>
      <c r="BT18" s="614"/>
      <c r="BU18" s="614"/>
      <c r="BV18" s="614"/>
      <c r="BW18" s="614"/>
      <c r="BX18" s="614"/>
      <c r="BY18" s="614"/>
      <c r="BZ18" s="614"/>
      <c r="CA18" s="614"/>
      <c r="CB18" s="618"/>
      <c r="CD18" s="607" t="s">
        <v>259</v>
      </c>
      <c r="CE18" s="608"/>
      <c r="CF18" s="608"/>
      <c r="CG18" s="608"/>
      <c r="CH18" s="608"/>
      <c r="CI18" s="608"/>
      <c r="CJ18" s="608"/>
      <c r="CK18" s="608"/>
      <c r="CL18" s="608"/>
      <c r="CM18" s="608"/>
      <c r="CN18" s="608"/>
      <c r="CO18" s="608"/>
      <c r="CP18" s="608"/>
      <c r="CQ18" s="609"/>
      <c r="CR18" s="610" t="s">
        <v>122</v>
      </c>
      <c r="CS18" s="611"/>
      <c r="CT18" s="611"/>
      <c r="CU18" s="611"/>
      <c r="CV18" s="611"/>
      <c r="CW18" s="611"/>
      <c r="CX18" s="611"/>
      <c r="CY18" s="612"/>
      <c r="CZ18" s="613" t="s">
        <v>122</v>
      </c>
      <c r="DA18" s="613"/>
      <c r="DB18" s="613"/>
      <c r="DC18" s="613"/>
      <c r="DD18" s="619" t="s">
        <v>122</v>
      </c>
      <c r="DE18" s="611"/>
      <c r="DF18" s="611"/>
      <c r="DG18" s="611"/>
      <c r="DH18" s="611"/>
      <c r="DI18" s="611"/>
      <c r="DJ18" s="611"/>
      <c r="DK18" s="611"/>
      <c r="DL18" s="611"/>
      <c r="DM18" s="611"/>
      <c r="DN18" s="611"/>
      <c r="DO18" s="611"/>
      <c r="DP18" s="612"/>
      <c r="DQ18" s="619" t="s">
        <v>122</v>
      </c>
      <c r="DR18" s="611"/>
      <c r="DS18" s="611"/>
      <c r="DT18" s="611"/>
      <c r="DU18" s="611"/>
      <c r="DV18" s="611"/>
      <c r="DW18" s="611"/>
      <c r="DX18" s="611"/>
      <c r="DY18" s="611"/>
      <c r="DZ18" s="611"/>
      <c r="EA18" s="611"/>
      <c r="EB18" s="611"/>
      <c r="EC18" s="620"/>
    </row>
    <row r="19" spans="2:133" ht="11.25" customHeight="1" x14ac:dyDescent="0.15">
      <c r="B19" s="607" t="s">
        <v>260</v>
      </c>
      <c r="C19" s="608"/>
      <c r="D19" s="608"/>
      <c r="E19" s="608"/>
      <c r="F19" s="608"/>
      <c r="G19" s="608"/>
      <c r="H19" s="608"/>
      <c r="I19" s="608"/>
      <c r="J19" s="608"/>
      <c r="K19" s="608"/>
      <c r="L19" s="608"/>
      <c r="M19" s="608"/>
      <c r="N19" s="608"/>
      <c r="O19" s="608"/>
      <c r="P19" s="608"/>
      <c r="Q19" s="609"/>
      <c r="R19" s="610">
        <v>577</v>
      </c>
      <c r="S19" s="611"/>
      <c r="T19" s="611"/>
      <c r="U19" s="611"/>
      <c r="V19" s="611"/>
      <c r="W19" s="611"/>
      <c r="X19" s="611"/>
      <c r="Y19" s="612"/>
      <c r="Z19" s="613">
        <v>0</v>
      </c>
      <c r="AA19" s="613"/>
      <c r="AB19" s="613"/>
      <c r="AC19" s="613"/>
      <c r="AD19" s="614">
        <v>577</v>
      </c>
      <c r="AE19" s="614"/>
      <c r="AF19" s="614"/>
      <c r="AG19" s="614"/>
      <c r="AH19" s="614"/>
      <c r="AI19" s="614"/>
      <c r="AJ19" s="614"/>
      <c r="AK19" s="614"/>
      <c r="AL19" s="615">
        <v>0</v>
      </c>
      <c r="AM19" s="616"/>
      <c r="AN19" s="616"/>
      <c r="AO19" s="617"/>
      <c r="AP19" s="607" t="s">
        <v>261</v>
      </c>
      <c r="AQ19" s="608"/>
      <c r="AR19" s="608"/>
      <c r="AS19" s="608"/>
      <c r="AT19" s="608"/>
      <c r="AU19" s="608"/>
      <c r="AV19" s="608"/>
      <c r="AW19" s="608"/>
      <c r="AX19" s="608"/>
      <c r="AY19" s="608"/>
      <c r="AZ19" s="608"/>
      <c r="BA19" s="608"/>
      <c r="BB19" s="608"/>
      <c r="BC19" s="608"/>
      <c r="BD19" s="608"/>
      <c r="BE19" s="608"/>
      <c r="BF19" s="609"/>
      <c r="BG19" s="610" t="s">
        <v>122</v>
      </c>
      <c r="BH19" s="611"/>
      <c r="BI19" s="611"/>
      <c r="BJ19" s="611"/>
      <c r="BK19" s="611"/>
      <c r="BL19" s="611"/>
      <c r="BM19" s="611"/>
      <c r="BN19" s="612"/>
      <c r="BO19" s="613" t="s">
        <v>122</v>
      </c>
      <c r="BP19" s="613"/>
      <c r="BQ19" s="613"/>
      <c r="BR19" s="613"/>
      <c r="BS19" s="614" t="s">
        <v>122</v>
      </c>
      <c r="BT19" s="614"/>
      <c r="BU19" s="614"/>
      <c r="BV19" s="614"/>
      <c r="BW19" s="614"/>
      <c r="BX19" s="614"/>
      <c r="BY19" s="614"/>
      <c r="BZ19" s="614"/>
      <c r="CA19" s="614"/>
      <c r="CB19" s="618"/>
      <c r="CD19" s="607" t="s">
        <v>262</v>
      </c>
      <c r="CE19" s="608"/>
      <c r="CF19" s="608"/>
      <c r="CG19" s="608"/>
      <c r="CH19" s="608"/>
      <c r="CI19" s="608"/>
      <c r="CJ19" s="608"/>
      <c r="CK19" s="608"/>
      <c r="CL19" s="608"/>
      <c r="CM19" s="608"/>
      <c r="CN19" s="608"/>
      <c r="CO19" s="608"/>
      <c r="CP19" s="608"/>
      <c r="CQ19" s="609"/>
      <c r="CR19" s="610" t="s">
        <v>122</v>
      </c>
      <c r="CS19" s="611"/>
      <c r="CT19" s="611"/>
      <c r="CU19" s="611"/>
      <c r="CV19" s="611"/>
      <c r="CW19" s="611"/>
      <c r="CX19" s="611"/>
      <c r="CY19" s="612"/>
      <c r="CZ19" s="613" t="s">
        <v>122</v>
      </c>
      <c r="DA19" s="613"/>
      <c r="DB19" s="613"/>
      <c r="DC19" s="613"/>
      <c r="DD19" s="619" t="s">
        <v>122</v>
      </c>
      <c r="DE19" s="611"/>
      <c r="DF19" s="611"/>
      <c r="DG19" s="611"/>
      <c r="DH19" s="611"/>
      <c r="DI19" s="611"/>
      <c r="DJ19" s="611"/>
      <c r="DK19" s="611"/>
      <c r="DL19" s="611"/>
      <c r="DM19" s="611"/>
      <c r="DN19" s="611"/>
      <c r="DO19" s="611"/>
      <c r="DP19" s="612"/>
      <c r="DQ19" s="619" t="s">
        <v>122</v>
      </c>
      <c r="DR19" s="611"/>
      <c r="DS19" s="611"/>
      <c r="DT19" s="611"/>
      <c r="DU19" s="611"/>
      <c r="DV19" s="611"/>
      <c r="DW19" s="611"/>
      <c r="DX19" s="611"/>
      <c r="DY19" s="611"/>
      <c r="DZ19" s="611"/>
      <c r="EA19" s="611"/>
      <c r="EB19" s="611"/>
      <c r="EC19" s="620"/>
    </row>
    <row r="20" spans="2:133" ht="11.25" customHeight="1" x14ac:dyDescent="0.15">
      <c r="B20" s="623" t="s">
        <v>263</v>
      </c>
      <c r="C20" s="624"/>
      <c r="D20" s="624"/>
      <c r="E20" s="624"/>
      <c r="F20" s="624"/>
      <c r="G20" s="624"/>
      <c r="H20" s="624"/>
      <c r="I20" s="624"/>
      <c r="J20" s="624"/>
      <c r="K20" s="624"/>
      <c r="L20" s="624"/>
      <c r="M20" s="624"/>
      <c r="N20" s="624"/>
      <c r="O20" s="624"/>
      <c r="P20" s="624"/>
      <c r="Q20" s="625"/>
      <c r="R20" s="610" t="s">
        <v>122</v>
      </c>
      <c r="S20" s="611"/>
      <c r="T20" s="611"/>
      <c r="U20" s="611"/>
      <c r="V20" s="611"/>
      <c r="W20" s="611"/>
      <c r="X20" s="611"/>
      <c r="Y20" s="612"/>
      <c r="Z20" s="613" t="s">
        <v>122</v>
      </c>
      <c r="AA20" s="613"/>
      <c r="AB20" s="613"/>
      <c r="AC20" s="613"/>
      <c r="AD20" s="614" t="s">
        <v>122</v>
      </c>
      <c r="AE20" s="614"/>
      <c r="AF20" s="614"/>
      <c r="AG20" s="614"/>
      <c r="AH20" s="614"/>
      <c r="AI20" s="614"/>
      <c r="AJ20" s="614"/>
      <c r="AK20" s="614"/>
      <c r="AL20" s="615" t="s">
        <v>122</v>
      </c>
      <c r="AM20" s="616"/>
      <c r="AN20" s="616"/>
      <c r="AO20" s="617"/>
      <c r="AP20" s="607" t="s">
        <v>264</v>
      </c>
      <c r="AQ20" s="608"/>
      <c r="AR20" s="608"/>
      <c r="AS20" s="608"/>
      <c r="AT20" s="608"/>
      <c r="AU20" s="608"/>
      <c r="AV20" s="608"/>
      <c r="AW20" s="608"/>
      <c r="AX20" s="608"/>
      <c r="AY20" s="608"/>
      <c r="AZ20" s="608"/>
      <c r="BA20" s="608"/>
      <c r="BB20" s="608"/>
      <c r="BC20" s="608"/>
      <c r="BD20" s="608"/>
      <c r="BE20" s="608"/>
      <c r="BF20" s="609"/>
      <c r="BG20" s="610" t="s">
        <v>122</v>
      </c>
      <c r="BH20" s="611"/>
      <c r="BI20" s="611"/>
      <c r="BJ20" s="611"/>
      <c r="BK20" s="611"/>
      <c r="BL20" s="611"/>
      <c r="BM20" s="611"/>
      <c r="BN20" s="612"/>
      <c r="BO20" s="613" t="s">
        <v>122</v>
      </c>
      <c r="BP20" s="613"/>
      <c r="BQ20" s="613"/>
      <c r="BR20" s="613"/>
      <c r="BS20" s="614" t="s">
        <v>122</v>
      </c>
      <c r="BT20" s="614"/>
      <c r="BU20" s="614"/>
      <c r="BV20" s="614"/>
      <c r="BW20" s="614"/>
      <c r="BX20" s="614"/>
      <c r="BY20" s="614"/>
      <c r="BZ20" s="614"/>
      <c r="CA20" s="614"/>
      <c r="CB20" s="618"/>
      <c r="CD20" s="607" t="s">
        <v>265</v>
      </c>
      <c r="CE20" s="608"/>
      <c r="CF20" s="608"/>
      <c r="CG20" s="608"/>
      <c r="CH20" s="608"/>
      <c r="CI20" s="608"/>
      <c r="CJ20" s="608"/>
      <c r="CK20" s="608"/>
      <c r="CL20" s="608"/>
      <c r="CM20" s="608"/>
      <c r="CN20" s="608"/>
      <c r="CO20" s="608"/>
      <c r="CP20" s="608"/>
      <c r="CQ20" s="609"/>
      <c r="CR20" s="610">
        <v>3075796</v>
      </c>
      <c r="CS20" s="611"/>
      <c r="CT20" s="611"/>
      <c r="CU20" s="611"/>
      <c r="CV20" s="611"/>
      <c r="CW20" s="611"/>
      <c r="CX20" s="611"/>
      <c r="CY20" s="612"/>
      <c r="CZ20" s="613">
        <v>100</v>
      </c>
      <c r="DA20" s="613"/>
      <c r="DB20" s="613"/>
      <c r="DC20" s="613"/>
      <c r="DD20" s="619">
        <v>593134</v>
      </c>
      <c r="DE20" s="611"/>
      <c r="DF20" s="611"/>
      <c r="DG20" s="611"/>
      <c r="DH20" s="611"/>
      <c r="DI20" s="611"/>
      <c r="DJ20" s="611"/>
      <c r="DK20" s="611"/>
      <c r="DL20" s="611"/>
      <c r="DM20" s="611"/>
      <c r="DN20" s="611"/>
      <c r="DO20" s="611"/>
      <c r="DP20" s="612"/>
      <c r="DQ20" s="619">
        <v>2095797</v>
      </c>
      <c r="DR20" s="611"/>
      <c r="DS20" s="611"/>
      <c r="DT20" s="611"/>
      <c r="DU20" s="611"/>
      <c r="DV20" s="611"/>
      <c r="DW20" s="611"/>
      <c r="DX20" s="611"/>
      <c r="DY20" s="611"/>
      <c r="DZ20" s="611"/>
      <c r="EA20" s="611"/>
      <c r="EB20" s="611"/>
      <c r="EC20" s="620"/>
    </row>
    <row r="21" spans="2:133" ht="11.25" customHeight="1" x14ac:dyDescent="0.15">
      <c r="B21" s="607" t="s">
        <v>266</v>
      </c>
      <c r="C21" s="608"/>
      <c r="D21" s="608"/>
      <c r="E21" s="608"/>
      <c r="F21" s="608"/>
      <c r="G21" s="608"/>
      <c r="H21" s="608"/>
      <c r="I21" s="608"/>
      <c r="J21" s="608"/>
      <c r="K21" s="608"/>
      <c r="L21" s="608"/>
      <c r="M21" s="608"/>
      <c r="N21" s="608"/>
      <c r="O21" s="608"/>
      <c r="P21" s="608"/>
      <c r="Q21" s="609"/>
      <c r="R21" s="610">
        <v>1578096</v>
      </c>
      <c r="S21" s="611"/>
      <c r="T21" s="611"/>
      <c r="U21" s="611"/>
      <c r="V21" s="611"/>
      <c r="W21" s="611"/>
      <c r="X21" s="611"/>
      <c r="Y21" s="612"/>
      <c r="Z21" s="613">
        <v>49.9</v>
      </c>
      <c r="AA21" s="613"/>
      <c r="AB21" s="613"/>
      <c r="AC21" s="613"/>
      <c r="AD21" s="614">
        <v>1448962</v>
      </c>
      <c r="AE21" s="614"/>
      <c r="AF21" s="614"/>
      <c r="AG21" s="614"/>
      <c r="AH21" s="614"/>
      <c r="AI21" s="614"/>
      <c r="AJ21" s="614"/>
      <c r="AK21" s="614"/>
      <c r="AL21" s="615">
        <v>78.900000000000006</v>
      </c>
      <c r="AM21" s="616"/>
      <c r="AN21" s="616"/>
      <c r="AO21" s="617"/>
      <c r="AP21" s="607" t="s">
        <v>267</v>
      </c>
      <c r="AQ21" s="626"/>
      <c r="AR21" s="626"/>
      <c r="AS21" s="626"/>
      <c r="AT21" s="626"/>
      <c r="AU21" s="626"/>
      <c r="AV21" s="626"/>
      <c r="AW21" s="626"/>
      <c r="AX21" s="626"/>
      <c r="AY21" s="626"/>
      <c r="AZ21" s="626"/>
      <c r="BA21" s="626"/>
      <c r="BB21" s="626"/>
      <c r="BC21" s="626"/>
      <c r="BD21" s="626"/>
      <c r="BE21" s="626"/>
      <c r="BF21" s="627"/>
      <c r="BG21" s="610" t="s">
        <v>122</v>
      </c>
      <c r="BH21" s="611"/>
      <c r="BI21" s="611"/>
      <c r="BJ21" s="611"/>
      <c r="BK21" s="611"/>
      <c r="BL21" s="611"/>
      <c r="BM21" s="611"/>
      <c r="BN21" s="612"/>
      <c r="BO21" s="613" t="s">
        <v>122</v>
      </c>
      <c r="BP21" s="613"/>
      <c r="BQ21" s="613"/>
      <c r="BR21" s="613"/>
      <c r="BS21" s="614" t="s">
        <v>122</v>
      </c>
      <c r="BT21" s="614"/>
      <c r="BU21" s="614"/>
      <c r="BV21" s="614"/>
      <c r="BW21" s="614"/>
      <c r="BX21" s="614"/>
      <c r="BY21" s="614"/>
      <c r="BZ21" s="614"/>
      <c r="CA21" s="614"/>
      <c r="CB21" s="618"/>
      <c r="CD21" s="631"/>
      <c r="CE21" s="632"/>
      <c r="CF21" s="632"/>
      <c r="CG21" s="632"/>
      <c r="CH21" s="632"/>
      <c r="CI21" s="632"/>
      <c r="CJ21" s="632"/>
      <c r="CK21" s="632"/>
      <c r="CL21" s="632"/>
      <c r="CM21" s="632"/>
      <c r="CN21" s="632"/>
      <c r="CO21" s="632"/>
      <c r="CP21" s="632"/>
      <c r="CQ21" s="633"/>
      <c r="CR21" s="634"/>
      <c r="CS21" s="629"/>
      <c r="CT21" s="629"/>
      <c r="CU21" s="629"/>
      <c r="CV21" s="629"/>
      <c r="CW21" s="629"/>
      <c r="CX21" s="629"/>
      <c r="CY21" s="635"/>
      <c r="CZ21" s="636"/>
      <c r="DA21" s="636"/>
      <c r="DB21" s="636"/>
      <c r="DC21" s="636"/>
      <c r="DD21" s="628"/>
      <c r="DE21" s="629"/>
      <c r="DF21" s="629"/>
      <c r="DG21" s="629"/>
      <c r="DH21" s="629"/>
      <c r="DI21" s="629"/>
      <c r="DJ21" s="629"/>
      <c r="DK21" s="629"/>
      <c r="DL21" s="629"/>
      <c r="DM21" s="629"/>
      <c r="DN21" s="629"/>
      <c r="DO21" s="629"/>
      <c r="DP21" s="635"/>
      <c r="DQ21" s="628"/>
      <c r="DR21" s="629"/>
      <c r="DS21" s="629"/>
      <c r="DT21" s="629"/>
      <c r="DU21" s="629"/>
      <c r="DV21" s="629"/>
      <c r="DW21" s="629"/>
      <c r="DX21" s="629"/>
      <c r="DY21" s="629"/>
      <c r="DZ21" s="629"/>
      <c r="EA21" s="629"/>
      <c r="EB21" s="629"/>
      <c r="EC21" s="630"/>
    </row>
    <row r="22" spans="2:133" ht="11.25" customHeight="1" x14ac:dyDescent="0.15">
      <c r="B22" s="607" t="s">
        <v>268</v>
      </c>
      <c r="C22" s="608"/>
      <c r="D22" s="608"/>
      <c r="E22" s="608"/>
      <c r="F22" s="608"/>
      <c r="G22" s="608"/>
      <c r="H22" s="608"/>
      <c r="I22" s="608"/>
      <c r="J22" s="608"/>
      <c r="K22" s="608"/>
      <c r="L22" s="608"/>
      <c r="M22" s="608"/>
      <c r="N22" s="608"/>
      <c r="O22" s="608"/>
      <c r="P22" s="608"/>
      <c r="Q22" s="609"/>
      <c r="R22" s="610">
        <v>1448962</v>
      </c>
      <c r="S22" s="611"/>
      <c r="T22" s="611"/>
      <c r="U22" s="611"/>
      <c r="V22" s="611"/>
      <c r="W22" s="611"/>
      <c r="X22" s="611"/>
      <c r="Y22" s="612"/>
      <c r="Z22" s="613">
        <v>45.8</v>
      </c>
      <c r="AA22" s="613"/>
      <c r="AB22" s="613"/>
      <c r="AC22" s="613"/>
      <c r="AD22" s="614">
        <v>1448962</v>
      </c>
      <c r="AE22" s="614"/>
      <c r="AF22" s="614"/>
      <c r="AG22" s="614"/>
      <c r="AH22" s="614"/>
      <c r="AI22" s="614"/>
      <c r="AJ22" s="614"/>
      <c r="AK22" s="614"/>
      <c r="AL22" s="615">
        <v>78.900000000000006</v>
      </c>
      <c r="AM22" s="616"/>
      <c r="AN22" s="616"/>
      <c r="AO22" s="617"/>
      <c r="AP22" s="607" t="s">
        <v>269</v>
      </c>
      <c r="AQ22" s="626"/>
      <c r="AR22" s="626"/>
      <c r="AS22" s="626"/>
      <c r="AT22" s="626"/>
      <c r="AU22" s="626"/>
      <c r="AV22" s="626"/>
      <c r="AW22" s="626"/>
      <c r="AX22" s="626"/>
      <c r="AY22" s="626"/>
      <c r="AZ22" s="626"/>
      <c r="BA22" s="626"/>
      <c r="BB22" s="626"/>
      <c r="BC22" s="626"/>
      <c r="BD22" s="626"/>
      <c r="BE22" s="626"/>
      <c r="BF22" s="627"/>
      <c r="BG22" s="610" t="s">
        <v>122</v>
      </c>
      <c r="BH22" s="611"/>
      <c r="BI22" s="611"/>
      <c r="BJ22" s="611"/>
      <c r="BK22" s="611"/>
      <c r="BL22" s="611"/>
      <c r="BM22" s="611"/>
      <c r="BN22" s="612"/>
      <c r="BO22" s="613" t="s">
        <v>122</v>
      </c>
      <c r="BP22" s="613"/>
      <c r="BQ22" s="613"/>
      <c r="BR22" s="613"/>
      <c r="BS22" s="614" t="s">
        <v>122</v>
      </c>
      <c r="BT22" s="614"/>
      <c r="BU22" s="614"/>
      <c r="BV22" s="614"/>
      <c r="BW22" s="614"/>
      <c r="BX22" s="614"/>
      <c r="BY22" s="614"/>
      <c r="BZ22" s="614"/>
      <c r="CA22" s="614"/>
      <c r="CB22" s="618"/>
      <c r="CD22" s="592" t="s">
        <v>270</v>
      </c>
      <c r="CE22" s="593"/>
      <c r="CF22" s="593"/>
      <c r="CG22" s="593"/>
      <c r="CH22" s="593"/>
      <c r="CI22" s="593"/>
      <c r="CJ22" s="593"/>
      <c r="CK22" s="593"/>
      <c r="CL22" s="593"/>
      <c r="CM22" s="593"/>
      <c r="CN22" s="593"/>
      <c r="CO22" s="593"/>
      <c r="CP22" s="593"/>
      <c r="CQ22" s="593"/>
      <c r="CR22" s="593"/>
      <c r="CS22" s="593"/>
      <c r="CT22" s="593"/>
      <c r="CU22" s="593"/>
      <c r="CV22" s="593"/>
      <c r="CW22" s="593"/>
      <c r="CX22" s="593"/>
      <c r="CY22" s="593"/>
      <c r="CZ22" s="593"/>
      <c r="DA22" s="593"/>
      <c r="DB22" s="593"/>
      <c r="DC22" s="593"/>
      <c r="DD22" s="593"/>
      <c r="DE22" s="593"/>
      <c r="DF22" s="593"/>
      <c r="DG22" s="593"/>
      <c r="DH22" s="593"/>
      <c r="DI22" s="593"/>
      <c r="DJ22" s="593"/>
      <c r="DK22" s="593"/>
      <c r="DL22" s="593"/>
      <c r="DM22" s="593"/>
      <c r="DN22" s="593"/>
      <c r="DO22" s="593"/>
      <c r="DP22" s="593"/>
      <c r="DQ22" s="593"/>
      <c r="DR22" s="593"/>
      <c r="DS22" s="593"/>
      <c r="DT22" s="593"/>
      <c r="DU22" s="593"/>
      <c r="DV22" s="593"/>
      <c r="DW22" s="593"/>
      <c r="DX22" s="593"/>
      <c r="DY22" s="593"/>
      <c r="DZ22" s="593"/>
      <c r="EA22" s="593"/>
      <c r="EB22" s="593"/>
      <c r="EC22" s="594"/>
    </row>
    <row r="23" spans="2:133" ht="11.25" customHeight="1" x14ac:dyDescent="0.15">
      <c r="B23" s="607" t="s">
        <v>271</v>
      </c>
      <c r="C23" s="608"/>
      <c r="D23" s="608"/>
      <c r="E23" s="608"/>
      <c r="F23" s="608"/>
      <c r="G23" s="608"/>
      <c r="H23" s="608"/>
      <c r="I23" s="608"/>
      <c r="J23" s="608"/>
      <c r="K23" s="608"/>
      <c r="L23" s="608"/>
      <c r="M23" s="608"/>
      <c r="N23" s="608"/>
      <c r="O23" s="608"/>
      <c r="P23" s="608"/>
      <c r="Q23" s="609"/>
      <c r="R23" s="610">
        <v>129134</v>
      </c>
      <c r="S23" s="611"/>
      <c r="T23" s="611"/>
      <c r="U23" s="611"/>
      <c r="V23" s="611"/>
      <c r="W23" s="611"/>
      <c r="X23" s="611"/>
      <c r="Y23" s="612"/>
      <c r="Z23" s="613">
        <v>4.0999999999999996</v>
      </c>
      <c r="AA23" s="613"/>
      <c r="AB23" s="613"/>
      <c r="AC23" s="613"/>
      <c r="AD23" s="614" t="s">
        <v>122</v>
      </c>
      <c r="AE23" s="614"/>
      <c r="AF23" s="614"/>
      <c r="AG23" s="614"/>
      <c r="AH23" s="614"/>
      <c r="AI23" s="614"/>
      <c r="AJ23" s="614"/>
      <c r="AK23" s="614"/>
      <c r="AL23" s="615" t="s">
        <v>122</v>
      </c>
      <c r="AM23" s="616"/>
      <c r="AN23" s="616"/>
      <c r="AO23" s="617"/>
      <c r="AP23" s="607" t="s">
        <v>272</v>
      </c>
      <c r="AQ23" s="626"/>
      <c r="AR23" s="626"/>
      <c r="AS23" s="626"/>
      <c r="AT23" s="626"/>
      <c r="AU23" s="626"/>
      <c r="AV23" s="626"/>
      <c r="AW23" s="626"/>
      <c r="AX23" s="626"/>
      <c r="AY23" s="626"/>
      <c r="AZ23" s="626"/>
      <c r="BA23" s="626"/>
      <c r="BB23" s="626"/>
      <c r="BC23" s="626"/>
      <c r="BD23" s="626"/>
      <c r="BE23" s="626"/>
      <c r="BF23" s="627"/>
      <c r="BG23" s="610" t="s">
        <v>122</v>
      </c>
      <c r="BH23" s="611"/>
      <c r="BI23" s="611"/>
      <c r="BJ23" s="611"/>
      <c r="BK23" s="611"/>
      <c r="BL23" s="611"/>
      <c r="BM23" s="611"/>
      <c r="BN23" s="612"/>
      <c r="BO23" s="613" t="s">
        <v>122</v>
      </c>
      <c r="BP23" s="613"/>
      <c r="BQ23" s="613"/>
      <c r="BR23" s="613"/>
      <c r="BS23" s="614" t="s">
        <v>122</v>
      </c>
      <c r="BT23" s="614"/>
      <c r="BU23" s="614"/>
      <c r="BV23" s="614"/>
      <c r="BW23" s="614"/>
      <c r="BX23" s="614"/>
      <c r="BY23" s="614"/>
      <c r="BZ23" s="614"/>
      <c r="CA23" s="614"/>
      <c r="CB23" s="618"/>
      <c r="CD23" s="592" t="s">
        <v>212</v>
      </c>
      <c r="CE23" s="593"/>
      <c r="CF23" s="593"/>
      <c r="CG23" s="593"/>
      <c r="CH23" s="593"/>
      <c r="CI23" s="593"/>
      <c r="CJ23" s="593"/>
      <c r="CK23" s="593"/>
      <c r="CL23" s="593"/>
      <c r="CM23" s="593"/>
      <c r="CN23" s="593"/>
      <c r="CO23" s="593"/>
      <c r="CP23" s="593"/>
      <c r="CQ23" s="594"/>
      <c r="CR23" s="592" t="s">
        <v>273</v>
      </c>
      <c r="CS23" s="593"/>
      <c r="CT23" s="593"/>
      <c r="CU23" s="593"/>
      <c r="CV23" s="593"/>
      <c r="CW23" s="593"/>
      <c r="CX23" s="593"/>
      <c r="CY23" s="594"/>
      <c r="CZ23" s="592" t="s">
        <v>274</v>
      </c>
      <c r="DA23" s="593"/>
      <c r="DB23" s="593"/>
      <c r="DC23" s="594"/>
      <c r="DD23" s="592" t="s">
        <v>275</v>
      </c>
      <c r="DE23" s="593"/>
      <c r="DF23" s="593"/>
      <c r="DG23" s="593"/>
      <c r="DH23" s="593"/>
      <c r="DI23" s="593"/>
      <c r="DJ23" s="593"/>
      <c r="DK23" s="594"/>
      <c r="DL23" s="637" t="s">
        <v>276</v>
      </c>
      <c r="DM23" s="638"/>
      <c r="DN23" s="638"/>
      <c r="DO23" s="638"/>
      <c r="DP23" s="638"/>
      <c r="DQ23" s="638"/>
      <c r="DR23" s="638"/>
      <c r="DS23" s="638"/>
      <c r="DT23" s="638"/>
      <c r="DU23" s="638"/>
      <c r="DV23" s="639"/>
      <c r="DW23" s="592" t="s">
        <v>277</v>
      </c>
      <c r="DX23" s="593"/>
      <c r="DY23" s="593"/>
      <c r="DZ23" s="593"/>
      <c r="EA23" s="593"/>
      <c r="EB23" s="593"/>
      <c r="EC23" s="594"/>
    </row>
    <row r="24" spans="2:133" ht="11.25" customHeight="1" x14ac:dyDescent="0.15">
      <c r="B24" s="607" t="s">
        <v>278</v>
      </c>
      <c r="C24" s="608"/>
      <c r="D24" s="608"/>
      <c r="E24" s="608"/>
      <c r="F24" s="608"/>
      <c r="G24" s="608"/>
      <c r="H24" s="608"/>
      <c r="I24" s="608"/>
      <c r="J24" s="608"/>
      <c r="K24" s="608"/>
      <c r="L24" s="608"/>
      <c r="M24" s="608"/>
      <c r="N24" s="608"/>
      <c r="O24" s="608"/>
      <c r="P24" s="608"/>
      <c r="Q24" s="609"/>
      <c r="R24" s="610" t="s">
        <v>122</v>
      </c>
      <c r="S24" s="611"/>
      <c r="T24" s="611"/>
      <c r="U24" s="611"/>
      <c r="V24" s="611"/>
      <c r="W24" s="611"/>
      <c r="X24" s="611"/>
      <c r="Y24" s="612"/>
      <c r="Z24" s="613" t="s">
        <v>122</v>
      </c>
      <c r="AA24" s="613"/>
      <c r="AB24" s="613"/>
      <c r="AC24" s="613"/>
      <c r="AD24" s="614" t="s">
        <v>122</v>
      </c>
      <c r="AE24" s="614"/>
      <c r="AF24" s="614"/>
      <c r="AG24" s="614"/>
      <c r="AH24" s="614"/>
      <c r="AI24" s="614"/>
      <c r="AJ24" s="614"/>
      <c r="AK24" s="614"/>
      <c r="AL24" s="615" t="s">
        <v>122</v>
      </c>
      <c r="AM24" s="616"/>
      <c r="AN24" s="616"/>
      <c r="AO24" s="617"/>
      <c r="AP24" s="607" t="s">
        <v>279</v>
      </c>
      <c r="AQ24" s="626"/>
      <c r="AR24" s="626"/>
      <c r="AS24" s="626"/>
      <c r="AT24" s="626"/>
      <c r="AU24" s="626"/>
      <c r="AV24" s="626"/>
      <c r="AW24" s="626"/>
      <c r="AX24" s="626"/>
      <c r="AY24" s="626"/>
      <c r="AZ24" s="626"/>
      <c r="BA24" s="626"/>
      <c r="BB24" s="626"/>
      <c r="BC24" s="626"/>
      <c r="BD24" s="626"/>
      <c r="BE24" s="626"/>
      <c r="BF24" s="627"/>
      <c r="BG24" s="610" t="s">
        <v>122</v>
      </c>
      <c r="BH24" s="611"/>
      <c r="BI24" s="611"/>
      <c r="BJ24" s="611"/>
      <c r="BK24" s="611"/>
      <c r="BL24" s="611"/>
      <c r="BM24" s="611"/>
      <c r="BN24" s="612"/>
      <c r="BO24" s="613" t="s">
        <v>122</v>
      </c>
      <c r="BP24" s="613"/>
      <c r="BQ24" s="613"/>
      <c r="BR24" s="613"/>
      <c r="BS24" s="614" t="s">
        <v>122</v>
      </c>
      <c r="BT24" s="614"/>
      <c r="BU24" s="614"/>
      <c r="BV24" s="614"/>
      <c r="BW24" s="614"/>
      <c r="BX24" s="614"/>
      <c r="BY24" s="614"/>
      <c r="BZ24" s="614"/>
      <c r="CA24" s="614"/>
      <c r="CB24" s="618"/>
      <c r="CD24" s="596" t="s">
        <v>280</v>
      </c>
      <c r="CE24" s="597"/>
      <c r="CF24" s="597"/>
      <c r="CG24" s="597"/>
      <c r="CH24" s="597"/>
      <c r="CI24" s="597"/>
      <c r="CJ24" s="597"/>
      <c r="CK24" s="597"/>
      <c r="CL24" s="597"/>
      <c r="CM24" s="597"/>
      <c r="CN24" s="597"/>
      <c r="CO24" s="597"/>
      <c r="CP24" s="597"/>
      <c r="CQ24" s="598"/>
      <c r="CR24" s="599">
        <v>1064820</v>
      </c>
      <c r="CS24" s="600"/>
      <c r="CT24" s="600"/>
      <c r="CU24" s="600"/>
      <c r="CV24" s="600"/>
      <c r="CW24" s="600"/>
      <c r="CX24" s="600"/>
      <c r="CY24" s="601"/>
      <c r="CZ24" s="604">
        <v>34.6</v>
      </c>
      <c r="DA24" s="605"/>
      <c r="DB24" s="605"/>
      <c r="DC24" s="621"/>
      <c r="DD24" s="644">
        <v>925300</v>
      </c>
      <c r="DE24" s="600"/>
      <c r="DF24" s="600"/>
      <c r="DG24" s="600"/>
      <c r="DH24" s="600"/>
      <c r="DI24" s="600"/>
      <c r="DJ24" s="600"/>
      <c r="DK24" s="601"/>
      <c r="DL24" s="644">
        <v>811477</v>
      </c>
      <c r="DM24" s="600"/>
      <c r="DN24" s="600"/>
      <c r="DO24" s="600"/>
      <c r="DP24" s="600"/>
      <c r="DQ24" s="600"/>
      <c r="DR24" s="600"/>
      <c r="DS24" s="600"/>
      <c r="DT24" s="600"/>
      <c r="DU24" s="600"/>
      <c r="DV24" s="601"/>
      <c r="DW24" s="604">
        <v>44</v>
      </c>
      <c r="DX24" s="605"/>
      <c r="DY24" s="605"/>
      <c r="DZ24" s="605"/>
      <c r="EA24" s="605"/>
      <c r="EB24" s="605"/>
      <c r="EC24" s="606"/>
    </row>
    <row r="25" spans="2:133" ht="11.25" customHeight="1" x14ac:dyDescent="0.15">
      <c r="B25" s="607" t="s">
        <v>281</v>
      </c>
      <c r="C25" s="608"/>
      <c r="D25" s="608"/>
      <c r="E25" s="608"/>
      <c r="F25" s="608"/>
      <c r="G25" s="608"/>
      <c r="H25" s="608"/>
      <c r="I25" s="608"/>
      <c r="J25" s="608"/>
      <c r="K25" s="608"/>
      <c r="L25" s="608"/>
      <c r="M25" s="608"/>
      <c r="N25" s="608"/>
      <c r="O25" s="608"/>
      <c r="P25" s="608"/>
      <c r="Q25" s="609"/>
      <c r="R25" s="610">
        <v>1963654</v>
      </c>
      <c r="S25" s="611"/>
      <c r="T25" s="611"/>
      <c r="U25" s="611"/>
      <c r="V25" s="611"/>
      <c r="W25" s="611"/>
      <c r="X25" s="611"/>
      <c r="Y25" s="612"/>
      <c r="Z25" s="613">
        <v>62.1</v>
      </c>
      <c r="AA25" s="613"/>
      <c r="AB25" s="613"/>
      <c r="AC25" s="613"/>
      <c r="AD25" s="614">
        <v>1834520</v>
      </c>
      <c r="AE25" s="614"/>
      <c r="AF25" s="614"/>
      <c r="AG25" s="614"/>
      <c r="AH25" s="614"/>
      <c r="AI25" s="614"/>
      <c r="AJ25" s="614"/>
      <c r="AK25" s="614"/>
      <c r="AL25" s="615">
        <v>99.9</v>
      </c>
      <c r="AM25" s="616"/>
      <c r="AN25" s="616"/>
      <c r="AO25" s="617"/>
      <c r="AP25" s="607" t="s">
        <v>282</v>
      </c>
      <c r="AQ25" s="626"/>
      <c r="AR25" s="626"/>
      <c r="AS25" s="626"/>
      <c r="AT25" s="626"/>
      <c r="AU25" s="626"/>
      <c r="AV25" s="626"/>
      <c r="AW25" s="626"/>
      <c r="AX25" s="626"/>
      <c r="AY25" s="626"/>
      <c r="AZ25" s="626"/>
      <c r="BA25" s="626"/>
      <c r="BB25" s="626"/>
      <c r="BC25" s="626"/>
      <c r="BD25" s="626"/>
      <c r="BE25" s="626"/>
      <c r="BF25" s="627"/>
      <c r="BG25" s="610" t="s">
        <v>122</v>
      </c>
      <c r="BH25" s="611"/>
      <c r="BI25" s="611"/>
      <c r="BJ25" s="611"/>
      <c r="BK25" s="611"/>
      <c r="BL25" s="611"/>
      <c r="BM25" s="611"/>
      <c r="BN25" s="612"/>
      <c r="BO25" s="613" t="s">
        <v>122</v>
      </c>
      <c r="BP25" s="613"/>
      <c r="BQ25" s="613"/>
      <c r="BR25" s="613"/>
      <c r="BS25" s="614" t="s">
        <v>122</v>
      </c>
      <c r="BT25" s="614"/>
      <c r="BU25" s="614"/>
      <c r="BV25" s="614"/>
      <c r="BW25" s="614"/>
      <c r="BX25" s="614"/>
      <c r="BY25" s="614"/>
      <c r="BZ25" s="614"/>
      <c r="CA25" s="614"/>
      <c r="CB25" s="618"/>
      <c r="CD25" s="607" t="s">
        <v>283</v>
      </c>
      <c r="CE25" s="608"/>
      <c r="CF25" s="608"/>
      <c r="CG25" s="608"/>
      <c r="CH25" s="608"/>
      <c r="CI25" s="608"/>
      <c r="CJ25" s="608"/>
      <c r="CK25" s="608"/>
      <c r="CL25" s="608"/>
      <c r="CM25" s="608"/>
      <c r="CN25" s="608"/>
      <c r="CO25" s="608"/>
      <c r="CP25" s="608"/>
      <c r="CQ25" s="609"/>
      <c r="CR25" s="610">
        <v>607525</v>
      </c>
      <c r="CS25" s="640"/>
      <c r="CT25" s="640"/>
      <c r="CU25" s="640"/>
      <c r="CV25" s="640"/>
      <c r="CW25" s="640"/>
      <c r="CX25" s="640"/>
      <c r="CY25" s="641"/>
      <c r="CZ25" s="615">
        <v>19.8</v>
      </c>
      <c r="DA25" s="642"/>
      <c r="DB25" s="642"/>
      <c r="DC25" s="645"/>
      <c r="DD25" s="619">
        <v>517962</v>
      </c>
      <c r="DE25" s="640"/>
      <c r="DF25" s="640"/>
      <c r="DG25" s="640"/>
      <c r="DH25" s="640"/>
      <c r="DI25" s="640"/>
      <c r="DJ25" s="640"/>
      <c r="DK25" s="641"/>
      <c r="DL25" s="619">
        <v>453025</v>
      </c>
      <c r="DM25" s="640"/>
      <c r="DN25" s="640"/>
      <c r="DO25" s="640"/>
      <c r="DP25" s="640"/>
      <c r="DQ25" s="640"/>
      <c r="DR25" s="640"/>
      <c r="DS25" s="640"/>
      <c r="DT25" s="640"/>
      <c r="DU25" s="640"/>
      <c r="DV25" s="641"/>
      <c r="DW25" s="615">
        <v>24.6</v>
      </c>
      <c r="DX25" s="642"/>
      <c r="DY25" s="642"/>
      <c r="DZ25" s="642"/>
      <c r="EA25" s="642"/>
      <c r="EB25" s="642"/>
      <c r="EC25" s="643"/>
    </row>
    <row r="26" spans="2:133" ht="11.25" customHeight="1" x14ac:dyDescent="0.15">
      <c r="B26" s="607" t="s">
        <v>284</v>
      </c>
      <c r="C26" s="608"/>
      <c r="D26" s="608"/>
      <c r="E26" s="608"/>
      <c r="F26" s="608"/>
      <c r="G26" s="608"/>
      <c r="H26" s="608"/>
      <c r="I26" s="608"/>
      <c r="J26" s="608"/>
      <c r="K26" s="608"/>
      <c r="L26" s="608"/>
      <c r="M26" s="608"/>
      <c r="N26" s="608"/>
      <c r="O26" s="608"/>
      <c r="P26" s="608"/>
      <c r="Q26" s="609"/>
      <c r="R26" s="610" t="s">
        <v>122</v>
      </c>
      <c r="S26" s="611"/>
      <c r="T26" s="611"/>
      <c r="U26" s="611"/>
      <c r="V26" s="611"/>
      <c r="W26" s="611"/>
      <c r="X26" s="611"/>
      <c r="Y26" s="612"/>
      <c r="Z26" s="613" t="s">
        <v>122</v>
      </c>
      <c r="AA26" s="613"/>
      <c r="AB26" s="613"/>
      <c r="AC26" s="613"/>
      <c r="AD26" s="614" t="s">
        <v>122</v>
      </c>
      <c r="AE26" s="614"/>
      <c r="AF26" s="614"/>
      <c r="AG26" s="614"/>
      <c r="AH26" s="614"/>
      <c r="AI26" s="614"/>
      <c r="AJ26" s="614"/>
      <c r="AK26" s="614"/>
      <c r="AL26" s="615" t="s">
        <v>122</v>
      </c>
      <c r="AM26" s="616"/>
      <c r="AN26" s="616"/>
      <c r="AO26" s="617"/>
      <c r="AP26" s="607" t="s">
        <v>285</v>
      </c>
      <c r="AQ26" s="626"/>
      <c r="AR26" s="626"/>
      <c r="AS26" s="626"/>
      <c r="AT26" s="626"/>
      <c r="AU26" s="626"/>
      <c r="AV26" s="626"/>
      <c r="AW26" s="626"/>
      <c r="AX26" s="626"/>
      <c r="AY26" s="626"/>
      <c r="AZ26" s="626"/>
      <c r="BA26" s="626"/>
      <c r="BB26" s="626"/>
      <c r="BC26" s="626"/>
      <c r="BD26" s="626"/>
      <c r="BE26" s="626"/>
      <c r="BF26" s="627"/>
      <c r="BG26" s="610" t="s">
        <v>122</v>
      </c>
      <c r="BH26" s="611"/>
      <c r="BI26" s="611"/>
      <c r="BJ26" s="611"/>
      <c r="BK26" s="611"/>
      <c r="BL26" s="611"/>
      <c r="BM26" s="611"/>
      <c r="BN26" s="612"/>
      <c r="BO26" s="613" t="s">
        <v>122</v>
      </c>
      <c r="BP26" s="613"/>
      <c r="BQ26" s="613"/>
      <c r="BR26" s="613"/>
      <c r="BS26" s="614" t="s">
        <v>122</v>
      </c>
      <c r="BT26" s="614"/>
      <c r="BU26" s="614"/>
      <c r="BV26" s="614"/>
      <c r="BW26" s="614"/>
      <c r="BX26" s="614"/>
      <c r="BY26" s="614"/>
      <c r="BZ26" s="614"/>
      <c r="CA26" s="614"/>
      <c r="CB26" s="618"/>
      <c r="CD26" s="607" t="s">
        <v>286</v>
      </c>
      <c r="CE26" s="608"/>
      <c r="CF26" s="608"/>
      <c r="CG26" s="608"/>
      <c r="CH26" s="608"/>
      <c r="CI26" s="608"/>
      <c r="CJ26" s="608"/>
      <c r="CK26" s="608"/>
      <c r="CL26" s="608"/>
      <c r="CM26" s="608"/>
      <c r="CN26" s="608"/>
      <c r="CO26" s="608"/>
      <c r="CP26" s="608"/>
      <c r="CQ26" s="609"/>
      <c r="CR26" s="610">
        <v>295856</v>
      </c>
      <c r="CS26" s="611"/>
      <c r="CT26" s="611"/>
      <c r="CU26" s="611"/>
      <c r="CV26" s="611"/>
      <c r="CW26" s="611"/>
      <c r="CX26" s="611"/>
      <c r="CY26" s="612"/>
      <c r="CZ26" s="615">
        <v>9.6</v>
      </c>
      <c r="DA26" s="642"/>
      <c r="DB26" s="642"/>
      <c r="DC26" s="645"/>
      <c r="DD26" s="619">
        <v>244873</v>
      </c>
      <c r="DE26" s="611"/>
      <c r="DF26" s="611"/>
      <c r="DG26" s="611"/>
      <c r="DH26" s="611"/>
      <c r="DI26" s="611"/>
      <c r="DJ26" s="611"/>
      <c r="DK26" s="612"/>
      <c r="DL26" s="619" t="s">
        <v>122</v>
      </c>
      <c r="DM26" s="611"/>
      <c r="DN26" s="611"/>
      <c r="DO26" s="611"/>
      <c r="DP26" s="611"/>
      <c r="DQ26" s="611"/>
      <c r="DR26" s="611"/>
      <c r="DS26" s="611"/>
      <c r="DT26" s="611"/>
      <c r="DU26" s="611"/>
      <c r="DV26" s="612"/>
      <c r="DW26" s="615" t="s">
        <v>122</v>
      </c>
      <c r="DX26" s="642"/>
      <c r="DY26" s="642"/>
      <c r="DZ26" s="642"/>
      <c r="EA26" s="642"/>
      <c r="EB26" s="642"/>
      <c r="EC26" s="643"/>
    </row>
    <row r="27" spans="2:133" ht="11.25" customHeight="1" x14ac:dyDescent="0.15">
      <c r="B27" s="607" t="s">
        <v>287</v>
      </c>
      <c r="C27" s="608"/>
      <c r="D27" s="608"/>
      <c r="E27" s="608"/>
      <c r="F27" s="608"/>
      <c r="G27" s="608"/>
      <c r="H27" s="608"/>
      <c r="I27" s="608"/>
      <c r="J27" s="608"/>
      <c r="K27" s="608"/>
      <c r="L27" s="608"/>
      <c r="M27" s="608"/>
      <c r="N27" s="608"/>
      <c r="O27" s="608"/>
      <c r="P27" s="608"/>
      <c r="Q27" s="609"/>
      <c r="R27" s="610">
        <v>50909</v>
      </c>
      <c r="S27" s="611"/>
      <c r="T27" s="611"/>
      <c r="U27" s="611"/>
      <c r="V27" s="611"/>
      <c r="W27" s="611"/>
      <c r="X27" s="611"/>
      <c r="Y27" s="612"/>
      <c r="Z27" s="613">
        <v>1.6</v>
      </c>
      <c r="AA27" s="613"/>
      <c r="AB27" s="613"/>
      <c r="AC27" s="613"/>
      <c r="AD27" s="614" t="s">
        <v>122</v>
      </c>
      <c r="AE27" s="614"/>
      <c r="AF27" s="614"/>
      <c r="AG27" s="614"/>
      <c r="AH27" s="614"/>
      <c r="AI27" s="614"/>
      <c r="AJ27" s="614"/>
      <c r="AK27" s="614"/>
      <c r="AL27" s="615" t="s">
        <v>122</v>
      </c>
      <c r="AM27" s="616"/>
      <c r="AN27" s="616"/>
      <c r="AO27" s="617"/>
      <c r="AP27" s="607" t="s">
        <v>288</v>
      </c>
      <c r="AQ27" s="608"/>
      <c r="AR27" s="608"/>
      <c r="AS27" s="608"/>
      <c r="AT27" s="608"/>
      <c r="AU27" s="608"/>
      <c r="AV27" s="608"/>
      <c r="AW27" s="608"/>
      <c r="AX27" s="608"/>
      <c r="AY27" s="608"/>
      <c r="AZ27" s="608"/>
      <c r="BA27" s="608"/>
      <c r="BB27" s="608"/>
      <c r="BC27" s="608"/>
      <c r="BD27" s="608"/>
      <c r="BE27" s="608"/>
      <c r="BF27" s="609"/>
      <c r="BG27" s="610">
        <v>280738</v>
      </c>
      <c r="BH27" s="611"/>
      <c r="BI27" s="611"/>
      <c r="BJ27" s="611"/>
      <c r="BK27" s="611"/>
      <c r="BL27" s="611"/>
      <c r="BM27" s="611"/>
      <c r="BN27" s="612"/>
      <c r="BO27" s="613">
        <v>100</v>
      </c>
      <c r="BP27" s="613"/>
      <c r="BQ27" s="613"/>
      <c r="BR27" s="613"/>
      <c r="BS27" s="614" t="s">
        <v>122</v>
      </c>
      <c r="BT27" s="614"/>
      <c r="BU27" s="614"/>
      <c r="BV27" s="614"/>
      <c r="BW27" s="614"/>
      <c r="BX27" s="614"/>
      <c r="BY27" s="614"/>
      <c r="BZ27" s="614"/>
      <c r="CA27" s="614"/>
      <c r="CB27" s="618"/>
      <c r="CD27" s="607" t="s">
        <v>289</v>
      </c>
      <c r="CE27" s="608"/>
      <c r="CF27" s="608"/>
      <c r="CG27" s="608"/>
      <c r="CH27" s="608"/>
      <c r="CI27" s="608"/>
      <c r="CJ27" s="608"/>
      <c r="CK27" s="608"/>
      <c r="CL27" s="608"/>
      <c r="CM27" s="608"/>
      <c r="CN27" s="608"/>
      <c r="CO27" s="608"/>
      <c r="CP27" s="608"/>
      <c r="CQ27" s="609"/>
      <c r="CR27" s="610">
        <v>129347</v>
      </c>
      <c r="CS27" s="640"/>
      <c r="CT27" s="640"/>
      <c r="CU27" s="640"/>
      <c r="CV27" s="640"/>
      <c r="CW27" s="640"/>
      <c r="CX27" s="640"/>
      <c r="CY27" s="641"/>
      <c r="CZ27" s="615">
        <v>4.2</v>
      </c>
      <c r="DA27" s="642"/>
      <c r="DB27" s="642"/>
      <c r="DC27" s="645"/>
      <c r="DD27" s="619">
        <v>79390</v>
      </c>
      <c r="DE27" s="640"/>
      <c r="DF27" s="640"/>
      <c r="DG27" s="640"/>
      <c r="DH27" s="640"/>
      <c r="DI27" s="640"/>
      <c r="DJ27" s="640"/>
      <c r="DK27" s="641"/>
      <c r="DL27" s="619">
        <v>30504</v>
      </c>
      <c r="DM27" s="640"/>
      <c r="DN27" s="640"/>
      <c r="DO27" s="640"/>
      <c r="DP27" s="640"/>
      <c r="DQ27" s="640"/>
      <c r="DR27" s="640"/>
      <c r="DS27" s="640"/>
      <c r="DT27" s="640"/>
      <c r="DU27" s="640"/>
      <c r="DV27" s="641"/>
      <c r="DW27" s="615">
        <v>1.7</v>
      </c>
      <c r="DX27" s="642"/>
      <c r="DY27" s="642"/>
      <c r="DZ27" s="642"/>
      <c r="EA27" s="642"/>
      <c r="EB27" s="642"/>
      <c r="EC27" s="643"/>
    </row>
    <row r="28" spans="2:133" ht="11.25" customHeight="1" x14ac:dyDescent="0.15">
      <c r="B28" s="607" t="s">
        <v>290</v>
      </c>
      <c r="C28" s="608"/>
      <c r="D28" s="608"/>
      <c r="E28" s="608"/>
      <c r="F28" s="608"/>
      <c r="G28" s="608"/>
      <c r="H28" s="608"/>
      <c r="I28" s="608"/>
      <c r="J28" s="608"/>
      <c r="K28" s="608"/>
      <c r="L28" s="608"/>
      <c r="M28" s="608"/>
      <c r="N28" s="608"/>
      <c r="O28" s="608"/>
      <c r="P28" s="608"/>
      <c r="Q28" s="609"/>
      <c r="R28" s="610">
        <v>60622</v>
      </c>
      <c r="S28" s="611"/>
      <c r="T28" s="611"/>
      <c r="U28" s="611"/>
      <c r="V28" s="611"/>
      <c r="W28" s="611"/>
      <c r="X28" s="611"/>
      <c r="Y28" s="612"/>
      <c r="Z28" s="613">
        <v>1.9</v>
      </c>
      <c r="AA28" s="613"/>
      <c r="AB28" s="613"/>
      <c r="AC28" s="613"/>
      <c r="AD28" s="614">
        <v>2065</v>
      </c>
      <c r="AE28" s="614"/>
      <c r="AF28" s="614"/>
      <c r="AG28" s="614"/>
      <c r="AH28" s="614"/>
      <c r="AI28" s="614"/>
      <c r="AJ28" s="614"/>
      <c r="AK28" s="614"/>
      <c r="AL28" s="615">
        <v>0.1</v>
      </c>
      <c r="AM28" s="616"/>
      <c r="AN28" s="616"/>
      <c r="AO28" s="617"/>
      <c r="AP28" s="607"/>
      <c r="AQ28" s="608"/>
      <c r="AR28" s="608"/>
      <c r="AS28" s="608"/>
      <c r="AT28" s="608"/>
      <c r="AU28" s="608"/>
      <c r="AV28" s="608"/>
      <c r="AW28" s="608"/>
      <c r="AX28" s="608"/>
      <c r="AY28" s="608"/>
      <c r="AZ28" s="608"/>
      <c r="BA28" s="608"/>
      <c r="BB28" s="608"/>
      <c r="BC28" s="608"/>
      <c r="BD28" s="608"/>
      <c r="BE28" s="608"/>
      <c r="BF28" s="609"/>
      <c r="BG28" s="610"/>
      <c r="BH28" s="611"/>
      <c r="BI28" s="611"/>
      <c r="BJ28" s="611"/>
      <c r="BK28" s="611"/>
      <c r="BL28" s="611"/>
      <c r="BM28" s="611"/>
      <c r="BN28" s="612"/>
      <c r="BO28" s="613"/>
      <c r="BP28" s="613"/>
      <c r="BQ28" s="613"/>
      <c r="BR28" s="613"/>
      <c r="BS28" s="619"/>
      <c r="BT28" s="611"/>
      <c r="BU28" s="611"/>
      <c r="BV28" s="611"/>
      <c r="BW28" s="611"/>
      <c r="BX28" s="611"/>
      <c r="BY28" s="611"/>
      <c r="BZ28" s="611"/>
      <c r="CA28" s="611"/>
      <c r="CB28" s="620"/>
      <c r="CD28" s="607" t="s">
        <v>291</v>
      </c>
      <c r="CE28" s="608"/>
      <c r="CF28" s="608"/>
      <c r="CG28" s="608"/>
      <c r="CH28" s="608"/>
      <c r="CI28" s="608"/>
      <c r="CJ28" s="608"/>
      <c r="CK28" s="608"/>
      <c r="CL28" s="608"/>
      <c r="CM28" s="608"/>
      <c r="CN28" s="608"/>
      <c r="CO28" s="608"/>
      <c r="CP28" s="608"/>
      <c r="CQ28" s="609"/>
      <c r="CR28" s="610">
        <v>327948</v>
      </c>
      <c r="CS28" s="611"/>
      <c r="CT28" s="611"/>
      <c r="CU28" s="611"/>
      <c r="CV28" s="611"/>
      <c r="CW28" s="611"/>
      <c r="CX28" s="611"/>
      <c r="CY28" s="612"/>
      <c r="CZ28" s="615">
        <v>10.7</v>
      </c>
      <c r="DA28" s="642"/>
      <c r="DB28" s="642"/>
      <c r="DC28" s="645"/>
      <c r="DD28" s="619">
        <v>327948</v>
      </c>
      <c r="DE28" s="611"/>
      <c r="DF28" s="611"/>
      <c r="DG28" s="611"/>
      <c r="DH28" s="611"/>
      <c r="DI28" s="611"/>
      <c r="DJ28" s="611"/>
      <c r="DK28" s="612"/>
      <c r="DL28" s="619">
        <v>327948</v>
      </c>
      <c r="DM28" s="611"/>
      <c r="DN28" s="611"/>
      <c r="DO28" s="611"/>
      <c r="DP28" s="611"/>
      <c r="DQ28" s="611"/>
      <c r="DR28" s="611"/>
      <c r="DS28" s="611"/>
      <c r="DT28" s="611"/>
      <c r="DU28" s="611"/>
      <c r="DV28" s="612"/>
      <c r="DW28" s="615">
        <v>17.8</v>
      </c>
      <c r="DX28" s="642"/>
      <c r="DY28" s="642"/>
      <c r="DZ28" s="642"/>
      <c r="EA28" s="642"/>
      <c r="EB28" s="642"/>
      <c r="EC28" s="643"/>
    </row>
    <row r="29" spans="2:133" ht="11.25" customHeight="1" x14ac:dyDescent="0.15">
      <c r="B29" s="607" t="s">
        <v>292</v>
      </c>
      <c r="C29" s="608"/>
      <c r="D29" s="608"/>
      <c r="E29" s="608"/>
      <c r="F29" s="608"/>
      <c r="G29" s="608"/>
      <c r="H29" s="608"/>
      <c r="I29" s="608"/>
      <c r="J29" s="608"/>
      <c r="K29" s="608"/>
      <c r="L29" s="608"/>
      <c r="M29" s="608"/>
      <c r="N29" s="608"/>
      <c r="O29" s="608"/>
      <c r="P29" s="608"/>
      <c r="Q29" s="609"/>
      <c r="R29" s="610">
        <v>2807</v>
      </c>
      <c r="S29" s="611"/>
      <c r="T29" s="611"/>
      <c r="U29" s="611"/>
      <c r="V29" s="611"/>
      <c r="W29" s="611"/>
      <c r="X29" s="611"/>
      <c r="Y29" s="612"/>
      <c r="Z29" s="613">
        <v>0.1</v>
      </c>
      <c r="AA29" s="613"/>
      <c r="AB29" s="613"/>
      <c r="AC29" s="613"/>
      <c r="AD29" s="614" t="s">
        <v>122</v>
      </c>
      <c r="AE29" s="614"/>
      <c r="AF29" s="614"/>
      <c r="AG29" s="614"/>
      <c r="AH29" s="614"/>
      <c r="AI29" s="614"/>
      <c r="AJ29" s="614"/>
      <c r="AK29" s="614"/>
      <c r="AL29" s="615" t="s">
        <v>122</v>
      </c>
      <c r="AM29" s="616"/>
      <c r="AN29" s="616"/>
      <c r="AO29" s="617"/>
      <c r="AP29" s="631"/>
      <c r="AQ29" s="632"/>
      <c r="AR29" s="632"/>
      <c r="AS29" s="632"/>
      <c r="AT29" s="632"/>
      <c r="AU29" s="632"/>
      <c r="AV29" s="632"/>
      <c r="AW29" s="632"/>
      <c r="AX29" s="632"/>
      <c r="AY29" s="632"/>
      <c r="AZ29" s="632"/>
      <c r="BA29" s="632"/>
      <c r="BB29" s="632"/>
      <c r="BC29" s="632"/>
      <c r="BD29" s="632"/>
      <c r="BE29" s="632"/>
      <c r="BF29" s="633"/>
      <c r="BG29" s="610"/>
      <c r="BH29" s="611"/>
      <c r="BI29" s="611"/>
      <c r="BJ29" s="611"/>
      <c r="BK29" s="611"/>
      <c r="BL29" s="611"/>
      <c r="BM29" s="611"/>
      <c r="BN29" s="612"/>
      <c r="BO29" s="613"/>
      <c r="BP29" s="613"/>
      <c r="BQ29" s="613"/>
      <c r="BR29" s="613"/>
      <c r="BS29" s="614"/>
      <c r="BT29" s="614"/>
      <c r="BU29" s="614"/>
      <c r="BV29" s="614"/>
      <c r="BW29" s="614"/>
      <c r="BX29" s="614"/>
      <c r="BY29" s="614"/>
      <c r="BZ29" s="614"/>
      <c r="CA29" s="614"/>
      <c r="CB29" s="618"/>
      <c r="CD29" s="648" t="s">
        <v>293</v>
      </c>
      <c r="CE29" s="649"/>
      <c r="CF29" s="607" t="s">
        <v>66</v>
      </c>
      <c r="CG29" s="608"/>
      <c r="CH29" s="608"/>
      <c r="CI29" s="608"/>
      <c r="CJ29" s="608"/>
      <c r="CK29" s="608"/>
      <c r="CL29" s="608"/>
      <c r="CM29" s="608"/>
      <c r="CN29" s="608"/>
      <c r="CO29" s="608"/>
      <c r="CP29" s="608"/>
      <c r="CQ29" s="609"/>
      <c r="CR29" s="610">
        <v>327940</v>
      </c>
      <c r="CS29" s="640"/>
      <c r="CT29" s="640"/>
      <c r="CU29" s="640"/>
      <c r="CV29" s="640"/>
      <c r="CW29" s="640"/>
      <c r="CX29" s="640"/>
      <c r="CY29" s="641"/>
      <c r="CZ29" s="615">
        <v>10.7</v>
      </c>
      <c r="DA29" s="642"/>
      <c r="DB29" s="642"/>
      <c r="DC29" s="645"/>
      <c r="DD29" s="619">
        <v>327940</v>
      </c>
      <c r="DE29" s="640"/>
      <c r="DF29" s="640"/>
      <c r="DG29" s="640"/>
      <c r="DH29" s="640"/>
      <c r="DI29" s="640"/>
      <c r="DJ29" s="640"/>
      <c r="DK29" s="641"/>
      <c r="DL29" s="619">
        <v>327940</v>
      </c>
      <c r="DM29" s="640"/>
      <c r="DN29" s="640"/>
      <c r="DO29" s="640"/>
      <c r="DP29" s="640"/>
      <c r="DQ29" s="640"/>
      <c r="DR29" s="640"/>
      <c r="DS29" s="640"/>
      <c r="DT29" s="640"/>
      <c r="DU29" s="640"/>
      <c r="DV29" s="641"/>
      <c r="DW29" s="615">
        <v>17.8</v>
      </c>
      <c r="DX29" s="642"/>
      <c r="DY29" s="642"/>
      <c r="DZ29" s="642"/>
      <c r="EA29" s="642"/>
      <c r="EB29" s="642"/>
      <c r="EC29" s="643"/>
    </row>
    <row r="30" spans="2:133" ht="11.25" customHeight="1" x14ac:dyDescent="0.15">
      <c r="B30" s="607" t="s">
        <v>294</v>
      </c>
      <c r="C30" s="608"/>
      <c r="D30" s="608"/>
      <c r="E30" s="608"/>
      <c r="F30" s="608"/>
      <c r="G30" s="608"/>
      <c r="H30" s="608"/>
      <c r="I30" s="608"/>
      <c r="J30" s="608"/>
      <c r="K30" s="608"/>
      <c r="L30" s="608"/>
      <c r="M30" s="608"/>
      <c r="N30" s="608"/>
      <c r="O30" s="608"/>
      <c r="P30" s="608"/>
      <c r="Q30" s="609"/>
      <c r="R30" s="610">
        <v>277455</v>
      </c>
      <c r="S30" s="611"/>
      <c r="T30" s="611"/>
      <c r="U30" s="611"/>
      <c r="V30" s="611"/>
      <c r="W30" s="611"/>
      <c r="X30" s="611"/>
      <c r="Y30" s="612"/>
      <c r="Z30" s="613">
        <v>8.8000000000000007</v>
      </c>
      <c r="AA30" s="613"/>
      <c r="AB30" s="613"/>
      <c r="AC30" s="613"/>
      <c r="AD30" s="614" t="s">
        <v>122</v>
      </c>
      <c r="AE30" s="614"/>
      <c r="AF30" s="614"/>
      <c r="AG30" s="614"/>
      <c r="AH30" s="614"/>
      <c r="AI30" s="614"/>
      <c r="AJ30" s="614"/>
      <c r="AK30" s="614"/>
      <c r="AL30" s="615" t="s">
        <v>122</v>
      </c>
      <c r="AM30" s="616"/>
      <c r="AN30" s="616"/>
      <c r="AO30" s="617"/>
      <c r="AP30" s="592" t="s">
        <v>212</v>
      </c>
      <c r="AQ30" s="593"/>
      <c r="AR30" s="593"/>
      <c r="AS30" s="593"/>
      <c r="AT30" s="593"/>
      <c r="AU30" s="593"/>
      <c r="AV30" s="593"/>
      <c r="AW30" s="593"/>
      <c r="AX30" s="593"/>
      <c r="AY30" s="593"/>
      <c r="AZ30" s="593"/>
      <c r="BA30" s="593"/>
      <c r="BB30" s="593"/>
      <c r="BC30" s="593"/>
      <c r="BD30" s="593"/>
      <c r="BE30" s="593"/>
      <c r="BF30" s="594"/>
      <c r="BG30" s="592" t="s">
        <v>295</v>
      </c>
      <c r="BH30" s="646"/>
      <c r="BI30" s="646"/>
      <c r="BJ30" s="646"/>
      <c r="BK30" s="646"/>
      <c r="BL30" s="646"/>
      <c r="BM30" s="646"/>
      <c r="BN30" s="646"/>
      <c r="BO30" s="646"/>
      <c r="BP30" s="646"/>
      <c r="BQ30" s="647"/>
      <c r="BR30" s="592" t="s">
        <v>296</v>
      </c>
      <c r="BS30" s="646"/>
      <c r="BT30" s="646"/>
      <c r="BU30" s="646"/>
      <c r="BV30" s="646"/>
      <c r="BW30" s="646"/>
      <c r="BX30" s="646"/>
      <c r="BY30" s="646"/>
      <c r="BZ30" s="646"/>
      <c r="CA30" s="646"/>
      <c r="CB30" s="647"/>
      <c r="CD30" s="650"/>
      <c r="CE30" s="651"/>
      <c r="CF30" s="607" t="s">
        <v>297</v>
      </c>
      <c r="CG30" s="608"/>
      <c r="CH30" s="608"/>
      <c r="CI30" s="608"/>
      <c r="CJ30" s="608"/>
      <c r="CK30" s="608"/>
      <c r="CL30" s="608"/>
      <c r="CM30" s="608"/>
      <c r="CN30" s="608"/>
      <c r="CO30" s="608"/>
      <c r="CP30" s="608"/>
      <c r="CQ30" s="609"/>
      <c r="CR30" s="610">
        <v>316278</v>
      </c>
      <c r="CS30" s="611"/>
      <c r="CT30" s="611"/>
      <c r="CU30" s="611"/>
      <c r="CV30" s="611"/>
      <c r="CW30" s="611"/>
      <c r="CX30" s="611"/>
      <c r="CY30" s="612"/>
      <c r="CZ30" s="615">
        <v>10.3</v>
      </c>
      <c r="DA30" s="642"/>
      <c r="DB30" s="642"/>
      <c r="DC30" s="645"/>
      <c r="DD30" s="619">
        <v>316278</v>
      </c>
      <c r="DE30" s="611"/>
      <c r="DF30" s="611"/>
      <c r="DG30" s="611"/>
      <c r="DH30" s="611"/>
      <c r="DI30" s="611"/>
      <c r="DJ30" s="611"/>
      <c r="DK30" s="612"/>
      <c r="DL30" s="619">
        <v>316278</v>
      </c>
      <c r="DM30" s="611"/>
      <c r="DN30" s="611"/>
      <c r="DO30" s="611"/>
      <c r="DP30" s="611"/>
      <c r="DQ30" s="611"/>
      <c r="DR30" s="611"/>
      <c r="DS30" s="611"/>
      <c r="DT30" s="611"/>
      <c r="DU30" s="611"/>
      <c r="DV30" s="612"/>
      <c r="DW30" s="615">
        <v>17.2</v>
      </c>
      <c r="DX30" s="642"/>
      <c r="DY30" s="642"/>
      <c r="DZ30" s="642"/>
      <c r="EA30" s="642"/>
      <c r="EB30" s="642"/>
      <c r="EC30" s="643"/>
    </row>
    <row r="31" spans="2:133" ht="11.25" customHeight="1" x14ac:dyDescent="0.15">
      <c r="B31" s="623" t="s">
        <v>298</v>
      </c>
      <c r="C31" s="624"/>
      <c r="D31" s="624"/>
      <c r="E31" s="624"/>
      <c r="F31" s="624"/>
      <c r="G31" s="624"/>
      <c r="H31" s="624"/>
      <c r="I31" s="624"/>
      <c r="J31" s="624"/>
      <c r="K31" s="624"/>
      <c r="L31" s="624"/>
      <c r="M31" s="624"/>
      <c r="N31" s="624"/>
      <c r="O31" s="624"/>
      <c r="P31" s="624"/>
      <c r="Q31" s="625"/>
      <c r="R31" s="610" t="s">
        <v>122</v>
      </c>
      <c r="S31" s="611"/>
      <c r="T31" s="611"/>
      <c r="U31" s="611"/>
      <c r="V31" s="611"/>
      <c r="W31" s="611"/>
      <c r="X31" s="611"/>
      <c r="Y31" s="612"/>
      <c r="Z31" s="613" t="s">
        <v>122</v>
      </c>
      <c r="AA31" s="613"/>
      <c r="AB31" s="613"/>
      <c r="AC31" s="613"/>
      <c r="AD31" s="614" t="s">
        <v>122</v>
      </c>
      <c r="AE31" s="614"/>
      <c r="AF31" s="614"/>
      <c r="AG31" s="614"/>
      <c r="AH31" s="614"/>
      <c r="AI31" s="614"/>
      <c r="AJ31" s="614"/>
      <c r="AK31" s="614"/>
      <c r="AL31" s="615" t="s">
        <v>122</v>
      </c>
      <c r="AM31" s="616"/>
      <c r="AN31" s="616"/>
      <c r="AO31" s="617"/>
      <c r="AP31" s="658" t="s">
        <v>299</v>
      </c>
      <c r="AQ31" s="659"/>
      <c r="AR31" s="659"/>
      <c r="AS31" s="659"/>
      <c r="AT31" s="664" t="s">
        <v>300</v>
      </c>
      <c r="AU31" s="212"/>
      <c r="AV31" s="212"/>
      <c r="AW31" s="212"/>
      <c r="AX31" s="596" t="s">
        <v>178</v>
      </c>
      <c r="AY31" s="597"/>
      <c r="AZ31" s="597"/>
      <c r="BA31" s="597"/>
      <c r="BB31" s="597"/>
      <c r="BC31" s="597"/>
      <c r="BD31" s="597"/>
      <c r="BE31" s="597"/>
      <c r="BF31" s="598"/>
      <c r="BG31" s="657">
        <v>99.1</v>
      </c>
      <c r="BH31" s="654"/>
      <c r="BI31" s="654"/>
      <c r="BJ31" s="654"/>
      <c r="BK31" s="654"/>
      <c r="BL31" s="654"/>
      <c r="BM31" s="605">
        <v>97</v>
      </c>
      <c r="BN31" s="654"/>
      <c r="BO31" s="654"/>
      <c r="BP31" s="654"/>
      <c r="BQ31" s="655"/>
      <c r="BR31" s="657">
        <v>99.1</v>
      </c>
      <c r="BS31" s="654"/>
      <c r="BT31" s="654"/>
      <c r="BU31" s="654"/>
      <c r="BV31" s="654"/>
      <c r="BW31" s="654"/>
      <c r="BX31" s="605">
        <v>96.6</v>
      </c>
      <c r="BY31" s="654"/>
      <c r="BZ31" s="654"/>
      <c r="CA31" s="654"/>
      <c r="CB31" s="655"/>
      <c r="CD31" s="650"/>
      <c r="CE31" s="651"/>
      <c r="CF31" s="607" t="s">
        <v>301</v>
      </c>
      <c r="CG31" s="608"/>
      <c r="CH31" s="608"/>
      <c r="CI31" s="608"/>
      <c r="CJ31" s="608"/>
      <c r="CK31" s="608"/>
      <c r="CL31" s="608"/>
      <c r="CM31" s="608"/>
      <c r="CN31" s="608"/>
      <c r="CO31" s="608"/>
      <c r="CP31" s="608"/>
      <c r="CQ31" s="609"/>
      <c r="CR31" s="610">
        <v>11662</v>
      </c>
      <c r="CS31" s="640"/>
      <c r="CT31" s="640"/>
      <c r="CU31" s="640"/>
      <c r="CV31" s="640"/>
      <c r="CW31" s="640"/>
      <c r="CX31" s="640"/>
      <c r="CY31" s="641"/>
      <c r="CZ31" s="615">
        <v>0.4</v>
      </c>
      <c r="DA31" s="642"/>
      <c r="DB31" s="642"/>
      <c r="DC31" s="645"/>
      <c r="DD31" s="619">
        <v>11662</v>
      </c>
      <c r="DE31" s="640"/>
      <c r="DF31" s="640"/>
      <c r="DG31" s="640"/>
      <c r="DH31" s="640"/>
      <c r="DI31" s="640"/>
      <c r="DJ31" s="640"/>
      <c r="DK31" s="641"/>
      <c r="DL31" s="619">
        <v>11662</v>
      </c>
      <c r="DM31" s="640"/>
      <c r="DN31" s="640"/>
      <c r="DO31" s="640"/>
      <c r="DP31" s="640"/>
      <c r="DQ31" s="640"/>
      <c r="DR31" s="640"/>
      <c r="DS31" s="640"/>
      <c r="DT31" s="640"/>
      <c r="DU31" s="640"/>
      <c r="DV31" s="641"/>
      <c r="DW31" s="615">
        <v>0.6</v>
      </c>
      <c r="DX31" s="642"/>
      <c r="DY31" s="642"/>
      <c r="DZ31" s="642"/>
      <c r="EA31" s="642"/>
      <c r="EB31" s="642"/>
      <c r="EC31" s="643"/>
    </row>
    <row r="32" spans="2:133" ht="11.25" customHeight="1" x14ac:dyDescent="0.15">
      <c r="B32" s="607" t="s">
        <v>302</v>
      </c>
      <c r="C32" s="608"/>
      <c r="D32" s="608"/>
      <c r="E32" s="608"/>
      <c r="F32" s="608"/>
      <c r="G32" s="608"/>
      <c r="H32" s="608"/>
      <c r="I32" s="608"/>
      <c r="J32" s="608"/>
      <c r="K32" s="608"/>
      <c r="L32" s="608"/>
      <c r="M32" s="608"/>
      <c r="N32" s="608"/>
      <c r="O32" s="608"/>
      <c r="P32" s="608"/>
      <c r="Q32" s="609"/>
      <c r="R32" s="610">
        <v>163762</v>
      </c>
      <c r="S32" s="611"/>
      <c r="T32" s="611"/>
      <c r="U32" s="611"/>
      <c r="V32" s="611"/>
      <c r="W32" s="611"/>
      <c r="X32" s="611"/>
      <c r="Y32" s="612"/>
      <c r="Z32" s="613">
        <v>5.2</v>
      </c>
      <c r="AA32" s="613"/>
      <c r="AB32" s="613"/>
      <c r="AC32" s="613"/>
      <c r="AD32" s="614" t="s">
        <v>122</v>
      </c>
      <c r="AE32" s="614"/>
      <c r="AF32" s="614"/>
      <c r="AG32" s="614"/>
      <c r="AH32" s="614"/>
      <c r="AI32" s="614"/>
      <c r="AJ32" s="614"/>
      <c r="AK32" s="614"/>
      <c r="AL32" s="615" t="s">
        <v>122</v>
      </c>
      <c r="AM32" s="616"/>
      <c r="AN32" s="616"/>
      <c r="AO32" s="617"/>
      <c r="AP32" s="660"/>
      <c r="AQ32" s="661"/>
      <c r="AR32" s="661"/>
      <c r="AS32" s="661"/>
      <c r="AT32" s="665"/>
      <c r="AU32" s="208" t="s">
        <v>303</v>
      </c>
      <c r="AX32" s="607" t="s">
        <v>304</v>
      </c>
      <c r="AY32" s="608"/>
      <c r="AZ32" s="608"/>
      <c r="BA32" s="608"/>
      <c r="BB32" s="608"/>
      <c r="BC32" s="608"/>
      <c r="BD32" s="608"/>
      <c r="BE32" s="608"/>
      <c r="BF32" s="609"/>
      <c r="BG32" s="667">
        <v>99.3</v>
      </c>
      <c r="BH32" s="640"/>
      <c r="BI32" s="640"/>
      <c r="BJ32" s="640"/>
      <c r="BK32" s="640"/>
      <c r="BL32" s="640"/>
      <c r="BM32" s="616">
        <v>96.8</v>
      </c>
      <c r="BN32" s="640"/>
      <c r="BO32" s="640"/>
      <c r="BP32" s="640"/>
      <c r="BQ32" s="656"/>
      <c r="BR32" s="667">
        <v>99.5</v>
      </c>
      <c r="BS32" s="640"/>
      <c r="BT32" s="640"/>
      <c r="BU32" s="640"/>
      <c r="BV32" s="640"/>
      <c r="BW32" s="640"/>
      <c r="BX32" s="616">
        <v>96.9</v>
      </c>
      <c r="BY32" s="640"/>
      <c r="BZ32" s="640"/>
      <c r="CA32" s="640"/>
      <c r="CB32" s="656"/>
      <c r="CD32" s="652"/>
      <c r="CE32" s="653"/>
      <c r="CF32" s="607" t="s">
        <v>305</v>
      </c>
      <c r="CG32" s="608"/>
      <c r="CH32" s="608"/>
      <c r="CI32" s="608"/>
      <c r="CJ32" s="608"/>
      <c r="CK32" s="608"/>
      <c r="CL32" s="608"/>
      <c r="CM32" s="608"/>
      <c r="CN32" s="608"/>
      <c r="CO32" s="608"/>
      <c r="CP32" s="608"/>
      <c r="CQ32" s="609"/>
      <c r="CR32" s="610">
        <v>8</v>
      </c>
      <c r="CS32" s="611"/>
      <c r="CT32" s="611"/>
      <c r="CU32" s="611"/>
      <c r="CV32" s="611"/>
      <c r="CW32" s="611"/>
      <c r="CX32" s="611"/>
      <c r="CY32" s="612"/>
      <c r="CZ32" s="615">
        <v>0</v>
      </c>
      <c r="DA32" s="642"/>
      <c r="DB32" s="642"/>
      <c r="DC32" s="645"/>
      <c r="DD32" s="619">
        <v>8</v>
      </c>
      <c r="DE32" s="611"/>
      <c r="DF32" s="611"/>
      <c r="DG32" s="611"/>
      <c r="DH32" s="611"/>
      <c r="DI32" s="611"/>
      <c r="DJ32" s="611"/>
      <c r="DK32" s="612"/>
      <c r="DL32" s="619">
        <v>8</v>
      </c>
      <c r="DM32" s="611"/>
      <c r="DN32" s="611"/>
      <c r="DO32" s="611"/>
      <c r="DP32" s="611"/>
      <c r="DQ32" s="611"/>
      <c r="DR32" s="611"/>
      <c r="DS32" s="611"/>
      <c r="DT32" s="611"/>
      <c r="DU32" s="611"/>
      <c r="DV32" s="612"/>
      <c r="DW32" s="615">
        <v>0</v>
      </c>
      <c r="DX32" s="642"/>
      <c r="DY32" s="642"/>
      <c r="DZ32" s="642"/>
      <c r="EA32" s="642"/>
      <c r="EB32" s="642"/>
      <c r="EC32" s="643"/>
    </row>
    <row r="33" spans="2:133" ht="11.25" customHeight="1" x14ac:dyDescent="0.15">
      <c r="B33" s="607" t="s">
        <v>306</v>
      </c>
      <c r="C33" s="608"/>
      <c r="D33" s="608"/>
      <c r="E33" s="608"/>
      <c r="F33" s="608"/>
      <c r="G33" s="608"/>
      <c r="H33" s="608"/>
      <c r="I33" s="608"/>
      <c r="J33" s="608"/>
      <c r="K33" s="608"/>
      <c r="L33" s="608"/>
      <c r="M33" s="608"/>
      <c r="N33" s="608"/>
      <c r="O33" s="608"/>
      <c r="P33" s="608"/>
      <c r="Q33" s="609"/>
      <c r="R33" s="610">
        <v>3133</v>
      </c>
      <c r="S33" s="611"/>
      <c r="T33" s="611"/>
      <c r="U33" s="611"/>
      <c r="V33" s="611"/>
      <c r="W33" s="611"/>
      <c r="X33" s="611"/>
      <c r="Y33" s="612"/>
      <c r="Z33" s="613">
        <v>0.1</v>
      </c>
      <c r="AA33" s="613"/>
      <c r="AB33" s="613"/>
      <c r="AC33" s="613"/>
      <c r="AD33" s="614" t="s">
        <v>122</v>
      </c>
      <c r="AE33" s="614"/>
      <c r="AF33" s="614"/>
      <c r="AG33" s="614"/>
      <c r="AH33" s="614"/>
      <c r="AI33" s="614"/>
      <c r="AJ33" s="614"/>
      <c r="AK33" s="614"/>
      <c r="AL33" s="615" t="s">
        <v>122</v>
      </c>
      <c r="AM33" s="616"/>
      <c r="AN33" s="616"/>
      <c r="AO33" s="617"/>
      <c r="AP33" s="662"/>
      <c r="AQ33" s="663"/>
      <c r="AR33" s="663"/>
      <c r="AS33" s="663"/>
      <c r="AT33" s="666"/>
      <c r="AU33" s="213"/>
      <c r="AV33" s="213"/>
      <c r="AW33" s="213"/>
      <c r="AX33" s="631" t="s">
        <v>307</v>
      </c>
      <c r="AY33" s="632"/>
      <c r="AZ33" s="632"/>
      <c r="BA33" s="632"/>
      <c r="BB33" s="632"/>
      <c r="BC33" s="632"/>
      <c r="BD33" s="632"/>
      <c r="BE33" s="632"/>
      <c r="BF33" s="633"/>
      <c r="BG33" s="668">
        <v>98.7</v>
      </c>
      <c r="BH33" s="669"/>
      <c r="BI33" s="669"/>
      <c r="BJ33" s="669"/>
      <c r="BK33" s="669"/>
      <c r="BL33" s="669"/>
      <c r="BM33" s="670">
        <v>96.3</v>
      </c>
      <c r="BN33" s="669"/>
      <c r="BO33" s="669"/>
      <c r="BP33" s="669"/>
      <c r="BQ33" s="671"/>
      <c r="BR33" s="668">
        <v>98.5</v>
      </c>
      <c r="BS33" s="669"/>
      <c r="BT33" s="669"/>
      <c r="BU33" s="669"/>
      <c r="BV33" s="669"/>
      <c r="BW33" s="669"/>
      <c r="BX33" s="670">
        <v>95.4</v>
      </c>
      <c r="BY33" s="669"/>
      <c r="BZ33" s="669"/>
      <c r="CA33" s="669"/>
      <c r="CB33" s="671"/>
      <c r="CD33" s="607" t="s">
        <v>308</v>
      </c>
      <c r="CE33" s="608"/>
      <c r="CF33" s="608"/>
      <c r="CG33" s="608"/>
      <c r="CH33" s="608"/>
      <c r="CI33" s="608"/>
      <c r="CJ33" s="608"/>
      <c r="CK33" s="608"/>
      <c r="CL33" s="608"/>
      <c r="CM33" s="608"/>
      <c r="CN33" s="608"/>
      <c r="CO33" s="608"/>
      <c r="CP33" s="608"/>
      <c r="CQ33" s="609"/>
      <c r="CR33" s="610">
        <v>1407178</v>
      </c>
      <c r="CS33" s="640"/>
      <c r="CT33" s="640"/>
      <c r="CU33" s="640"/>
      <c r="CV33" s="640"/>
      <c r="CW33" s="640"/>
      <c r="CX33" s="640"/>
      <c r="CY33" s="641"/>
      <c r="CZ33" s="615">
        <v>45.8</v>
      </c>
      <c r="DA33" s="642"/>
      <c r="DB33" s="642"/>
      <c r="DC33" s="645"/>
      <c r="DD33" s="619">
        <v>1077257</v>
      </c>
      <c r="DE33" s="640"/>
      <c r="DF33" s="640"/>
      <c r="DG33" s="640"/>
      <c r="DH33" s="640"/>
      <c r="DI33" s="640"/>
      <c r="DJ33" s="640"/>
      <c r="DK33" s="641"/>
      <c r="DL33" s="619">
        <v>894875</v>
      </c>
      <c r="DM33" s="640"/>
      <c r="DN33" s="640"/>
      <c r="DO33" s="640"/>
      <c r="DP33" s="640"/>
      <c r="DQ33" s="640"/>
      <c r="DR33" s="640"/>
      <c r="DS33" s="640"/>
      <c r="DT33" s="640"/>
      <c r="DU33" s="640"/>
      <c r="DV33" s="641"/>
      <c r="DW33" s="615">
        <v>48.5</v>
      </c>
      <c r="DX33" s="642"/>
      <c r="DY33" s="642"/>
      <c r="DZ33" s="642"/>
      <c r="EA33" s="642"/>
      <c r="EB33" s="642"/>
      <c r="EC33" s="643"/>
    </row>
    <row r="34" spans="2:133" ht="11.25" customHeight="1" x14ac:dyDescent="0.15">
      <c r="B34" s="607" t="s">
        <v>309</v>
      </c>
      <c r="C34" s="608"/>
      <c r="D34" s="608"/>
      <c r="E34" s="608"/>
      <c r="F34" s="608"/>
      <c r="G34" s="608"/>
      <c r="H34" s="608"/>
      <c r="I34" s="608"/>
      <c r="J34" s="608"/>
      <c r="K34" s="608"/>
      <c r="L34" s="608"/>
      <c r="M34" s="608"/>
      <c r="N34" s="608"/>
      <c r="O34" s="608"/>
      <c r="P34" s="608"/>
      <c r="Q34" s="609"/>
      <c r="R34" s="610">
        <v>15253</v>
      </c>
      <c r="S34" s="611"/>
      <c r="T34" s="611"/>
      <c r="U34" s="611"/>
      <c r="V34" s="611"/>
      <c r="W34" s="611"/>
      <c r="X34" s="611"/>
      <c r="Y34" s="612"/>
      <c r="Z34" s="613">
        <v>0.5</v>
      </c>
      <c r="AA34" s="613"/>
      <c r="AB34" s="613"/>
      <c r="AC34" s="613"/>
      <c r="AD34" s="614" t="s">
        <v>122</v>
      </c>
      <c r="AE34" s="614"/>
      <c r="AF34" s="614"/>
      <c r="AG34" s="614"/>
      <c r="AH34" s="614"/>
      <c r="AI34" s="614"/>
      <c r="AJ34" s="614"/>
      <c r="AK34" s="614"/>
      <c r="AL34" s="615" t="s">
        <v>122</v>
      </c>
      <c r="AM34" s="616"/>
      <c r="AN34" s="616"/>
      <c r="AO34" s="617"/>
      <c r="AP34" s="214"/>
      <c r="AQ34" s="215"/>
      <c r="AS34" s="212"/>
      <c r="AT34" s="212"/>
      <c r="AU34" s="212"/>
      <c r="AV34" s="212"/>
      <c r="AW34" s="212"/>
      <c r="AX34" s="212"/>
      <c r="AY34" s="212"/>
      <c r="AZ34" s="212"/>
      <c r="BA34" s="212"/>
      <c r="BB34" s="212"/>
      <c r="BC34" s="212"/>
      <c r="BD34" s="212"/>
      <c r="BE34" s="212"/>
      <c r="BF34" s="212"/>
      <c r="BG34" s="215"/>
      <c r="BH34" s="215"/>
      <c r="BI34" s="215"/>
      <c r="BJ34" s="215"/>
      <c r="BK34" s="215"/>
      <c r="BL34" s="215"/>
      <c r="BM34" s="215"/>
      <c r="BN34" s="215"/>
      <c r="BO34" s="215"/>
      <c r="BP34" s="215"/>
      <c r="BQ34" s="215"/>
      <c r="BR34" s="215"/>
      <c r="BS34" s="215"/>
      <c r="BT34" s="215"/>
      <c r="BU34" s="215"/>
      <c r="BV34" s="215"/>
      <c r="BW34" s="215"/>
      <c r="BX34" s="215"/>
      <c r="BY34" s="215"/>
      <c r="BZ34" s="215"/>
      <c r="CA34" s="215"/>
      <c r="CB34" s="215"/>
      <c r="CD34" s="607" t="s">
        <v>310</v>
      </c>
      <c r="CE34" s="608"/>
      <c r="CF34" s="608"/>
      <c r="CG34" s="608"/>
      <c r="CH34" s="608"/>
      <c r="CI34" s="608"/>
      <c r="CJ34" s="608"/>
      <c r="CK34" s="608"/>
      <c r="CL34" s="608"/>
      <c r="CM34" s="608"/>
      <c r="CN34" s="608"/>
      <c r="CO34" s="608"/>
      <c r="CP34" s="608"/>
      <c r="CQ34" s="609"/>
      <c r="CR34" s="610">
        <v>332278</v>
      </c>
      <c r="CS34" s="611"/>
      <c r="CT34" s="611"/>
      <c r="CU34" s="611"/>
      <c r="CV34" s="611"/>
      <c r="CW34" s="611"/>
      <c r="CX34" s="611"/>
      <c r="CY34" s="612"/>
      <c r="CZ34" s="615">
        <v>10.8</v>
      </c>
      <c r="DA34" s="642"/>
      <c r="DB34" s="642"/>
      <c r="DC34" s="645"/>
      <c r="DD34" s="619">
        <v>238626</v>
      </c>
      <c r="DE34" s="611"/>
      <c r="DF34" s="611"/>
      <c r="DG34" s="611"/>
      <c r="DH34" s="611"/>
      <c r="DI34" s="611"/>
      <c r="DJ34" s="611"/>
      <c r="DK34" s="612"/>
      <c r="DL34" s="619">
        <v>214109</v>
      </c>
      <c r="DM34" s="611"/>
      <c r="DN34" s="611"/>
      <c r="DO34" s="611"/>
      <c r="DP34" s="611"/>
      <c r="DQ34" s="611"/>
      <c r="DR34" s="611"/>
      <c r="DS34" s="611"/>
      <c r="DT34" s="611"/>
      <c r="DU34" s="611"/>
      <c r="DV34" s="612"/>
      <c r="DW34" s="615">
        <v>11.6</v>
      </c>
      <c r="DX34" s="642"/>
      <c r="DY34" s="642"/>
      <c r="DZ34" s="642"/>
      <c r="EA34" s="642"/>
      <c r="EB34" s="642"/>
      <c r="EC34" s="643"/>
    </row>
    <row r="35" spans="2:133" ht="11.25" customHeight="1" x14ac:dyDescent="0.15">
      <c r="B35" s="607" t="s">
        <v>311</v>
      </c>
      <c r="C35" s="608"/>
      <c r="D35" s="608"/>
      <c r="E35" s="608"/>
      <c r="F35" s="608"/>
      <c r="G35" s="608"/>
      <c r="H35" s="608"/>
      <c r="I35" s="608"/>
      <c r="J35" s="608"/>
      <c r="K35" s="608"/>
      <c r="L35" s="608"/>
      <c r="M35" s="608"/>
      <c r="N35" s="608"/>
      <c r="O35" s="608"/>
      <c r="P35" s="608"/>
      <c r="Q35" s="609"/>
      <c r="R35" s="610">
        <v>131693</v>
      </c>
      <c r="S35" s="611"/>
      <c r="T35" s="611"/>
      <c r="U35" s="611"/>
      <c r="V35" s="611"/>
      <c r="W35" s="611"/>
      <c r="X35" s="611"/>
      <c r="Y35" s="612"/>
      <c r="Z35" s="613">
        <v>4.2</v>
      </c>
      <c r="AA35" s="613"/>
      <c r="AB35" s="613"/>
      <c r="AC35" s="613"/>
      <c r="AD35" s="614" t="s">
        <v>122</v>
      </c>
      <c r="AE35" s="614"/>
      <c r="AF35" s="614"/>
      <c r="AG35" s="614"/>
      <c r="AH35" s="614"/>
      <c r="AI35" s="614"/>
      <c r="AJ35" s="614"/>
      <c r="AK35" s="614"/>
      <c r="AL35" s="615" t="s">
        <v>122</v>
      </c>
      <c r="AM35" s="616"/>
      <c r="AN35" s="616"/>
      <c r="AO35" s="617"/>
      <c r="AP35" s="216"/>
      <c r="AQ35" s="592" t="s">
        <v>312</v>
      </c>
      <c r="AR35" s="593"/>
      <c r="AS35" s="593"/>
      <c r="AT35" s="593"/>
      <c r="AU35" s="593"/>
      <c r="AV35" s="593"/>
      <c r="AW35" s="593"/>
      <c r="AX35" s="593"/>
      <c r="AY35" s="593"/>
      <c r="AZ35" s="593"/>
      <c r="BA35" s="593"/>
      <c r="BB35" s="593"/>
      <c r="BC35" s="593"/>
      <c r="BD35" s="593"/>
      <c r="BE35" s="593"/>
      <c r="BF35" s="594"/>
      <c r="BG35" s="592" t="s">
        <v>313</v>
      </c>
      <c r="BH35" s="593"/>
      <c r="BI35" s="593"/>
      <c r="BJ35" s="593"/>
      <c r="BK35" s="593"/>
      <c r="BL35" s="593"/>
      <c r="BM35" s="593"/>
      <c r="BN35" s="593"/>
      <c r="BO35" s="593"/>
      <c r="BP35" s="593"/>
      <c r="BQ35" s="593"/>
      <c r="BR35" s="593"/>
      <c r="BS35" s="593"/>
      <c r="BT35" s="593"/>
      <c r="BU35" s="593"/>
      <c r="BV35" s="593"/>
      <c r="BW35" s="593"/>
      <c r="BX35" s="593"/>
      <c r="BY35" s="593"/>
      <c r="BZ35" s="593"/>
      <c r="CA35" s="593"/>
      <c r="CB35" s="594"/>
      <c r="CD35" s="607" t="s">
        <v>314</v>
      </c>
      <c r="CE35" s="608"/>
      <c r="CF35" s="608"/>
      <c r="CG35" s="608"/>
      <c r="CH35" s="608"/>
      <c r="CI35" s="608"/>
      <c r="CJ35" s="608"/>
      <c r="CK35" s="608"/>
      <c r="CL35" s="608"/>
      <c r="CM35" s="608"/>
      <c r="CN35" s="608"/>
      <c r="CO35" s="608"/>
      <c r="CP35" s="608"/>
      <c r="CQ35" s="609"/>
      <c r="CR35" s="610">
        <v>57577</v>
      </c>
      <c r="CS35" s="640"/>
      <c r="CT35" s="640"/>
      <c r="CU35" s="640"/>
      <c r="CV35" s="640"/>
      <c r="CW35" s="640"/>
      <c r="CX35" s="640"/>
      <c r="CY35" s="641"/>
      <c r="CZ35" s="615">
        <v>1.9</v>
      </c>
      <c r="DA35" s="642"/>
      <c r="DB35" s="642"/>
      <c r="DC35" s="645"/>
      <c r="DD35" s="619">
        <v>37644</v>
      </c>
      <c r="DE35" s="640"/>
      <c r="DF35" s="640"/>
      <c r="DG35" s="640"/>
      <c r="DH35" s="640"/>
      <c r="DI35" s="640"/>
      <c r="DJ35" s="640"/>
      <c r="DK35" s="641"/>
      <c r="DL35" s="619">
        <v>36941</v>
      </c>
      <c r="DM35" s="640"/>
      <c r="DN35" s="640"/>
      <c r="DO35" s="640"/>
      <c r="DP35" s="640"/>
      <c r="DQ35" s="640"/>
      <c r="DR35" s="640"/>
      <c r="DS35" s="640"/>
      <c r="DT35" s="640"/>
      <c r="DU35" s="640"/>
      <c r="DV35" s="641"/>
      <c r="DW35" s="615">
        <v>2</v>
      </c>
      <c r="DX35" s="642"/>
      <c r="DY35" s="642"/>
      <c r="DZ35" s="642"/>
      <c r="EA35" s="642"/>
      <c r="EB35" s="642"/>
      <c r="EC35" s="643"/>
    </row>
    <row r="36" spans="2:133" ht="11.25" customHeight="1" x14ac:dyDescent="0.15">
      <c r="B36" s="607" t="s">
        <v>315</v>
      </c>
      <c r="C36" s="608"/>
      <c r="D36" s="608"/>
      <c r="E36" s="608"/>
      <c r="F36" s="608"/>
      <c r="G36" s="608"/>
      <c r="H36" s="608"/>
      <c r="I36" s="608"/>
      <c r="J36" s="608"/>
      <c r="K36" s="608"/>
      <c r="L36" s="608"/>
      <c r="M36" s="608"/>
      <c r="N36" s="608"/>
      <c r="O36" s="608"/>
      <c r="P36" s="608"/>
      <c r="Q36" s="609"/>
      <c r="R36" s="610">
        <v>68830</v>
      </c>
      <c r="S36" s="611"/>
      <c r="T36" s="611"/>
      <c r="U36" s="611"/>
      <c r="V36" s="611"/>
      <c r="W36" s="611"/>
      <c r="X36" s="611"/>
      <c r="Y36" s="612"/>
      <c r="Z36" s="613">
        <v>2.2000000000000002</v>
      </c>
      <c r="AA36" s="613"/>
      <c r="AB36" s="613"/>
      <c r="AC36" s="613"/>
      <c r="AD36" s="614" t="s">
        <v>122</v>
      </c>
      <c r="AE36" s="614"/>
      <c r="AF36" s="614"/>
      <c r="AG36" s="614"/>
      <c r="AH36" s="614"/>
      <c r="AI36" s="614"/>
      <c r="AJ36" s="614"/>
      <c r="AK36" s="614"/>
      <c r="AL36" s="615" t="s">
        <v>122</v>
      </c>
      <c r="AM36" s="616"/>
      <c r="AN36" s="616"/>
      <c r="AO36" s="617"/>
      <c r="AP36" s="216"/>
      <c r="AQ36" s="672" t="s">
        <v>316</v>
      </c>
      <c r="AR36" s="673"/>
      <c r="AS36" s="673"/>
      <c r="AT36" s="673"/>
      <c r="AU36" s="673"/>
      <c r="AV36" s="673"/>
      <c r="AW36" s="673"/>
      <c r="AX36" s="673"/>
      <c r="AY36" s="674"/>
      <c r="AZ36" s="599">
        <v>259578</v>
      </c>
      <c r="BA36" s="600"/>
      <c r="BB36" s="600"/>
      <c r="BC36" s="600"/>
      <c r="BD36" s="600"/>
      <c r="BE36" s="600"/>
      <c r="BF36" s="675"/>
      <c r="BG36" s="596" t="s">
        <v>317</v>
      </c>
      <c r="BH36" s="597"/>
      <c r="BI36" s="597"/>
      <c r="BJ36" s="597"/>
      <c r="BK36" s="597"/>
      <c r="BL36" s="597"/>
      <c r="BM36" s="597"/>
      <c r="BN36" s="597"/>
      <c r="BO36" s="597"/>
      <c r="BP36" s="597"/>
      <c r="BQ36" s="597"/>
      <c r="BR36" s="597"/>
      <c r="BS36" s="597"/>
      <c r="BT36" s="597"/>
      <c r="BU36" s="598"/>
      <c r="BV36" s="599">
        <v>3220</v>
      </c>
      <c r="BW36" s="600"/>
      <c r="BX36" s="600"/>
      <c r="BY36" s="600"/>
      <c r="BZ36" s="600"/>
      <c r="CA36" s="600"/>
      <c r="CB36" s="675"/>
      <c r="CD36" s="607" t="s">
        <v>318</v>
      </c>
      <c r="CE36" s="608"/>
      <c r="CF36" s="608"/>
      <c r="CG36" s="608"/>
      <c r="CH36" s="608"/>
      <c r="CI36" s="608"/>
      <c r="CJ36" s="608"/>
      <c r="CK36" s="608"/>
      <c r="CL36" s="608"/>
      <c r="CM36" s="608"/>
      <c r="CN36" s="608"/>
      <c r="CO36" s="608"/>
      <c r="CP36" s="608"/>
      <c r="CQ36" s="609"/>
      <c r="CR36" s="610">
        <v>649671</v>
      </c>
      <c r="CS36" s="611"/>
      <c r="CT36" s="611"/>
      <c r="CU36" s="611"/>
      <c r="CV36" s="611"/>
      <c r="CW36" s="611"/>
      <c r="CX36" s="611"/>
      <c r="CY36" s="612"/>
      <c r="CZ36" s="615">
        <v>21.1</v>
      </c>
      <c r="DA36" s="642"/>
      <c r="DB36" s="642"/>
      <c r="DC36" s="645"/>
      <c r="DD36" s="619">
        <v>522308</v>
      </c>
      <c r="DE36" s="611"/>
      <c r="DF36" s="611"/>
      <c r="DG36" s="611"/>
      <c r="DH36" s="611"/>
      <c r="DI36" s="611"/>
      <c r="DJ36" s="611"/>
      <c r="DK36" s="612"/>
      <c r="DL36" s="619">
        <v>456181</v>
      </c>
      <c r="DM36" s="611"/>
      <c r="DN36" s="611"/>
      <c r="DO36" s="611"/>
      <c r="DP36" s="611"/>
      <c r="DQ36" s="611"/>
      <c r="DR36" s="611"/>
      <c r="DS36" s="611"/>
      <c r="DT36" s="611"/>
      <c r="DU36" s="611"/>
      <c r="DV36" s="612"/>
      <c r="DW36" s="615">
        <v>24.7</v>
      </c>
      <c r="DX36" s="642"/>
      <c r="DY36" s="642"/>
      <c r="DZ36" s="642"/>
      <c r="EA36" s="642"/>
      <c r="EB36" s="642"/>
      <c r="EC36" s="643"/>
    </row>
    <row r="37" spans="2:133" ht="11.25" customHeight="1" x14ac:dyDescent="0.15">
      <c r="B37" s="607" t="s">
        <v>319</v>
      </c>
      <c r="C37" s="608"/>
      <c r="D37" s="608"/>
      <c r="E37" s="608"/>
      <c r="F37" s="608"/>
      <c r="G37" s="608"/>
      <c r="H37" s="608"/>
      <c r="I37" s="608"/>
      <c r="J37" s="608"/>
      <c r="K37" s="608"/>
      <c r="L37" s="608"/>
      <c r="M37" s="608"/>
      <c r="N37" s="608"/>
      <c r="O37" s="608"/>
      <c r="P37" s="608"/>
      <c r="Q37" s="609"/>
      <c r="R37" s="610">
        <v>22288</v>
      </c>
      <c r="S37" s="611"/>
      <c r="T37" s="611"/>
      <c r="U37" s="611"/>
      <c r="V37" s="611"/>
      <c r="W37" s="611"/>
      <c r="X37" s="611"/>
      <c r="Y37" s="612"/>
      <c r="Z37" s="613">
        <v>0.7</v>
      </c>
      <c r="AA37" s="613"/>
      <c r="AB37" s="613"/>
      <c r="AC37" s="613"/>
      <c r="AD37" s="614">
        <v>362</v>
      </c>
      <c r="AE37" s="614"/>
      <c r="AF37" s="614"/>
      <c r="AG37" s="614"/>
      <c r="AH37" s="614"/>
      <c r="AI37" s="614"/>
      <c r="AJ37" s="614"/>
      <c r="AK37" s="614"/>
      <c r="AL37" s="615">
        <v>0</v>
      </c>
      <c r="AM37" s="616"/>
      <c r="AN37" s="616"/>
      <c r="AO37" s="617"/>
      <c r="AQ37" s="676" t="s">
        <v>320</v>
      </c>
      <c r="AR37" s="677"/>
      <c r="AS37" s="677"/>
      <c r="AT37" s="677"/>
      <c r="AU37" s="677"/>
      <c r="AV37" s="677"/>
      <c r="AW37" s="677"/>
      <c r="AX37" s="677"/>
      <c r="AY37" s="678"/>
      <c r="AZ37" s="610">
        <v>69470</v>
      </c>
      <c r="BA37" s="611"/>
      <c r="BB37" s="611"/>
      <c r="BC37" s="611"/>
      <c r="BD37" s="640"/>
      <c r="BE37" s="640"/>
      <c r="BF37" s="656"/>
      <c r="BG37" s="607" t="s">
        <v>321</v>
      </c>
      <c r="BH37" s="608"/>
      <c r="BI37" s="608"/>
      <c r="BJ37" s="608"/>
      <c r="BK37" s="608"/>
      <c r="BL37" s="608"/>
      <c r="BM37" s="608"/>
      <c r="BN37" s="608"/>
      <c r="BO37" s="608"/>
      <c r="BP37" s="608"/>
      <c r="BQ37" s="608"/>
      <c r="BR37" s="608"/>
      <c r="BS37" s="608"/>
      <c r="BT37" s="608"/>
      <c r="BU37" s="609"/>
      <c r="BV37" s="610">
        <v>-16008</v>
      </c>
      <c r="BW37" s="611"/>
      <c r="BX37" s="611"/>
      <c r="BY37" s="611"/>
      <c r="BZ37" s="611"/>
      <c r="CA37" s="611"/>
      <c r="CB37" s="620"/>
      <c r="CD37" s="607" t="s">
        <v>322</v>
      </c>
      <c r="CE37" s="608"/>
      <c r="CF37" s="608"/>
      <c r="CG37" s="608"/>
      <c r="CH37" s="608"/>
      <c r="CI37" s="608"/>
      <c r="CJ37" s="608"/>
      <c r="CK37" s="608"/>
      <c r="CL37" s="608"/>
      <c r="CM37" s="608"/>
      <c r="CN37" s="608"/>
      <c r="CO37" s="608"/>
      <c r="CP37" s="608"/>
      <c r="CQ37" s="609"/>
      <c r="CR37" s="610">
        <v>438608</v>
      </c>
      <c r="CS37" s="640"/>
      <c r="CT37" s="640"/>
      <c r="CU37" s="640"/>
      <c r="CV37" s="640"/>
      <c r="CW37" s="640"/>
      <c r="CX37" s="640"/>
      <c r="CY37" s="641"/>
      <c r="CZ37" s="615">
        <v>14.3</v>
      </c>
      <c r="DA37" s="642"/>
      <c r="DB37" s="642"/>
      <c r="DC37" s="645"/>
      <c r="DD37" s="619">
        <v>385308</v>
      </c>
      <c r="DE37" s="640"/>
      <c r="DF37" s="640"/>
      <c r="DG37" s="640"/>
      <c r="DH37" s="640"/>
      <c r="DI37" s="640"/>
      <c r="DJ37" s="640"/>
      <c r="DK37" s="641"/>
      <c r="DL37" s="619">
        <v>383788</v>
      </c>
      <c r="DM37" s="640"/>
      <c r="DN37" s="640"/>
      <c r="DO37" s="640"/>
      <c r="DP37" s="640"/>
      <c r="DQ37" s="640"/>
      <c r="DR37" s="640"/>
      <c r="DS37" s="640"/>
      <c r="DT37" s="640"/>
      <c r="DU37" s="640"/>
      <c r="DV37" s="641"/>
      <c r="DW37" s="615">
        <v>20.8</v>
      </c>
      <c r="DX37" s="642"/>
      <c r="DY37" s="642"/>
      <c r="DZ37" s="642"/>
      <c r="EA37" s="642"/>
      <c r="EB37" s="642"/>
      <c r="EC37" s="643"/>
    </row>
    <row r="38" spans="2:133" ht="11.25" customHeight="1" x14ac:dyDescent="0.15">
      <c r="B38" s="607" t="s">
        <v>323</v>
      </c>
      <c r="C38" s="608"/>
      <c r="D38" s="608"/>
      <c r="E38" s="608"/>
      <c r="F38" s="608"/>
      <c r="G38" s="608"/>
      <c r="H38" s="608"/>
      <c r="I38" s="608"/>
      <c r="J38" s="608"/>
      <c r="K38" s="608"/>
      <c r="L38" s="608"/>
      <c r="M38" s="608"/>
      <c r="N38" s="608"/>
      <c r="O38" s="608"/>
      <c r="P38" s="608"/>
      <c r="Q38" s="609"/>
      <c r="R38" s="610">
        <v>402432</v>
      </c>
      <c r="S38" s="611"/>
      <c r="T38" s="611"/>
      <c r="U38" s="611"/>
      <c r="V38" s="611"/>
      <c r="W38" s="611"/>
      <c r="X38" s="611"/>
      <c r="Y38" s="612"/>
      <c r="Z38" s="613">
        <v>12.7</v>
      </c>
      <c r="AA38" s="613"/>
      <c r="AB38" s="613"/>
      <c r="AC38" s="613"/>
      <c r="AD38" s="614" t="s">
        <v>122</v>
      </c>
      <c r="AE38" s="614"/>
      <c r="AF38" s="614"/>
      <c r="AG38" s="614"/>
      <c r="AH38" s="614"/>
      <c r="AI38" s="614"/>
      <c r="AJ38" s="614"/>
      <c r="AK38" s="614"/>
      <c r="AL38" s="615" t="s">
        <v>122</v>
      </c>
      <c r="AM38" s="616"/>
      <c r="AN38" s="616"/>
      <c r="AO38" s="617"/>
      <c r="AQ38" s="676" t="s">
        <v>324</v>
      </c>
      <c r="AR38" s="677"/>
      <c r="AS38" s="677"/>
      <c r="AT38" s="677"/>
      <c r="AU38" s="677"/>
      <c r="AV38" s="677"/>
      <c r="AW38" s="677"/>
      <c r="AX38" s="677"/>
      <c r="AY38" s="678"/>
      <c r="AZ38" s="610">
        <v>26004</v>
      </c>
      <c r="BA38" s="611"/>
      <c r="BB38" s="611"/>
      <c r="BC38" s="611"/>
      <c r="BD38" s="640"/>
      <c r="BE38" s="640"/>
      <c r="BF38" s="656"/>
      <c r="BG38" s="607" t="s">
        <v>325</v>
      </c>
      <c r="BH38" s="608"/>
      <c r="BI38" s="608"/>
      <c r="BJ38" s="608"/>
      <c r="BK38" s="608"/>
      <c r="BL38" s="608"/>
      <c r="BM38" s="608"/>
      <c r="BN38" s="608"/>
      <c r="BO38" s="608"/>
      <c r="BP38" s="608"/>
      <c r="BQ38" s="608"/>
      <c r="BR38" s="608"/>
      <c r="BS38" s="608"/>
      <c r="BT38" s="608"/>
      <c r="BU38" s="609"/>
      <c r="BV38" s="610">
        <v>504</v>
      </c>
      <c r="BW38" s="611"/>
      <c r="BX38" s="611"/>
      <c r="BY38" s="611"/>
      <c r="BZ38" s="611"/>
      <c r="CA38" s="611"/>
      <c r="CB38" s="620"/>
      <c r="CD38" s="607" t="s">
        <v>326</v>
      </c>
      <c r="CE38" s="608"/>
      <c r="CF38" s="608"/>
      <c r="CG38" s="608"/>
      <c r="CH38" s="608"/>
      <c r="CI38" s="608"/>
      <c r="CJ38" s="608"/>
      <c r="CK38" s="608"/>
      <c r="CL38" s="608"/>
      <c r="CM38" s="608"/>
      <c r="CN38" s="608"/>
      <c r="CO38" s="608"/>
      <c r="CP38" s="608"/>
      <c r="CQ38" s="609"/>
      <c r="CR38" s="610">
        <v>259578</v>
      </c>
      <c r="CS38" s="611"/>
      <c r="CT38" s="611"/>
      <c r="CU38" s="611"/>
      <c r="CV38" s="611"/>
      <c r="CW38" s="611"/>
      <c r="CX38" s="611"/>
      <c r="CY38" s="612"/>
      <c r="CZ38" s="615">
        <v>8.4</v>
      </c>
      <c r="DA38" s="642"/>
      <c r="DB38" s="642"/>
      <c r="DC38" s="645"/>
      <c r="DD38" s="619">
        <v>208969</v>
      </c>
      <c r="DE38" s="611"/>
      <c r="DF38" s="611"/>
      <c r="DG38" s="611"/>
      <c r="DH38" s="611"/>
      <c r="DI38" s="611"/>
      <c r="DJ38" s="611"/>
      <c r="DK38" s="612"/>
      <c r="DL38" s="619">
        <v>186924</v>
      </c>
      <c r="DM38" s="611"/>
      <c r="DN38" s="611"/>
      <c r="DO38" s="611"/>
      <c r="DP38" s="611"/>
      <c r="DQ38" s="611"/>
      <c r="DR38" s="611"/>
      <c r="DS38" s="611"/>
      <c r="DT38" s="611"/>
      <c r="DU38" s="611"/>
      <c r="DV38" s="612"/>
      <c r="DW38" s="615">
        <v>10.1</v>
      </c>
      <c r="DX38" s="642"/>
      <c r="DY38" s="642"/>
      <c r="DZ38" s="642"/>
      <c r="EA38" s="642"/>
      <c r="EB38" s="642"/>
      <c r="EC38" s="643"/>
    </row>
    <row r="39" spans="2:133" ht="11.25" customHeight="1" x14ac:dyDescent="0.15">
      <c r="B39" s="607" t="s">
        <v>327</v>
      </c>
      <c r="C39" s="608"/>
      <c r="D39" s="608"/>
      <c r="E39" s="608"/>
      <c r="F39" s="608"/>
      <c r="G39" s="608"/>
      <c r="H39" s="608"/>
      <c r="I39" s="608"/>
      <c r="J39" s="608"/>
      <c r="K39" s="608"/>
      <c r="L39" s="608"/>
      <c r="M39" s="608"/>
      <c r="N39" s="608"/>
      <c r="O39" s="608"/>
      <c r="P39" s="608"/>
      <c r="Q39" s="609"/>
      <c r="R39" s="610" t="s">
        <v>122</v>
      </c>
      <c r="S39" s="611"/>
      <c r="T39" s="611"/>
      <c r="U39" s="611"/>
      <c r="V39" s="611"/>
      <c r="W39" s="611"/>
      <c r="X39" s="611"/>
      <c r="Y39" s="612"/>
      <c r="Z39" s="613" t="s">
        <v>122</v>
      </c>
      <c r="AA39" s="613"/>
      <c r="AB39" s="613"/>
      <c r="AC39" s="613"/>
      <c r="AD39" s="614" t="s">
        <v>122</v>
      </c>
      <c r="AE39" s="614"/>
      <c r="AF39" s="614"/>
      <c r="AG39" s="614"/>
      <c r="AH39" s="614"/>
      <c r="AI39" s="614"/>
      <c r="AJ39" s="614"/>
      <c r="AK39" s="614"/>
      <c r="AL39" s="615" t="s">
        <v>122</v>
      </c>
      <c r="AM39" s="616"/>
      <c r="AN39" s="616"/>
      <c r="AO39" s="617"/>
      <c r="AQ39" s="676" t="s">
        <v>328</v>
      </c>
      <c r="AR39" s="677"/>
      <c r="AS39" s="677"/>
      <c r="AT39" s="677"/>
      <c r="AU39" s="677"/>
      <c r="AV39" s="677"/>
      <c r="AW39" s="677"/>
      <c r="AX39" s="677"/>
      <c r="AY39" s="678"/>
      <c r="AZ39" s="610">
        <v>940</v>
      </c>
      <c r="BA39" s="611"/>
      <c r="BB39" s="611"/>
      <c r="BC39" s="611"/>
      <c r="BD39" s="640"/>
      <c r="BE39" s="640"/>
      <c r="BF39" s="656"/>
      <c r="BG39" s="607" t="s">
        <v>329</v>
      </c>
      <c r="BH39" s="608"/>
      <c r="BI39" s="608"/>
      <c r="BJ39" s="608"/>
      <c r="BK39" s="608"/>
      <c r="BL39" s="608"/>
      <c r="BM39" s="608"/>
      <c r="BN39" s="608"/>
      <c r="BO39" s="608"/>
      <c r="BP39" s="608"/>
      <c r="BQ39" s="608"/>
      <c r="BR39" s="608"/>
      <c r="BS39" s="608"/>
      <c r="BT39" s="608"/>
      <c r="BU39" s="609"/>
      <c r="BV39" s="610">
        <v>772</v>
      </c>
      <c r="BW39" s="611"/>
      <c r="BX39" s="611"/>
      <c r="BY39" s="611"/>
      <c r="BZ39" s="611"/>
      <c r="CA39" s="611"/>
      <c r="CB39" s="620"/>
      <c r="CD39" s="607" t="s">
        <v>330</v>
      </c>
      <c r="CE39" s="608"/>
      <c r="CF39" s="608"/>
      <c r="CG39" s="608"/>
      <c r="CH39" s="608"/>
      <c r="CI39" s="608"/>
      <c r="CJ39" s="608"/>
      <c r="CK39" s="608"/>
      <c r="CL39" s="608"/>
      <c r="CM39" s="608"/>
      <c r="CN39" s="608"/>
      <c r="CO39" s="608"/>
      <c r="CP39" s="608"/>
      <c r="CQ39" s="609"/>
      <c r="CR39" s="610">
        <v>107354</v>
      </c>
      <c r="CS39" s="640"/>
      <c r="CT39" s="640"/>
      <c r="CU39" s="640"/>
      <c r="CV39" s="640"/>
      <c r="CW39" s="640"/>
      <c r="CX39" s="640"/>
      <c r="CY39" s="641"/>
      <c r="CZ39" s="615">
        <v>3.5</v>
      </c>
      <c r="DA39" s="642"/>
      <c r="DB39" s="642"/>
      <c r="DC39" s="645"/>
      <c r="DD39" s="619">
        <v>68990</v>
      </c>
      <c r="DE39" s="640"/>
      <c r="DF39" s="640"/>
      <c r="DG39" s="640"/>
      <c r="DH39" s="640"/>
      <c r="DI39" s="640"/>
      <c r="DJ39" s="640"/>
      <c r="DK39" s="641"/>
      <c r="DL39" s="619" t="s">
        <v>122</v>
      </c>
      <c r="DM39" s="640"/>
      <c r="DN39" s="640"/>
      <c r="DO39" s="640"/>
      <c r="DP39" s="640"/>
      <c r="DQ39" s="640"/>
      <c r="DR39" s="640"/>
      <c r="DS39" s="640"/>
      <c r="DT39" s="640"/>
      <c r="DU39" s="640"/>
      <c r="DV39" s="641"/>
      <c r="DW39" s="615" t="s">
        <v>122</v>
      </c>
      <c r="DX39" s="642"/>
      <c r="DY39" s="642"/>
      <c r="DZ39" s="642"/>
      <c r="EA39" s="642"/>
      <c r="EB39" s="642"/>
      <c r="EC39" s="643"/>
    </row>
    <row r="40" spans="2:133" ht="11.25" customHeight="1" x14ac:dyDescent="0.15">
      <c r="B40" s="607" t="s">
        <v>331</v>
      </c>
      <c r="C40" s="608"/>
      <c r="D40" s="608"/>
      <c r="E40" s="608"/>
      <c r="F40" s="608"/>
      <c r="G40" s="608"/>
      <c r="H40" s="608"/>
      <c r="I40" s="608"/>
      <c r="J40" s="608"/>
      <c r="K40" s="608"/>
      <c r="L40" s="608"/>
      <c r="M40" s="608"/>
      <c r="N40" s="608"/>
      <c r="O40" s="608"/>
      <c r="P40" s="608"/>
      <c r="Q40" s="609"/>
      <c r="R40" s="610">
        <v>7132</v>
      </c>
      <c r="S40" s="611"/>
      <c r="T40" s="611"/>
      <c r="U40" s="611"/>
      <c r="V40" s="611"/>
      <c r="W40" s="611"/>
      <c r="X40" s="611"/>
      <c r="Y40" s="612"/>
      <c r="Z40" s="613">
        <v>0.2</v>
      </c>
      <c r="AA40" s="613"/>
      <c r="AB40" s="613"/>
      <c r="AC40" s="613"/>
      <c r="AD40" s="614" t="s">
        <v>122</v>
      </c>
      <c r="AE40" s="614"/>
      <c r="AF40" s="614"/>
      <c r="AG40" s="614"/>
      <c r="AH40" s="614"/>
      <c r="AI40" s="614"/>
      <c r="AJ40" s="614"/>
      <c r="AK40" s="614"/>
      <c r="AL40" s="615" t="s">
        <v>122</v>
      </c>
      <c r="AM40" s="616"/>
      <c r="AN40" s="616"/>
      <c r="AO40" s="617"/>
      <c r="AQ40" s="676" t="s">
        <v>332</v>
      </c>
      <c r="AR40" s="677"/>
      <c r="AS40" s="677"/>
      <c r="AT40" s="677"/>
      <c r="AU40" s="677"/>
      <c r="AV40" s="677"/>
      <c r="AW40" s="677"/>
      <c r="AX40" s="677"/>
      <c r="AY40" s="678"/>
      <c r="AZ40" s="610" t="s">
        <v>122</v>
      </c>
      <c r="BA40" s="611"/>
      <c r="BB40" s="611"/>
      <c r="BC40" s="611"/>
      <c r="BD40" s="640"/>
      <c r="BE40" s="640"/>
      <c r="BF40" s="656"/>
      <c r="BG40" s="660" t="s">
        <v>333</v>
      </c>
      <c r="BH40" s="661"/>
      <c r="BI40" s="661"/>
      <c r="BJ40" s="661"/>
      <c r="BK40" s="661"/>
      <c r="BL40" s="217"/>
      <c r="BM40" s="608" t="s">
        <v>334</v>
      </c>
      <c r="BN40" s="608"/>
      <c r="BO40" s="608"/>
      <c r="BP40" s="608"/>
      <c r="BQ40" s="608"/>
      <c r="BR40" s="608"/>
      <c r="BS40" s="608"/>
      <c r="BT40" s="608"/>
      <c r="BU40" s="609"/>
      <c r="BV40" s="610">
        <v>76</v>
      </c>
      <c r="BW40" s="611"/>
      <c r="BX40" s="611"/>
      <c r="BY40" s="611"/>
      <c r="BZ40" s="611"/>
      <c r="CA40" s="611"/>
      <c r="CB40" s="620"/>
      <c r="CD40" s="607" t="s">
        <v>335</v>
      </c>
      <c r="CE40" s="608"/>
      <c r="CF40" s="608"/>
      <c r="CG40" s="608"/>
      <c r="CH40" s="608"/>
      <c r="CI40" s="608"/>
      <c r="CJ40" s="608"/>
      <c r="CK40" s="608"/>
      <c r="CL40" s="608"/>
      <c r="CM40" s="608"/>
      <c r="CN40" s="608"/>
      <c r="CO40" s="608"/>
      <c r="CP40" s="608"/>
      <c r="CQ40" s="609"/>
      <c r="CR40" s="610">
        <v>720</v>
      </c>
      <c r="CS40" s="611"/>
      <c r="CT40" s="611"/>
      <c r="CU40" s="611"/>
      <c r="CV40" s="611"/>
      <c r="CW40" s="611"/>
      <c r="CX40" s="611"/>
      <c r="CY40" s="612"/>
      <c r="CZ40" s="615">
        <v>0</v>
      </c>
      <c r="DA40" s="642"/>
      <c r="DB40" s="642"/>
      <c r="DC40" s="645"/>
      <c r="DD40" s="619">
        <v>720</v>
      </c>
      <c r="DE40" s="611"/>
      <c r="DF40" s="611"/>
      <c r="DG40" s="611"/>
      <c r="DH40" s="611"/>
      <c r="DI40" s="611"/>
      <c r="DJ40" s="611"/>
      <c r="DK40" s="612"/>
      <c r="DL40" s="619">
        <v>720</v>
      </c>
      <c r="DM40" s="611"/>
      <c r="DN40" s="611"/>
      <c r="DO40" s="611"/>
      <c r="DP40" s="611"/>
      <c r="DQ40" s="611"/>
      <c r="DR40" s="611"/>
      <c r="DS40" s="611"/>
      <c r="DT40" s="611"/>
      <c r="DU40" s="611"/>
      <c r="DV40" s="612"/>
      <c r="DW40" s="615">
        <v>0</v>
      </c>
      <c r="DX40" s="642"/>
      <c r="DY40" s="642"/>
      <c r="DZ40" s="642"/>
      <c r="EA40" s="642"/>
      <c r="EB40" s="642"/>
      <c r="EC40" s="643"/>
    </row>
    <row r="41" spans="2:133" ht="11.25" customHeight="1" x14ac:dyDescent="0.15">
      <c r="B41" s="631" t="s">
        <v>336</v>
      </c>
      <c r="C41" s="632"/>
      <c r="D41" s="632"/>
      <c r="E41" s="632"/>
      <c r="F41" s="632"/>
      <c r="G41" s="632"/>
      <c r="H41" s="632"/>
      <c r="I41" s="632"/>
      <c r="J41" s="632"/>
      <c r="K41" s="632"/>
      <c r="L41" s="632"/>
      <c r="M41" s="632"/>
      <c r="N41" s="632"/>
      <c r="O41" s="632"/>
      <c r="P41" s="632"/>
      <c r="Q41" s="633"/>
      <c r="R41" s="685">
        <v>3162838</v>
      </c>
      <c r="S41" s="686"/>
      <c r="T41" s="686"/>
      <c r="U41" s="686"/>
      <c r="V41" s="686"/>
      <c r="W41" s="686"/>
      <c r="X41" s="686"/>
      <c r="Y41" s="687"/>
      <c r="Z41" s="688">
        <v>100</v>
      </c>
      <c r="AA41" s="688"/>
      <c r="AB41" s="688"/>
      <c r="AC41" s="688"/>
      <c r="AD41" s="689">
        <v>1836947</v>
      </c>
      <c r="AE41" s="689"/>
      <c r="AF41" s="689"/>
      <c r="AG41" s="689"/>
      <c r="AH41" s="689"/>
      <c r="AI41" s="689"/>
      <c r="AJ41" s="689"/>
      <c r="AK41" s="689"/>
      <c r="AL41" s="690">
        <v>100</v>
      </c>
      <c r="AM41" s="670"/>
      <c r="AN41" s="670"/>
      <c r="AO41" s="691"/>
      <c r="AQ41" s="676" t="s">
        <v>337</v>
      </c>
      <c r="AR41" s="677"/>
      <c r="AS41" s="677"/>
      <c r="AT41" s="677"/>
      <c r="AU41" s="677"/>
      <c r="AV41" s="677"/>
      <c r="AW41" s="677"/>
      <c r="AX41" s="677"/>
      <c r="AY41" s="678"/>
      <c r="AZ41" s="610">
        <v>61881</v>
      </c>
      <c r="BA41" s="611"/>
      <c r="BB41" s="611"/>
      <c r="BC41" s="611"/>
      <c r="BD41" s="640"/>
      <c r="BE41" s="640"/>
      <c r="BF41" s="656"/>
      <c r="BG41" s="660"/>
      <c r="BH41" s="661"/>
      <c r="BI41" s="661"/>
      <c r="BJ41" s="661"/>
      <c r="BK41" s="661"/>
      <c r="BL41" s="217"/>
      <c r="BM41" s="608" t="s">
        <v>338</v>
      </c>
      <c r="BN41" s="608"/>
      <c r="BO41" s="608"/>
      <c r="BP41" s="608"/>
      <c r="BQ41" s="608"/>
      <c r="BR41" s="608"/>
      <c r="BS41" s="608"/>
      <c r="BT41" s="608"/>
      <c r="BU41" s="609"/>
      <c r="BV41" s="610" t="s">
        <v>122</v>
      </c>
      <c r="BW41" s="611"/>
      <c r="BX41" s="611"/>
      <c r="BY41" s="611"/>
      <c r="BZ41" s="611"/>
      <c r="CA41" s="611"/>
      <c r="CB41" s="620"/>
      <c r="CD41" s="607" t="s">
        <v>339</v>
      </c>
      <c r="CE41" s="608"/>
      <c r="CF41" s="608"/>
      <c r="CG41" s="608"/>
      <c r="CH41" s="608"/>
      <c r="CI41" s="608"/>
      <c r="CJ41" s="608"/>
      <c r="CK41" s="608"/>
      <c r="CL41" s="608"/>
      <c r="CM41" s="608"/>
      <c r="CN41" s="608"/>
      <c r="CO41" s="608"/>
      <c r="CP41" s="608"/>
      <c r="CQ41" s="609"/>
      <c r="CR41" s="610" t="s">
        <v>122</v>
      </c>
      <c r="CS41" s="640"/>
      <c r="CT41" s="640"/>
      <c r="CU41" s="640"/>
      <c r="CV41" s="640"/>
      <c r="CW41" s="640"/>
      <c r="CX41" s="640"/>
      <c r="CY41" s="641"/>
      <c r="CZ41" s="615" t="s">
        <v>122</v>
      </c>
      <c r="DA41" s="642"/>
      <c r="DB41" s="642"/>
      <c r="DC41" s="645"/>
      <c r="DD41" s="619" t="s">
        <v>122</v>
      </c>
      <c r="DE41" s="640"/>
      <c r="DF41" s="640"/>
      <c r="DG41" s="640"/>
      <c r="DH41" s="640"/>
      <c r="DI41" s="640"/>
      <c r="DJ41" s="640"/>
      <c r="DK41" s="641"/>
      <c r="DL41" s="679"/>
      <c r="DM41" s="680"/>
      <c r="DN41" s="680"/>
      <c r="DO41" s="680"/>
      <c r="DP41" s="680"/>
      <c r="DQ41" s="680"/>
      <c r="DR41" s="680"/>
      <c r="DS41" s="680"/>
      <c r="DT41" s="680"/>
      <c r="DU41" s="680"/>
      <c r="DV41" s="681"/>
      <c r="DW41" s="682"/>
      <c r="DX41" s="683"/>
      <c r="DY41" s="683"/>
      <c r="DZ41" s="683"/>
      <c r="EA41" s="683"/>
      <c r="EB41" s="683"/>
      <c r="EC41" s="684"/>
    </row>
    <row r="42" spans="2:133" ht="11.25" customHeight="1" x14ac:dyDescent="0.15">
      <c r="AQ42" s="692" t="s">
        <v>340</v>
      </c>
      <c r="AR42" s="693"/>
      <c r="AS42" s="693"/>
      <c r="AT42" s="693"/>
      <c r="AU42" s="693"/>
      <c r="AV42" s="693"/>
      <c r="AW42" s="693"/>
      <c r="AX42" s="693"/>
      <c r="AY42" s="694"/>
      <c r="AZ42" s="685">
        <v>101283</v>
      </c>
      <c r="BA42" s="686"/>
      <c r="BB42" s="686"/>
      <c r="BC42" s="686"/>
      <c r="BD42" s="669"/>
      <c r="BE42" s="669"/>
      <c r="BF42" s="671"/>
      <c r="BG42" s="662"/>
      <c r="BH42" s="663"/>
      <c r="BI42" s="663"/>
      <c r="BJ42" s="663"/>
      <c r="BK42" s="663"/>
      <c r="BL42" s="218"/>
      <c r="BM42" s="632" t="s">
        <v>341</v>
      </c>
      <c r="BN42" s="632"/>
      <c r="BO42" s="632"/>
      <c r="BP42" s="632"/>
      <c r="BQ42" s="632"/>
      <c r="BR42" s="632"/>
      <c r="BS42" s="632"/>
      <c r="BT42" s="632"/>
      <c r="BU42" s="633"/>
      <c r="BV42" s="685">
        <v>461</v>
      </c>
      <c r="BW42" s="686"/>
      <c r="BX42" s="686"/>
      <c r="BY42" s="686"/>
      <c r="BZ42" s="686"/>
      <c r="CA42" s="686"/>
      <c r="CB42" s="695"/>
      <c r="CD42" s="607" t="s">
        <v>342</v>
      </c>
      <c r="CE42" s="608"/>
      <c r="CF42" s="608"/>
      <c r="CG42" s="608"/>
      <c r="CH42" s="608"/>
      <c r="CI42" s="608"/>
      <c r="CJ42" s="608"/>
      <c r="CK42" s="608"/>
      <c r="CL42" s="608"/>
      <c r="CM42" s="608"/>
      <c r="CN42" s="608"/>
      <c r="CO42" s="608"/>
      <c r="CP42" s="608"/>
      <c r="CQ42" s="609"/>
      <c r="CR42" s="610">
        <v>603798</v>
      </c>
      <c r="CS42" s="640"/>
      <c r="CT42" s="640"/>
      <c r="CU42" s="640"/>
      <c r="CV42" s="640"/>
      <c r="CW42" s="640"/>
      <c r="CX42" s="640"/>
      <c r="CY42" s="641"/>
      <c r="CZ42" s="615">
        <v>19.600000000000001</v>
      </c>
      <c r="DA42" s="642"/>
      <c r="DB42" s="642"/>
      <c r="DC42" s="645"/>
      <c r="DD42" s="619">
        <v>93240</v>
      </c>
      <c r="DE42" s="640"/>
      <c r="DF42" s="640"/>
      <c r="DG42" s="640"/>
      <c r="DH42" s="640"/>
      <c r="DI42" s="640"/>
      <c r="DJ42" s="640"/>
      <c r="DK42" s="641"/>
      <c r="DL42" s="679"/>
      <c r="DM42" s="680"/>
      <c r="DN42" s="680"/>
      <c r="DO42" s="680"/>
      <c r="DP42" s="680"/>
      <c r="DQ42" s="680"/>
      <c r="DR42" s="680"/>
      <c r="DS42" s="680"/>
      <c r="DT42" s="680"/>
      <c r="DU42" s="680"/>
      <c r="DV42" s="681"/>
      <c r="DW42" s="682"/>
      <c r="DX42" s="683"/>
      <c r="DY42" s="683"/>
      <c r="DZ42" s="683"/>
      <c r="EA42" s="683"/>
      <c r="EB42" s="683"/>
      <c r="EC42" s="684"/>
    </row>
    <row r="43" spans="2:133" ht="11.25" customHeight="1" x14ac:dyDescent="0.15">
      <c r="B43" s="208" t="s">
        <v>343</v>
      </c>
      <c r="CD43" s="607" t="s">
        <v>344</v>
      </c>
      <c r="CE43" s="608"/>
      <c r="CF43" s="608"/>
      <c r="CG43" s="608"/>
      <c r="CH43" s="608"/>
      <c r="CI43" s="608"/>
      <c r="CJ43" s="608"/>
      <c r="CK43" s="608"/>
      <c r="CL43" s="608"/>
      <c r="CM43" s="608"/>
      <c r="CN43" s="608"/>
      <c r="CO43" s="608"/>
      <c r="CP43" s="608"/>
      <c r="CQ43" s="609"/>
      <c r="CR43" s="610">
        <v>10234</v>
      </c>
      <c r="CS43" s="640"/>
      <c r="CT43" s="640"/>
      <c r="CU43" s="640"/>
      <c r="CV43" s="640"/>
      <c r="CW43" s="640"/>
      <c r="CX43" s="640"/>
      <c r="CY43" s="641"/>
      <c r="CZ43" s="615">
        <v>0.3</v>
      </c>
      <c r="DA43" s="642"/>
      <c r="DB43" s="642"/>
      <c r="DC43" s="645"/>
      <c r="DD43" s="619">
        <v>10234</v>
      </c>
      <c r="DE43" s="640"/>
      <c r="DF43" s="640"/>
      <c r="DG43" s="640"/>
      <c r="DH43" s="640"/>
      <c r="DI43" s="640"/>
      <c r="DJ43" s="640"/>
      <c r="DK43" s="641"/>
      <c r="DL43" s="679"/>
      <c r="DM43" s="680"/>
      <c r="DN43" s="680"/>
      <c r="DO43" s="680"/>
      <c r="DP43" s="680"/>
      <c r="DQ43" s="680"/>
      <c r="DR43" s="680"/>
      <c r="DS43" s="680"/>
      <c r="DT43" s="680"/>
      <c r="DU43" s="680"/>
      <c r="DV43" s="681"/>
      <c r="DW43" s="682"/>
      <c r="DX43" s="683"/>
      <c r="DY43" s="683"/>
      <c r="DZ43" s="683"/>
      <c r="EA43" s="683"/>
      <c r="EB43" s="683"/>
      <c r="EC43" s="684"/>
    </row>
    <row r="44" spans="2:133" ht="11.25" customHeight="1" x14ac:dyDescent="0.15">
      <c r="B44" s="696" t="s">
        <v>345</v>
      </c>
      <c r="C44" s="696"/>
      <c r="D44" s="696"/>
      <c r="E44" s="696"/>
      <c r="F44" s="696"/>
      <c r="G44" s="696"/>
      <c r="H44" s="696"/>
      <c r="I44" s="696"/>
      <c r="J44" s="696"/>
      <c r="K44" s="696"/>
      <c r="L44" s="696"/>
      <c r="M44" s="696"/>
      <c r="N44" s="696"/>
      <c r="O44" s="696"/>
      <c r="P44" s="696"/>
      <c r="Q44" s="696"/>
      <c r="R44" s="696"/>
      <c r="S44" s="696"/>
      <c r="T44" s="696"/>
      <c r="U44" s="696"/>
      <c r="V44" s="696"/>
      <c r="W44" s="696"/>
      <c r="X44" s="696"/>
      <c r="Y44" s="696"/>
      <c r="Z44" s="696"/>
      <c r="AA44" s="696"/>
      <c r="AB44" s="696"/>
      <c r="AC44" s="696"/>
      <c r="AD44" s="696"/>
      <c r="AE44" s="696"/>
      <c r="AF44" s="696"/>
      <c r="AG44" s="696"/>
      <c r="AH44" s="696"/>
      <c r="AI44" s="696"/>
      <c r="AJ44" s="696"/>
      <c r="AK44" s="696"/>
      <c r="AL44" s="696"/>
      <c r="AM44" s="696"/>
      <c r="AN44" s="696"/>
      <c r="AO44" s="696"/>
      <c r="AP44" s="696"/>
      <c r="AQ44" s="696"/>
      <c r="AR44" s="696"/>
      <c r="AS44" s="696"/>
      <c r="AT44" s="696"/>
      <c r="AU44" s="696"/>
      <c r="AV44" s="696"/>
      <c r="AW44" s="696"/>
      <c r="AX44" s="696"/>
      <c r="AY44" s="696"/>
      <c r="AZ44" s="696"/>
      <c r="BA44" s="696"/>
      <c r="BB44" s="696"/>
      <c r="BC44" s="696"/>
      <c r="BD44" s="696"/>
      <c r="BE44" s="696"/>
      <c r="BF44" s="696"/>
      <c r="BG44" s="696"/>
      <c r="BH44" s="696"/>
      <c r="BI44" s="696"/>
      <c r="BJ44" s="696"/>
      <c r="BK44" s="696"/>
      <c r="BL44" s="696"/>
      <c r="BM44" s="696"/>
      <c r="BN44" s="696"/>
      <c r="BO44" s="696"/>
      <c r="BP44" s="696"/>
      <c r="BQ44" s="696"/>
      <c r="BR44" s="696"/>
      <c r="BS44" s="696"/>
      <c r="BT44" s="696"/>
      <c r="BU44" s="696"/>
      <c r="BV44" s="696"/>
      <c r="BW44" s="696"/>
      <c r="BX44" s="696"/>
      <c r="BY44" s="696"/>
      <c r="BZ44" s="696"/>
      <c r="CA44" s="696"/>
      <c r="CB44" s="696"/>
      <c r="CC44" s="697"/>
      <c r="CD44" s="648" t="s">
        <v>293</v>
      </c>
      <c r="CE44" s="649"/>
      <c r="CF44" s="607" t="s">
        <v>346</v>
      </c>
      <c r="CG44" s="608"/>
      <c r="CH44" s="608"/>
      <c r="CI44" s="608"/>
      <c r="CJ44" s="608"/>
      <c r="CK44" s="608"/>
      <c r="CL44" s="608"/>
      <c r="CM44" s="608"/>
      <c r="CN44" s="608"/>
      <c r="CO44" s="608"/>
      <c r="CP44" s="608"/>
      <c r="CQ44" s="609"/>
      <c r="CR44" s="610">
        <v>593134</v>
      </c>
      <c r="CS44" s="611"/>
      <c r="CT44" s="611"/>
      <c r="CU44" s="611"/>
      <c r="CV44" s="611"/>
      <c r="CW44" s="611"/>
      <c r="CX44" s="611"/>
      <c r="CY44" s="612"/>
      <c r="CZ44" s="615">
        <v>19.3</v>
      </c>
      <c r="DA44" s="616"/>
      <c r="DB44" s="616"/>
      <c r="DC44" s="622"/>
      <c r="DD44" s="619">
        <v>82576</v>
      </c>
      <c r="DE44" s="611"/>
      <c r="DF44" s="611"/>
      <c r="DG44" s="611"/>
      <c r="DH44" s="611"/>
      <c r="DI44" s="611"/>
      <c r="DJ44" s="611"/>
      <c r="DK44" s="612"/>
      <c r="DL44" s="679"/>
      <c r="DM44" s="680"/>
      <c r="DN44" s="680"/>
      <c r="DO44" s="680"/>
      <c r="DP44" s="680"/>
      <c r="DQ44" s="680"/>
      <c r="DR44" s="680"/>
      <c r="DS44" s="680"/>
      <c r="DT44" s="680"/>
      <c r="DU44" s="680"/>
      <c r="DV44" s="681"/>
      <c r="DW44" s="682"/>
      <c r="DX44" s="683"/>
      <c r="DY44" s="683"/>
      <c r="DZ44" s="683"/>
      <c r="EA44" s="683"/>
      <c r="EB44" s="683"/>
      <c r="EC44" s="684"/>
    </row>
    <row r="45" spans="2:133" ht="11.25" customHeight="1" x14ac:dyDescent="0.15">
      <c r="B45" s="696" t="s">
        <v>347</v>
      </c>
      <c r="C45" s="696"/>
      <c r="D45" s="696"/>
      <c r="E45" s="696"/>
      <c r="F45" s="696"/>
      <c r="G45" s="696"/>
      <c r="H45" s="696"/>
      <c r="I45" s="696"/>
      <c r="J45" s="696"/>
      <c r="K45" s="696"/>
      <c r="L45" s="696"/>
      <c r="M45" s="696"/>
      <c r="N45" s="696"/>
      <c r="O45" s="696"/>
      <c r="P45" s="696"/>
      <c r="Q45" s="696"/>
      <c r="R45" s="696"/>
      <c r="S45" s="696"/>
      <c r="T45" s="696"/>
      <c r="U45" s="696"/>
      <c r="V45" s="696"/>
      <c r="W45" s="696"/>
      <c r="X45" s="696"/>
      <c r="Y45" s="696"/>
      <c r="Z45" s="696"/>
      <c r="AA45" s="696"/>
      <c r="AB45" s="696"/>
      <c r="AC45" s="696"/>
      <c r="AD45" s="696"/>
      <c r="AE45" s="696"/>
      <c r="AF45" s="696"/>
      <c r="AG45" s="696"/>
      <c r="AH45" s="696"/>
      <c r="AI45" s="696"/>
      <c r="AJ45" s="696"/>
      <c r="AK45" s="696"/>
      <c r="AL45" s="696"/>
      <c r="AM45" s="696"/>
      <c r="AN45" s="696"/>
      <c r="AO45" s="696"/>
      <c r="AP45" s="696"/>
      <c r="AQ45" s="696"/>
      <c r="AR45" s="696"/>
      <c r="AS45" s="696"/>
      <c r="AT45" s="696"/>
      <c r="AU45" s="696"/>
      <c r="AV45" s="696"/>
      <c r="AW45" s="696"/>
      <c r="AX45" s="696"/>
      <c r="AY45" s="696"/>
      <c r="AZ45" s="696"/>
      <c r="BA45" s="696"/>
      <c r="BB45" s="696"/>
      <c r="BC45" s="696"/>
      <c r="BD45" s="696"/>
      <c r="BE45" s="696"/>
      <c r="BF45" s="696"/>
      <c r="BG45" s="696"/>
      <c r="BH45" s="696"/>
      <c r="BI45" s="696"/>
      <c r="BJ45" s="696"/>
      <c r="BK45" s="696"/>
      <c r="BL45" s="696"/>
      <c r="BM45" s="696"/>
      <c r="BN45" s="696"/>
      <c r="BO45" s="696"/>
      <c r="BP45" s="696"/>
      <c r="BQ45" s="696"/>
      <c r="BR45" s="696"/>
      <c r="BS45" s="696"/>
      <c r="BT45" s="696"/>
      <c r="BU45" s="696"/>
      <c r="BV45" s="696"/>
      <c r="BW45" s="696"/>
      <c r="BX45" s="696"/>
      <c r="BY45" s="696"/>
      <c r="BZ45" s="696"/>
      <c r="CA45" s="696"/>
      <c r="CB45" s="696"/>
      <c r="CC45" s="697"/>
      <c r="CD45" s="650"/>
      <c r="CE45" s="651"/>
      <c r="CF45" s="607" t="s">
        <v>348</v>
      </c>
      <c r="CG45" s="608"/>
      <c r="CH45" s="608"/>
      <c r="CI45" s="608"/>
      <c r="CJ45" s="608"/>
      <c r="CK45" s="608"/>
      <c r="CL45" s="608"/>
      <c r="CM45" s="608"/>
      <c r="CN45" s="608"/>
      <c r="CO45" s="608"/>
      <c r="CP45" s="608"/>
      <c r="CQ45" s="609"/>
      <c r="CR45" s="610">
        <v>446598</v>
      </c>
      <c r="CS45" s="640"/>
      <c r="CT45" s="640"/>
      <c r="CU45" s="640"/>
      <c r="CV45" s="640"/>
      <c r="CW45" s="640"/>
      <c r="CX45" s="640"/>
      <c r="CY45" s="641"/>
      <c r="CZ45" s="615">
        <v>14.5</v>
      </c>
      <c r="DA45" s="642"/>
      <c r="DB45" s="642"/>
      <c r="DC45" s="645"/>
      <c r="DD45" s="619">
        <v>31594</v>
      </c>
      <c r="DE45" s="640"/>
      <c r="DF45" s="640"/>
      <c r="DG45" s="640"/>
      <c r="DH45" s="640"/>
      <c r="DI45" s="640"/>
      <c r="DJ45" s="640"/>
      <c r="DK45" s="641"/>
      <c r="DL45" s="679"/>
      <c r="DM45" s="680"/>
      <c r="DN45" s="680"/>
      <c r="DO45" s="680"/>
      <c r="DP45" s="680"/>
      <c r="DQ45" s="680"/>
      <c r="DR45" s="680"/>
      <c r="DS45" s="680"/>
      <c r="DT45" s="680"/>
      <c r="DU45" s="680"/>
      <c r="DV45" s="681"/>
      <c r="DW45" s="682"/>
      <c r="DX45" s="683"/>
      <c r="DY45" s="683"/>
      <c r="DZ45" s="683"/>
      <c r="EA45" s="683"/>
      <c r="EB45" s="683"/>
      <c r="EC45" s="684"/>
    </row>
    <row r="46" spans="2:133" ht="11.25" customHeight="1" x14ac:dyDescent="0.15">
      <c r="B46" s="219"/>
      <c r="CD46" s="650"/>
      <c r="CE46" s="651"/>
      <c r="CF46" s="607" t="s">
        <v>349</v>
      </c>
      <c r="CG46" s="608"/>
      <c r="CH46" s="608"/>
      <c r="CI46" s="608"/>
      <c r="CJ46" s="608"/>
      <c r="CK46" s="608"/>
      <c r="CL46" s="608"/>
      <c r="CM46" s="608"/>
      <c r="CN46" s="608"/>
      <c r="CO46" s="608"/>
      <c r="CP46" s="608"/>
      <c r="CQ46" s="609"/>
      <c r="CR46" s="610">
        <v>98782</v>
      </c>
      <c r="CS46" s="611"/>
      <c r="CT46" s="611"/>
      <c r="CU46" s="611"/>
      <c r="CV46" s="611"/>
      <c r="CW46" s="611"/>
      <c r="CX46" s="611"/>
      <c r="CY46" s="612"/>
      <c r="CZ46" s="615">
        <v>3.2</v>
      </c>
      <c r="DA46" s="616"/>
      <c r="DB46" s="616"/>
      <c r="DC46" s="622"/>
      <c r="DD46" s="619">
        <v>49882</v>
      </c>
      <c r="DE46" s="611"/>
      <c r="DF46" s="611"/>
      <c r="DG46" s="611"/>
      <c r="DH46" s="611"/>
      <c r="DI46" s="611"/>
      <c r="DJ46" s="611"/>
      <c r="DK46" s="612"/>
      <c r="DL46" s="679"/>
      <c r="DM46" s="680"/>
      <c r="DN46" s="680"/>
      <c r="DO46" s="680"/>
      <c r="DP46" s="680"/>
      <c r="DQ46" s="680"/>
      <c r="DR46" s="680"/>
      <c r="DS46" s="680"/>
      <c r="DT46" s="680"/>
      <c r="DU46" s="680"/>
      <c r="DV46" s="681"/>
      <c r="DW46" s="682"/>
      <c r="DX46" s="683"/>
      <c r="DY46" s="683"/>
      <c r="DZ46" s="683"/>
      <c r="EA46" s="683"/>
      <c r="EB46" s="683"/>
      <c r="EC46" s="684"/>
    </row>
    <row r="47" spans="2:133" ht="11.25" customHeight="1" x14ac:dyDescent="0.15">
      <c r="B47" s="219"/>
      <c r="CD47" s="650"/>
      <c r="CE47" s="651"/>
      <c r="CF47" s="607" t="s">
        <v>350</v>
      </c>
      <c r="CG47" s="608"/>
      <c r="CH47" s="608"/>
      <c r="CI47" s="608"/>
      <c r="CJ47" s="608"/>
      <c r="CK47" s="608"/>
      <c r="CL47" s="608"/>
      <c r="CM47" s="608"/>
      <c r="CN47" s="608"/>
      <c r="CO47" s="608"/>
      <c r="CP47" s="608"/>
      <c r="CQ47" s="609"/>
      <c r="CR47" s="610">
        <v>10664</v>
      </c>
      <c r="CS47" s="640"/>
      <c r="CT47" s="640"/>
      <c r="CU47" s="640"/>
      <c r="CV47" s="640"/>
      <c r="CW47" s="640"/>
      <c r="CX47" s="640"/>
      <c r="CY47" s="641"/>
      <c r="CZ47" s="615">
        <v>0.3</v>
      </c>
      <c r="DA47" s="642"/>
      <c r="DB47" s="642"/>
      <c r="DC47" s="645"/>
      <c r="DD47" s="619">
        <v>10664</v>
      </c>
      <c r="DE47" s="640"/>
      <c r="DF47" s="640"/>
      <c r="DG47" s="640"/>
      <c r="DH47" s="640"/>
      <c r="DI47" s="640"/>
      <c r="DJ47" s="640"/>
      <c r="DK47" s="641"/>
      <c r="DL47" s="679"/>
      <c r="DM47" s="680"/>
      <c r="DN47" s="680"/>
      <c r="DO47" s="680"/>
      <c r="DP47" s="680"/>
      <c r="DQ47" s="680"/>
      <c r="DR47" s="680"/>
      <c r="DS47" s="680"/>
      <c r="DT47" s="680"/>
      <c r="DU47" s="680"/>
      <c r="DV47" s="681"/>
      <c r="DW47" s="682"/>
      <c r="DX47" s="683"/>
      <c r="DY47" s="683"/>
      <c r="DZ47" s="683"/>
      <c r="EA47" s="683"/>
      <c r="EB47" s="683"/>
      <c r="EC47" s="684"/>
    </row>
    <row r="48" spans="2:133" x14ac:dyDescent="0.15">
      <c r="B48" s="219"/>
      <c r="CD48" s="652"/>
      <c r="CE48" s="653"/>
      <c r="CF48" s="607" t="s">
        <v>351</v>
      </c>
      <c r="CG48" s="608"/>
      <c r="CH48" s="608"/>
      <c r="CI48" s="608"/>
      <c r="CJ48" s="608"/>
      <c r="CK48" s="608"/>
      <c r="CL48" s="608"/>
      <c r="CM48" s="608"/>
      <c r="CN48" s="608"/>
      <c r="CO48" s="608"/>
      <c r="CP48" s="608"/>
      <c r="CQ48" s="609"/>
      <c r="CR48" s="610" t="s">
        <v>122</v>
      </c>
      <c r="CS48" s="611"/>
      <c r="CT48" s="611"/>
      <c r="CU48" s="611"/>
      <c r="CV48" s="611"/>
      <c r="CW48" s="611"/>
      <c r="CX48" s="611"/>
      <c r="CY48" s="612"/>
      <c r="CZ48" s="615" t="s">
        <v>122</v>
      </c>
      <c r="DA48" s="616"/>
      <c r="DB48" s="616"/>
      <c r="DC48" s="622"/>
      <c r="DD48" s="619" t="s">
        <v>122</v>
      </c>
      <c r="DE48" s="611"/>
      <c r="DF48" s="611"/>
      <c r="DG48" s="611"/>
      <c r="DH48" s="611"/>
      <c r="DI48" s="611"/>
      <c r="DJ48" s="611"/>
      <c r="DK48" s="612"/>
      <c r="DL48" s="679"/>
      <c r="DM48" s="680"/>
      <c r="DN48" s="680"/>
      <c r="DO48" s="680"/>
      <c r="DP48" s="680"/>
      <c r="DQ48" s="680"/>
      <c r="DR48" s="680"/>
      <c r="DS48" s="680"/>
      <c r="DT48" s="680"/>
      <c r="DU48" s="680"/>
      <c r="DV48" s="681"/>
      <c r="DW48" s="682"/>
      <c r="DX48" s="683"/>
      <c r="DY48" s="683"/>
      <c r="DZ48" s="683"/>
      <c r="EA48" s="683"/>
      <c r="EB48" s="683"/>
      <c r="EC48" s="684"/>
    </row>
    <row r="49" spans="2:133" ht="11.25" customHeight="1" x14ac:dyDescent="0.15">
      <c r="B49" s="219"/>
      <c r="CD49" s="631" t="s">
        <v>352</v>
      </c>
      <c r="CE49" s="632"/>
      <c r="CF49" s="632"/>
      <c r="CG49" s="632"/>
      <c r="CH49" s="632"/>
      <c r="CI49" s="632"/>
      <c r="CJ49" s="632"/>
      <c r="CK49" s="632"/>
      <c r="CL49" s="632"/>
      <c r="CM49" s="632"/>
      <c r="CN49" s="632"/>
      <c r="CO49" s="632"/>
      <c r="CP49" s="632"/>
      <c r="CQ49" s="633"/>
      <c r="CR49" s="685">
        <v>3075796</v>
      </c>
      <c r="CS49" s="669"/>
      <c r="CT49" s="669"/>
      <c r="CU49" s="669"/>
      <c r="CV49" s="669"/>
      <c r="CW49" s="669"/>
      <c r="CX49" s="669"/>
      <c r="CY49" s="698"/>
      <c r="CZ49" s="690">
        <v>100</v>
      </c>
      <c r="DA49" s="699"/>
      <c r="DB49" s="699"/>
      <c r="DC49" s="700"/>
      <c r="DD49" s="701">
        <v>2095797</v>
      </c>
      <c r="DE49" s="669"/>
      <c r="DF49" s="669"/>
      <c r="DG49" s="669"/>
      <c r="DH49" s="669"/>
      <c r="DI49" s="669"/>
      <c r="DJ49" s="669"/>
      <c r="DK49" s="698"/>
      <c r="DL49" s="702"/>
      <c r="DM49" s="703"/>
      <c r="DN49" s="703"/>
      <c r="DO49" s="703"/>
      <c r="DP49" s="703"/>
      <c r="DQ49" s="703"/>
      <c r="DR49" s="703"/>
      <c r="DS49" s="703"/>
      <c r="DT49" s="703"/>
      <c r="DU49" s="703"/>
      <c r="DV49" s="704"/>
      <c r="DW49" s="705"/>
      <c r="DX49" s="706"/>
      <c r="DY49" s="706"/>
      <c r="DZ49" s="706"/>
      <c r="EA49" s="706"/>
      <c r="EB49" s="706"/>
      <c r="EC49" s="707"/>
    </row>
  </sheetData>
  <sheetProtection algorithmName="SHA-512" hashValue="Zzq3dCi1bY//KOQyFLxMlLddFsMAo6IGLJTydlWmbRCVSbF/rtgn2tSAldsD1hRZki97O+upxELwa6ne+8GRsA==" saltValue="kFWfbPYI1XhOGzaUvtWozA=="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CD25:CQ25"/>
    <mergeCell ref="CR25:CY25"/>
    <mergeCell ref="CZ25:DC25"/>
    <mergeCell ref="DD25:DK25"/>
    <mergeCell ref="CD27:CQ27"/>
    <mergeCell ref="CR27:CY27"/>
    <mergeCell ref="CZ27:DC27"/>
    <mergeCell ref="DD27:DK27"/>
    <mergeCell ref="DL27:DV27"/>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opLeftCell="A52" zoomScale="70" zoomScaleNormal="25" zoomScaleSheetLayoutView="70" workbookViewId="0">
      <selection activeCell="AP76" sqref="AP76:AT76"/>
    </sheetView>
  </sheetViews>
  <sheetFormatPr defaultColWidth="0" defaultRowHeight="13.5" zeroHeight="1" x14ac:dyDescent="0.15"/>
  <cols>
    <col min="1" max="130" width="2.75" style="225" customWidth="1"/>
    <col min="131" max="131" width="1.625" style="225" customWidth="1"/>
    <col min="132" max="16384" width="9" style="225" hidden="1"/>
  </cols>
  <sheetData>
    <row r="1" spans="1:131" ht="11.25" customHeight="1" thickBot="1" x14ac:dyDescent="0.2">
      <c r="A1" s="221"/>
      <c r="B1" s="221"/>
      <c r="C1" s="221"/>
      <c r="D1" s="221"/>
      <c r="E1" s="221"/>
      <c r="F1" s="221"/>
      <c r="G1" s="221"/>
      <c r="H1" s="221"/>
      <c r="I1" s="221"/>
      <c r="J1" s="221"/>
      <c r="K1" s="221"/>
      <c r="L1" s="221"/>
      <c r="M1" s="221"/>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22"/>
      <c r="AM1" s="222"/>
      <c r="AN1" s="222"/>
      <c r="AO1" s="222"/>
      <c r="AP1" s="222"/>
      <c r="AQ1" s="222"/>
      <c r="AR1" s="222"/>
      <c r="AS1" s="222"/>
      <c r="AT1" s="222"/>
      <c r="AU1" s="222"/>
      <c r="AV1" s="222"/>
      <c r="AW1" s="222"/>
      <c r="AX1" s="222"/>
      <c r="AY1" s="222"/>
      <c r="AZ1" s="222"/>
      <c r="BA1" s="222"/>
      <c r="BB1" s="222"/>
      <c r="BC1" s="222"/>
      <c r="BD1" s="222"/>
      <c r="BE1" s="222"/>
      <c r="BF1" s="222"/>
      <c r="BG1" s="222"/>
      <c r="BH1" s="222"/>
      <c r="BI1" s="222"/>
      <c r="BJ1" s="222"/>
      <c r="BK1" s="222"/>
      <c r="BL1" s="222"/>
      <c r="BM1" s="222"/>
      <c r="BN1" s="222"/>
      <c r="BO1" s="222"/>
      <c r="BP1" s="222"/>
      <c r="BQ1" s="222"/>
      <c r="BR1" s="222"/>
      <c r="BS1" s="222"/>
      <c r="BT1" s="222"/>
      <c r="BU1" s="222"/>
      <c r="BV1" s="222"/>
      <c r="BW1" s="222"/>
      <c r="BX1" s="222"/>
      <c r="BY1" s="222"/>
      <c r="BZ1" s="222"/>
      <c r="CA1" s="222"/>
      <c r="CB1" s="222"/>
      <c r="CC1" s="222"/>
      <c r="CD1" s="222"/>
      <c r="CE1" s="222"/>
      <c r="CF1" s="222"/>
      <c r="CG1" s="222"/>
      <c r="CH1" s="222"/>
      <c r="CI1" s="222"/>
      <c r="CJ1" s="222"/>
      <c r="CK1" s="222"/>
      <c r="CL1" s="222"/>
      <c r="CM1" s="222"/>
      <c r="CN1" s="222"/>
      <c r="CO1" s="222"/>
      <c r="CP1" s="222"/>
      <c r="CQ1" s="222"/>
      <c r="CR1" s="222"/>
      <c r="CS1" s="222"/>
      <c r="CT1" s="222"/>
      <c r="CU1" s="222"/>
      <c r="CV1" s="222"/>
      <c r="CW1" s="222"/>
      <c r="CX1" s="222"/>
      <c r="CY1" s="222"/>
      <c r="CZ1" s="222"/>
      <c r="DA1" s="222"/>
      <c r="DB1" s="222"/>
      <c r="DC1" s="222"/>
      <c r="DD1" s="222"/>
      <c r="DE1" s="222"/>
      <c r="DF1" s="222"/>
      <c r="DG1" s="222"/>
      <c r="DH1" s="222"/>
      <c r="DI1" s="222"/>
      <c r="DJ1" s="222"/>
      <c r="DK1" s="222"/>
      <c r="DL1" s="222"/>
      <c r="DM1" s="222"/>
      <c r="DN1" s="222"/>
      <c r="DO1" s="222"/>
      <c r="DP1" s="222"/>
      <c r="DQ1" s="223"/>
      <c r="DR1" s="223"/>
      <c r="DS1" s="223"/>
      <c r="DT1" s="223"/>
      <c r="DU1" s="223"/>
      <c r="DV1" s="223"/>
      <c r="DW1" s="223"/>
      <c r="DX1" s="223"/>
      <c r="DY1" s="223"/>
      <c r="DZ1" s="223"/>
      <c r="EA1" s="224"/>
    </row>
    <row r="2" spans="1:131" ht="26.25" customHeight="1" thickBot="1" x14ac:dyDescent="0.2">
      <c r="A2" s="708" t="s">
        <v>353</v>
      </c>
      <c r="B2" s="708"/>
      <c r="C2" s="708"/>
      <c r="D2" s="708"/>
      <c r="E2" s="708"/>
      <c r="F2" s="708"/>
      <c r="G2" s="708"/>
      <c r="H2" s="708"/>
      <c r="I2" s="708"/>
      <c r="J2" s="708"/>
      <c r="K2" s="708"/>
      <c r="L2" s="708"/>
      <c r="M2" s="708"/>
      <c r="N2" s="708"/>
      <c r="O2" s="708"/>
      <c r="P2" s="708"/>
      <c r="Q2" s="708"/>
      <c r="R2" s="708"/>
      <c r="S2" s="708"/>
      <c r="T2" s="708"/>
      <c r="U2" s="708"/>
      <c r="V2" s="708"/>
      <c r="W2" s="708"/>
      <c r="X2" s="708"/>
      <c r="Y2" s="708"/>
      <c r="Z2" s="708"/>
      <c r="AA2" s="708"/>
      <c r="AB2" s="708"/>
      <c r="AC2" s="708"/>
      <c r="AD2" s="708"/>
      <c r="AE2" s="708"/>
      <c r="AF2" s="708"/>
      <c r="AG2" s="708"/>
      <c r="AH2" s="708"/>
      <c r="AI2" s="708"/>
      <c r="AJ2" s="708"/>
      <c r="AK2" s="708"/>
      <c r="AL2" s="708"/>
      <c r="AM2" s="708"/>
      <c r="AN2" s="708"/>
      <c r="AO2" s="708"/>
      <c r="AP2" s="708"/>
      <c r="AQ2" s="708"/>
      <c r="AR2" s="708"/>
      <c r="AS2" s="708"/>
      <c r="AT2" s="708"/>
      <c r="AU2" s="708"/>
      <c r="AV2" s="708"/>
      <c r="AW2" s="708"/>
      <c r="AX2" s="708"/>
      <c r="AY2" s="708"/>
      <c r="AZ2" s="708"/>
      <c r="BA2" s="708"/>
      <c r="BB2" s="708"/>
      <c r="BC2" s="708"/>
      <c r="BD2" s="708"/>
      <c r="BE2" s="708"/>
      <c r="BF2" s="708"/>
      <c r="BG2" s="708"/>
      <c r="BH2" s="708"/>
      <c r="BI2" s="708"/>
      <c r="BJ2" s="222"/>
      <c r="BK2" s="222"/>
      <c r="BL2" s="222"/>
      <c r="BM2" s="222"/>
      <c r="BN2" s="222"/>
      <c r="BO2" s="222"/>
      <c r="BP2" s="222"/>
      <c r="BQ2" s="222"/>
      <c r="BR2" s="222"/>
      <c r="BS2" s="222"/>
      <c r="BT2" s="222"/>
      <c r="BU2" s="222"/>
      <c r="BV2" s="222"/>
      <c r="BW2" s="222"/>
      <c r="BX2" s="222"/>
      <c r="BY2" s="222"/>
      <c r="BZ2" s="222"/>
      <c r="CA2" s="222"/>
      <c r="CB2" s="222"/>
      <c r="CC2" s="222"/>
      <c r="CD2" s="222"/>
      <c r="CE2" s="222"/>
      <c r="CF2" s="222"/>
      <c r="CG2" s="222"/>
      <c r="CH2" s="222"/>
      <c r="CI2" s="222"/>
      <c r="CJ2" s="222"/>
      <c r="CK2" s="222"/>
      <c r="CL2" s="222"/>
      <c r="CM2" s="222"/>
      <c r="CN2" s="222"/>
      <c r="CO2" s="222"/>
      <c r="CP2" s="222"/>
      <c r="CQ2" s="222"/>
      <c r="CR2" s="222"/>
      <c r="CS2" s="222"/>
      <c r="CT2" s="222"/>
      <c r="CU2" s="222"/>
      <c r="CV2" s="222"/>
      <c r="CW2" s="222"/>
      <c r="CX2" s="222"/>
      <c r="CY2" s="222"/>
      <c r="CZ2" s="222"/>
      <c r="DA2" s="222"/>
      <c r="DB2" s="222"/>
      <c r="DC2" s="222"/>
      <c r="DD2" s="222"/>
      <c r="DE2" s="222"/>
      <c r="DF2" s="222"/>
      <c r="DG2" s="222"/>
      <c r="DH2" s="222"/>
      <c r="DI2" s="222"/>
      <c r="DJ2" s="709" t="s">
        <v>354</v>
      </c>
      <c r="DK2" s="710"/>
      <c r="DL2" s="710"/>
      <c r="DM2" s="710"/>
      <c r="DN2" s="710"/>
      <c r="DO2" s="711"/>
      <c r="DP2" s="222"/>
      <c r="DQ2" s="709" t="s">
        <v>355</v>
      </c>
      <c r="DR2" s="710"/>
      <c r="DS2" s="710"/>
      <c r="DT2" s="710"/>
      <c r="DU2" s="710"/>
      <c r="DV2" s="710"/>
      <c r="DW2" s="710"/>
      <c r="DX2" s="710"/>
      <c r="DY2" s="710"/>
      <c r="DZ2" s="711"/>
      <c r="EA2" s="224"/>
    </row>
    <row r="3" spans="1:131" ht="11.25" customHeight="1" x14ac:dyDescent="0.15">
      <c r="A3" s="222"/>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c r="AN3" s="222"/>
      <c r="AO3" s="222"/>
      <c r="AP3" s="222"/>
      <c r="AQ3" s="222"/>
      <c r="AR3" s="222"/>
      <c r="AS3" s="222"/>
      <c r="AT3" s="222"/>
      <c r="AU3" s="222"/>
      <c r="AV3" s="222"/>
      <c r="AW3" s="222"/>
      <c r="AX3" s="222"/>
      <c r="AY3" s="222"/>
      <c r="AZ3" s="222"/>
      <c r="BA3" s="222"/>
      <c r="BB3" s="222"/>
      <c r="BC3" s="222"/>
      <c r="BD3" s="222"/>
      <c r="BE3" s="222"/>
      <c r="BF3" s="222"/>
      <c r="BG3" s="222"/>
      <c r="BH3" s="222"/>
      <c r="BI3" s="222"/>
      <c r="BJ3" s="222"/>
      <c r="BK3" s="222"/>
      <c r="BL3" s="222"/>
      <c r="BM3" s="222"/>
      <c r="BN3" s="222"/>
      <c r="BO3" s="222"/>
      <c r="BP3" s="222"/>
      <c r="BQ3" s="222"/>
      <c r="BR3" s="222"/>
      <c r="BS3" s="222"/>
      <c r="BT3" s="222"/>
      <c r="BU3" s="222"/>
      <c r="BV3" s="222"/>
      <c r="BW3" s="222"/>
      <c r="BX3" s="222"/>
      <c r="BY3" s="222"/>
      <c r="BZ3" s="222"/>
      <c r="CA3" s="222"/>
      <c r="CB3" s="222"/>
      <c r="CC3" s="222"/>
      <c r="CD3" s="222"/>
      <c r="CE3" s="222"/>
      <c r="CF3" s="222"/>
      <c r="CG3" s="222"/>
      <c r="CH3" s="222"/>
      <c r="CI3" s="222"/>
      <c r="CJ3" s="222"/>
      <c r="CK3" s="222"/>
      <c r="CL3" s="222"/>
      <c r="CM3" s="222"/>
      <c r="CN3" s="222"/>
      <c r="CO3" s="222"/>
      <c r="CP3" s="222"/>
      <c r="CQ3" s="222"/>
      <c r="CR3" s="222"/>
      <c r="CS3" s="222"/>
      <c r="CT3" s="222"/>
      <c r="CU3" s="222"/>
      <c r="CV3" s="222"/>
      <c r="CW3" s="222"/>
      <c r="CX3" s="222"/>
      <c r="CY3" s="222"/>
      <c r="CZ3" s="222"/>
      <c r="DA3" s="222"/>
      <c r="DB3" s="222"/>
      <c r="DC3" s="222"/>
      <c r="DD3" s="222"/>
      <c r="DE3" s="222"/>
      <c r="DF3" s="222"/>
      <c r="DG3" s="222"/>
      <c r="DH3" s="222"/>
      <c r="DI3" s="222"/>
      <c r="DJ3" s="222"/>
      <c r="DK3" s="222"/>
      <c r="DL3" s="222"/>
      <c r="DM3" s="222"/>
      <c r="DN3" s="222"/>
      <c r="DO3" s="222"/>
      <c r="DP3" s="222"/>
      <c r="DQ3" s="222"/>
      <c r="DR3" s="222"/>
      <c r="DS3" s="222"/>
      <c r="DT3" s="222"/>
      <c r="DU3" s="222"/>
      <c r="DV3" s="222"/>
      <c r="DW3" s="222"/>
      <c r="DX3" s="222"/>
      <c r="DY3" s="222"/>
      <c r="DZ3" s="222"/>
      <c r="EA3" s="224"/>
    </row>
    <row r="4" spans="1:131" s="229" customFormat="1" ht="26.25" customHeight="1" thickBot="1" x14ac:dyDescent="0.2">
      <c r="A4" s="712" t="s">
        <v>356</v>
      </c>
      <c r="B4" s="712"/>
      <c r="C4" s="712"/>
      <c r="D4" s="712"/>
      <c r="E4" s="712"/>
      <c r="F4" s="712"/>
      <c r="G4" s="712"/>
      <c r="H4" s="712"/>
      <c r="I4" s="712"/>
      <c r="J4" s="712"/>
      <c r="K4" s="712"/>
      <c r="L4" s="712"/>
      <c r="M4" s="712"/>
      <c r="N4" s="712"/>
      <c r="O4" s="712"/>
      <c r="P4" s="712"/>
      <c r="Q4" s="712"/>
      <c r="R4" s="712"/>
      <c r="S4" s="712"/>
      <c r="T4" s="712"/>
      <c r="U4" s="712"/>
      <c r="V4" s="712"/>
      <c r="W4" s="712"/>
      <c r="X4" s="712"/>
      <c r="Y4" s="712"/>
      <c r="Z4" s="712"/>
      <c r="AA4" s="712"/>
      <c r="AB4" s="712"/>
      <c r="AC4" s="712"/>
      <c r="AD4" s="712"/>
      <c r="AE4" s="712"/>
      <c r="AF4" s="712"/>
      <c r="AG4" s="712"/>
      <c r="AH4" s="712"/>
      <c r="AI4" s="712"/>
      <c r="AJ4" s="712"/>
      <c r="AK4" s="712"/>
      <c r="AL4" s="712"/>
      <c r="AM4" s="712"/>
      <c r="AN4" s="712"/>
      <c r="AO4" s="712"/>
      <c r="AP4" s="712"/>
      <c r="AQ4" s="712"/>
      <c r="AR4" s="712"/>
      <c r="AS4" s="712"/>
      <c r="AT4" s="712"/>
      <c r="AU4" s="712"/>
      <c r="AV4" s="712"/>
      <c r="AW4" s="712"/>
      <c r="AX4" s="712"/>
      <c r="AY4" s="712"/>
      <c r="AZ4" s="226"/>
      <c r="BA4" s="226"/>
      <c r="BB4" s="226"/>
      <c r="BC4" s="226"/>
      <c r="BD4" s="226"/>
      <c r="BE4" s="227"/>
      <c r="BF4" s="227"/>
      <c r="BG4" s="227"/>
      <c r="BH4" s="227"/>
      <c r="BI4" s="227"/>
      <c r="BJ4" s="227"/>
      <c r="BK4" s="227"/>
      <c r="BL4" s="227"/>
      <c r="BM4" s="227"/>
      <c r="BN4" s="227"/>
      <c r="BO4" s="227"/>
      <c r="BP4" s="227"/>
      <c r="BQ4" s="713" t="s">
        <v>357</v>
      </c>
      <c r="BR4" s="713"/>
      <c r="BS4" s="713"/>
      <c r="BT4" s="713"/>
      <c r="BU4" s="713"/>
      <c r="BV4" s="713"/>
      <c r="BW4" s="713"/>
      <c r="BX4" s="713"/>
      <c r="BY4" s="713"/>
      <c r="BZ4" s="713"/>
      <c r="CA4" s="713"/>
      <c r="CB4" s="713"/>
      <c r="CC4" s="713"/>
      <c r="CD4" s="713"/>
      <c r="CE4" s="713"/>
      <c r="CF4" s="713"/>
      <c r="CG4" s="713"/>
      <c r="CH4" s="713"/>
      <c r="CI4" s="713"/>
      <c r="CJ4" s="713"/>
      <c r="CK4" s="713"/>
      <c r="CL4" s="713"/>
      <c r="CM4" s="713"/>
      <c r="CN4" s="713"/>
      <c r="CO4" s="713"/>
      <c r="CP4" s="713"/>
      <c r="CQ4" s="713"/>
      <c r="CR4" s="713"/>
      <c r="CS4" s="713"/>
      <c r="CT4" s="713"/>
      <c r="CU4" s="713"/>
      <c r="CV4" s="713"/>
      <c r="CW4" s="713"/>
      <c r="CX4" s="713"/>
      <c r="CY4" s="713"/>
      <c r="CZ4" s="713"/>
      <c r="DA4" s="713"/>
      <c r="DB4" s="713"/>
      <c r="DC4" s="713"/>
      <c r="DD4" s="713"/>
      <c r="DE4" s="713"/>
      <c r="DF4" s="713"/>
      <c r="DG4" s="713"/>
      <c r="DH4" s="713"/>
      <c r="DI4" s="713"/>
      <c r="DJ4" s="713"/>
      <c r="DK4" s="713"/>
      <c r="DL4" s="713"/>
      <c r="DM4" s="713"/>
      <c r="DN4" s="713"/>
      <c r="DO4" s="713"/>
      <c r="DP4" s="713"/>
      <c r="DQ4" s="713"/>
      <c r="DR4" s="713"/>
      <c r="DS4" s="713"/>
      <c r="DT4" s="713"/>
      <c r="DU4" s="713"/>
      <c r="DV4" s="713"/>
      <c r="DW4" s="713"/>
      <c r="DX4" s="713"/>
      <c r="DY4" s="713"/>
      <c r="DZ4" s="713"/>
      <c r="EA4" s="228"/>
    </row>
    <row r="5" spans="1:131" s="229" customFormat="1" ht="26.25" customHeight="1" x14ac:dyDescent="0.15">
      <c r="A5" s="714" t="s">
        <v>358</v>
      </c>
      <c r="B5" s="715"/>
      <c r="C5" s="715"/>
      <c r="D5" s="715"/>
      <c r="E5" s="715"/>
      <c r="F5" s="715"/>
      <c r="G5" s="715"/>
      <c r="H5" s="715"/>
      <c r="I5" s="715"/>
      <c r="J5" s="715"/>
      <c r="K5" s="715"/>
      <c r="L5" s="715"/>
      <c r="M5" s="715"/>
      <c r="N5" s="715"/>
      <c r="O5" s="715"/>
      <c r="P5" s="716"/>
      <c r="Q5" s="720" t="s">
        <v>359</v>
      </c>
      <c r="R5" s="721"/>
      <c r="S5" s="721"/>
      <c r="T5" s="721"/>
      <c r="U5" s="722"/>
      <c r="V5" s="720" t="s">
        <v>360</v>
      </c>
      <c r="W5" s="721"/>
      <c r="X5" s="721"/>
      <c r="Y5" s="721"/>
      <c r="Z5" s="722"/>
      <c r="AA5" s="720" t="s">
        <v>361</v>
      </c>
      <c r="AB5" s="721"/>
      <c r="AC5" s="721"/>
      <c r="AD5" s="721"/>
      <c r="AE5" s="721"/>
      <c r="AF5" s="726" t="s">
        <v>362</v>
      </c>
      <c r="AG5" s="721"/>
      <c r="AH5" s="721"/>
      <c r="AI5" s="721"/>
      <c r="AJ5" s="727"/>
      <c r="AK5" s="721" t="s">
        <v>363</v>
      </c>
      <c r="AL5" s="721"/>
      <c r="AM5" s="721"/>
      <c r="AN5" s="721"/>
      <c r="AO5" s="722"/>
      <c r="AP5" s="720" t="s">
        <v>364</v>
      </c>
      <c r="AQ5" s="721"/>
      <c r="AR5" s="721"/>
      <c r="AS5" s="721"/>
      <c r="AT5" s="722"/>
      <c r="AU5" s="720" t="s">
        <v>365</v>
      </c>
      <c r="AV5" s="721"/>
      <c r="AW5" s="721"/>
      <c r="AX5" s="721"/>
      <c r="AY5" s="727"/>
      <c r="AZ5" s="226"/>
      <c r="BA5" s="226"/>
      <c r="BB5" s="226"/>
      <c r="BC5" s="226"/>
      <c r="BD5" s="226"/>
      <c r="BE5" s="227"/>
      <c r="BF5" s="227"/>
      <c r="BG5" s="227"/>
      <c r="BH5" s="227"/>
      <c r="BI5" s="227"/>
      <c r="BJ5" s="227"/>
      <c r="BK5" s="227"/>
      <c r="BL5" s="227"/>
      <c r="BM5" s="227"/>
      <c r="BN5" s="227"/>
      <c r="BO5" s="227"/>
      <c r="BP5" s="227"/>
      <c r="BQ5" s="714" t="s">
        <v>366</v>
      </c>
      <c r="BR5" s="715"/>
      <c r="BS5" s="715"/>
      <c r="BT5" s="715"/>
      <c r="BU5" s="715"/>
      <c r="BV5" s="715"/>
      <c r="BW5" s="715"/>
      <c r="BX5" s="715"/>
      <c r="BY5" s="715"/>
      <c r="BZ5" s="715"/>
      <c r="CA5" s="715"/>
      <c r="CB5" s="715"/>
      <c r="CC5" s="715"/>
      <c r="CD5" s="715"/>
      <c r="CE5" s="715"/>
      <c r="CF5" s="715"/>
      <c r="CG5" s="716"/>
      <c r="CH5" s="720" t="s">
        <v>367</v>
      </c>
      <c r="CI5" s="721"/>
      <c r="CJ5" s="721"/>
      <c r="CK5" s="721"/>
      <c r="CL5" s="722"/>
      <c r="CM5" s="720" t="s">
        <v>368</v>
      </c>
      <c r="CN5" s="721"/>
      <c r="CO5" s="721"/>
      <c r="CP5" s="721"/>
      <c r="CQ5" s="722"/>
      <c r="CR5" s="720" t="s">
        <v>369</v>
      </c>
      <c r="CS5" s="721"/>
      <c r="CT5" s="721"/>
      <c r="CU5" s="721"/>
      <c r="CV5" s="722"/>
      <c r="CW5" s="720" t="s">
        <v>370</v>
      </c>
      <c r="CX5" s="721"/>
      <c r="CY5" s="721"/>
      <c r="CZ5" s="721"/>
      <c r="DA5" s="722"/>
      <c r="DB5" s="720" t="s">
        <v>371</v>
      </c>
      <c r="DC5" s="721"/>
      <c r="DD5" s="721"/>
      <c r="DE5" s="721"/>
      <c r="DF5" s="722"/>
      <c r="DG5" s="750" t="s">
        <v>372</v>
      </c>
      <c r="DH5" s="751"/>
      <c r="DI5" s="751"/>
      <c r="DJ5" s="751"/>
      <c r="DK5" s="752"/>
      <c r="DL5" s="750" t="s">
        <v>373</v>
      </c>
      <c r="DM5" s="751"/>
      <c r="DN5" s="751"/>
      <c r="DO5" s="751"/>
      <c r="DP5" s="752"/>
      <c r="DQ5" s="720" t="s">
        <v>374</v>
      </c>
      <c r="DR5" s="721"/>
      <c r="DS5" s="721"/>
      <c r="DT5" s="721"/>
      <c r="DU5" s="722"/>
      <c r="DV5" s="720" t="s">
        <v>365</v>
      </c>
      <c r="DW5" s="721"/>
      <c r="DX5" s="721"/>
      <c r="DY5" s="721"/>
      <c r="DZ5" s="727"/>
      <c r="EA5" s="228"/>
    </row>
    <row r="6" spans="1:131" s="229" customFormat="1" ht="26.25" customHeight="1" thickBot="1" x14ac:dyDescent="0.2">
      <c r="A6" s="717"/>
      <c r="B6" s="718"/>
      <c r="C6" s="718"/>
      <c r="D6" s="718"/>
      <c r="E6" s="718"/>
      <c r="F6" s="718"/>
      <c r="G6" s="718"/>
      <c r="H6" s="718"/>
      <c r="I6" s="718"/>
      <c r="J6" s="718"/>
      <c r="K6" s="718"/>
      <c r="L6" s="718"/>
      <c r="M6" s="718"/>
      <c r="N6" s="718"/>
      <c r="O6" s="718"/>
      <c r="P6" s="719"/>
      <c r="Q6" s="723"/>
      <c r="R6" s="724"/>
      <c r="S6" s="724"/>
      <c r="T6" s="724"/>
      <c r="U6" s="725"/>
      <c r="V6" s="723"/>
      <c r="W6" s="724"/>
      <c r="X6" s="724"/>
      <c r="Y6" s="724"/>
      <c r="Z6" s="725"/>
      <c r="AA6" s="723"/>
      <c r="AB6" s="724"/>
      <c r="AC6" s="724"/>
      <c r="AD6" s="724"/>
      <c r="AE6" s="724"/>
      <c r="AF6" s="728"/>
      <c r="AG6" s="724"/>
      <c r="AH6" s="724"/>
      <c r="AI6" s="724"/>
      <c r="AJ6" s="729"/>
      <c r="AK6" s="724"/>
      <c r="AL6" s="724"/>
      <c r="AM6" s="724"/>
      <c r="AN6" s="724"/>
      <c r="AO6" s="725"/>
      <c r="AP6" s="723"/>
      <c r="AQ6" s="724"/>
      <c r="AR6" s="724"/>
      <c r="AS6" s="724"/>
      <c r="AT6" s="725"/>
      <c r="AU6" s="723"/>
      <c r="AV6" s="724"/>
      <c r="AW6" s="724"/>
      <c r="AX6" s="724"/>
      <c r="AY6" s="729"/>
      <c r="AZ6" s="226"/>
      <c r="BA6" s="226"/>
      <c r="BB6" s="226"/>
      <c r="BC6" s="226"/>
      <c r="BD6" s="226"/>
      <c r="BE6" s="227"/>
      <c r="BF6" s="227"/>
      <c r="BG6" s="227"/>
      <c r="BH6" s="227"/>
      <c r="BI6" s="227"/>
      <c r="BJ6" s="227"/>
      <c r="BK6" s="227"/>
      <c r="BL6" s="227"/>
      <c r="BM6" s="227"/>
      <c r="BN6" s="227"/>
      <c r="BO6" s="227"/>
      <c r="BP6" s="227"/>
      <c r="BQ6" s="717"/>
      <c r="BR6" s="718"/>
      <c r="BS6" s="718"/>
      <c r="BT6" s="718"/>
      <c r="BU6" s="718"/>
      <c r="BV6" s="718"/>
      <c r="BW6" s="718"/>
      <c r="BX6" s="718"/>
      <c r="BY6" s="718"/>
      <c r="BZ6" s="718"/>
      <c r="CA6" s="718"/>
      <c r="CB6" s="718"/>
      <c r="CC6" s="718"/>
      <c r="CD6" s="718"/>
      <c r="CE6" s="718"/>
      <c r="CF6" s="718"/>
      <c r="CG6" s="719"/>
      <c r="CH6" s="723"/>
      <c r="CI6" s="724"/>
      <c r="CJ6" s="724"/>
      <c r="CK6" s="724"/>
      <c r="CL6" s="725"/>
      <c r="CM6" s="723"/>
      <c r="CN6" s="724"/>
      <c r="CO6" s="724"/>
      <c r="CP6" s="724"/>
      <c r="CQ6" s="725"/>
      <c r="CR6" s="723"/>
      <c r="CS6" s="724"/>
      <c r="CT6" s="724"/>
      <c r="CU6" s="724"/>
      <c r="CV6" s="725"/>
      <c r="CW6" s="723"/>
      <c r="CX6" s="724"/>
      <c r="CY6" s="724"/>
      <c r="CZ6" s="724"/>
      <c r="DA6" s="725"/>
      <c r="DB6" s="723"/>
      <c r="DC6" s="724"/>
      <c r="DD6" s="724"/>
      <c r="DE6" s="724"/>
      <c r="DF6" s="725"/>
      <c r="DG6" s="753"/>
      <c r="DH6" s="754"/>
      <c r="DI6" s="754"/>
      <c r="DJ6" s="754"/>
      <c r="DK6" s="755"/>
      <c r="DL6" s="753"/>
      <c r="DM6" s="754"/>
      <c r="DN6" s="754"/>
      <c r="DO6" s="754"/>
      <c r="DP6" s="755"/>
      <c r="DQ6" s="723"/>
      <c r="DR6" s="724"/>
      <c r="DS6" s="724"/>
      <c r="DT6" s="724"/>
      <c r="DU6" s="725"/>
      <c r="DV6" s="723"/>
      <c r="DW6" s="724"/>
      <c r="DX6" s="724"/>
      <c r="DY6" s="724"/>
      <c r="DZ6" s="729"/>
      <c r="EA6" s="228"/>
    </row>
    <row r="7" spans="1:131" s="229" customFormat="1" ht="26.25" customHeight="1" thickTop="1" x14ac:dyDescent="0.15">
      <c r="A7" s="230">
        <v>1</v>
      </c>
      <c r="B7" s="736" t="s">
        <v>375</v>
      </c>
      <c r="C7" s="737"/>
      <c r="D7" s="737"/>
      <c r="E7" s="737"/>
      <c r="F7" s="737"/>
      <c r="G7" s="737"/>
      <c r="H7" s="737"/>
      <c r="I7" s="737"/>
      <c r="J7" s="737"/>
      <c r="K7" s="737"/>
      <c r="L7" s="737"/>
      <c r="M7" s="737"/>
      <c r="N7" s="737"/>
      <c r="O7" s="737"/>
      <c r="P7" s="738"/>
      <c r="Q7" s="739">
        <v>3163</v>
      </c>
      <c r="R7" s="740"/>
      <c r="S7" s="740"/>
      <c r="T7" s="740"/>
      <c r="U7" s="740"/>
      <c r="V7" s="740">
        <v>3076</v>
      </c>
      <c r="W7" s="740"/>
      <c r="X7" s="740"/>
      <c r="Y7" s="740"/>
      <c r="Z7" s="740"/>
      <c r="AA7" s="740">
        <v>87</v>
      </c>
      <c r="AB7" s="740"/>
      <c r="AC7" s="740"/>
      <c r="AD7" s="740"/>
      <c r="AE7" s="741"/>
      <c r="AF7" s="742">
        <v>31</v>
      </c>
      <c r="AG7" s="743"/>
      <c r="AH7" s="743"/>
      <c r="AI7" s="743"/>
      <c r="AJ7" s="744"/>
      <c r="AK7" s="745">
        <v>132</v>
      </c>
      <c r="AL7" s="746"/>
      <c r="AM7" s="746"/>
      <c r="AN7" s="746"/>
      <c r="AO7" s="746"/>
      <c r="AP7" s="746">
        <v>3959</v>
      </c>
      <c r="AQ7" s="746"/>
      <c r="AR7" s="746"/>
      <c r="AS7" s="746"/>
      <c r="AT7" s="746"/>
      <c r="AU7" s="747"/>
      <c r="AV7" s="747"/>
      <c r="AW7" s="747"/>
      <c r="AX7" s="747"/>
      <c r="AY7" s="748"/>
      <c r="AZ7" s="226"/>
      <c r="BA7" s="226"/>
      <c r="BB7" s="226"/>
      <c r="BC7" s="226"/>
      <c r="BD7" s="226"/>
      <c r="BE7" s="227"/>
      <c r="BF7" s="227"/>
      <c r="BG7" s="227"/>
      <c r="BH7" s="227"/>
      <c r="BI7" s="227"/>
      <c r="BJ7" s="227"/>
      <c r="BK7" s="227"/>
      <c r="BL7" s="227"/>
      <c r="BM7" s="227"/>
      <c r="BN7" s="227"/>
      <c r="BO7" s="227"/>
      <c r="BP7" s="227"/>
      <c r="BQ7" s="230">
        <v>1</v>
      </c>
      <c r="BR7" s="231"/>
      <c r="BS7" s="733" t="s">
        <v>551</v>
      </c>
      <c r="BT7" s="734"/>
      <c r="BU7" s="734"/>
      <c r="BV7" s="734"/>
      <c r="BW7" s="734"/>
      <c r="BX7" s="734"/>
      <c r="BY7" s="734"/>
      <c r="BZ7" s="734"/>
      <c r="CA7" s="734"/>
      <c r="CB7" s="734"/>
      <c r="CC7" s="734"/>
      <c r="CD7" s="734"/>
      <c r="CE7" s="734"/>
      <c r="CF7" s="734"/>
      <c r="CG7" s="749"/>
      <c r="CH7" s="730">
        <v>-22</v>
      </c>
      <c r="CI7" s="731"/>
      <c r="CJ7" s="731"/>
      <c r="CK7" s="731"/>
      <c r="CL7" s="732"/>
      <c r="CM7" s="730">
        <v>904</v>
      </c>
      <c r="CN7" s="731"/>
      <c r="CO7" s="731"/>
      <c r="CP7" s="731"/>
      <c r="CQ7" s="732"/>
      <c r="CR7" s="730">
        <v>149</v>
      </c>
      <c r="CS7" s="731"/>
      <c r="CT7" s="731"/>
      <c r="CU7" s="731"/>
      <c r="CV7" s="732"/>
      <c r="CW7" s="730">
        <v>4</v>
      </c>
      <c r="CX7" s="731"/>
      <c r="CY7" s="731"/>
      <c r="CZ7" s="731"/>
      <c r="DA7" s="732"/>
      <c r="DB7" s="730" t="s">
        <v>541</v>
      </c>
      <c r="DC7" s="731"/>
      <c r="DD7" s="731"/>
      <c r="DE7" s="731"/>
      <c r="DF7" s="732"/>
      <c r="DG7" s="730" t="s">
        <v>541</v>
      </c>
      <c r="DH7" s="731"/>
      <c r="DI7" s="731"/>
      <c r="DJ7" s="731"/>
      <c r="DK7" s="732"/>
      <c r="DL7" s="730" t="s">
        <v>541</v>
      </c>
      <c r="DM7" s="731"/>
      <c r="DN7" s="731"/>
      <c r="DO7" s="731"/>
      <c r="DP7" s="732"/>
      <c r="DQ7" s="730" t="s">
        <v>541</v>
      </c>
      <c r="DR7" s="731"/>
      <c r="DS7" s="731"/>
      <c r="DT7" s="731"/>
      <c r="DU7" s="732"/>
      <c r="DV7" s="733"/>
      <c r="DW7" s="734"/>
      <c r="DX7" s="734"/>
      <c r="DY7" s="734"/>
      <c r="DZ7" s="735"/>
      <c r="EA7" s="228"/>
    </row>
    <row r="8" spans="1:131" s="229" customFormat="1" ht="26.25" customHeight="1" x14ac:dyDescent="0.15">
      <c r="A8" s="232">
        <v>2</v>
      </c>
      <c r="B8" s="767"/>
      <c r="C8" s="768"/>
      <c r="D8" s="768"/>
      <c r="E8" s="768"/>
      <c r="F8" s="768"/>
      <c r="G8" s="768"/>
      <c r="H8" s="768"/>
      <c r="I8" s="768"/>
      <c r="J8" s="768"/>
      <c r="K8" s="768"/>
      <c r="L8" s="768"/>
      <c r="M8" s="768"/>
      <c r="N8" s="768"/>
      <c r="O8" s="768"/>
      <c r="P8" s="769"/>
      <c r="Q8" s="770"/>
      <c r="R8" s="771"/>
      <c r="S8" s="771"/>
      <c r="T8" s="771"/>
      <c r="U8" s="771"/>
      <c r="V8" s="771"/>
      <c r="W8" s="771"/>
      <c r="X8" s="771"/>
      <c r="Y8" s="771"/>
      <c r="Z8" s="771"/>
      <c r="AA8" s="771"/>
      <c r="AB8" s="771"/>
      <c r="AC8" s="771"/>
      <c r="AD8" s="771"/>
      <c r="AE8" s="772"/>
      <c r="AF8" s="773"/>
      <c r="AG8" s="774"/>
      <c r="AH8" s="774"/>
      <c r="AI8" s="774"/>
      <c r="AJ8" s="775"/>
      <c r="AK8" s="756"/>
      <c r="AL8" s="757"/>
      <c r="AM8" s="757"/>
      <c r="AN8" s="757"/>
      <c r="AO8" s="757"/>
      <c r="AP8" s="757"/>
      <c r="AQ8" s="757"/>
      <c r="AR8" s="757"/>
      <c r="AS8" s="757"/>
      <c r="AT8" s="757"/>
      <c r="AU8" s="758"/>
      <c r="AV8" s="758"/>
      <c r="AW8" s="758"/>
      <c r="AX8" s="758"/>
      <c r="AY8" s="759"/>
      <c r="AZ8" s="226"/>
      <c r="BA8" s="226"/>
      <c r="BB8" s="226"/>
      <c r="BC8" s="226"/>
      <c r="BD8" s="226"/>
      <c r="BE8" s="227"/>
      <c r="BF8" s="227"/>
      <c r="BG8" s="227"/>
      <c r="BH8" s="227"/>
      <c r="BI8" s="227"/>
      <c r="BJ8" s="227"/>
      <c r="BK8" s="227"/>
      <c r="BL8" s="227"/>
      <c r="BM8" s="227"/>
      <c r="BN8" s="227"/>
      <c r="BO8" s="227"/>
      <c r="BP8" s="227"/>
      <c r="BQ8" s="232">
        <v>2</v>
      </c>
      <c r="BR8" s="233"/>
      <c r="BS8" s="760" t="s">
        <v>552</v>
      </c>
      <c r="BT8" s="761"/>
      <c r="BU8" s="761"/>
      <c r="BV8" s="761"/>
      <c r="BW8" s="761"/>
      <c r="BX8" s="761"/>
      <c r="BY8" s="761"/>
      <c r="BZ8" s="761"/>
      <c r="CA8" s="761"/>
      <c r="CB8" s="761"/>
      <c r="CC8" s="761"/>
      <c r="CD8" s="761"/>
      <c r="CE8" s="761"/>
      <c r="CF8" s="761"/>
      <c r="CG8" s="762"/>
      <c r="CH8" s="763">
        <v>-2</v>
      </c>
      <c r="CI8" s="764"/>
      <c r="CJ8" s="764"/>
      <c r="CK8" s="764"/>
      <c r="CL8" s="765"/>
      <c r="CM8" s="763">
        <v>48</v>
      </c>
      <c r="CN8" s="764"/>
      <c r="CO8" s="764"/>
      <c r="CP8" s="764"/>
      <c r="CQ8" s="765"/>
      <c r="CR8" s="763">
        <v>20</v>
      </c>
      <c r="CS8" s="764"/>
      <c r="CT8" s="764"/>
      <c r="CU8" s="764"/>
      <c r="CV8" s="765"/>
      <c r="CW8" s="763">
        <v>34</v>
      </c>
      <c r="CX8" s="764"/>
      <c r="CY8" s="764"/>
      <c r="CZ8" s="764"/>
      <c r="DA8" s="765"/>
      <c r="DB8" s="763" t="s">
        <v>541</v>
      </c>
      <c r="DC8" s="764"/>
      <c r="DD8" s="764"/>
      <c r="DE8" s="764"/>
      <c r="DF8" s="765"/>
      <c r="DG8" s="763" t="s">
        <v>541</v>
      </c>
      <c r="DH8" s="764"/>
      <c r="DI8" s="764"/>
      <c r="DJ8" s="764"/>
      <c r="DK8" s="765"/>
      <c r="DL8" s="763" t="s">
        <v>541</v>
      </c>
      <c r="DM8" s="764"/>
      <c r="DN8" s="764"/>
      <c r="DO8" s="764"/>
      <c r="DP8" s="765"/>
      <c r="DQ8" s="763" t="s">
        <v>541</v>
      </c>
      <c r="DR8" s="764"/>
      <c r="DS8" s="764"/>
      <c r="DT8" s="764"/>
      <c r="DU8" s="765"/>
      <c r="DV8" s="760"/>
      <c r="DW8" s="761"/>
      <c r="DX8" s="761"/>
      <c r="DY8" s="761"/>
      <c r="DZ8" s="766"/>
      <c r="EA8" s="228"/>
    </row>
    <row r="9" spans="1:131" s="229" customFormat="1" ht="26.25" customHeight="1" x14ac:dyDescent="0.15">
      <c r="A9" s="232">
        <v>3</v>
      </c>
      <c r="B9" s="767"/>
      <c r="C9" s="768"/>
      <c r="D9" s="768"/>
      <c r="E9" s="768"/>
      <c r="F9" s="768"/>
      <c r="G9" s="768"/>
      <c r="H9" s="768"/>
      <c r="I9" s="768"/>
      <c r="J9" s="768"/>
      <c r="K9" s="768"/>
      <c r="L9" s="768"/>
      <c r="M9" s="768"/>
      <c r="N9" s="768"/>
      <c r="O9" s="768"/>
      <c r="P9" s="769"/>
      <c r="Q9" s="770"/>
      <c r="R9" s="771"/>
      <c r="S9" s="771"/>
      <c r="T9" s="771"/>
      <c r="U9" s="771"/>
      <c r="V9" s="771"/>
      <c r="W9" s="771"/>
      <c r="X9" s="771"/>
      <c r="Y9" s="771"/>
      <c r="Z9" s="771"/>
      <c r="AA9" s="771"/>
      <c r="AB9" s="771"/>
      <c r="AC9" s="771"/>
      <c r="AD9" s="771"/>
      <c r="AE9" s="772"/>
      <c r="AF9" s="773"/>
      <c r="AG9" s="774"/>
      <c r="AH9" s="774"/>
      <c r="AI9" s="774"/>
      <c r="AJ9" s="775"/>
      <c r="AK9" s="756"/>
      <c r="AL9" s="757"/>
      <c r="AM9" s="757"/>
      <c r="AN9" s="757"/>
      <c r="AO9" s="757"/>
      <c r="AP9" s="757"/>
      <c r="AQ9" s="757"/>
      <c r="AR9" s="757"/>
      <c r="AS9" s="757"/>
      <c r="AT9" s="757"/>
      <c r="AU9" s="758"/>
      <c r="AV9" s="758"/>
      <c r="AW9" s="758"/>
      <c r="AX9" s="758"/>
      <c r="AY9" s="759"/>
      <c r="AZ9" s="226"/>
      <c r="BA9" s="226"/>
      <c r="BB9" s="226"/>
      <c r="BC9" s="226"/>
      <c r="BD9" s="226"/>
      <c r="BE9" s="227"/>
      <c r="BF9" s="227"/>
      <c r="BG9" s="227"/>
      <c r="BH9" s="227"/>
      <c r="BI9" s="227"/>
      <c r="BJ9" s="227"/>
      <c r="BK9" s="227"/>
      <c r="BL9" s="227"/>
      <c r="BM9" s="227"/>
      <c r="BN9" s="227"/>
      <c r="BO9" s="227"/>
      <c r="BP9" s="227"/>
      <c r="BQ9" s="232">
        <v>3</v>
      </c>
      <c r="BR9" s="233"/>
      <c r="BS9" s="760"/>
      <c r="BT9" s="761"/>
      <c r="BU9" s="761"/>
      <c r="BV9" s="761"/>
      <c r="BW9" s="761"/>
      <c r="BX9" s="761"/>
      <c r="BY9" s="761"/>
      <c r="BZ9" s="761"/>
      <c r="CA9" s="761"/>
      <c r="CB9" s="761"/>
      <c r="CC9" s="761"/>
      <c r="CD9" s="761"/>
      <c r="CE9" s="761"/>
      <c r="CF9" s="761"/>
      <c r="CG9" s="762"/>
      <c r="CH9" s="763"/>
      <c r="CI9" s="764"/>
      <c r="CJ9" s="764"/>
      <c r="CK9" s="764"/>
      <c r="CL9" s="765"/>
      <c r="CM9" s="763"/>
      <c r="CN9" s="764"/>
      <c r="CO9" s="764"/>
      <c r="CP9" s="764"/>
      <c r="CQ9" s="765"/>
      <c r="CR9" s="763"/>
      <c r="CS9" s="764"/>
      <c r="CT9" s="764"/>
      <c r="CU9" s="764"/>
      <c r="CV9" s="765"/>
      <c r="CW9" s="763"/>
      <c r="CX9" s="764"/>
      <c r="CY9" s="764"/>
      <c r="CZ9" s="764"/>
      <c r="DA9" s="765"/>
      <c r="DB9" s="763"/>
      <c r="DC9" s="764"/>
      <c r="DD9" s="764"/>
      <c r="DE9" s="764"/>
      <c r="DF9" s="765"/>
      <c r="DG9" s="763"/>
      <c r="DH9" s="764"/>
      <c r="DI9" s="764"/>
      <c r="DJ9" s="764"/>
      <c r="DK9" s="765"/>
      <c r="DL9" s="763"/>
      <c r="DM9" s="764"/>
      <c r="DN9" s="764"/>
      <c r="DO9" s="764"/>
      <c r="DP9" s="765"/>
      <c r="DQ9" s="763"/>
      <c r="DR9" s="764"/>
      <c r="DS9" s="764"/>
      <c r="DT9" s="764"/>
      <c r="DU9" s="765"/>
      <c r="DV9" s="760"/>
      <c r="DW9" s="761"/>
      <c r="DX9" s="761"/>
      <c r="DY9" s="761"/>
      <c r="DZ9" s="766"/>
      <c r="EA9" s="228"/>
    </row>
    <row r="10" spans="1:131" s="229" customFormat="1" ht="26.25" customHeight="1" x14ac:dyDescent="0.15">
      <c r="A10" s="232">
        <v>4</v>
      </c>
      <c r="B10" s="767"/>
      <c r="C10" s="768"/>
      <c r="D10" s="768"/>
      <c r="E10" s="768"/>
      <c r="F10" s="768"/>
      <c r="G10" s="768"/>
      <c r="H10" s="768"/>
      <c r="I10" s="768"/>
      <c r="J10" s="768"/>
      <c r="K10" s="768"/>
      <c r="L10" s="768"/>
      <c r="M10" s="768"/>
      <c r="N10" s="768"/>
      <c r="O10" s="768"/>
      <c r="P10" s="769"/>
      <c r="Q10" s="770"/>
      <c r="R10" s="771"/>
      <c r="S10" s="771"/>
      <c r="T10" s="771"/>
      <c r="U10" s="771"/>
      <c r="V10" s="771"/>
      <c r="W10" s="771"/>
      <c r="X10" s="771"/>
      <c r="Y10" s="771"/>
      <c r="Z10" s="771"/>
      <c r="AA10" s="771"/>
      <c r="AB10" s="771"/>
      <c r="AC10" s="771"/>
      <c r="AD10" s="771"/>
      <c r="AE10" s="772"/>
      <c r="AF10" s="773"/>
      <c r="AG10" s="774"/>
      <c r="AH10" s="774"/>
      <c r="AI10" s="774"/>
      <c r="AJ10" s="775"/>
      <c r="AK10" s="756"/>
      <c r="AL10" s="757"/>
      <c r="AM10" s="757"/>
      <c r="AN10" s="757"/>
      <c r="AO10" s="757"/>
      <c r="AP10" s="757"/>
      <c r="AQ10" s="757"/>
      <c r="AR10" s="757"/>
      <c r="AS10" s="757"/>
      <c r="AT10" s="757"/>
      <c r="AU10" s="758"/>
      <c r="AV10" s="758"/>
      <c r="AW10" s="758"/>
      <c r="AX10" s="758"/>
      <c r="AY10" s="759"/>
      <c r="AZ10" s="226"/>
      <c r="BA10" s="226"/>
      <c r="BB10" s="226"/>
      <c r="BC10" s="226"/>
      <c r="BD10" s="226"/>
      <c r="BE10" s="227"/>
      <c r="BF10" s="227"/>
      <c r="BG10" s="227"/>
      <c r="BH10" s="227"/>
      <c r="BI10" s="227"/>
      <c r="BJ10" s="227"/>
      <c r="BK10" s="227"/>
      <c r="BL10" s="227"/>
      <c r="BM10" s="227"/>
      <c r="BN10" s="227"/>
      <c r="BO10" s="227"/>
      <c r="BP10" s="227"/>
      <c r="BQ10" s="232">
        <v>4</v>
      </c>
      <c r="BR10" s="233"/>
      <c r="BS10" s="760"/>
      <c r="BT10" s="761"/>
      <c r="BU10" s="761"/>
      <c r="BV10" s="761"/>
      <c r="BW10" s="761"/>
      <c r="BX10" s="761"/>
      <c r="BY10" s="761"/>
      <c r="BZ10" s="761"/>
      <c r="CA10" s="761"/>
      <c r="CB10" s="761"/>
      <c r="CC10" s="761"/>
      <c r="CD10" s="761"/>
      <c r="CE10" s="761"/>
      <c r="CF10" s="761"/>
      <c r="CG10" s="762"/>
      <c r="CH10" s="763"/>
      <c r="CI10" s="764"/>
      <c r="CJ10" s="764"/>
      <c r="CK10" s="764"/>
      <c r="CL10" s="765"/>
      <c r="CM10" s="763"/>
      <c r="CN10" s="764"/>
      <c r="CO10" s="764"/>
      <c r="CP10" s="764"/>
      <c r="CQ10" s="765"/>
      <c r="CR10" s="763"/>
      <c r="CS10" s="764"/>
      <c r="CT10" s="764"/>
      <c r="CU10" s="764"/>
      <c r="CV10" s="765"/>
      <c r="CW10" s="763"/>
      <c r="CX10" s="764"/>
      <c r="CY10" s="764"/>
      <c r="CZ10" s="764"/>
      <c r="DA10" s="765"/>
      <c r="DB10" s="763"/>
      <c r="DC10" s="764"/>
      <c r="DD10" s="764"/>
      <c r="DE10" s="764"/>
      <c r="DF10" s="765"/>
      <c r="DG10" s="763"/>
      <c r="DH10" s="764"/>
      <c r="DI10" s="764"/>
      <c r="DJ10" s="764"/>
      <c r="DK10" s="765"/>
      <c r="DL10" s="763"/>
      <c r="DM10" s="764"/>
      <c r="DN10" s="764"/>
      <c r="DO10" s="764"/>
      <c r="DP10" s="765"/>
      <c r="DQ10" s="763"/>
      <c r="DR10" s="764"/>
      <c r="DS10" s="764"/>
      <c r="DT10" s="764"/>
      <c r="DU10" s="765"/>
      <c r="DV10" s="760"/>
      <c r="DW10" s="761"/>
      <c r="DX10" s="761"/>
      <c r="DY10" s="761"/>
      <c r="DZ10" s="766"/>
      <c r="EA10" s="228"/>
    </row>
    <row r="11" spans="1:131" s="229" customFormat="1" ht="26.25" customHeight="1" x14ac:dyDescent="0.15">
      <c r="A11" s="232">
        <v>5</v>
      </c>
      <c r="B11" s="767"/>
      <c r="C11" s="768"/>
      <c r="D11" s="768"/>
      <c r="E11" s="768"/>
      <c r="F11" s="768"/>
      <c r="G11" s="768"/>
      <c r="H11" s="768"/>
      <c r="I11" s="768"/>
      <c r="J11" s="768"/>
      <c r="K11" s="768"/>
      <c r="L11" s="768"/>
      <c r="M11" s="768"/>
      <c r="N11" s="768"/>
      <c r="O11" s="768"/>
      <c r="P11" s="769"/>
      <c r="Q11" s="770"/>
      <c r="R11" s="771"/>
      <c r="S11" s="771"/>
      <c r="T11" s="771"/>
      <c r="U11" s="771"/>
      <c r="V11" s="771"/>
      <c r="W11" s="771"/>
      <c r="X11" s="771"/>
      <c r="Y11" s="771"/>
      <c r="Z11" s="771"/>
      <c r="AA11" s="771"/>
      <c r="AB11" s="771"/>
      <c r="AC11" s="771"/>
      <c r="AD11" s="771"/>
      <c r="AE11" s="772"/>
      <c r="AF11" s="773"/>
      <c r="AG11" s="774"/>
      <c r="AH11" s="774"/>
      <c r="AI11" s="774"/>
      <c r="AJ11" s="775"/>
      <c r="AK11" s="756"/>
      <c r="AL11" s="757"/>
      <c r="AM11" s="757"/>
      <c r="AN11" s="757"/>
      <c r="AO11" s="757"/>
      <c r="AP11" s="757"/>
      <c r="AQ11" s="757"/>
      <c r="AR11" s="757"/>
      <c r="AS11" s="757"/>
      <c r="AT11" s="757"/>
      <c r="AU11" s="758"/>
      <c r="AV11" s="758"/>
      <c r="AW11" s="758"/>
      <c r="AX11" s="758"/>
      <c r="AY11" s="759"/>
      <c r="AZ11" s="226"/>
      <c r="BA11" s="226"/>
      <c r="BB11" s="226"/>
      <c r="BC11" s="226"/>
      <c r="BD11" s="226"/>
      <c r="BE11" s="227"/>
      <c r="BF11" s="227"/>
      <c r="BG11" s="227"/>
      <c r="BH11" s="227"/>
      <c r="BI11" s="227"/>
      <c r="BJ11" s="227"/>
      <c r="BK11" s="227"/>
      <c r="BL11" s="227"/>
      <c r="BM11" s="227"/>
      <c r="BN11" s="227"/>
      <c r="BO11" s="227"/>
      <c r="BP11" s="227"/>
      <c r="BQ11" s="232">
        <v>5</v>
      </c>
      <c r="BR11" s="233"/>
      <c r="BS11" s="760"/>
      <c r="BT11" s="761"/>
      <c r="BU11" s="761"/>
      <c r="BV11" s="761"/>
      <c r="BW11" s="761"/>
      <c r="BX11" s="761"/>
      <c r="BY11" s="761"/>
      <c r="BZ11" s="761"/>
      <c r="CA11" s="761"/>
      <c r="CB11" s="761"/>
      <c r="CC11" s="761"/>
      <c r="CD11" s="761"/>
      <c r="CE11" s="761"/>
      <c r="CF11" s="761"/>
      <c r="CG11" s="762"/>
      <c r="CH11" s="763"/>
      <c r="CI11" s="764"/>
      <c r="CJ11" s="764"/>
      <c r="CK11" s="764"/>
      <c r="CL11" s="765"/>
      <c r="CM11" s="763"/>
      <c r="CN11" s="764"/>
      <c r="CO11" s="764"/>
      <c r="CP11" s="764"/>
      <c r="CQ11" s="765"/>
      <c r="CR11" s="763"/>
      <c r="CS11" s="764"/>
      <c r="CT11" s="764"/>
      <c r="CU11" s="764"/>
      <c r="CV11" s="765"/>
      <c r="CW11" s="763"/>
      <c r="CX11" s="764"/>
      <c r="CY11" s="764"/>
      <c r="CZ11" s="764"/>
      <c r="DA11" s="765"/>
      <c r="DB11" s="763"/>
      <c r="DC11" s="764"/>
      <c r="DD11" s="764"/>
      <c r="DE11" s="764"/>
      <c r="DF11" s="765"/>
      <c r="DG11" s="763"/>
      <c r="DH11" s="764"/>
      <c r="DI11" s="764"/>
      <c r="DJ11" s="764"/>
      <c r="DK11" s="765"/>
      <c r="DL11" s="763"/>
      <c r="DM11" s="764"/>
      <c r="DN11" s="764"/>
      <c r="DO11" s="764"/>
      <c r="DP11" s="765"/>
      <c r="DQ11" s="763"/>
      <c r="DR11" s="764"/>
      <c r="DS11" s="764"/>
      <c r="DT11" s="764"/>
      <c r="DU11" s="765"/>
      <c r="DV11" s="760"/>
      <c r="DW11" s="761"/>
      <c r="DX11" s="761"/>
      <c r="DY11" s="761"/>
      <c r="DZ11" s="766"/>
      <c r="EA11" s="228"/>
    </row>
    <row r="12" spans="1:131" s="229" customFormat="1" ht="26.25" customHeight="1" x14ac:dyDescent="0.15">
      <c r="A12" s="232">
        <v>6</v>
      </c>
      <c r="B12" s="767"/>
      <c r="C12" s="768"/>
      <c r="D12" s="768"/>
      <c r="E12" s="768"/>
      <c r="F12" s="768"/>
      <c r="G12" s="768"/>
      <c r="H12" s="768"/>
      <c r="I12" s="768"/>
      <c r="J12" s="768"/>
      <c r="K12" s="768"/>
      <c r="L12" s="768"/>
      <c r="M12" s="768"/>
      <c r="N12" s="768"/>
      <c r="O12" s="768"/>
      <c r="P12" s="769"/>
      <c r="Q12" s="770"/>
      <c r="R12" s="771"/>
      <c r="S12" s="771"/>
      <c r="T12" s="771"/>
      <c r="U12" s="771"/>
      <c r="V12" s="771"/>
      <c r="W12" s="771"/>
      <c r="X12" s="771"/>
      <c r="Y12" s="771"/>
      <c r="Z12" s="771"/>
      <c r="AA12" s="771"/>
      <c r="AB12" s="771"/>
      <c r="AC12" s="771"/>
      <c r="AD12" s="771"/>
      <c r="AE12" s="772"/>
      <c r="AF12" s="773"/>
      <c r="AG12" s="774"/>
      <c r="AH12" s="774"/>
      <c r="AI12" s="774"/>
      <c r="AJ12" s="775"/>
      <c r="AK12" s="756"/>
      <c r="AL12" s="757"/>
      <c r="AM12" s="757"/>
      <c r="AN12" s="757"/>
      <c r="AO12" s="757"/>
      <c r="AP12" s="757"/>
      <c r="AQ12" s="757"/>
      <c r="AR12" s="757"/>
      <c r="AS12" s="757"/>
      <c r="AT12" s="757"/>
      <c r="AU12" s="758"/>
      <c r="AV12" s="758"/>
      <c r="AW12" s="758"/>
      <c r="AX12" s="758"/>
      <c r="AY12" s="759"/>
      <c r="AZ12" s="226"/>
      <c r="BA12" s="226"/>
      <c r="BB12" s="226"/>
      <c r="BC12" s="226"/>
      <c r="BD12" s="226"/>
      <c r="BE12" s="227"/>
      <c r="BF12" s="227"/>
      <c r="BG12" s="227"/>
      <c r="BH12" s="227"/>
      <c r="BI12" s="227"/>
      <c r="BJ12" s="227"/>
      <c r="BK12" s="227"/>
      <c r="BL12" s="227"/>
      <c r="BM12" s="227"/>
      <c r="BN12" s="227"/>
      <c r="BO12" s="227"/>
      <c r="BP12" s="227"/>
      <c r="BQ12" s="232">
        <v>6</v>
      </c>
      <c r="BR12" s="233"/>
      <c r="BS12" s="760"/>
      <c r="BT12" s="761"/>
      <c r="BU12" s="761"/>
      <c r="BV12" s="761"/>
      <c r="BW12" s="761"/>
      <c r="BX12" s="761"/>
      <c r="BY12" s="761"/>
      <c r="BZ12" s="761"/>
      <c r="CA12" s="761"/>
      <c r="CB12" s="761"/>
      <c r="CC12" s="761"/>
      <c r="CD12" s="761"/>
      <c r="CE12" s="761"/>
      <c r="CF12" s="761"/>
      <c r="CG12" s="762"/>
      <c r="CH12" s="763"/>
      <c r="CI12" s="764"/>
      <c r="CJ12" s="764"/>
      <c r="CK12" s="764"/>
      <c r="CL12" s="765"/>
      <c r="CM12" s="763"/>
      <c r="CN12" s="764"/>
      <c r="CO12" s="764"/>
      <c r="CP12" s="764"/>
      <c r="CQ12" s="765"/>
      <c r="CR12" s="763"/>
      <c r="CS12" s="764"/>
      <c r="CT12" s="764"/>
      <c r="CU12" s="764"/>
      <c r="CV12" s="765"/>
      <c r="CW12" s="763"/>
      <c r="CX12" s="764"/>
      <c r="CY12" s="764"/>
      <c r="CZ12" s="764"/>
      <c r="DA12" s="765"/>
      <c r="DB12" s="763"/>
      <c r="DC12" s="764"/>
      <c r="DD12" s="764"/>
      <c r="DE12" s="764"/>
      <c r="DF12" s="765"/>
      <c r="DG12" s="763"/>
      <c r="DH12" s="764"/>
      <c r="DI12" s="764"/>
      <c r="DJ12" s="764"/>
      <c r="DK12" s="765"/>
      <c r="DL12" s="763"/>
      <c r="DM12" s="764"/>
      <c r="DN12" s="764"/>
      <c r="DO12" s="764"/>
      <c r="DP12" s="765"/>
      <c r="DQ12" s="763"/>
      <c r="DR12" s="764"/>
      <c r="DS12" s="764"/>
      <c r="DT12" s="764"/>
      <c r="DU12" s="765"/>
      <c r="DV12" s="760"/>
      <c r="DW12" s="761"/>
      <c r="DX12" s="761"/>
      <c r="DY12" s="761"/>
      <c r="DZ12" s="766"/>
      <c r="EA12" s="228"/>
    </row>
    <row r="13" spans="1:131" s="229" customFormat="1" ht="26.25" customHeight="1" x14ac:dyDescent="0.15">
      <c r="A13" s="232">
        <v>7</v>
      </c>
      <c r="B13" s="767"/>
      <c r="C13" s="768"/>
      <c r="D13" s="768"/>
      <c r="E13" s="768"/>
      <c r="F13" s="768"/>
      <c r="G13" s="768"/>
      <c r="H13" s="768"/>
      <c r="I13" s="768"/>
      <c r="J13" s="768"/>
      <c r="K13" s="768"/>
      <c r="L13" s="768"/>
      <c r="M13" s="768"/>
      <c r="N13" s="768"/>
      <c r="O13" s="768"/>
      <c r="P13" s="769"/>
      <c r="Q13" s="770"/>
      <c r="R13" s="771"/>
      <c r="S13" s="771"/>
      <c r="T13" s="771"/>
      <c r="U13" s="771"/>
      <c r="V13" s="771"/>
      <c r="W13" s="771"/>
      <c r="X13" s="771"/>
      <c r="Y13" s="771"/>
      <c r="Z13" s="771"/>
      <c r="AA13" s="771"/>
      <c r="AB13" s="771"/>
      <c r="AC13" s="771"/>
      <c r="AD13" s="771"/>
      <c r="AE13" s="772"/>
      <c r="AF13" s="773"/>
      <c r="AG13" s="774"/>
      <c r="AH13" s="774"/>
      <c r="AI13" s="774"/>
      <c r="AJ13" s="775"/>
      <c r="AK13" s="756"/>
      <c r="AL13" s="757"/>
      <c r="AM13" s="757"/>
      <c r="AN13" s="757"/>
      <c r="AO13" s="757"/>
      <c r="AP13" s="757"/>
      <c r="AQ13" s="757"/>
      <c r="AR13" s="757"/>
      <c r="AS13" s="757"/>
      <c r="AT13" s="757"/>
      <c r="AU13" s="758"/>
      <c r="AV13" s="758"/>
      <c r="AW13" s="758"/>
      <c r="AX13" s="758"/>
      <c r="AY13" s="759"/>
      <c r="AZ13" s="226"/>
      <c r="BA13" s="226"/>
      <c r="BB13" s="226"/>
      <c r="BC13" s="226"/>
      <c r="BD13" s="226"/>
      <c r="BE13" s="227"/>
      <c r="BF13" s="227"/>
      <c r="BG13" s="227"/>
      <c r="BH13" s="227"/>
      <c r="BI13" s="227"/>
      <c r="BJ13" s="227"/>
      <c r="BK13" s="227"/>
      <c r="BL13" s="227"/>
      <c r="BM13" s="227"/>
      <c r="BN13" s="227"/>
      <c r="BO13" s="227"/>
      <c r="BP13" s="227"/>
      <c r="BQ13" s="232">
        <v>7</v>
      </c>
      <c r="BR13" s="233"/>
      <c r="BS13" s="760"/>
      <c r="BT13" s="761"/>
      <c r="BU13" s="761"/>
      <c r="BV13" s="761"/>
      <c r="BW13" s="761"/>
      <c r="BX13" s="761"/>
      <c r="BY13" s="761"/>
      <c r="BZ13" s="761"/>
      <c r="CA13" s="761"/>
      <c r="CB13" s="761"/>
      <c r="CC13" s="761"/>
      <c r="CD13" s="761"/>
      <c r="CE13" s="761"/>
      <c r="CF13" s="761"/>
      <c r="CG13" s="762"/>
      <c r="CH13" s="763"/>
      <c r="CI13" s="764"/>
      <c r="CJ13" s="764"/>
      <c r="CK13" s="764"/>
      <c r="CL13" s="765"/>
      <c r="CM13" s="763"/>
      <c r="CN13" s="764"/>
      <c r="CO13" s="764"/>
      <c r="CP13" s="764"/>
      <c r="CQ13" s="765"/>
      <c r="CR13" s="763"/>
      <c r="CS13" s="764"/>
      <c r="CT13" s="764"/>
      <c r="CU13" s="764"/>
      <c r="CV13" s="765"/>
      <c r="CW13" s="763"/>
      <c r="CX13" s="764"/>
      <c r="CY13" s="764"/>
      <c r="CZ13" s="764"/>
      <c r="DA13" s="765"/>
      <c r="DB13" s="763"/>
      <c r="DC13" s="764"/>
      <c r="DD13" s="764"/>
      <c r="DE13" s="764"/>
      <c r="DF13" s="765"/>
      <c r="DG13" s="763"/>
      <c r="DH13" s="764"/>
      <c r="DI13" s="764"/>
      <c r="DJ13" s="764"/>
      <c r="DK13" s="765"/>
      <c r="DL13" s="763"/>
      <c r="DM13" s="764"/>
      <c r="DN13" s="764"/>
      <c r="DO13" s="764"/>
      <c r="DP13" s="765"/>
      <c r="DQ13" s="763"/>
      <c r="DR13" s="764"/>
      <c r="DS13" s="764"/>
      <c r="DT13" s="764"/>
      <c r="DU13" s="765"/>
      <c r="DV13" s="760"/>
      <c r="DW13" s="761"/>
      <c r="DX13" s="761"/>
      <c r="DY13" s="761"/>
      <c r="DZ13" s="766"/>
      <c r="EA13" s="228"/>
    </row>
    <row r="14" spans="1:131" s="229" customFormat="1" ht="26.25" customHeight="1" x14ac:dyDescent="0.15">
      <c r="A14" s="232">
        <v>8</v>
      </c>
      <c r="B14" s="767"/>
      <c r="C14" s="768"/>
      <c r="D14" s="768"/>
      <c r="E14" s="768"/>
      <c r="F14" s="768"/>
      <c r="G14" s="768"/>
      <c r="H14" s="768"/>
      <c r="I14" s="768"/>
      <c r="J14" s="768"/>
      <c r="K14" s="768"/>
      <c r="L14" s="768"/>
      <c r="M14" s="768"/>
      <c r="N14" s="768"/>
      <c r="O14" s="768"/>
      <c r="P14" s="769"/>
      <c r="Q14" s="770"/>
      <c r="R14" s="771"/>
      <c r="S14" s="771"/>
      <c r="T14" s="771"/>
      <c r="U14" s="771"/>
      <c r="V14" s="771"/>
      <c r="W14" s="771"/>
      <c r="X14" s="771"/>
      <c r="Y14" s="771"/>
      <c r="Z14" s="771"/>
      <c r="AA14" s="771"/>
      <c r="AB14" s="771"/>
      <c r="AC14" s="771"/>
      <c r="AD14" s="771"/>
      <c r="AE14" s="772"/>
      <c r="AF14" s="773"/>
      <c r="AG14" s="774"/>
      <c r="AH14" s="774"/>
      <c r="AI14" s="774"/>
      <c r="AJ14" s="775"/>
      <c r="AK14" s="756"/>
      <c r="AL14" s="757"/>
      <c r="AM14" s="757"/>
      <c r="AN14" s="757"/>
      <c r="AO14" s="757"/>
      <c r="AP14" s="757"/>
      <c r="AQ14" s="757"/>
      <c r="AR14" s="757"/>
      <c r="AS14" s="757"/>
      <c r="AT14" s="757"/>
      <c r="AU14" s="758"/>
      <c r="AV14" s="758"/>
      <c r="AW14" s="758"/>
      <c r="AX14" s="758"/>
      <c r="AY14" s="759"/>
      <c r="AZ14" s="226"/>
      <c r="BA14" s="226"/>
      <c r="BB14" s="226"/>
      <c r="BC14" s="226"/>
      <c r="BD14" s="226"/>
      <c r="BE14" s="227"/>
      <c r="BF14" s="227"/>
      <c r="BG14" s="227"/>
      <c r="BH14" s="227"/>
      <c r="BI14" s="227"/>
      <c r="BJ14" s="227"/>
      <c r="BK14" s="227"/>
      <c r="BL14" s="227"/>
      <c r="BM14" s="227"/>
      <c r="BN14" s="227"/>
      <c r="BO14" s="227"/>
      <c r="BP14" s="227"/>
      <c r="BQ14" s="232">
        <v>8</v>
      </c>
      <c r="BR14" s="233"/>
      <c r="BS14" s="760"/>
      <c r="BT14" s="761"/>
      <c r="BU14" s="761"/>
      <c r="BV14" s="761"/>
      <c r="BW14" s="761"/>
      <c r="BX14" s="761"/>
      <c r="BY14" s="761"/>
      <c r="BZ14" s="761"/>
      <c r="CA14" s="761"/>
      <c r="CB14" s="761"/>
      <c r="CC14" s="761"/>
      <c r="CD14" s="761"/>
      <c r="CE14" s="761"/>
      <c r="CF14" s="761"/>
      <c r="CG14" s="762"/>
      <c r="CH14" s="763"/>
      <c r="CI14" s="764"/>
      <c r="CJ14" s="764"/>
      <c r="CK14" s="764"/>
      <c r="CL14" s="765"/>
      <c r="CM14" s="763"/>
      <c r="CN14" s="764"/>
      <c r="CO14" s="764"/>
      <c r="CP14" s="764"/>
      <c r="CQ14" s="765"/>
      <c r="CR14" s="763"/>
      <c r="CS14" s="764"/>
      <c r="CT14" s="764"/>
      <c r="CU14" s="764"/>
      <c r="CV14" s="765"/>
      <c r="CW14" s="763"/>
      <c r="CX14" s="764"/>
      <c r="CY14" s="764"/>
      <c r="CZ14" s="764"/>
      <c r="DA14" s="765"/>
      <c r="DB14" s="763"/>
      <c r="DC14" s="764"/>
      <c r="DD14" s="764"/>
      <c r="DE14" s="764"/>
      <c r="DF14" s="765"/>
      <c r="DG14" s="763"/>
      <c r="DH14" s="764"/>
      <c r="DI14" s="764"/>
      <c r="DJ14" s="764"/>
      <c r="DK14" s="765"/>
      <c r="DL14" s="763"/>
      <c r="DM14" s="764"/>
      <c r="DN14" s="764"/>
      <c r="DO14" s="764"/>
      <c r="DP14" s="765"/>
      <c r="DQ14" s="763"/>
      <c r="DR14" s="764"/>
      <c r="DS14" s="764"/>
      <c r="DT14" s="764"/>
      <c r="DU14" s="765"/>
      <c r="DV14" s="760"/>
      <c r="DW14" s="761"/>
      <c r="DX14" s="761"/>
      <c r="DY14" s="761"/>
      <c r="DZ14" s="766"/>
      <c r="EA14" s="228"/>
    </row>
    <row r="15" spans="1:131" s="229" customFormat="1" ht="26.25" customHeight="1" x14ac:dyDescent="0.15">
      <c r="A15" s="232">
        <v>9</v>
      </c>
      <c r="B15" s="767"/>
      <c r="C15" s="768"/>
      <c r="D15" s="768"/>
      <c r="E15" s="768"/>
      <c r="F15" s="768"/>
      <c r="G15" s="768"/>
      <c r="H15" s="768"/>
      <c r="I15" s="768"/>
      <c r="J15" s="768"/>
      <c r="K15" s="768"/>
      <c r="L15" s="768"/>
      <c r="M15" s="768"/>
      <c r="N15" s="768"/>
      <c r="O15" s="768"/>
      <c r="P15" s="769"/>
      <c r="Q15" s="770"/>
      <c r="R15" s="771"/>
      <c r="S15" s="771"/>
      <c r="T15" s="771"/>
      <c r="U15" s="771"/>
      <c r="V15" s="771"/>
      <c r="W15" s="771"/>
      <c r="X15" s="771"/>
      <c r="Y15" s="771"/>
      <c r="Z15" s="771"/>
      <c r="AA15" s="771"/>
      <c r="AB15" s="771"/>
      <c r="AC15" s="771"/>
      <c r="AD15" s="771"/>
      <c r="AE15" s="772"/>
      <c r="AF15" s="773"/>
      <c r="AG15" s="774"/>
      <c r="AH15" s="774"/>
      <c r="AI15" s="774"/>
      <c r="AJ15" s="775"/>
      <c r="AK15" s="756"/>
      <c r="AL15" s="757"/>
      <c r="AM15" s="757"/>
      <c r="AN15" s="757"/>
      <c r="AO15" s="757"/>
      <c r="AP15" s="757"/>
      <c r="AQ15" s="757"/>
      <c r="AR15" s="757"/>
      <c r="AS15" s="757"/>
      <c r="AT15" s="757"/>
      <c r="AU15" s="758"/>
      <c r="AV15" s="758"/>
      <c r="AW15" s="758"/>
      <c r="AX15" s="758"/>
      <c r="AY15" s="759"/>
      <c r="AZ15" s="226"/>
      <c r="BA15" s="226"/>
      <c r="BB15" s="226"/>
      <c r="BC15" s="226"/>
      <c r="BD15" s="226"/>
      <c r="BE15" s="227"/>
      <c r="BF15" s="227"/>
      <c r="BG15" s="227"/>
      <c r="BH15" s="227"/>
      <c r="BI15" s="227"/>
      <c r="BJ15" s="227"/>
      <c r="BK15" s="227"/>
      <c r="BL15" s="227"/>
      <c r="BM15" s="227"/>
      <c r="BN15" s="227"/>
      <c r="BO15" s="227"/>
      <c r="BP15" s="227"/>
      <c r="BQ15" s="232">
        <v>9</v>
      </c>
      <c r="BR15" s="233"/>
      <c r="BS15" s="760"/>
      <c r="BT15" s="761"/>
      <c r="BU15" s="761"/>
      <c r="BV15" s="761"/>
      <c r="BW15" s="761"/>
      <c r="BX15" s="761"/>
      <c r="BY15" s="761"/>
      <c r="BZ15" s="761"/>
      <c r="CA15" s="761"/>
      <c r="CB15" s="761"/>
      <c r="CC15" s="761"/>
      <c r="CD15" s="761"/>
      <c r="CE15" s="761"/>
      <c r="CF15" s="761"/>
      <c r="CG15" s="762"/>
      <c r="CH15" s="763"/>
      <c r="CI15" s="764"/>
      <c r="CJ15" s="764"/>
      <c r="CK15" s="764"/>
      <c r="CL15" s="765"/>
      <c r="CM15" s="763"/>
      <c r="CN15" s="764"/>
      <c r="CO15" s="764"/>
      <c r="CP15" s="764"/>
      <c r="CQ15" s="765"/>
      <c r="CR15" s="763"/>
      <c r="CS15" s="764"/>
      <c r="CT15" s="764"/>
      <c r="CU15" s="764"/>
      <c r="CV15" s="765"/>
      <c r="CW15" s="763"/>
      <c r="CX15" s="764"/>
      <c r="CY15" s="764"/>
      <c r="CZ15" s="764"/>
      <c r="DA15" s="765"/>
      <c r="DB15" s="763"/>
      <c r="DC15" s="764"/>
      <c r="DD15" s="764"/>
      <c r="DE15" s="764"/>
      <c r="DF15" s="765"/>
      <c r="DG15" s="763"/>
      <c r="DH15" s="764"/>
      <c r="DI15" s="764"/>
      <c r="DJ15" s="764"/>
      <c r="DK15" s="765"/>
      <c r="DL15" s="763"/>
      <c r="DM15" s="764"/>
      <c r="DN15" s="764"/>
      <c r="DO15" s="764"/>
      <c r="DP15" s="765"/>
      <c r="DQ15" s="763"/>
      <c r="DR15" s="764"/>
      <c r="DS15" s="764"/>
      <c r="DT15" s="764"/>
      <c r="DU15" s="765"/>
      <c r="DV15" s="760"/>
      <c r="DW15" s="761"/>
      <c r="DX15" s="761"/>
      <c r="DY15" s="761"/>
      <c r="DZ15" s="766"/>
      <c r="EA15" s="228"/>
    </row>
    <row r="16" spans="1:131" s="229" customFormat="1" ht="26.25" customHeight="1" x14ac:dyDescent="0.15">
      <c r="A16" s="232">
        <v>10</v>
      </c>
      <c r="B16" s="767"/>
      <c r="C16" s="768"/>
      <c r="D16" s="768"/>
      <c r="E16" s="768"/>
      <c r="F16" s="768"/>
      <c r="G16" s="768"/>
      <c r="H16" s="768"/>
      <c r="I16" s="768"/>
      <c r="J16" s="768"/>
      <c r="K16" s="768"/>
      <c r="L16" s="768"/>
      <c r="M16" s="768"/>
      <c r="N16" s="768"/>
      <c r="O16" s="768"/>
      <c r="P16" s="769"/>
      <c r="Q16" s="770"/>
      <c r="R16" s="771"/>
      <c r="S16" s="771"/>
      <c r="T16" s="771"/>
      <c r="U16" s="771"/>
      <c r="V16" s="771"/>
      <c r="W16" s="771"/>
      <c r="X16" s="771"/>
      <c r="Y16" s="771"/>
      <c r="Z16" s="771"/>
      <c r="AA16" s="771"/>
      <c r="AB16" s="771"/>
      <c r="AC16" s="771"/>
      <c r="AD16" s="771"/>
      <c r="AE16" s="772"/>
      <c r="AF16" s="773"/>
      <c r="AG16" s="774"/>
      <c r="AH16" s="774"/>
      <c r="AI16" s="774"/>
      <c r="AJ16" s="775"/>
      <c r="AK16" s="756"/>
      <c r="AL16" s="757"/>
      <c r="AM16" s="757"/>
      <c r="AN16" s="757"/>
      <c r="AO16" s="757"/>
      <c r="AP16" s="757"/>
      <c r="AQ16" s="757"/>
      <c r="AR16" s="757"/>
      <c r="AS16" s="757"/>
      <c r="AT16" s="757"/>
      <c r="AU16" s="758"/>
      <c r="AV16" s="758"/>
      <c r="AW16" s="758"/>
      <c r="AX16" s="758"/>
      <c r="AY16" s="759"/>
      <c r="AZ16" s="226"/>
      <c r="BA16" s="226"/>
      <c r="BB16" s="226"/>
      <c r="BC16" s="226"/>
      <c r="BD16" s="226"/>
      <c r="BE16" s="227"/>
      <c r="BF16" s="227"/>
      <c r="BG16" s="227"/>
      <c r="BH16" s="227"/>
      <c r="BI16" s="227"/>
      <c r="BJ16" s="227"/>
      <c r="BK16" s="227"/>
      <c r="BL16" s="227"/>
      <c r="BM16" s="227"/>
      <c r="BN16" s="227"/>
      <c r="BO16" s="227"/>
      <c r="BP16" s="227"/>
      <c r="BQ16" s="232">
        <v>10</v>
      </c>
      <c r="BR16" s="233"/>
      <c r="BS16" s="760"/>
      <c r="BT16" s="761"/>
      <c r="BU16" s="761"/>
      <c r="BV16" s="761"/>
      <c r="BW16" s="761"/>
      <c r="BX16" s="761"/>
      <c r="BY16" s="761"/>
      <c r="BZ16" s="761"/>
      <c r="CA16" s="761"/>
      <c r="CB16" s="761"/>
      <c r="CC16" s="761"/>
      <c r="CD16" s="761"/>
      <c r="CE16" s="761"/>
      <c r="CF16" s="761"/>
      <c r="CG16" s="762"/>
      <c r="CH16" s="763"/>
      <c r="CI16" s="764"/>
      <c r="CJ16" s="764"/>
      <c r="CK16" s="764"/>
      <c r="CL16" s="765"/>
      <c r="CM16" s="763"/>
      <c r="CN16" s="764"/>
      <c r="CO16" s="764"/>
      <c r="CP16" s="764"/>
      <c r="CQ16" s="765"/>
      <c r="CR16" s="763"/>
      <c r="CS16" s="764"/>
      <c r="CT16" s="764"/>
      <c r="CU16" s="764"/>
      <c r="CV16" s="765"/>
      <c r="CW16" s="763"/>
      <c r="CX16" s="764"/>
      <c r="CY16" s="764"/>
      <c r="CZ16" s="764"/>
      <c r="DA16" s="765"/>
      <c r="DB16" s="763"/>
      <c r="DC16" s="764"/>
      <c r="DD16" s="764"/>
      <c r="DE16" s="764"/>
      <c r="DF16" s="765"/>
      <c r="DG16" s="763"/>
      <c r="DH16" s="764"/>
      <c r="DI16" s="764"/>
      <c r="DJ16" s="764"/>
      <c r="DK16" s="765"/>
      <c r="DL16" s="763"/>
      <c r="DM16" s="764"/>
      <c r="DN16" s="764"/>
      <c r="DO16" s="764"/>
      <c r="DP16" s="765"/>
      <c r="DQ16" s="763"/>
      <c r="DR16" s="764"/>
      <c r="DS16" s="764"/>
      <c r="DT16" s="764"/>
      <c r="DU16" s="765"/>
      <c r="DV16" s="760"/>
      <c r="DW16" s="761"/>
      <c r="DX16" s="761"/>
      <c r="DY16" s="761"/>
      <c r="DZ16" s="766"/>
      <c r="EA16" s="228"/>
    </row>
    <row r="17" spans="1:131" s="229" customFormat="1" ht="26.25" customHeight="1" x14ac:dyDescent="0.15">
      <c r="A17" s="232">
        <v>11</v>
      </c>
      <c r="B17" s="767"/>
      <c r="C17" s="768"/>
      <c r="D17" s="768"/>
      <c r="E17" s="768"/>
      <c r="F17" s="768"/>
      <c r="G17" s="768"/>
      <c r="H17" s="768"/>
      <c r="I17" s="768"/>
      <c r="J17" s="768"/>
      <c r="K17" s="768"/>
      <c r="L17" s="768"/>
      <c r="M17" s="768"/>
      <c r="N17" s="768"/>
      <c r="O17" s="768"/>
      <c r="P17" s="769"/>
      <c r="Q17" s="770"/>
      <c r="R17" s="771"/>
      <c r="S17" s="771"/>
      <c r="T17" s="771"/>
      <c r="U17" s="771"/>
      <c r="V17" s="771"/>
      <c r="W17" s="771"/>
      <c r="X17" s="771"/>
      <c r="Y17" s="771"/>
      <c r="Z17" s="771"/>
      <c r="AA17" s="771"/>
      <c r="AB17" s="771"/>
      <c r="AC17" s="771"/>
      <c r="AD17" s="771"/>
      <c r="AE17" s="772"/>
      <c r="AF17" s="773"/>
      <c r="AG17" s="774"/>
      <c r="AH17" s="774"/>
      <c r="AI17" s="774"/>
      <c r="AJ17" s="775"/>
      <c r="AK17" s="756"/>
      <c r="AL17" s="757"/>
      <c r="AM17" s="757"/>
      <c r="AN17" s="757"/>
      <c r="AO17" s="757"/>
      <c r="AP17" s="757"/>
      <c r="AQ17" s="757"/>
      <c r="AR17" s="757"/>
      <c r="AS17" s="757"/>
      <c r="AT17" s="757"/>
      <c r="AU17" s="758"/>
      <c r="AV17" s="758"/>
      <c r="AW17" s="758"/>
      <c r="AX17" s="758"/>
      <c r="AY17" s="759"/>
      <c r="AZ17" s="226"/>
      <c r="BA17" s="226"/>
      <c r="BB17" s="226"/>
      <c r="BC17" s="226"/>
      <c r="BD17" s="226"/>
      <c r="BE17" s="227"/>
      <c r="BF17" s="227"/>
      <c r="BG17" s="227"/>
      <c r="BH17" s="227"/>
      <c r="BI17" s="227"/>
      <c r="BJ17" s="227"/>
      <c r="BK17" s="227"/>
      <c r="BL17" s="227"/>
      <c r="BM17" s="227"/>
      <c r="BN17" s="227"/>
      <c r="BO17" s="227"/>
      <c r="BP17" s="227"/>
      <c r="BQ17" s="232">
        <v>11</v>
      </c>
      <c r="BR17" s="233"/>
      <c r="BS17" s="760"/>
      <c r="BT17" s="761"/>
      <c r="BU17" s="761"/>
      <c r="BV17" s="761"/>
      <c r="BW17" s="761"/>
      <c r="BX17" s="761"/>
      <c r="BY17" s="761"/>
      <c r="BZ17" s="761"/>
      <c r="CA17" s="761"/>
      <c r="CB17" s="761"/>
      <c r="CC17" s="761"/>
      <c r="CD17" s="761"/>
      <c r="CE17" s="761"/>
      <c r="CF17" s="761"/>
      <c r="CG17" s="762"/>
      <c r="CH17" s="763"/>
      <c r="CI17" s="764"/>
      <c r="CJ17" s="764"/>
      <c r="CK17" s="764"/>
      <c r="CL17" s="765"/>
      <c r="CM17" s="763"/>
      <c r="CN17" s="764"/>
      <c r="CO17" s="764"/>
      <c r="CP17" s="764"/>
      <c r="CQ17" s="765"/>
      <c r="CR17" s="763"/>
      <c r="CS17" s="764"/>
      <c r="CT17" s="764"/>
      <c r="CU17" s="764"/>
      <c r="CV17" s="765"/>
      <c r="CW17" s="763"/>
      <c r="CX17" s="764"/>
      <c r="CY17" s="764"/>
      <c r="CZ17" s="764"/>
      <c r="DA17" s="765"/>
      <c r="DB17" s="763"/>
      <c r="DC17" s="764"/>
      <c r="DD17" s="764"/>
      <c r="DE17" s="764"/>
      <c r="DF17" s="765"/>
      <c r="DG17" s="763"/>
      <c r="DH17" s="764"/>
      <c r="DI17" s="764"/>
      <c r="DJ17" s="764"/>
      <c r="DK17" s="765"/>
      <c r="DL17" s="763"/>
      <c r="DM17" s="764"/>
      <c r="DN17" s="764"/>
      <c r="DO17" s="764"/>
      <c r="DP17" s="765"/>
      <c r="DQ17" s="763"/>
      <c r="DR17" s="764"/>
      <c r="DS17" s="764"/>
      <c r="DT17" s="764"/>
      <c r="DU17" s="765"/>
      <c r="DV17" s="760"/>
      <c r="DW17" s="761"/>
      <c r="DX17" s="761"/>
      <c r="DY17" s="761"/>
      <c r="DZ17" s="766"/>
      <c r="EA17" s="228"/>
    </row>
    <row r="18" spans="1:131" s="229" customFormat="1" ht="26.25" customHeight="1" x14ac:dyDescent="0.15">
      <c r="A18" s="232">
        <v>12</v>
      </c>
      <c r="B18" s="767"/>
      <c r="C18" s="768"/>
      <c r="D18" s="768"/>
      <c r="E18" s="768"/>
      <c r="F18" s="768"/>
      <c r="G18" s="768"/>
      <c r="H18" s="768"/>
      <c r="I18" s="768"/>
      <c r="J18" s="768"/>
      <c r="K18" s="768"/>
      <c r="L18" s="768"/>
      <c r="M18" s="768"/>
      <c r="N18" s="768"/>
      <c r="O18" s="768"/>
      <c r="P18" s="769"/>
      <c r="Q18" s="770"/>
      <c r="R18" s="771"/>
      <c r="S18" s="771"/>
      <c r="T18" s="771"/>
      <c r="U18" s="771"/>
      <c r="V18" s="771"/>
      <c r="W18" s="771"/>
      <c r="X18" s="771"/>
      <c r="Y18" s="771"/>
      <c r="Z18" s="771"/>
      <c r="AA18" s="771"/>
      <c r="AB18" s="771"/>
      <c r="AC18" s="771"/>
      <c r="AD18" s="771"/>
      <c r="AE18" s="772"/>
      <c r="AF18" s="773"/>
      <c r="AG18" s="774"/>
      <c r="AH18" s="774"/>
      <c r="AI18" s="774"/>
      <c r="AJ18" s="775"/>
      <c r="AK18" s="756"/>
      <c r="AL18" s="757"/>
      <c r="AM18" s="757"/>
      <c r="AN18" s="757"/>
      <c r="AO18" s="757"/>
      <c r="AP18" s="757"/>
      <c r="AQ18" s="757"/>
      <c r="AR18" s="757"/>
      <c r="AS18" s="757"/>
      <c r="AT18" s="757"/>
      <c r="AU18" s="758"/>
      <c r="AV18" s="758"/>
      <c r="AW18" s="758"/>
      <c r="AX18" s="758"/>
      <c r="AY18" s="759"/>
      <c r="AZ18" s="226"/>
      <c r="BA18" s="226"/>
      <c r="BB18" s="226"/>
      <c r="BC18" s="226"/>
      <c r="BD18" s="226"/>
      <c r="BE18" s="227"/>
      <c r="BF18" s="227"/>
      <c r="BG18" s="227"/>
      <c r="BH18" s="227"/>
      <c r="BI18" s="227"/>
      <c r="BJ18" s="227"/>
      <c r="BK18" s="227"/>
      <c r="BL18" s="227"/>
      <c r="BM18" s="227"/>
      <c r="BN18" s="227"/>
      <c r="BO18" s="227"/>
      <c r="BP18" s="227"/>
      <c r="BQ18" s="232">
        <v>12</v>
      </c>
      <c r="BR18" s="233"/>
      <c r="BS18" s="760"/>
      <c r="BT18" s="761"/>
      <c r="BU18" s="761"/>
      <c r="BV18" s="761"/>
      <c r="BW18" s="761"/>
      <c r="BX18" s="761"/>
      <c r="BY18" s="761"/>
      <c r="BZ18" s="761"/>
      <c r="CA18" s="761"/>
      <c r="CB18" s="761"/>
      <c r="CC18" s="761"/>
      <c r="CD18" s="761"/>
      <c r="CE18" s="761"/>
      <c r="CF18" s="761"/>
      <c r="CG18" s="762"/>
      <c r="CH18" s="763"/>
      <c r="CI18" s="764"/>
      <c r="CJ18" s="764"/>
      <c r="CK18" s="764"/>
      <c r="CL18" s="765"/>
      <c r="CM18" s="763"/>
      <c r="CN18" s="764"/>
      <c r="CO18" s="764"/>
      <c r="CP18" s="764"/>
      <c r="CQ18" s="765"/>
      <c r="CR18" s="763"/>
      <c r="CS18" s="764"/>
      <c r="CT18" s="764"/>
      <c r="CU18" s="764"/>
      <c r="CV18" s="765"/>
      <c r="CW18" s="763"/>
      <c r="CX18" s="764"/>
      <c r="CY18" s="764"/>
      <c r="CZ18" s="764"/>
      <c r="DA18" s="765"/>
      <c r="DB18" s="763"/>
      <c r="DC18" s="764"/>
      <c r="DD18" s="764"/>
      <c r="DE18" s="764"/>
      <c r="DF18" s="765"/>
      <c r="DG18" s="763"/>
      <c r="DH18" s="764"/>
      <c r="DI18" s="764"/>
      <c r="DJ18" s="764"/>
      <c r="DK18" s="765"/>
      <c r="DL18" s="763"/>
      <c r="DM18" s="764"/>
      <c r="DN18" s="764"/>
      <c r="DO18" s="764"/>
      <c r="DP18" s="765"/>
      <c r="DQ18" s="763"/>
      <c r="DR18" s="764"/>
      <c r="DS18" s="764"/>
      <c r="DT18" s="764"/>
      <c r="DU18" s="765"/>
      <c r="DV18" s="760"/>
      <c r="DW18" s="761"/>
      <c r="DX18" s="761"/>
      <c r="DY18" s="761"/>
      <c r="DZ18" s="766"/>
      <c r="EA18" s="228"/>
    </row>
    <row r="19" spans="1:131" s="229" customFormat="1" ht="26.25" customHeight="1" x14ac:dyDescent="0.15">
      <c r="A19" s="232">
        <v>13</v>
      </c>
      <c r="B19" s="767"/>
      <c r="C19" s="768"/>
      <c r="D19" s="768"/>
      <c r="E19" s="768"/>
      <c r="F19" s="768"/>
      <c r="G19" s="768"/>
      <c r="H19" s="768"/>
      <c r="I19" s="768"/>
      <c r="J19" s="768"/>
      <c r="K19" s="768"/>
      <c r="L19" s="768"/>
      <c r="M19" s="768"/>
      <c r="N19" s="768"/>
      <c r="O19" s="768"/>
      <c r="P19" s="769"/>
      <c r="Q19" s="770"/>
      <c r="R19" s="771"/>
      <c r="S19" s="771"/>
      <c r="T19" s="771"/>
      <c r="U19" s="771"/>
      <c r="V19" s="771"/>
      <c r="W19" s="771"/>
      <c r="X19" s="771"/>
      <c r="Y19" s="771"/>
      <c r="Z19" s="771"/>
      <c r="AA19" s="771"/>
      <c r="AB19" s="771"/>
      <c r="AC19" s="771"/>
      <c r="AD19" s="771"/>
      <c r="AE19" s="772"/>
      <c r="AF19" s="773"/>
      <c r="AG19" s="774"/>
      <c r="AH19" s="774"/>
      <c r="AI19" s="774"/>
      <c r="AJ19" s="775"/>
      <c r="AK19" s="756"/>
      <c r="AL19" s="757"/>
      <c r="AM19" s="757"/>
      <c r="AN19" s="757"/>
      <c r="AO19" s="757"/>
      <c r="AP19" s="757"/>
      <c r="AQ19" s="757"/>
      <c r="AR19" s="757"/>
      <c r="AS19" s="757"/>
      <c r="AT19" s="757"/>
      <c r="AU19" s="758"/>
      <c r="AV19" s="758"/>
      <c r="AW19" s="758"/>
      <c r="AX19" s="758"/>
      <c r="AY19" s="759"/>
      <c r="AZ19" s="226"/>
      <c r="BA19" s="226"/>
      <c r="BB19" s="226"/>
      <c r="BC19" s="226"/>
      <c r="BD19" s="226"/>
      <c r="BE19" s="227"/>
      <c r="BF19" s="227"/>
      <c r="BG19" s="227"/>
      <c r="BH19" s="227"/>
      <c r="BI19" s="227"/>
      <c r="BJ19" s="227"/>
      <c r="BK19" s="227"/>
      <c r="BL19" s="227"/>
      <c r="BM19" s="227"/>
      <c r="BN19" s="227"/>
      <c r="BO19" s="227"/>
      <c r="BP19" s="227"/>
      <c r="BQ19" s="232">
        <v>13</v>
      </c>
      <c r="BR19" s="233"/>
      <c r="BS19" s="760"/>
      <c r="BT19" s="761"/>
      <c r="BU19" s="761"/>
      <c r="BV19" s="761"/>
      <c r="BW19" s="761"/>
      <c r="BX19" s="761"/>
      <c r="BY19" s="761"/>
      <c r="BZ19" s="761"/>
      <c r="CA19" s="761"/>
      <c r="CB19" s="761"/>
      <c r="CC19" s="761"/>
      <c r="CD19" s="761"/>
      <c r="CE19" s="761"/>
      <c r="CF19" s="761"/>
      <c r="CG19" s="762"/>
      <c r="CH19" s="763"/>
      <c r="CI19" s="764"/>
      <c r="CJ19" s="764"/>
      <c r="CK19" s="764"/>
      <c r="CL19" s="765"/>
      <c r="CM19" s="763"/>
      <c r="CN19" s="764"/>
      <c r="CO19" s="764"/>
      <c r="CP19" s="764"/>
      <c r="CQ19" s="765"/>
      <c r="CR19" s="763"/>
      <c r="CS19" s="764"/>
      <c r="CT19" s="764"/>
      <c r="CU19" s="764"/>
      <c r="CV19" s="765"/>
      <c r="CW19" s="763"/>
      <c r="CX19" s="764"/>
      <c r="CY19" s="764"/>
      <c r="CZ19" s="764"/>
      <c r="DA19" s="765"/>
      <c r="DB19" s="763"/>
      <c r="DC19" s="764"/>
      <c r="DD19" s="764"/>
      <c r="DE19" s="764"/>
      <c r="DF19" s="765"/>
      <c r="DG19" s="763"/>
      <c r="DH19" s="764"/>
      <c r="DI19" s="764"/>
      <c r="DJ19" s="764"/>
      <c r="DK19" s="765"/>
      <c r="DL19" s="763"/>
      <c r="DM19" s="764"/>
      <c r="DN19" s="764"/>
      <c r="DO19" s="764"/>
      <c r="DP19" s="765"/>
      <c r="DQ19" s="763"/>
      <c r="DR19" s="764"/>
      <c r="DS19" s="764"/>
      <c r="DT19" s="764"/>
      <c r="DU19" s="765"/>
      <c r="DV19" s="760"/>
      <c r="DW19" s="761"/>
      <c r="DX19" s="761"/>
      <c r="DY19" s="761"/>
      <c r="DZ19" s="766"/>
      <c r="EA19" s="228"/>
    </row>
    <row r="20" spans="1:131" s="229" customFormat="1" ht="26.25" customHeight="1" x14ac:dyDescent="0.15">
      <c r="A20" s="232">
        <v>14</v>
      </c>
      <c r="B20" s="767"/>
      <c r="C20" s="768"/>
      <c r="D20" s="768"/>
      <c r="E20" s="768"/>
      <c r="F20" s="768"/>
      <c r="G20" s="768"/>
      <c r="H20" s="768"/>
      <c r="I20" s="768"/>
      <c r="J20" s="768"/>
      <c r="K20" s="768"/>
      <c r="L20" s="768"/>
      <c r="M20" s="768"/>
      <c r="N20" s="768"/>
      <c r="O20" s="768"/>
      <c r="P20" s="769"/>
      <c r="Q20" s="770"/>
      <c r="R20" s="771"/>
      <c r="S20" s="771"/>
      <c r="T20" s="771"/>
      <c r="U20" s="771"/>
      <c r="V20" s="771"/>
      <c r="W20" s="771"/>
      <c r="X20" s="771"/>
      <c r="Y20" s="771"/>
      <c r="Z20" s="771"/>
      <c r="AA20" s="771"/>
      <c r="AB20" s="771"/>
      <c r="AC20" s="771"/>
      <c r="AD20" s="771"/>
      <c r="AE20" s="772"/>
      <c r="AF20" s="773"/>
      <c r="AG20" s="774"/>
      <c r="AH20" s="774"/>
      <c r="AI20" s="774"/>
      <c r="AJ20" s="775"/>
      <c r="AK20" s="756"/>
      <c r="AL20" s="757"/>
      <c r="AM20" s="757"/>
      <c r="AN20" s="757"/>
      <c r="AO20" s="757"/>
      <c r="AP20" s="757"/>
      <c r="AQ20" s="757"/>
      <c r="AR20" s="757"/>
      <c r="AS20" s="757"/>
      <c r="AT20" s="757"/>
      <c r="AU20" s="758"/>
      <c r="AV20" s="758"/>
      <c r="AW20" s="758"/>
      <c r="AX20" s="758"/>
      <c r="AY20" s="759"/>
      <c r="AZ20" s="226"/>
      <c r="BA20" s="226"/>
      <c r="BB20" s="226"/>
      <c r="BC20" s="226"/>
      <c r="BD20" s="226"/>
      <c r="BE20" s="227"/>
      <c r="BF20" s="227"/>
      <c r="BG20" s="227"/>
      <c r="BH20" s="227"/>
      <c r="BI20" s="227"/>
      <c r="BJ20" s="227"/>
      <c r="BK20" s="227"/>
      <c r="BL20" s="227"/>
      <c r="BM20" s="227"/>
      <c r="BN20" s="227"/>
      <c r="BO20" s="227"/>
      <c r="BP20" s="227"/>
      <c r="BQ20" s="232">
        <v>14</v>
      </c>
      <c r="BR20" s="233"/>
      <c r="BS20" s="760"/>
      <c r="BT20" s="761"/>
      <c r="BU20" s="761"/>
      <c r="BV20" s="761"/>
      <c r="BW20" s="761"/>
      <c r="BX20" s="761"/>
      <c r="BY20" s="761"/>
      <c r="BZ20" s="761"/>
      <c r="CA20" s="761"/>
      <c r="CB20" s="761"/>
      <c r="CC20" s="761"/>
      <c r="CD20" s="761"/>
      <c r="CE20" s="761"/>
      <c r="CF20" s="761"/>
      <c r="CG20" s="762"/>
      <c r="CH20" s="763"/>
      <c r="CI20" s="764"/>
      <c r="CJ20" s="764"/>
      <c r="CK20" s="764"/>
      <c r="CL20" s="765"/>
      <c r="CM20" s="763"/>
      <c r="CN20" s="764"/>
      <c r="CO20" s="764"/>
      <c r="CP20" s="764"/>
      <c r="CQ20" s="765"/>
      <c r="CR20" s="763"/>
      <c r="CS20" s="764"/>
      <c r="CT20" s="764"/>
      <c r="CU20" s="764"/>
      <c r="CV20" s="765"/>
      <c r="CW20" s="763"/>
      <c r="CX20" s="764"/>
      <c r="CY20" s="764"/>
      <c r="CZ20" s="764"/>
      <c r="DA20" s="765"/>
      <c r="DB20" s="763"/>
      <c r="DC20" s="764"/>
      <c r="DD20" s="764"/>
      <c r="DE20" s="764"/>
      <c r="DF20" s="765"/>
      <c r="DG20" s="763"/>
      <c r="DH20" s="764"/>
      <c r="DI20" s="764"/>
      <c r="DJ20" s="764"/>
      <c r="DK20" s="765"/>
      <c r="DL20" s="763"/>
      <c r="DM20" s="764"/>
      <c r="DN20" s="764"/>
      <c r="DO20" s="764"/>
      <c r="DP20" s="765"/>
      <c r="DQ20" s="763"/>
      <c r="DR20" s="764"/>
      <c r="DS20" s="764"/>
      <c r="DT20" s="764"/>
      <c r="DU20" s="765"/>
      <c r="DV20" s="760"/>
      <c r="DW20" s="761"/>
      <c r="DX20" s="761"/>
      <c r="DY20" s="761"/>
      <c r="DZ20" s="766"/>
      <c r="EA20" s="228"/>
    </row>
    <row r="21" spans="1:131" s="229" customFormat="1" ht="26.25" customHeight="1" thickBot="1" x14ac:dyDescent="0.2">
      <c r="A21" s="232">
        <v>15</v>
      </c>
      <c r="B21" s="767"/>
      <c r="C21" s="768"/>
      <c r="D21" s="768"/>
      <c r="E21" s="768"/>
      <c r="F21" s="768"/>
      <c r="G21" s="768"/>
      <c r="H21" s="768"/>
      <c r="I21" s="768"/>
      <c r="J21" s="768"/>
      <c r="K21" s="768"/>
      <c r="L21" s="768"/>
      <c r="M21" s="768"/>
      <c r="N21" s="768"/>
      <c r="O21" s="768"/>
      <c r="P21" s="769"/>
      <c r="Q21" s="770"/>
      <c r="R21" s="771"/>
      <c r="S21" s="771"/>
      <c r="T21" s="771"/>
      <c r="U21" s="771"/>
      <c r="V21" s="771"/>
      <c r="W21" s="771"/>
      <c r="X21" s="771"/>
      <c r="Y21" s="771"/>
      <c r="Z21" s="771"/>
      <c r="AA21" s="771"/>
      <c r="AB21" s="771"/>
      <c r="AC21" s="771"/>
      <c r="AD21" s="771"/>
      <c r="AE21" s="772"/>
      <c r="AF21" s="773"/>
      <c r="AG21" s="774"/>
      <c r="AH21" s="774"/>
      <c r="AI21" s="774"/>
      <c r="AJ21" s="775"/>
      <c r="AK21" s="756"/>
      <c r="AL21" s="757"/>
      <c r="AM21" s="757"/>
      <c r="AN21" s="757"/>
      <c r="AO21" s="757"/>
      <c r="AP21" s="757"/>
      <c r="AQ21" s="757"/>
      <c r="AR21" s="757"/>
      <c r="AS21" s="757"/>
      <c r="AT21" s="757"/>
      <c r="AU21" s="758"/>
      <c r="AV21" s="758"/>
      <c r="AW21" s="758"/>
      <c r="AX21" s="758"/>
      <c r="AY21" s="759"/>
      <c r="AZ21" s="226"/>
      <c r="BA21" s="226"/>
      <c r="BB21" s="226"/>
      <c r="BC21" s="226"/>
      <c r="BD21" s="226"/>
      <c r="BE21" s="227"/>
      <c r="BF21" s="227"/>
      <c r="BG21" s="227"/>
      <c r="BH21" s="227"/>
      <c r="BI21" s="227"/>
      <c r="BJ21" s="227"/>
      <c r="BK21" s="227"/>
      <c r="BL21" s="227"/>
      <c r="BM21" s="227"/>
      <c r="BN21" s="227"/>
      <c r="BO21" s="227"/>
      <c r="BP21" s="227"/>
      <c r="BQ21" s="232">
        <v>15</v>
      </c>
      <c r="BR21" s="233"/>
      <c r="BS21" s="760"/>
      <c r="BT21" s="761"/>
      <c r="BU21" s="761"/>
      <c r="BV21" s="761"/>
      <c r="BW21" s="761"/>
      <c r="BX21" s="761"/>
      <c r="BY21" s="761"/>
      <c r="BZ21" s="761"/>
      <c r="CA21" s="761"/>
      <c r="CB21" s="761"/>
      <c r="CC21" s="761"/>
      <c r="CD21" s="761"/>
      <c r="CE21" s="761"/>
      <c r="CF21" s="761"/>
      <c r="CG21" s="762"/>
      <c r="CH21" s="763"/>
      <c r="CI21" s="764"/>
      <c r="CJ21" s="764"/>
      <c r="CK21" s="764"/>
      <c r="CL21" s="765"/>
      <c r="CM21" s="763"/>
      <c r="CN21" s="764"/>
      <c r="CO21" s="764"/>
      <c r="CP21" s="764"/>
      <c r="CQ21" s="765"/>
      <c r="CR21" s="763"/>
      <c r="CS21" s="764"/>
      <c r="CT21" s="764"/>
      <c r="CU21" s="764"/>
      <c r="CV21" s="765"/>
      <c r="CW21" s="763"/>
      <c r="CX21" s="764"/>
      <c r="CY21" s="764"/>
      <c r="CZ21" s="764"/>
      <c r="DA21" s="765"/>
      <c r="DB21" s="763"/>
      <c r="DC21" s="764"/>
      <c r="DD21" s="764"/>
      <c r="DE21" s="764"/>
      <c r="DF21" s="765"/>
      <c r="DG21" s="763"/>
      <c r="DH21" s="764"/>
      <c r="DI21" s="764"/>
      <c r="DJ21" s="764"/>
      <c r="DK21" s="765"/>
      <c r="DL21" s="763"/>
      <c r="DM21" s="764"/>
      <c r="DN21" s="764"/>
      <c r="DO21" s="764"/>
      <c r="DP21" s="765"/>
      <c r="DQ21" s="763"/>
      <c r="DR21" s="764"/>
      <c r="DS21" s="764"/>
      <c r="DT21" s="764"/>
      <c r="DU21" s="765"/>
      <c r="DV21" s="760"/>
      <c r="DW21" s="761"/>
      <c r="DX21" s="761"/>
      <c r="DY21" s="761"/>
      <c r="DZ21" s="766"/>
      <c r="EA21" s="228"/>
    </row>
    <row r="22" spans="1:131" s="229" customFormat="1" ht="26.25" customHeight="1" x14ac:dyDescent="0.15">
      <c r="A22" s="232">
        <v>16</v>
      </c>
      <c r="B22" s="767"/>
      <c r="C22" s="768"/>
      <c r="D22" s="768"/>
      <c r="E22" s="768"/>
      <c r="F22" s="768"/>
      <c r="G22" s="768"/>
      <c r="H22" s="768"/>
      <c r="I22" s="768"/>
      <c r="J22" s="768"/>
      <c r="K22" s="768"/>
      <c r="L22" s="768"/>
      <c r="M22" s="768"/>
      <c r="N22" s="768"/>
      <c r="O22" s="768"/>
      <c r="P22" s="769"/>
      <c r="Q22" s="786"/>
      <c r="R22" s="787"/>
      <c r="S22" s="787"/>
      <c r="T22" s="787"/>
      <c r="U22" s="787"/>
      <c r="V22" s="787"/>
      <c r="W22" s="787"/>
      <c r="X22" s="787"/>
      <c r="Y22" s="787"/>
      <c r="Z22" s="787"/>
      <c r="AA22" s="787"/>
      <c r="AB22" s="787"/>
      <c r="AC22" s="787"/>
      <c r="AD22" s="787"/>
      <c r="AE22" s="788"/>
      <c r="AF22" s="773"/>
      <c r="AG22" s="774"/>
      <c r="AH22" s="774"/>
      <c r="AI22" s="774"/>
      <c r="AJ22" s="775"/>
      <c r="AK22" s="789"/>
      <c r="AL22" s="790"/>
      <c r="AM22" s="790"/>
      <c r="AN22" s="790"/>
      <c r="AO22" s="790"/>
      <c r="AP22" s="790"/>
      <c r="AQ22" s="790"/>
      <c r="AR22" s="790"/>
      <c r="AS22" s="790"/>
      <c r="AT22" s="790"/>
      <c r="AU22" s="791"/>
      <c r="AV22" s="791"/>
      <c r="AW22" s="791"/>
      <c r="AX22" s="791"/>
      <c r="AY22" s="792"/>
      <c r="AZ22" s="793" t="s">
        <v>376</v>
      </c>
      <c r="BA22" s="793"/>
      <c r="BB22" s="793"/>
      <c r="BC22" s="793"/>
      <c r="BD22" s="794"/>
      <c r="BE22" s="227"/>
      <c r="BF22" s="227"/>
      <c r="BG22" s="227"/>
      <c r="BH22" s="227"/>
      <c r="BI22" s="227"/>
      <c r="BJ22" s="227"/>
      <c r="BK22" s="227"/>
      <c r="BL22" s="227"/>
      <c r="BM22" s="227"/>
      <c r="BN22" s="227"/>
      <c r="BO22" s="227"/>
      <c r="BP22" s="227"/>
      <c r="BQ22" s="232">
        <v>16</v>
      </c>
      <c r="BR22" s="233"/>
      <c r="BS22" s="760"/>
      <c r="BT22" s="761"/>
      <c r="BU22" s="761"/>
      <c r="BV22" s="761"/>
      <c r="BW22" s="761"/>
      <c r="BX22" s="761"/>
      <c r="BY22" s="761"/>
      <c r="BZ22" s="761"/>
      <c r="CA22" s="761"/>
      <c r="CB22" s="761"/>
      <c r="CC22" s="761"/>
      <c r="CD22" s="761"/>
      <c r="CE22" s="761"/>
      <c r="CF22" s="761"/>
      <c r="CG22" s="762"/>
      <c r="CH22" s="763"/>
      <c r="CI22" s="764"/>
      <c r="CJ22" s="764"/>
      <c r="CK22" s="764"/>
      <c r="CL22" s="765"/>
      <c r="CM22" s="763"/>
      <c r="CN22" s="764"/>
      <c r="CO22" s="764"/>
      <c r="CP22" s="764"/>
      <c r="CQ22" s="765"/>
      <c r="CR22" s="763"/>
      <c r="CS22" s="764"/>
      <c r="CT22" s="764"/>
      <c r="CU22" s="764"/>
      <c r="CV22" s="765"/>
      <c r="CW22" s="763"/>
      <c r="CX22" s="764"/>
      <c r="CY22" s="764"/>
      <c r="CZ22" s="764"/>
      <c r="DA22" s="765"/>
      <c r="DB22" s="763"/>
      <c r="DC22" s="764"/>
      <c r="DD22" s="764"/>
      <c r="DE22" s="764"/>
      <c r="DF22" s="765"/>
      <c r="DG22" s="763"/>
      <c r="DH22" s="764"/>
      <c r="DI22" s="764"/>
      <c r="DJ22" s="764"/>
      <c r="DK22" s="765"/>
      <c r="DL22" s="763"/>
      <c r="DM22" s="764"/>
      <c r="DN22" s="764"/>
      <c r="DO22" s="764"/>
      <c r="DP22" s="765"/>
      <c r="DQ22" s="763"/>
      <c r="DR22" s="764"/>
      <c r="DS22" s="764"/>
      <c r="DT22" s="764"/>
      <c r="DU22" s="765"/>
      <c r="DV22" s="760"/>
      <c r="DW22" s="761"/>
      <c r="DX22" s="761"/>
      <c r="DY22" s="761"/>
      <c r="DZ22" s="766"/>
      <c r="EA22" s="228"/>
    </row>
    <row r="23" spans="1:131" s="229" customFormat="1" ht="26.25" customHeight="1" thickBot="1" x14ac:dyDescent="0.2">
      <c r="A23" s="234" t="s">
        <v>377</v>
      </c>
      <c r="B23" s="776" t="s">
        <v>378</v>
      </c>
      <c r="C23" s="777"/>
      <c r="D23" s="777"/>
      <c r="E23" s="777"/>
      <c r="F23" s="777"/>
      <c r="G23" s="777"/>
      <c r="H23" s="777"/>
      <c r="I23" s="777"/>
      <c r="J23" s="777"/>
      <c r="K23" s="777"/>
      <c r="L23" s="777"/>
      <c r="M23" s="777"/>
      <c r="N23" s="777"/>
      <c r="O23" s="777"/>
      <c r="P23" s="778"/>
      <c r="Q23" s="779"/>
      <c r="R23" s="780"/>
      <c r="S23" s="780"/>
      <c r="T23" s="780"/>
      <c r="U23" s="780"/>
      <c r="V23" s="780"/>
      <c r="W23" s="780"/>
      <c r="X23" s="780"/>
      <c r="Y23" s="780"/>
      <c r="Z23" s="780"/>
      <c r="AA23" s="780"/>
      <c r="AB23" s="780"/>
      <c r="AC23" s="780"/>
      <c r="AD23" s="780"/>
      <c r="AE23" s="781"/>
      <c r="AF23" s="782">
        <v>31</v>
      </c>
      <c r="AG23" s="780"/>
      <c r="AH23" s="780"/>
      <c r="AI23" s="780"/>
      <c r="AJ23" s="783"/>
      <c r="AK23" s="784"/>
      <c r="AL23" s="785"/>
      <c r="AM23" s="785"/>
      <c r="AN23" s="785"/>
      <c r="AO23" s="785"/>
      <c r="AP23" s="780"/>
      <c r="AQ23" s="780"/>
      <c r="AR23" s="780"/>
      <c r="AS23" s="780"/>
      <c r="AT23" s="780"/>
      <c r="AU23" s="796"/>
      <c r="AV23" s="796"/>
      <c r="AW23" s="796"/>
      <c r="AX23" s="796"/>
      <c r="AY23" s="797"/>
      <c r="AZ23" s="798" t="s">
        <v>122</v>
      </c>
      <c r="BA23" s="799"/>
      <c r="BB23" s="799"/>
      <c r="BC23" s="799"/>
      <c r="BD23" s="800"/>
      <c r="BE23" s="227"/>
      <c r="BF23" s="227"/>
      <c r="BG23" s="227"/>
      <c r="BH23" s="227"/>
      <c r="BI23" s="227"/>
      <c r="BJ23" s="227"/>
      <c r="BK23" s="227"/>
      <c r="BL23" s="227"/>
      <c r="BM23" s="227"/>
      <c r="BN23" s="227"/>
      <c r="BO23" s="227"/>
      <c r="BP23" s="227"/>
      <c r="BQ23" s="232">
        <v>17</v>
      </c>
      <c r="BR23" s="233"/>
      <c r="BS23" s="760"/>
      <c r="BT23" s="761"/>
      <c r="BU23" s="761"/>
      <c r="BV23" s="761"/>
      <c r="BW23" s="761"/>
      <c r="BX23" s="761"/>
      <c r="BY23" s="761"/>
      <c r="BZ23" s="761"/>
      <c r="CA23" s="761"/>
      <c r="CB23" s="761"/>
      <c r="CC23" s="761"/>
      <c r="CD23" s="761"/>
      <c r="CE23" s="761"/>
      <c r="CF23" s="761"/>
      <c r="CG23" s="762"/>
      <c r="CH23" s="763"/>
      <c r="CI23" s="764"/>
      <c r="CJ23" s="764"/>
      <c r="CK23" s="764"/>
      <c r="CL23" s="765"/>
      <c r="CM23" s="763"/>
      <c r="CN23" s="764"/>
      <c r="CO23" s="764"/>
      <c r="CP23" s="764"/>
      <c r="CQ23" s="765"/>
      <c r="CR23" s="763"/>
      <c r="CS23" s="764"/>
      <c r="CT23" s="764"/>
      <c r="CU23" s="764"/>
      <c r="CV23" s="765"/>
      <c r="CW23" s="763"/>
      <c r="CX23" s="764"/>
      <c r="CY23" s="764"/>
      <c r="CZ23" s="764"/>
      <c r="DA23" s="765"/>
      <c r="DB23" s="763"/>
      <c r="DC23" s="764"/>
      <c r="DD23" s="764"/>
      <c r="DE23" s="764"/>
      <c r="DF23" s="765"/>
      <c r="DG23" s="763"/>
      <c r="DH23" s="764"/>
      <c r="DI23" s="764"/>
      <c r="DJ23" s="764"/>
      <c r="DK23" s="765"/>
      <c r="DL23" s="763"/>
      <c r="DM23" s="764"/>
      <c r="DN23" s="764"/>
      <c r="DO23" s="764"/>
      <c r="DP23" s="765"/>
      <c r="DQ23" s="763"/>
      <c r="DR23" s="764"/>
      <c r="DS23" s="764"/>
      <c r="DT23" s="764"/>
      <c r="DU23" s="765"/>
      <c r="DV23" s="760"/>
      <c r="DW23" s="761"/>
      <c r="DX23" s="761"/>
      <c r="DY23" s="761"/>
      <c r="DZ23" s="766"/>
      <c r="EA23" s="228"/>
    </row>
    <row r="24" spans="1:131" s="229" customFormat="1" ht="26.25" customHeight="1" x14ac:dyDescent="0.15">
      <c r="A24" s="795" t="s">
        <v>379</v>
      </c>
      <c r="B24" s="795"/>
      <c r="C24" s="795"/>
      <c r="D24" s="795"/>
      <c r="E24" s="795"/>
      <c r="F24" s="795"/>
      <c r="G24" s="795"/>
      <c r="H24" s="795"/>
      <c r="I24" s="795"/>
      <c r="J24" s="795"/>
      <c r="K24" s="795"/>
      <c r="L24" s="795"/>
      <c r="M24" s="795"/>
      <c r="N24" s="795"/>
      <c r="O24" s="795"/>
      <c r="P24" s="795"/>
      <c r="Q24" s="795"/>
      <c r="R24" s="795"/>
      <c r="S24" s="795"/>
      <c r="T24" s="795"/>
      <c r="U24" s="795"/>
      <c r="V24" s="795"/>
      <c r="W24" s="795"/>
      <c r="X24" s="795"/>
      <c r="Y24" s="795"/>
      <c r="Z24" s="795"/>
      <c r="AA24" s="795"/>
      <c r="AB24" s="795"/>
      <c r="AC24" s="795"/>
      <c r="AD24" s="795"/>
      <c r="AE24" s="795"/>
      <c r="AF24" s="795"/>
      <c r="AG24" s="795"/>
      <c r="AH24" s="795"/>
      <c r="AI24" s="795"/>
      <c r="AJ24" s="795"/>
      <c r="AK24" s="795"/>
      <c r="AL24" s="795"/>
      <c r="AM24" s="795"/>
      <c r="AN24" s="795"/>
      <c r="AO24" s="795"/>
      <c r="AP24" s="795"/>
      <c r="AQ24" s="795"/>
      <c r="AR24" s="795"/>
      <c r="AS24" s="795"/>
      <c r="AT24" s="795"/>
      <c r="AU24" s="795"/>
      <c r="AV24" s="795"/>
      <c r="AW24" s="795"/>
      <c r="AX24" s="795"/>
      <c r="AY24" s="795"/>
      <c r="AZ24" s="226"/>
      <c r="BA24" s="226"/>
      <c r="BB24" s="226"/>
      <c r="BC24" s="226"/>
      <c r="BD24" s="226"/>
      <c r="BE24" s="227"/>
      <c r="BF24" s="227"/>
      <c r="BG24" s="227"/>
      <c r="BH24" s="227"/>
      <c r="BI24" s="227"/>
      <c r="BJ24" s="227"/>
      <c r="BK24" s="227"/>
      <c r="BL24" s="227"/>
      <c r="BM24" s="227"/>
      <c r="BN24" s="227"/>
      <c r="BO24" s="227"/>
      <c r="BP24" s="227"/>
      <c r="BQ24" s="232">
        <v>18</v>
      </c>
      <c r="BR24" s="233"/>
      <c r="BS24" s="760"/>
      <c r="BT24" s="761"/>
      <c r="BU24" s="761"/>
      <c r="BV24" s="761"/>
      <c r="BW24" s="761"/>
      <c r="BX24" s="761"/>
      <c r="BY24" s="761"/>
      <c r="BZ24" s="761"/>
      <c r="CA24" s="761"/>
      <c r="CB24" s="761"/>
      <c r="CC24" s="761"/>
      <c r="CD24" s="761"/>
      <c r="CE24" s="761"/>
      <c r="CF24" s="761"/>
      <c r="CG24" s="762"/>
      <c r="CH24" s="763"/>
      <c r="CI24" s="764"/>
      <c r="CJ24" s="764"/>
      <c r="CK24" s="764"/>
      <c r="CL24" s="765"/>
      <c r="CM24" s="763"/>
      <c r="CN24" s="764"/>
      <c r="CO24" s="764"/>
      <c r="CP24" s="764"/>
      <c r="CQ24" s="765"/>
      <c r="CR24" s="763"/>
      <c r="CS24" s="764"/>
      <c r="CT24" s="764"/>
      <c r="CU24" s="764"/>
      <c r="CV24" s="765"/>
      <c r="CW24" s="763"/>
      <c r="CX24" s="764"/>
      <c r="CY24" s="764"/>
      <c r="CZ24" s="764"/>
      <c r="DA24" s="765"/>
      <c r="DB24" s="763"/>
      <c r="DC24" s="764"/>
      <c r="DD24" s="764"/>
      <c r="DE24" s="764"/>
      <c r="DF24" s="765"/>
      <c r="DG24" s="763"/>
      <c r="DH24" s="764"/>
      <c r="DI24" s="764"/>
      <c r="DJ24" s="764"/>
      <c r="DK24" s="765"/>
      <c r="DL24" s="763"/>
      <c r="DM24" s="764"/>
      <c r="DN24" s="764"/>
      <c r="DO24" s="764"/>
      <c r="DP24" s="765"/>
      <c r="DQ24" s="763"/>
      <c r="DR24" s="764"/>
      <c r="DS24" s="764"/>
      <c r="DT24" s="764"/>
      <c r="DU24" s="765"/>
      <c r="DV24" s="760"/>
      <c r="DW24" s="761"/>
      <c r="DX24" s="761"/>
      <c r="DY24" s="761"/>
      <c r="DZ24" s="766"/>
      <c r="EA24" s="228"/>
    </row>
    <row r="25" spans="1:131" ht="26.25" customHeight="1" thickBot="1" x14ac:dyDescent="0.2">
      <c r="A25" s="712" t="s">
        <v>380</v>
      </c>
      <c r="B25" s="712"/>
      <c r="C25" s="712"/>
      <c r="D25" s="712"/>
      <c r="E25" s="712"/>
      <c r="F25" s="712"/>
      <c r="G25" s="712"/>
      <c r="H25" s="712"/>
      <c r="I25" s="712"/>
      <c r="J25" s="712"/>
      <c r="K25" s="712"/>
      <c r="L25" s="712"/>
      <c r="M25" s="712"/>
      <c r="N25" s="712"/>
      <c r="O25" s="712"/>
      <c r="P25" s="712"/>
      <c r="Q25" s="712"/>
      <c r="R25" s="712"/>
      <c r="S25" s="712"/>
      <c r="T25" s="712"/>
      <c r="U25" s="712"/>
      <c r="V25" s="712"/>
      <c r="W25" s="712"/>
      <c r="X25" s="712"/>
      <c r="Y25" s="712"/>
      <c r="Z25" s="712"/>
      <c r="AA25" s="712"/>
      <c r="AB25" s="712"/>
      <c r="AC25" s="712"/>
      <c r="AD25" s="712"/>
      <c r="AE25" s="712"/>
      <c r="AF25" s="712"/>
      <c r="AG25" s="712"/>
      <c r="AH25" s="712"/>
      <c r="AI25" s="712"/>
      <c r="AJ25" s="712"/>
      <c r="AK25" s="712"/>
      <c r="AL25" s="712"/>
      <c r="AM25" s="712"/>
      <c r="AN25" s="712"/>
      <c r="AO25" s="712"/>
      <c r="AP25" s="712"/>
      <c r="AQ25" s="712"/>
      <c r="AR25" s="712"/>
      <c r="AS25" s="712"/>
      <c r="AT25" s="712"/>
      <c r="AU25" s="712"/>
      <c r="AV25" s="712"/>
      <c r="AW25" s="712"/>
      <c r="AX25" s="712"/>
      <c r="AY25" s="712"/>
      <c r="AZ25" s="712"/>
      <c r="BA25" s="712"/>
      <c r="BB25" s="712"/>
      <c r="BC25" s="712"/>
      <c r="BD25" s="712"/>
      <c r="BE25" s="712"/>
      <c r="BF25" s="712"/>
      <c r="BG25" s="712"/>
      <c r="BH25" s="712"/>
      <c r="BI25" s="712"/>
      <c r="BJ25" s="226"/>
      <c r="BK25" s="226"/>
      <c r="BL25" s="226"/>
      <c r="BM25" s="226"/>
      <c r="BN25" s="226"/>
      <c r="BO25" s="235"/>
      <c r="BP25" s="235"/>
      <c r="BQ25" s="232">
        <v>19</v>
      </c>
      <c r="BR25" s="233"/>
      <c r="BS25" s="760"/>
      <c r="BT25" s="761"/>
      <c r="BU25" s="761"/>
      <c r="BV25" s="761"/>
      <c r="BW25" s="761"/>
      <c r="BX25" s="761"/>
      <c r="BY25" s="761"/>
      <c r="BZ25" s="761"/>
      <c r="CA25" s="761"/>
      <c r="CB25" s="761"/>
      <c r="CC25" s="761"/>
      <c r="CD25" s="761"/>
      <c r="CE25" s="761"/>
      <c r="CF25" s="761"/>
      <c r="CG25" s="762"/>
      <c r="CH25" s="763"/>
      <c r="CI25" s="764"/>
      <c r="CJ25" s="764"/>
      <c r="CK25" s="764"/>
      <c r="CL25" s="765"/>
      <c r="CM25" s="763"/>
      <c r="CN25" s="764"/>
      <c r="CO25" s="764"/>
      <c r="CP25" s="764"/>
      <c r="CQ25" s="765"/>
      <c r="CR25" s="763"/>
      <c r="CS25" s="764"/>
      <c r="CT25" s="764"/>
      <c r="CU25" s="764"/>
      <c r="CV25" s="765"/>
      <c r="CW25" s="763"/>
      <c r="CX25" s="764"/>
      <c r="CY25" s="764"/>
      <c r="CZ25" s="764"/>
      <c r="DA25" s="765"/>
      <c r="DB25" s="763"/>
      <c r="DC25" s="764"/>
      <c r="DD25" s="764"/>
      <c r="DE25" s="764"/>
      <c r="DF25" s="765"/>
      <c r="DG25" s="763"/>
      <c r="DH25" s="764"/>
      <c r="DI25" s="764"/>
      <c r="DJ25" s="764"/>
      <c r="DK25" s="765"/>
      <c r="DL25" s="763"/>
      <c r="DM25" s="764"/>
      <c r="DN25" s="764"/>
      <c r="DO25" s="764"/>
      <c r="DP25" s="765"/>
      <c r="DQ25" s="763"/>
      <c r="DR25" s="764"/>
      <c r="DS25" s="764"/>
      <c r="DT25" s="764"/>
      <c r="DU25" s="765"/>
      <c r="DV25" s="760"/>
      <c r="DW25" s="761"/>
      <c r="DX25" s="761"/>
      <c r="DY25" s="761"/>
      <c r="DZ25" s="766"/>
      <c r="EA25" s="224"/>
    </row>
    <row r="26" spans="1:131" ht="26.25" customHeight="1" x14ac:dyDescent="0.15">
      <c r="A26" s="714" t="s">
        <v>358</v>
      </c>
      <c r="B26" s="715"/>
      <c r="C26" s="715"/>
      <c r="D26" s="715"/>
      <c r="E26" s="715"/>
      <c r="F26" s="715"/>
      <c r="G26" s="715"/>
      <c r="H26" s="715"/>
      <c r="I26" s="715"/>
      <c r="J26" s="715"/>
      <c r="K26" s="715"/>
      <c r="L26" s="715"/>
      <c r="M26" s="715"/>
      <c r="N26" s="715"/>
      <c r="O26" s="715"/>
      <c r="P26" s="716"/>
      <c r="Q26" s="720" t="s">
        <v>381</v>
      </c>
      <c r="R26" s="721"/>
      <c r="S26" s="721"/>
      <c r="T26" s="721"/>
      <c r="U26" s="722"/>
      <c r="V26" s="720" t="s">
        <v>382</v>
      </c>
      <c r="W26" s="721"/>
      <c r="X26" s="721"/>
      <c r="Y26" s="721"/>
      <c r="Z26" s="722"/>
      <c r="AA26" s="720" t="s">
        <v>383</v>
      </c>
      <c r="AB26" s="721"/>
      <c r="AC26" s="721"/>
      <c r="AD26" s="721"/>
      <c r="AE26" s="721"/>
      <c r="AF26" s="801" t="s">
        <v>384</v>
      </c>
      <c r="AG26" s="802"/>
      <c r="AH26" s="802"/>
      <c r="AI26" s="802"/>
      <c r="AJ26" s="803"/>
      <c r="AK26" s="721" t="s">
        <v>385</v>
      </c>
      <c r="AL26" s="721"/>
      <c r="AM26" s="721"/>
      <c r="AN26" s="721"/>
      <c r="AO26" s="722"/>
      <c r="AP26" s="720" t="s">
        <v>386</v>
      </c>
      <c r="AQ26" s="721"/>
      <c r="AR26" s="721"/>
      <c r="AS26" s="721"/>
      <c r="AT26" s="722"/>
      <c r="AU26" s="720" t="s">
        <v>387</v>
      </c>
      <c r="AV26" s="721"/>
      <c r="AW26" s="721"/>
      <c r="AX26" s="721"/>
      <c r="AY26" s="722"/>
      <c r="AZ26" s="720" t="s">
        <v>388</v>
      </c>
      <c r="BA26" s="721"/>
      <c r="BB26" s="721"/>
      <c r="BC26" s="721"/>
      <c r="BD26" s="722"/>
      <c r="BE26" s="720" t="s">
        <v>365</v>
      </c>
      <c r="BF26" s="721"/>
      <c r="BG26" s="721"/>
      <c r="BH26" s="721"/>
      <c r="BI26" s="727"/>
      <c r="BJ26" s="226"/>
      <c r="BK26" s="226"/>
      <c r="BL26" s="226"/>
      <c r="BM26" s="226"/>
      <c r="BN26" s="226"/>
      <c r="BO26" s="235"/>
      <c r="BP26" s="235"/>
      <c r="BQ26" s="232">
        <v>20</v>
      </c>
      <c r="BR26" s="233"/>
      <c r="BS26" s="760"/>
      <c r="BT26" s="761"/>
      <c r="BU26" s="761"/>
      <c r="BV26" s="761"/>
      <c r="BW26" s="761"/>
      <c r="BX26" s="761"/>
      <c r="BY26" s="761"/>
      <c r="BZ26" s="761"/>
      <c r="CA26" s="761"/>
      <c r="CB26" s="761"/>
      <c r="CC26" s="761"/>
      <c r="CD26" s="761"/>
      <c r="CE26" s="761"/>
      <c r="CF26" s="761"/>
      <c r="CG26" s="762"/>
      <c r="CH26" s="763"/>
      <c r="CI26" s="764"/>
      <c r="CJ26" s="764"/>
      <c r="CK26" s="764"/>
      <c r="CL26" s="765"/>
      <c r="CM26" s="763"/>
      <c r="CN26" s="764"/>
      <c r="CO26" s="764"/>
      <c r="CP26" s="764"/>
      <c r="CQ26" s="765"/>
      <c r="CR26" s="763"/>
      <c r="CS26" s="764"/>
      <c r="CT26" s="764"/>
      <c r="CU26" s="764"/>
      <c r="CV26" s="765"/>
      <c r="CW26" s="763"/>
      <c r="CX26" s="764"/>
      <c r="CY26" s="764"/>
      <c r="CZ26" s="764"/>
      <c r="DA26" s="765"/>
      <c r="DB26" s="763"/>
      <c r="DC26" s="764"/>
      <c r="DD26" s="764"/>
      <c r="DE26" s="764"/>
      <c r="DF26" s="765"/>
      <c r="DG26" s="763"/>
      <c r="DH26" s="764"/>
      <c r="DI26" s="764"/>
      <c r="DJ26" s="764"/>
      <c r="DK26" s="765"/>
      <c r="DL26" s="763"/>
      <c r="DM26" s="764"/>
      <c r="DN26" s="764"/>
      <c r="DO26" s="764"/>
      <c r="DP26" s="765"/>
      <c r="DQ26" s="763"/>
      <c r="DR26" s="764"/>
      <c r="DS26" s="764"/>
      <c r="DT26" s="764"/>
      <c r="DU26" s="765"/>
      <c r="DV26" s="760"/>
      <c r="DW26" s="761"/>
      <c r="DX26" s="761"/>
      <c r="DY26" s="761"/>
      <c r="DZ26" s="766"/>
      <c r="EA26" s="224"/>
    </row>
    <row r="27" spans="1:131" ht="26.25" customHeight="1" thickBot="1" x14ac:dyDescent="0.2">
      <c r="A27" s="717"/>
      <c r="B27" s="718"/>
      <c r="C27" s="718"/>
      <c r="D27" s="718"/>
      <c r="E27" s="718"/>
      <c r="F27" s="718"/>
      <c r="G27" s="718"/>
      <c r="H27" s="718"/>
      <c r="I27" s="718"/>
      <c r="J27" s="718"/>
      <c r="K27" s="718"/>
      <c r="L27" s="718"/>
      <c r="M27" s="718"/>
      <c r="N27" s="718"/>
      <c r="O27" s="718"/>
      <c r="P27" s="719"/>
      <c r="Q27" s="723"/>
      <c r="R27" s="724"/>
      <c r="S27" s="724"/>
      <c r="T27" s="724"/>
      <c r="U27" s="725"/>
      <c r="V27" s="723"/>
      <c r="W27" s="724"/>
      <c r="X27" s="724"/>
      <c r="Y27" s="724"/>
      <c r="Z27" s="725"/>
      <c r="AA27" s="723"/>
      <c r="AB27" s="724"/>
      <c r="AC27" s="724"/>
      <c r="AD27" s="724"/>
      <c r="AE27" s="724"/>
      <c r="AF27" s="804"/>
      <c r="AG27" s="805"/>
      <c r="AH27" s="805"/>
      <c r="AI27" s="805"/>
      <c r="AJ27" s="806"/>
      <c r="AK27" s="724"/>
      <c r="AL27" s="724"/>
      <c r="AM27" s="724"/>
      <c r="AN27" s="724"/>
      <c r="AO27" s="725"/>
      <c r="AP27" s="723"/>
      <c r="AQ27" s="724"/>
      <c r="AR27" s="724"/>
      <c r="AS27" s="724"/>
      <c r="AT27" s="725"/>
      <c r="AU27" s="723"/>
      <c r="AV27" s="724"/>
      <c r="AW27" s="724"/>
      <c r="AX27" s="724"/>
      <c r="AY27" s="725"/>
      <c r="AZ27" s="723"/>
      <c r="BA27" s="724"/>
      <c r="BB27" s="724"/>
      <c r="BC27" s="724"/>
      <c r="BD27" s="725"/>
      <c r="BE27" s="723"/>
      <c r="BF27" s="724"/>
      <c r="BG27" s="724"/>
      <c r="BH27" s="724"/>
      <c r="BI27" s="729"/>
      <c r="BJ27" s="226"/>
      <c r="BK27" s="226"/>
      <c r="BL27" s="226"/>
      <c r="BM27" s="226"/>
      <c r="BN27" s="226"/>
      <c r="BO27" s="235"/>
      <c r="BP27" s="235"/>
      <c r="BQ27" s="232">
        <v>21</v>
      </c>
      <c r="BR27" s="233"/>
      <c r="BS27" s="760"/>
      <c r="BT27" s="761"/>
      <c r="BU27" s="761"/>
      <c r="BV27" s="761"/>
      <c r="BW27" s="761"/>
      <c r="BX27" s="761"/>
      <c r="BY27" s="761"/>
      <c r="BZ27" s="761"/>
      <c r="CA27" s="761"/>
      <c r="CB27" s="761"/>
      <c r="CC27" s="761"/>
      <c r="CD27" s="761"/>
      <c r="CE27" s="761"/>
      <c r="CF27" s="761"/>
      <c r="CG27" s="762"/>
      <c r="CH27" s="763"/>
      <c r="CI27" s="764"/>
      <c r="CJ27" s="764"/>
      <c r="CK27" s="764"/>
      <c r="CL27" s="765"/>
      <c r="CM27" s="763"/>
      <c r="CN27" s="764"/>
      <c r="CO27" s="764"/>
      <c r="CP27" s="764"/>
      <c r="CQ27" s="765"/>
      <c r="CR27" s="763"/>
      <c r="CS27" s="764"/>
      <c r="CT27" s="764"/>
      <c r="CU27" s="764"/>
      <c r="CV27" s="765"/>
      <c r="CW27" s="763"/>
      <c r="CX27" s="764"/>
      <c r="CY27" s="764"/>
      <c r="CZ27" s="764"/>
      <c r="DA27" s="765"/>
      <c r="DB27" s="763"/>
      <c r="DC27" s="764"/>
      <c r="DD27" s="764"/>
      <c r="DE27" s="764"/>
      <c r="DF27" s="765"/>
      <c r="DG27" s="763"/>
      <c r="DH27" s="764"/>
      <c r="DI27" s="764"/>
      <c r="DJ27" s="764"/>
      <c r="DK27" s="765"/>
      <c r="DL27" s="763"/>
      <c r="DM27" s="764"/>
      <c r="DN27" s="764"/>
      <c r="DO27" s="764"/>
      <c r="DP27" s="765"/>
      <c r="DQ27" s="763"/>
      <c r="DR27" s="764"/>
      <c r="DS27" s="764"/>
      <c r="DT27" s="764"/>
      <c r="DU27" s="765"/>
      <c r="DV27" s="760"/>
      <c r="DW27" s="761"/>
      <c r="DX27" s="761"/>
      <c r="DY27" s="761"/>
      <c r="DZ27" s="766"/>
      <c r="EA27" s="224"/>
    </row>
    <row r="28" spans="1:131" ht="26.25" customHeight="1" thickTop="1" x14ac:dyDescent="0.15">
      <c r="A28" s="236">
        <v>1</v>
      </c>
      <c r="B28" s="736" t="s">
        <v>389</v>
      </c>
      <c r="C28" s="737"/>
      <c r="D28" s="737"/>
      <c r="E28" s="737"/>
      <c r="F28" s="737"/>
      <c r="G28" s="737"/>
      <c r="H28" s="737"/>
      <c r="I28" s="737"/>
      <c r="J28" s="737"/>
      <c r="K28" s="737"/>
      <c r="L28" s="737"/>
      <c r="M28" s="737"/>
      <c r="N28" s="737"/>
      <c r="O28" s="737"/>
      <c r="P28" s="738"/>
      <c r="Q28" s="809">
        <v>493</v>
      </c>
      <c r="R28" s="810"/>
      <c r="S28" s="810"/>
      <c r="T28" s="810"/>
      <c r="U28" s="810"/>
      <c r="V28" s="810">
        <v>490</v>
      </c>
      <c r="W28" s="810"/>
      <c r="X28" s="810"/>
      <c r="Y28" s="810"/>
      <c r="Z28" s="810"/>
      <c r="AA28" s="810">
        <v>3</v>
      </c>
      <c r="AB28" s="810"/>
      <c r="AC28" s="810"/>
      <c r="AD28" s="810"/>
      <c r="AE28" s="811"/>
      <c r="AF28" s="812">
        <v>3</v>
      </c>
      <c r="AG28" s="810"/>
      <c r="AH28" s="810"/>
      <c r="AI28" s="810"/>
      <c r="AJ28" s="813"/>
      <c r="AK28" s="814">
        <v>62</v>
      </c>
      <c r="AL28" s="815"/>
      <c r="AM28" s="815"/>
      <c r="AN28" s="815"/>
      <c r="AO28" s="815"/>
      <c r="AP28" s="815" t="s">
        <v>541</v>
      </c>
      <c r="AQ28" s="815"/>
      <c r="AR28" s="815"/>
      <c r="AS28" s="815"/>
      <c r="AT28" s="815"/>
      <c r="AU28" s="815" t="s">
        <v>541</v>
      </c>
      <c r="AV28" s="815"/>
      <c r="AW28" s="815"/>
      <c r="AX28" s="815"/>
      <c r="AY28" s="815"/>
      <c r="AZ28" s="816" t="s">
        <v>541</v>
      </c>
      <c r="BA28" s="816"/>
      <c r="BB28" s="816"/>
      <c r="BC28" s="816"/>
      <c r="BD28" s="816"/>
      <c r="BE28" s="807"/>
      <c r="BF28" s="807"/>
      <c r="BG28" s="807"/>
      <c r="BH28" s="807"/>
      <c r="BI28" s="808"/>
      <c r="BJ28" s="226"/>
      <c r="BK28" s="226"/>
      <c r="BL28" s="226"/>
      <c r="BM28" s="226"/>
      <c r="BN28" s="226"/>
      <c r="BO28" s="235"/>
      <c r="BP28" s="235"/>
      <c r="BQ28" s="232">
        <v>22</v>
      </c>
      <c r="BR28" s="233"/>
      <c r="BS28" s="760"/>
      <c r="BT28" s="761"/>
      <c r="BU28" s="761"/>
      <c r="BV28" s="761"/>
      <c r="BW28" s="761"/>
      <c r="BX28" s="761"/>
      <c r="BY28" s="761"/>
      <c r="BZ28" s="761"/>
      <c r="CA28" s="761"/>
      <c r="CB28" s="761"/>
      <c r="CC28" s="761"/>
      <c r="CD28" s="761"/>
      <c r="CE28" s="761"/>
      <c r="CF28" s="761"/>
      <c r="CG28" s="762"/>
      <c r="CH28" s="763"/>
      <c r="CI28" s="764"/>
      <c r="CJ28" s="764"/>
      <c r="CK28" s="764"/>
      <c r="CL28" s="765"/>
      <c r="CM28" s="763"/>
      <c r="CN28" s="764"/>
      <c r="CO28" s="764"/>
      <c r="CP28" s="764"/>
      <c r="CQ28" s="765"/>
      <c r="CR28" s="763"/>
      <c r="CS28" s="764"/>
      <c r="CT28" s="764"/>
      <c r="CU28" s="764"/>
      <c r="CV28" s="765"/>
      <c r="CW28" s="763"/>
      <c r="CX28" s="764"/>
      <c r="CY28" s="764"/>
      <c r="CZ28" s="764"/>
      <c r="DA28" s="765"/>
      <c r="DB28" s="763"/>
      <c r="DC28" s="764"/>
      <c r="DD28" s="764"/>
      <c r="DE28" s="764"/>
      <c r="DF28" s="765"/>
      <c r="DG28" s="763"/>
      <c r="DH28" s="764"/>
      <c r="DI28" s="764"/>
      <c r="DJ28" s="764"/>
      <c r="DK28" s="765"/>
      <c r="DL28" s="763"/>
      <c r="DM28" s="764"/>
      <c r="DN28" s="764"/>
      <c r="DO28" s="764"/>
      <c r="DP28" s="765"/>
      <c r="DQ28" s="763"/>
      <c r="DR28" s="764"/>
      <c r="DS28" s="764"/>
      <c r="DT28" s="764"/>
      <c r="DU28" s="765"/>
      <c r="DV28" s="760"/>
      <c r="DW28" s="761"/>
      <c r="DX28" s="761"/>
      <c r="DY28" s="761"/>
      <c r="DZ28" s="766"/>
      <c r="EA28" s="224"/>
    </row>
    <row r="29" spans="1:131" ht="26.25" customHeight="1" x14ac:dyDescent="0.15">
      <c r="A29" s="236">
        <v>2</v>
      </c>
      <c r="B29" s="767" t="s">
        <v>390</v>
      </c>
      <c r="C29" s="768"/>
      <c r="D29" s="768"/>
      <c r="E29" s="768"/>
      <c r="F29" s="768"/>
      <c r="G29" s="768"/>
      <c r="H29" s="768"/>
      <c r="I29" s="768"/>
      <c r="J29" s="768"/>
      <c r="K29" s="768"/>
      <c r="L29" s="768"/>
      <c r="M29" s="768"/>
      <c r="N29" s="768"/>
      <c r="O29" s="768"/>
      <c r="P29" s="769"/>
      <c r="Q29" s="770">
        <v>66</v>
      </c>
      <c r="R29" s="771"/>
      <c r="S29" s="771"/>
      <c r="T29" s="771"/>
      <c r="U29" s="771"/>
      <c r="V29" s="771">
        <v>65</v>
      </c>
      <c r="W29" s="771"/>
      <c r="X29" s="771"/>
      <c r="Y29" s="771"/>
      <c r="Z29" s="771"/>
      <c r="AA29" s="771">
        <v>3</v>
      </c>
      <c r="AB29" s="771"/>
      <c r="AC29" s="771"/>
      <c r="AD29" s="771"/>
      <c r="AE29" s="772"/>
      <c r="AF29" s="773">
        <v>3</v>
      </c>
      <c r="AG29" s="774"/>
      <c r="AH29" s="774"/>
      <c r="AI29" s="774"/>
      <c r="AJ29" s="775"/>
      <c r="AK29" s="821">
        <v>26</v>
      </c>
      <c r="AL29" s="817"/>
      <c r="AM29" s="817"/>
      <c r="AN29" s="817"/>
      <c r="AO29" s="817"/>
      <c r="AP29" s="817" t="s">
        <v>541</v>
      </c>
      <c r="AQ29" s="817"/>
      <c r="AR29" s="817"/>
      <c r="AS29" s="817"/>
      <c r="AT29" s="817"/>
      <c r="AU29" s="817" t="s">
        <v>541</v>
      </c>
      <c r="AV29" s="817"/>
      <c r="AW29" s="817"/>
      <c r="AX29" s="817"/>
      <c r="AY29" s="817"/>
      <c r="AZ29" s="818" t="s">
        <v>541</v>
      </c>
      <c r="BA29" s="818"/>
      <c r="BB29" s="818"/>
      <c r="BC29" s="818"/>
      <c r="BD29" s="818"/>
      <c r="BE29" s="819"/>
      <c r="BF29" s="819"/>
      <c r="BG29" s="819"/>
      <c r="BH29" s="819"/>
      <c r="BI29" s="820"/>
      <c r="BJ29" s="226"/>
      <c r="BK29" s="226"/>
      <c r="BL29" s="226"/>
      <c r="BM29" s="226"/>
      <c r="BN29" s="226"/>
      <c r="BO29" s="235"/>
      <c r="BP29" s="235"/>
      <c r="BQ29" s="232">
        <v>23</v>
      </c>
      <c r="BR29" s="233"/>
      <c r="BS29" s="760"/>
      <c r="BT29" s="761"/>
      <c r="BU29" s="761"/>
      <c r="BV29" s="761"/>
      <c r="BW29" s="761"/>
      <c r="BX29" s="761"/>
      <c r="BY29" s="761"/>
      <c r="BZ29" s="761"/>
      <c r="CA29" s="761"/>
      <c r="CB29" s="761"/>
      <c r="CC29" s="761"/>
      <c r="CD29" s="761"/>
      <c r="CE29" s="761"/>
      <c r="CF29" s="761"/>
      <c r="CG29" s="762"/>
      <c r="CH29" s="763"/>
      <c r="CI29" s="764"/>
      <c r="CJ29" s="764"/>
      <c r="CK29" s="764"/>
      <c r="CL29" s="765"/>
      <c r="CM29" s="763"/>
      <c r="CN29" s="764"/>
      <c r="CO29" s="764"/>
      <c r="CP29" s="764"/>
      <c r="CQ29" s="765"/>
      <c r="CR29" s="763"/>
      <c r="CS29" s="764"/>
      <c r="CT29" s="764"/>
      <c r="CU29" s="764"/>
      <c r="CV29" s="765"/>
      <c r="CW29" s="763"/>
      <c r="CX29" s="764"/>
      <c r="CY29" s="764"/>
      <c r="CZ29" s="764"/>
      <c r="DA29" s="765"/>
      <c r="DB29" s="763"/>
      <c r="DC29" s="764"/>
      <c r="DD29" s="764"/>
      <c r="DE29" s="764"/>
      <c r="DF29" s="765"/>
      <c r="DG29" s="763"/>
      <c r="DH29" s="764"/>
      <c r="DI29" s="764"/>
      <c r="DJ29" s="764"/>
      <c r="DK29" s="765"/>
      <c r="DL29" s="763"/>
      <c r="DM29" s="764"/>
      <c r="DN29" s="764"/>
      <c r="DO29" s="764"/>
      <c r="DP29" s="765"/>
      <c r="DQ29" s="763"/>
      <c r="DR29" s="764"/>
      <c r="DS29" s="764"/>
      <c r="DT29" s="764"/>
      <c r="DU29" s="765"/>
      <c r="DV29" s="760"/>
      <c r="DW29" s="761"/>
      <c r="DX29" s="761"/>
      <c r="DY29" s="761"/>
      <c r="DZ29" s="766"/>
      <c r="EA29" s="224"/>
    </row>
    <row r="30" spans="1:131" ht="26.25" customHeight="1" x14ac:dyDescent="0.15">
      <c r="A30" s="236">
        <v>3</v>
      </c>
      <c r="B30" s="767" t="s">
        <v>391</v>
      </c>
      <c r="C30" s="768"/>
      <c r="D30" s="768"/>
      <c r="E30" s="768"/>
      <c r="F30" s="768"/>
      <c r="G30" s="768"/>
      <c r="H30" s="768"/>
      <c r="I30" s="768"/>
      <c r="J30" s="768"/>
      <c r="K30" s="768"/>
      <c r="L30" s="768"/>
      <c r="M30" s="768"/>
      <c r="N30" s="768"/>
      <c r="O30" s="768"/>
      <c r="P30" s="769"/>
      <c r="Q30" s="770">
        <v>133</v>
      </c>
      <c r="R30" s="771"/>
      <c r="S30" s="771"/>
      <c r="T30" s="771"/>
      <c r="U30" s="771"/>
      <c r="V30" s="771">
        <v>126</v>
      </c>
      <c r="W30" s="771"/>
      <c r="X30" s="771"/>
      <c r="Y30" s="771"/>
      <c r="Z30" s="771"/>
      <c r="AA30" s="771">
        <v>7</v>
      </c>
      <c r="AB30" s="771"/>
      <c r="AC30" s="771"/>
      <c r="AD30" s="771"/>
      <c r="AE30" s="772"/>
      <c r="AF30" s="773">
        <v>7</v>
      </c>
      <c r="AG30" s="774"/>
      <c r="AH30" s="774"/>
      <c r="AI30" s="774"/>
      <c r="AJ30" s="775"/>
      <c r="AK30" s="821">
        <v>49</v>
      </c>
      <c r="AL30" s="817"/>
      <c r="AM30" s="817"/>
      <c r="AN30" s="817"/>
      <c r="AO30" s="817"/>
      <c r="AP30" s="817">
        <v>943</v>
      </c>
      <c r="AQ30" s="817"/>
      <c r="AR30" s="817"/>
      <c r="AS30" s="817"/>
      <c r="AT30" s="817"/>
      <c r="AU30" s="817">
        <v>704</v>
      </c>
      <c r="AV30" s="817"/>
      <c r="AW30" s="817"/>
      <c r="AX30" s="817"/>
      <c r="AY30" s="817"/>
      <c r="AZ30" s="818" t="s">
        <v>541</v>
      </c>
      <c r="BA30" s="818"/>
      <c r="BB30" s="818"/>
      <c r="BC30" s="818"/>
      <c r="BD30" s="818"/>
      <c r="BE30" s="819" t="s">
        <v>392</v>
      </c>
      <c r="BF30" s="819"/>
      <c r="BG30" s="819"/>
      <c r="BH30" s="819"/>
      <c r="BI30" s="820"/>
      <c r="BJ30" s="226"/>
      <c r="BK30" s="226"/>
      <c r="BL30" s="226"/>
      <c r="BM30" s="226"/>
      <c r="BN30" s="226"/>
      <c r="BO30" s="235"/>
      <c r="BP30" s="235"/>
      <c r="BQ30" s="232">
        <v>24</v>
      </c>
      <c r="BR30" s="233"/>
      <c r="BS30" s="760"/>
      <c r="BT30" s="761"/>
      <c r="BU30" s="761"/>
      <c r="BV30" s="761"/>
      <c r="BW30" s="761"/>
      <c r="BX30" s="761"/>
      <c r="BY30" s="761"/>
      <c r="BZ30" s="761"/>
      <c r="CA30" s="761"/>
      <c r="CB30" s="761"/>
      <c r="CC30" s="761"/>
      <c r="CD30" s="761"/>
      <c r="CE30" s="761"/>
      <c r="CF30" s="761"/>
      <c r="CG30" s="762"/>
      <c r="CH30" s="763"/>
      <c r="CI30" s="764"/>
      <c r="CJ30" s="764"/>
      <c r="CK30" s="764"/>
      <c r="CL30" s="765"/>
      <c r="CM30" s="763"/>
      <c r="CN30" s="764"/>
      <c r="CO30" s="764"/>
      <c r="CP30" s="764"/>
      <c r="CQ30" s="765"/>
      <c r="CR30" s="763"/>
      <c r="CS30" s="764"/>
      <c r="CT30" s="764"/>
      <c r="CU30" s="764"/>
      <c r="CV30" s="765"/>
      <c r="CW30" s="763"/>
      <c r="CX30" s="764"/>
      <c r="CY30" s="764"/>
      <c r="CZ30" s="764"/>
      <c r="DA30" s="765"/>
      <c r="DB30" s="763"/>
      <c r="DC30" s="764"/>
      <c r="DD30" s="764"/>
      <c r="DE30" s="764"/>
      <c r="DF30" s="765"/>
      <c r="DG30" s="763"/>
      <c r="DH30" s="764"/>
      <c r="DI30" s="764"/>
      <c r="DJ30" s="764"/>
      <c r="DK30" s="765"/>
      <c r="DL30" s="763"/>
      <c r="DM30" s="764"/>
      <c r="DN30" s="764"/>
      <c r="DO30" s="764"/>
      <c r="DP30" s="765"/>
      <c r="DQ30" s="763"/>
      <c r="DR30" s="764"/>
      <c r="DS30" s="764"/>
      <c r="DT30" s="764"/>
      <c r="DU30" s="765"/>
      <c r="DV30" s="760"/>
      <c r="DW30" s="761"/>
      <c r="DX30" s="761"/>
      <c r="DY30" s="761"/>
      <c r="DZ30" s="766"/>
      <c r="EA30" s="224"/>
    </row>
    <row r="31" spans="1:131" ht="26.25" customHeight="1" x14ac:dyDescent="0.15">
      <c r="A31" s="236">
        <v>4</v>
      </c>
      <c r="B31" s="767" t="s">
        <v>393</v>
      </c>
      <c r="C31" s="768"/>
      <c r="D31" s="768"/>
      <c r="E31" s="768"/>
      <c r="F31" s="768"/>
      <c r="G31" s="768"/>
      <c r="H31" s="768"/>
      <c r="I31" s="768"/>
      <c r="J31" s="768"/>
      <c r="K31" s="768"/>
      <c r="L31" s="768"/>
      <c r="M31" s="768"/>
      <c r="N31" s="768"/>
      <c r="O31" s="768"/>
      <c r="P31" s="769"/>
      <c r="Q31" s="770">
        <v>84</v>
      </c>
      <c r="R31" s="771"/>
      <c r="S31" s="771"/>
      <c r="T31" s="771"/>
      <c r="U31" s="771"/>
      <c r="V31" s="771">
        <v>80</v>
      </c>
      <c r="W31" s="771"/>
      <c r="X31" s="771"/>
      <c r="Y31" s="771"/>
      <c r="Z31" s="771"/>
      <c r="AA31" s="771">
        <v>4</v>
      </c>
      <c r="AB31" s="771"/>
      <c r="AC31" s="771"/>
      <c r="AD31" s="771"/>
      <c r="AE31" s="772"/>
      <c r="AF31" s="773">
        <v>4</v>
      </c>
      <c r="AG31" s="774"/>
      <c r="AH31" s="774"/>
      <c r="AI31" s="774"/>
      <c r="AJ31" s="775"/>
      <c r="AK31" s="821">
        <v>6</v>
      </c>
      <c r="AL31" s="817"/>
      <c r="AM31" s="817"/>
      <c r="AN31" s="817"/>
      <c r="AO31" s="817"/>
      <c r="AP31" s="817">
        <v>38</v>
      </c>
      <c r="AQ31" s="817"/>
      <c r="AR31" s="817"/>
      <c r="AS31" s="817"/>
      <c r="AT31" s="817"/>
      <c r="AU31" s="817">
        <v>38</v>
      </c>
      <c r="AV31" s="817"/>
      <c r="AW31" s="817"/>
      <c r="AX31" s="817"/>
      <c r="AY31" s="817"/>
      <c r="AZ31" s="818" t="s">
        <v>541</v>
      </c>
      <c r="BA31" s="818"/>
      <c r="BB31" s="818"/>
      <c r="BC31" s="818"/>
      <c r="BD31" s="818"/>
      <c r="BE31" s="819" t="s">
        <v>392</v>
      </c>
      <c r="BF31" s="819"/>
      <c r="BG31" s="819"/>
      <c r="BH31" s="819"/>
      <c r="BI31" s="820"/>
      <c r="BJ31" s="226"/>
      <c r="BK31" s="226"/>
      <c r="BL31" s="226"/>
      <c r="BM31" s="226"/>
      <c r="BN31" s="226"/>
      <c r="BO31" s="235"/>
      <c r="BP31" s="235"/>
      <c r="BQ31" s="232">
        <v>25</v>
      </c>
      <c r="BR31" s="233"/>
      <c r="BS31" s="760"/>
      <c r="BT31" s="761"/>
      <c r="BU31" s="761"/>
      <c r="BV31" s="761"/>
      <c r="BW31" s="761"/>
      <c r="BX31" s="761"/>
      <c r="BY31" s="761"/>
      <c r="BZ31" s="761"/>
      <c r="CA31" s="761"/>
      <c r="CB31" s="761"/>
      <c r="CC31" s="761"/>
      <c r="CD31" s="761"/>
      <c r="CE31" s="761"/>
      <c r="CF31" s="761"/>
      <c r="CG31" s="762"/>
      <c r="CH31" s="763"/>
      <c r="CI31" s="764"/>
      <c r="CJ31" s="764"/>
      <c r="CK31" s="764"/>
      <c r="CL31" s="765"/>
      <c r="CM31" s="763"/>
      <c r="CN31" s="764"/>
      <c r="CO31" s="764"/>
      <c r="CP31" s="764"/>
      <c r="CQ31" s="765"/>
      <c r="CR31" s="763"/>
      <c r="CS31" s="764"/>
      <c r="CT31" s="764"/>
      <c r="CU31" s="764"/>
      <c r="CV31" s="765"/>
      <c r="CW31" s="763"/>
      <c r="CX31" s="764"/>
      <c r="CY31" s="764"/>
      <c r="CZ31" s="764"/>
      <c r="DA31" s="765"/>
      <c r="DB31" s="763"/>
      <c r="DC31" s="764"/>
      <c r="DD31" s="764"/>
      <c r="DE31" s="764"/>
      <c r="DF31" s="765"/>
      <c r="DG31" s="763"/>
      <c r="DH31" s="764"/>
      <c r="DI31" s="764"/>
      <c r="DJ31" s="764"/>
      <c r="DK31" s="765"/>
      <c r="DL31" s="763"/>
      <c r="DM31" s="764"/>
      <c r="DN31" s="764"/>
      <c r="DO31" s="764"/>
      <c r="DP31" s="765"/>
      <c r="DQ31" s="763"/>
      <c r="DR31" s="764"/>
      <c r="DS31" s="764"/>
      <c r="DT31" s="764"/>
      <c r="DU31" s="765"/>
      <c r="DV31" s="760"/>
      <c r="DW31" s="761"/>
      <c r="DX31" s="761"/>
      <c r="DY31" s="761"/>
      <c r="DZ31" s="766"/>
      <c r="EA31" s="224"/>
    </row>
    <row r="32" spans="1:131" ht="26.25" customHeight="1" x14ac:dyDescent="0.15">
      <c r="A32" s="236">
        <v>5</v>
      </c>
      <c r="B32" s="767"/>
      <c r="C32" s="768"/>
      <c r="D32" s="768"/>
      <c r="E32" s="768"/>
      <c r="F32" s="768"/>
      <c r="G32" s="768"/>
      <c r="H32" s="768"/>
      <c r="I32" s="768"/>
      <c r="J32" s="768"/>
      <c r="K32" s="768"/>
      <c r="L32" s="768"/>
      <c r="M32" s="768"/>
      <c r="N32" s="768"/>
      <c r="O32" s="768"/>
      <c r="P32" s="769"/>
      <c r="Q32" s="770"/>
      <c r="R32" s="771"/>
      <c r="S32" s="771"/>
      <c r="T32" s="771"/>
      <c r="U32" s="771"/>
      <c r="V32" s="771"/>
      <c r="W32" s="771"/>
      <c r="X32" s="771"/>
      <c r="Y32" s="771"/>
      <c r="Z32" s="771"/>
      <c r="AA32" s="771"/>
      <c r="AB32" s="771"/>
      <c r="AC32" s="771"/>
      <c r="AD32" s="771"/>
      <c r="AE32" s="772"/>
      <c r="AF32" s="773"/>
      <c r="AG32" s="774"/>
      <c r="AH32" s="774"/>
      <c r="AI32" s="774"/>
      <c r="AJ32" s="775"/>
      <c r="AK32" s="821"/>
      <c r="AL32" s="817"/>
      <c r="AM32" s="817"/>
      <c r="AN32" s="817"/>
      <c r="AO32" s="817"/>
      <c r="AP32" s="817"/>
      <c r="AQ32" s="817"/>
      <c r="AR32" s="817"/>
      <c r="AS32" s="817"/>
      <c r="AT32" s="817"/>
      <c r="AU32" s="817"/>
      <c r="AV32" s="817"/>
      <c r="AW32" s="817"/>
      <c r="AX32" s="817"/>
      <c r="AY32" s="817"/>
      <c r="AZ32" s="818"/>
      <c r="BA32" s="818"/>
      <c r="BB32" s="818"/>
      <c r="BC32" s="818"/>
      <c r="BD32" s="818"/>
      <c r="BE32" s="819"/>
      <c r="BF32" s="819"/>
      <c r="BG32" s="819"/>
      <c r="BH32" s="819"/>
      <c r="BI32" s="820"/>
      <c r="BJ32" s="226"/>
      <c r="BK32" s="226"/>
      <c r="BL32" s="226"/>
      <c r="BM32" s="226"/>
      <c r="BN32" s="226"/>
      <c r="BO32" s="235"/>
      <c r="BP32" s="235"/>
      <c r="BQ32" s="232">
        <v>26</v>
      </c>
      <c r="BR32" s="233"/>
      <c r="BS32" s="760"/>
      <c r="BT32" s="761"/>
      <c r="BU32" s="761"/>
      <c r="BV32" s="761"/>
      <c r="BW32" s="761"/>
      <c r="BX32" s="761"/>
      <c r="BY32" s="761"/>
      <c r="BZ32" s="761"/>
      <c r="CA32" s="761"/>
      <c r="CB32" s="761"/>
      <c r="CC32" s="761"/>
      <c r="CD32" s="761"/>
      <c r="CE32" s="761"/>
      <c r="CF32" s="761"/>
      <c r="CG32" s="762"/>
      <c r="CH32" s="763"/>
      <c r="CI32" s="764"/>
      <c r="CJ32" s="764"/>
      <c r="CK32" s="764"/>
      <c r="CL32" s="765"/>
      <c r="CM32" s="763"/>
      <c r="CN32" s="764"/>
      <c r="CO32" s="764"/>
      <c r="CP32" s="764"/>
      <c r="CQ32" s="765"/>
      <c r="CR32" s="763"/>
      <c r="CS32" s="764"/>
      <c r="CT32" s="764"/>
      <c r="CU32" s="764"/>
      <c r="CV32" s="765"/>
      <c r="CW32" s="763"/>
      <c r="CX32" s="764"/>
      <c r="CY32" s="764"/>
      <c r="CZ32" s="764"/>
      <c r="DA32" s="765"/>
      <c r="DB32" s="763"/>
      <c r="DC32" s="764"/>
      <c r="DD32" s="764"/>
      <c r="DE32" s="764"/>
      <c r="DF32" s="765"/>
      <c r="DG32" s="763"/>
      <c r="DH32" s="764"/>
      <c r="DI32" s="764"/>
      <c r="DJ32" s="764"/>
      <c r="DK32" s="765"/>
      <c r="DL32" s="763"/>
      <c r="DM32" s="764"/>
      <c r="DN32" s="764"/>
      <c r="DO32" s="764"/>
      <c r="DP32" s="765"/>
      <c r="DQ32" s="763"/>
      <c r="DR32" s="764"/>
      <c r="DS32" s="764"/>
      <c r="DT32" s="764"/>
      <c r="DU32" s="765"/>
      <c r="DV32" s="760"/>
      <c r="DW32" s="761"/>
      <c r="DX32" s="761"/>
      <c r="DY32" s="761"/>
      <c r="DZ32" s="766"/>
      <c r="EA32" s="224"/>
    </row>
    <row r="33" spans="1:131" ht="26.25" customHeight="1" x14ac:dyDescent="0.15">
      <c r="A33" s="236">
        <v>6</v>
      </c>
      <c r="B33" s="767"/>
      <c r="C33" s="768"/>
      <c r="D33" s="768"/>
      <c r="E33" s="768"/>
      <c r="F33" s="768"/>
      <c r="G33" s="768"/>
      <c r="H33" s="768"/>
      <c r="I33" s="768"/>
      <c r="J33" s="768"/>
      <c r="K33" s="768"/>
      <c r="L33" s="768"/>
      <c r="M33" s="768"/>
      <c r="N33" s="768"/>
      <c r="O33" s="768"/>
      <c r="P33" s="769"/>
      <c r="Q33" s="770"/>
      <c r="R33" s="771"/>
      <c r="S33" s="771"/>
      <c r="T33" s="771"/>
      <c r="U33" s="771"/>
      <c r="V33" s="771"/>
      <c r="W33" s="771"/>
      <c r="X33" s="771"/>
      <c r="Y33" s="771"/>
      <c r="Z33" s="771"/>
      <c r="AA33" s="771"/>
      <c r="AB33" s="771"/>
      <c r="AC33" s="771"/>
      <c r="AD33" s="771"/>
      <c r="AE33" s="772"/>
      <c r="AF33" s="773"/>
      <c r="AG33" s="774"/>
      <c r="AH33" s="774"/>
      <c r="AI33" s="774"/>
      <c r="AJ33" s="775"/>
      <c r="AK33" s="821"/>
      <c r="AL33" s="817"/>
      <c r="AM33" s="817"/>
      <c r="AN33" s="817"/>
      <c r="AO33" s="817"/>
      <c r="AP33" s="817"/>
      <c r="AQ33" s="817"/>
      <c r="AR33" s="817"/>
      <c r="AS33" s="817"/>
      <c r="AT33" s="817"/>
      <c r="AU33" s="817"/>
      <c r="AV33" s="817"/>
      <c r="AW33" s="817"/>
      <c r="AX33" s="817"/>
      <c r="AY33" s="817"/>
      <c r="AZ33" s="818"/>
      <c r="BA33" s="818"/>
      <c r="BB33" s="818"/>
      <c r="BC33" s="818"/>
      <c r="BD33" s="818"/>
      <c r="BE33" s="819"/>
      <c r="BF33" s="819"/>
      <c r="BG33" s="819"/>
      <c r="BH33" s="819"/>
      <c r="BI33" s="820"/>
      <c r="BJ33" s="226"/>
      <c r="BK33" s="226"/>
      <c r="BL33" s="226"/>
      <c r="BM33" s="226"/>
      <c r="BN33" s="226"/>
      <c r="BO33" s="235"/>
      <c r="BP33" s="235"/>
      <c r="BQ33" s="232">
        <v>27</v>
      </c>
      <c r="BR33" s="233"/>
      <c r="BS33" s="760"/>
      <c r="BT33" s="761"/>
      <c r="BU33" s="761"/>
      <c r="BV33" s="761"/>
      <c r="BW33" s="761"/>
      <c r="BX33" s="761"/>
      <c r="BY33" s="761"/>
      <c r="BZ33" s="761"/>
      <c r="CA33" s="761"/>
      <c r="CB33" s="761"/>
      <c r="CC33" s="761"/>
      <c r="CD33" s="761"/>
      <c r="CE33" s="761"/>
      <c r="CF33" s="761"/>
      <c r="CG33" s="762"/>
      <c r="CH33" s="763"/>
      <c r="CI33" s="764"/>
      <c r="CJ33" s="764"/>
      <c r="CK33" s="764"/>
      <c r="CL33" s="765"/>
      <c r="CM33" s="763"/>
      <c r="CN33" s="764"/>
      <c r="CO33" s="764"/>
      <c r="CP33" s="764"/>
      <c r="CQ33" s="765"/>
      <c r="CR33" s="763"/>
      <c r="CS33" s="764"/>
      <c r="CT33" s="764"/>
      <c r="CU33" s="764"/>
      <c r="CV33" s="765"/>
      <c r="CW33" s="763"/>
      <c r="CX33" s="764"/>
      <c r="CY33" s="764"/>
      <c r="CZ33" s="764"/>
      <c r="DA33" s="765"/>
      <c r="DB33" s="763"/>
      <c r="DC33" s="764"/>
      <c r="DD33" s="764"/>
      <c r="DE33" s="764"/>
      <c r="DF33" s="765"/>
      <c r="DG33" s="763"/>
      <c r="DH33" s="764"/>
      <c r="DI33" s="764"/>
      <c r="DJ33" s="764"/>
      <c r="DK33" s="765"/>
      <c r="DL33" s="763"/>
      <c r="DM33" s="764"/>
      <c r="DN33" s="764"/>
      <c r="DO33" s="764"/>
      <c r="DP33" s="765"/>
      <c r="DQ33" s="763"/>
      <c r="DR33" s="764"/>
      <c r="DS33" s="764"/>
      <c r="DT33" s="764"/>
      <c r="DU33" s="765"/>
      <c r="DV33" s="760"/>
      <c r="DW33" s="761"/>
      <c r="DX33" s="761"/>
      <c r="DY33" s="761"/>
      <c r="DZ33" s="766"/>
      <c r="EA33" s="224"/>
    </row>
    <row r="34" spans="1:131" ht="26.25" customHeight="1" x14ac:dyDescent="0.15">
      <c r="A34" s="236">
        <v>7</v>
      </c>
      <c r="B34" s="767"/>
      <c r="C34" s="768"/>
      <c r="D34" s="768"/>
      <c r="E34" s="768"/>
      <c r="F34" s="768"/>
      <c r="G34" s="768"/>
      <c r="H34" s="768"/>
      <c r="I34" s="768"/>
      <c r="J34" s="768"/>
      <c r="K34" s="768"/>
      <c r="L34" s="768"/>
      <c r="M34" s="768"/>
      <c r="N34" s="768"/>
      <c r="O34" s="768"/>
      <c r="P34" s="769"/>
      <c r="Q34" s="770"/>
      <c r="R34" s="771"/>
      <c r="S34" s="771"/>
      <c r="T34" s="771"/>
      <c r="U34" s="771"/>
      <c r="V34" s="771"/>
      <c r="W34" s="771"/>
      <c r="X34" s="771"/>
      <c r="Y34" s="771"/>
      <c r="Z34" s="771"/>
      <c r="AA34" s="771"/>
      <c r="AB34" s="771"/>
      <c r="AC34" s="771"/>
      <c r="AD34" s="771"/>
      <c r="AE34" s="772"/>
      <c r="AF34" s="773"/>
      <c r="AG34" s="774"/>
      <c r="AH34" s="774"/>
      <c r="AI34" s="774"/>
      <c r="AJ34" s="775"/>
      <c r="AK34" s="821"/>
      <c r="AL34" s="817"/>
      <c r="AM34" s="817"/>
      <c r="AN34" s="817"/>
      <c r="AO34" s="817"/>
      <c r="AP34" s="817"/>
      <c r="AQ34" s="817"/>
      <c r="AR34" s="817"/>
      <c r="AS34" s="817"/>
      <c r="AT34" s="817"/>
      <c r="AU34" s="817"/>
      <c r="AV34" s="817"/>
      <c r="AW34" s="817"/>
      <c r="AX34" s="817"/>
      <c r="AY34" s="817"/>
      <c r="AZ34" s="818"/>
      <c r="BA34" s="818"/>
      <c r="BB34" s="818"/>
      <c r="BC34" s="818"/>
      <c r="BD34" s="818"/>
      <c r="BE34" s="819"/>
      <c r="BF34" s="819"/>
      <c r="BG34" s="819"/>
      <c r="BH34" s="819"/>
      <c r="BI34" s="820"/>
      <c r="BJ34" s="226"/>
      <c r="BK34" s="226"/>
      <c r="BL34" s="226"/>
      <c r="BM34" s="226"/>
      <c r="BN34" s="226"/>
      <c r="BO34" s="235"/>
      <c r="BP34" s="235"/>
      <c r="BQ34" s="232">
        <v>28</v>
      </c>
      <c r="BR34" s="233"/>
      <c r="BS34" s="760"/>
      <c r="BT34" s="761"/>
      <c r="BU34" s="761"/>
      <c r="BV34" s="761"/>
      <c r="BW34" s="761"/>
      <c r="BX34" s="761"/>
      <c r="BY34" s="761"/>
      <c r="BZ34" s="761"/>
      <c r="CA34" s="761"/>
      <c r="CB34" s="761"/>
      <c r="CC34" s="761"/>
      <c r="CD34" s="761"/>
      <c r="CE34" s="761"/>
      <c r="CF34" s="761"/>
      <c r="CG34" s="762"/>
      <c r="CH34" s="763"/>
      <c r="CI34" s="764"/>
      <c r="CJ34" s="764"/>
      <c r="CK34" s="764"/>
      <c r="CL34" s="765"/>
      <c r="CM34" s="763"/>
      <c r="CN34" s="764"/>
      <c r="CO34" s="764"/>
      <c r="CP34" s="764"/>
      <c r="CQ34" s="765"/>
      <c r="CR34" s="763"/>
      <c r="CS34" s="764"/>
      <c r="CT34" s="764"/>
      <c r="CU34" s="764"/>
      <c r="CV34" s="765"/>
      <c r="CW34" s="763"/>
      <c r="CX34" s="764"/>
      <c r="CY34" s="764"/>
      <c r="CZ34" s="764"/>
      <c r="DA34" s="765"/>
      <c r="DB34" s="763"/>
      <c r="DC34" s="764"/>
      <c r="DD34" s="764"/>
      <c r="DE34" s="764"/>
      <c r="DF34" s="765"/>
      <c r="DG34" s="763"/>
      <c r="DH34" s="764"/>
      <c r="DI34" s="764"/>
      <c r="DJ34" s="764"/>
      <c r="DK34" s="765"/>
      <c r="DL34" s="763"/>
      <c r="DM34" s="764"/>
      <c r="DN34" s="764"/>
      <c r="DO34" s="764"/>
      <c r="DP34" s="765"/>
      <c r="DQ34" s="763"/>
      <c r="DR34" s="764"/>
      <c r="DS34" s="764"/>
      <c r="DT34" s="764"/>
      <c r="DU34" s="765"/>
      <c r="DV34" s="760"/>
      <c r="DW34" s="761"/>
      <c r="DX34" s="761"/>
      <c r="DY34" s="761"/>
      <c r="DZ34" s="766"/>
      <c r="EA34" s="224"/>
    </row>
    <row r="35" spans="1:131" ht="26.25" customHeight="1" x14ac:dyDescent="0.15">
      <c r="A35" s="236">
        <v>8</v>
      </c>
      <c r="B35" s="767"/>
      <c r="C35" s="768"/>
      <c r="D35" s="768"/>
      <c r="E35" s="768"/>
      <c r="F35" s="768"/>
      <c r="G35" s="768"/>
      <c r="H35" s="768"/>
      <c r="I35" s="768"/>
      <c r="J35" s="768"/>
      <c r="K35" s="768"/>
      <c r="L35" s="768"/>
      <c r="M35" s="768"/>
      <c r="N35" s="768"/>
      <c r="O35" s="768"/>
      <c r="P35" s="769"/>
      <c r="Q35" s="770"/>
      <c r="R35" s="771"/>
      <c r="S35" s="771"/>
      <c r="T35" s="771"/>
      <c r="U35" s="771"/>
      <c r="V35" s="771"/>
      <c r="W35" s="771"/>
      <c r="X35" s="771"/>
      <c r="Y35" s="771"/>
      <c r="Z35" s="771"/>
      <c r="AA35" s="771"/>
      <c r="AB35" s="771"/>
      <c r="AC35" s="771"/>
      <c r="AD35" s="771"/>
      <c r="AE35" s="772"/>
      <c r="AF35" s="773"/>
      <c r="AG35" s="774"/>
      <c r="AH35" s="774"/>
      <c r="AI35" s="774"/>
      <c r="AJ35" s="775"/>
      <c r="AK35" s="821"/>
      <c r="AL35" s="817"/>
      <c r="AM35" s="817"/>
      <c r="AN35" s="817"/>
      <c r="AO35" s="817"/>
      <c r="AP35" s="817"/>
      <c r="AQ35" s="817"/>
      <c r="AR35" s="817"/>
      <c r="AS35" s="817"/>
      <c r="AT35" s="817"/>
      <c r="AU35" s="817"/>
      <c r="AV35" s="817"/>
      <c r="AW35" s="817"/>
      <c r="AX35" s="817"/>
      <c r="AY35" s="817"/>
      <c r="AZ35" s="818"/>
      <c r="BA35" s="818"/>
      <c r="BB35" s="818"/>
      <c r="BC35" s="818"/>
      <c r="BD35" s="818"/>
      <c r="BE35" s="819"/>
      <c r="BF35" s="819"/>
      <c r="BG35" s="819"/>
      <c r="BH35" s="819"/>
      <c r="BI35" s="820"/>
      <c r="BJ35" s="226"/>
      <c r="BK35" s="226"/>
      <c r="BL35" s="226"/>
      <c r="BM35" s="226"/>
      <c r="BN35" s="226"/>
      <c r="BO35" s="235"/>
      <c r="BP35" s="235"/>
      <c r="BQ35" s="232">
        <v>29</v>
      </c>
      <c r="BR35" s="233"/>
      <c r="BS35" s="760"/>
      <c r="BT35" s="761"/>
      <c r="BU35" s="761"/>
      <c r="BV35" s="761"/>
      <c r="BW35" s="761"/>
      <c r="BX35" s="761"/>
      <c r="BY35" s="761"/>
      <c r="BZ35" s="761"/>
      <c r="CA35" s="761"/>
      <c r="CB35" s="761"/>
      <c r="CC35" s="761"/>
      <c r="CD35" s="761"/>
      <c r="CE35" s="761"/>
      <c r="CF35" s="761"/>
      <c r="CG35" s="762"/>
      <c r="CH35" s="763"/>
      <c r="CI35" s="764"/>
      <c r="CJ35" s="764"/>
      <c r="CK35" s="764"/>
      <c r="CL35" s="765"/>
      <c r="CM35" s="763"/>
      <c r="CN35" s="764"/>
      <c r="CO35" s="764"/>
      <c r="CP35" s="764"/>
      <c r="CQ35" s="765"/>
      <c r="CR35" s="763"/>
      <c r="CS35" s="764"/>
      <c r="CT35" s="764"/>
      <c r="CU35" s="764"/>
      <c r="CV35" s="765"/>
      <c r="CW35" s="763"/>
      <c r="CX35" s="764"/>
      <c r="CY35" s="764"/>
      <c r="CZ35" s="764"/>
      <c r="DA35" s="765"/>
      <c r="DB35" s="763"/>
      <c r="DC35" s="764"/>
      <c r="DD35" s="764"/>
      <c r="DE35" s="764"/>
      <c r="DF35" s="765"/>
      <c r="DG35" s="763"/>
      <c r="DH35" s="764"/>
      <c r="DI35" s="764"/>
      <c r="DJ35" s="764"/>
      <c r="DK35" s="765"/>
      <c r="DL35" s="763"/>
      <c r="DM35" s="764"/>
      <c r="DN35" s="764"/>
      <c r="DO35" s="764"/>
      <c r="DP35" s="765"/>
      <c r="DQ35" s="763"/>
      <c r="DR35" s="764"/>
      <c r="DS35" s="764"/>
      <c r="DT35" s="764"/>
      <c r="DU35" s="765"/>
      <c r="DV35" s="760"/>
      <c r="DW35" s="761"/>
      <c r="DX35" s="761"/>
      <c r="DY35" s="761"/>
      <c r="DZ35" s="766"/>
      <c r="EA35" s="224"/>
    </row>
    <row r="36" spans="1:131" ht="26.25" customHeight="1" x14ac:dyDescent="0.15">
      <c r="A36" s="236">
        <v>9</v>
      </c>
      <c r="B36" s="767"/>
      <c r="C36" s="768"/>
      <c r="D36" s="768"/>
      <c r="E36" s="768"/>
      <c r="F36" s="768"/>
      <c r="G36" s="768"/>
      <c r="H36" s="768"/>
      <c r="I36" s="768"/>
      <c r="J36" s="768"/>
      <c r="K36" s="768"/>
      <c r="L36" s="768"/>
      <c r="M36" s="768"/>
      <c r="N36" s="768"/>
      <c r="O36" s="768"/>
      <c r="P36" s="769"/>
      <c r="Q36" s="770"/>
      <c r="R36" s="771"/>
      <c r="S36" s="771"/>
      <c r="T36" s="771"/>
      <c r="U36" s="771"/>
      <c r="V36" s="771"/>
      <c r="W36" s="771"/>
      <c r="X36" s="771"/>
      <c r="Y36" s="771"/>
      <c r="Z36" s="771"/>
      <c r="AA36" s="771"/>
      <c r="AB36" s="771"/>
      <c r="AC36" s="771"/>
      <c r="AD36" s="771"/>
      <c r="AE36" s="772"/>
      <c r="AF36" s="773"/>
      <c r="AG36" s="774"/>
      <c r="AH36" s="774"/>
      <c r="AI36" s="774"/>
      <c r="AJ36" s="775"/>
      <c r="AK36" s="821"/>
      <c r="AL36" s="817"/>
      <c r="AM36" s="817"/>
      <c r="AN36" s="817"/>
      <c r="AO36" s="817"/>
      <c r="AP36" s="817"/>
      <c r="AQ36" s="817"/>
      <c r="AR36" s="817"/>
      <c r="AS36" s="817"/>
      <c r="AT36" s="817"/>
      <c r="AU36" s="817"/>
      <c r="AV36" s="817"/>
      <c r="AW36" s="817"/>
      <c r="AX36" s="817"/>
      <c r="AY36" s="817"/>
      <c r="AZ36" s="818"/>
      <c r="BA36" s="818"/>
      <c r="BB36" s="818"/>
      <c r="BC36" s="818"/>
      <c r="BD36" s="818"/>
      <c r="BE36" s="819"/>
      <c r="BF36" s="819"/>
      <c r="BG36" s="819"/>
      <c r="BH36" s="819"/>
      <c r="BI36" s="820"/>
      <c r="BJ36" s="226"/>
      <c r="BK36" s="226"/>
      <c r="BL36" s="226"/>
      <c r="BM36" s="226"/>
      <c r="BN36" s="226"/>
      <c r="BO36" s="235"/>
      <c r="BP36" s="235"/>
      <c r="BQ36" s="232">
        <v>30</v>
      </c>
      <c r="BR36" s="233"/>
      <c r="BS36" s="760"/>
      <c r="BT36" s="761"/>
      <c r="BU36" s="761"/>
      <c r="BV36" s="761"/>
      <c r="BW36" s="761"/>
      <c r="BX36" s="761"/>
      <c r="BY36" s="761"/>
      <c r="BZ36" s="761"/>
      <c r="CA36" s="761"/>
      <c r="CB36" s="761"/>
      <c r="CC36" s="761"/>
      <c r="CD36" s="761"/>
      <c r="CE36" s="761"/>
      <c r="CF36" s="761"/>
      <c r="CG36" s="762"/>
      <c r="CH36" s="763"/>
      <c r="CI36" s="764"/>
      <c r="CJ36" s="764"/>
      <c r="CK36" s="764"/>
      <c r="CL36" s="765"/>
      <c r="CM36" s="763"/>
      <c r="CN36" s="764"/>
      <c r="CO36" s="764"/>
      <c r="CP36" s="764"/>
      <c r="CQ36" s="765"/>
      <c r="CR36" s="763"/>
      <c r="CS36" s="764"/>
      <c r="CT36" s="764"/>
      <c r="CU36" s="764"/>
      <c r="CV36" s="765"/>
      <c r="CW36" s="763"/>
      <c r="CX36" s="764"/>
      <c r="CY36" s="764"/>
      <c r="CZ36" s="764"/>
      <c r="DA36" s="765"/>
      <c r="DB36" s="763"/>
      <c r="DC36" s="764"/>
      <c r="DD36" s="764"/>
      <c r="DE36" s="764"/>
      <c r="DF36" s="765"/>
      <c r="DG36" s="763"/>
      <c r="DH36" s="764"/>
      <c r="DI36" s="764"/>
      <c r="DJ36" s="764"/>
      <c r="DK36" s="765"/>
      <c r="DL36" s="763"/>
      <c r="DM36" s="764"/>
      <c r="DN36" s="764"/>
      <c r="DO36" s="764"/>
      <c r="DP36" s="765"/>
      <c r="DQ36" s="763"/>
      <c r="DR36" s="764"/>
      <c r="DS36" s="764"/>
      <c r="DT36" s="764"/>
      <c r="DU36" s="765"/>
      <c r="DV36" s="760"/>
      <c r="DW36" s="761"/>
      <c r="DX36" s="761"/>
      <c r="DY36" s="761"/>
      <c r="DZ36" s="766"/>
      <c r="EA36" s="224"/>
    </row>
    <row r="37" spans="1:131" ht="26.25" customHeight="1" x14ac:dyDescent="0.15">
      <c r="A37" s="236">
        <v>10</v>
      </c>
      <c r="B37" s="767"/>
      <c r="C37" s="768"/>
      <c r="D37" s="768"/>
      <c r="E37" s="768"/>
      <c r="F37" s="768"/>
      <c r="G37" s="768"/>
      <c r="H37" s="768"/>
      <c r="I37" s="768"/>
      <c r="J37" s="768"/>
      <c r="K37" s="768"/>
      <c r="L37" s="768"/>
      <c r="M37" s="768"/>
      <c r="N37" s="768"/>
      <c r="O37" s="768"/>
      <c r="P37" s="769"/>
      <c r="Q37" s="770"/>
      <c r="R37" s="771"/>
      <c r="S37" s="771"/>
      <c r="T37" s="771"/>
      <c r="U37" s="771"/>
      <c r="V37" s="771"/>
      <c r="W37" s="771"/>
      <c r="X37" s="771"/>
      <c r="Y37" s="771"/>
      <c r="Z37" s="771"/>
      <c r="AA37" s="771"/>
      <c r="AB37" s="771"/>
      <c r="AC37" s="771"/>
      <c r="AD37" s="771"/>
      <c r="AE37" s="772"/>
      <c r="AF37" s="773"/>
      <c r="AG37" s="774"/>
      <c r="AH37" s="774"/>
      <c r="AI37" s="774"/>
      <c r="AJ37" s="775"/>
      <c r="AK37" s="821"/>
      <c r="AL37" s="817"/>
      <c r="AM37" s="817"/>
      <c r="AN37" s="817"/>
      <c r="AO37" s="817"/>
      <c r="AP37" s="817"/>
      <c r="AQ37" s="817"/>
      <c r="AR37" s="817"/>
      <c r="AS37" s="817"/>
      <c r="AT37" s="817"/>
      <c r="AU37" s="817"/>
      <c r="AV37" s="817"/>
      <c r="AW37" s="817"/>
      <c r="AX37" s="817"/>
      <c r="AY37" s="817"/>
      <c r="AZ37" s="818"/>
      <c r="BA37" s="818"/>
      <c r="BB37" s="818"/>
      <c r="BC37" s="818"/>
      <c r="BD37" s="818"/>
      <c r="BE37" s="819"/>
      <c r="BF37" s="819"/>
      <c r="BG37" s="819"/>
      <c r="BH37" s="819"/>
      <c r="BI37" s="820"/>
      <c r="BJ37" s="226"/>
      <c r="BK37" s="226"/>
      <c r="BL37" s="226"/>
      <c r="BM37" s="226"/>
      <c r="BN37" s="226"/>
      <c r="BO37" s="235"/>
      <c r="BP37" s="235"/>
      <c r="BQ37" s="232">
        <v>31</v>
      </c>
      <c r="BR37" s="233"/>
      <c r="BS37" s="760"/>
      <c r="BT37" s="761"/>
      <c r="BU37" s="761"/>
      <c r="BV37" s="761"/>
      <c r="BW37" s="761"/>
      <c r="BX37" s="761"/>
      <c r="BY37" s="761"/>
      <c r="BZ37" s="761"/>
      <c r="CA37" s="761"/>
      <c r="CB37" s="761"/>
      <c r="CC37" s="761"/>
      <c r="CD37" s="761"/>
      <c r="CE37" s="761"/>
      <c r="CF37" s="761"/>
      <c r="CG37" s="762"/>
      <c r="CH37" s="763"/>
      <c r="CI37" s="764"/>
      <c r="CJ37" s="764"/>
      <c r="CK37" s="764"/>
      <c r="CL37" s="765"/>
      <c r="CM37" s="763"/>
      <c r="CN37" s="764"/>
      <c r="CO37" s="764"/>
      <c r="CP37" s="764"/>
      <c r="CQ37" s="765"/>
      <c r="CR37" s="763"/>
      <c r="CS37" s="764"/>
      <c r="CT37" s="764"/>
      <c r="CU37" s="764"/>
      <c r="CV37" s="765"/>
      <c r="CW37" s="763"/>
      <c r="CX37" s="764"/>
      <c r="CY37" s="764"/>
      <c r="CZ37" s="764"/>
      <c r="DA37" s="765"/>
      <c r="DB37" s="763"/>
      <c r="DC37" s="764"/>
      <c r="DD37" s="764"/>
      <c r="DE37" s="764"/>
      <c r="DF37" s="765"/>
      <c r="DG37" s="763"/>
      <c r="DH37" s="764"/>
      <c r="DI37" s="764"/>
      <c r="DJ37" s="764"/>
      <c r="DK37" s="765"/>
      <c r="DL37" s="763"/>
      <c r="DM37" s="764"/>
      <c r="DN37" s="764"/>
      <c r="DO37" s="764"/>
      <c r="DP37" s="765"/>
      <c r="DQ37" s="763"/>
      <c r="DR37" s="764"/>
      <c r="DS37" s="764"/>
      <c r="DT37" s="764"/>
      <c r="DU37" s="765"/>
      <c r="DV37" s="760"/>
      <c r="DW37" s="761"/>
      <c r="DX37" s="761"/>
      <c r="DY37" s="761"/>
      <c r="DZ37" s="766"/>
      <c r="EA37" s="224"/>
    </row>
    <row r="38" spans="1:131" ht="26.25" customHeight="1" x14ac:dyDescent="0.15">
      <c r="A38" s="236">
        <v>11</v>
      </c>
      <c r="B38" s="767"/>
      <c r="C38" s="768"/>
      <c r="D38" s="768"/>
      <c r="E38" s="768"/>
      <c r="F38" s="768"/>
      <c r="G38" s="768"/>
      <c r="H38" s="768"/>
      <c r="I38" s="768"/>
      <c r="J38" s="768"/>
      <c r="K38" s="768"/>
      <c r="L38" s="768"/>
      <c r="M38" s="768"/>
      <c r="N38" s="768"/>
      <c r="O38" s="768"/>
      <c r="P38" s="769"/>
      <c r="Q38" s="770"/>
      <c r="R38" s="771"/>
      <c r="S38" s="771"/>
      <c r="T38" s="771"/>
      <c r="U38" s="771"/>
      <c r="V38" s="771"/>
      <c r="W38" s="771"/>
      <c r="X38" s="771"/>
      <c r="Y38" s="771"/>
      <c r="Z38" s="771"/>
      <c r="AA38" s="771"/>
      <c r="AB38" s="771"/>
      <c r="AC38" s="771"/>
      <c r="AD38" s="771"/>
      <c r="AE38" s="772"/>
      <c r="AF38" s="773"/>
      <c r="AG38" s="774"/>
      <c r="AH38" s="774"/>
      <c r="AI38" s="774"/>
      <c r="AJ38" s="775"/>
      <c r="AK38" s="821"/>
      <c r="AL38" s="817"/>
      <c r="AM38" s="817"/>
      <c r="AN38" s="817"/>
      <c r="AO38" s="817"/>
      <c r="AP38" s="817"/>
      <c r="AQ38" s="817"/>
      <c r="AR38" s="817"/>
      <c r="AS38" s="817"/>
      <c r="AT38" s="817"/>
      <c r="AU38" s="817"/>
      <c r="AV38" s="817"/>
      <c r="AW38" s="817"/>
      <c r="AX38" s="817"/>
      <c r="AY38" s="817"/>
      <c r="AZ38" s="818"/>
      <c r="BA38" s="818"/>
      <c r="BB38" s="818"/>
      <c r="BC38" s="818"/>
      <c r="BD38" s="818"/>
      <c r="BE38" s="819"/>
      <c r="BF38" s="819"/>
      <c r="BG38" s="819"/>
      <c r="BH38" s="819"/>
      <c r="BI38" s="820"/>
      <c r="BJ38" s="226"/>
      <c r="BK38" s="226"/>
      <c r="BL38" s="226"/>
      <c r="BM38" s="226"/>
      <c r="BN38" s="226"/>
      <c r="BO38" s="235"/>
      <c r="BP38" s="235"/>
      <c r="BQ38" s="232">
        <v>32</v>
      </c>
      <c r="BR38" s="233"/>
      <c r="BS38" s="760"/>
      <c r="BT38" s="761"/>
      <c r="BU38" s="761"/>
      <c r="BV38" s="761"/>
      <c r="BW38" s="761"/>
      <c r="BX38" s="761"/>
      <c r="BY38" s="761"/>
      <c r="BZ38" s="761"/>
      <c r="CA38" s="761"/>
      <c r="CB38" s="761"/>
      <c r="CC38" s="761"/>
      <c r="CD38" s="761"/>
      <c r="CE38" s="761"/>
      <c r="CF38" s="761"/>
      <c r="CG38" s="762"/>
      <c r="CH38" s="763"/>
      <c r="CI38" s="764"/>
      <c r="CJ38" s="764"/>
      <c r="CK38" s="764"/>
      <c r="CL38" s="765"/>
      <c r="CM38" s="763"/>
      <c r="CN38" s="764"/>
      <c r="CO38" s="764"/>
      <c r="CP38" s="764"/>
      <c r="CQ38" s="765"/>
      <c r="CR38" s="763"/>
      <c r="CS38" s="764"/>
      <c r="CT38" s="764"/>
      <c r="CU38" s="764"/>
      <c r="CV38" s="765"/>
      <c r="CW38" s="763"/>
      <c r="CX38" s="764"/>
      <c r="CY38" s="764"/>
      <c r="CZ38" s="764"/>
      <c r="DA38" s="765"/>
      <c r="DB38" s="763"/>
      <c r="DC38" s="764"/>
      <c r="DD38" s="764"/>
      <c r="DE38" s="764"/>
      <c r="DF38" s="765"/>
      <c r="DG38" s="763"/>
      <c r="DH38" s="764"/>
      <c r="DI38" s="764"/>
      <c r="DJ38" s="764"/>
      <c r="DK38" s="765"/>
      <c r="DL38" s="763"/>
      <c r="DM38" s="764"/>
      <c r="DN38" s="764"/>
      <c r="DO38" s="764"/>
      <c r="DP38" s="765"/>
      <c r="DQ38" s="763"/>
      <c r="DR38" s="764"/>
      <c r="DS38" s="764"/>
      <c r="DT38" s="764"/>
      <c r="DU38" s="765"/>
      <c r="DV38" s="760"/>
      <c r="DW38" s="761"/>
      <c r="DX38" s="761"/>
      <c r="DY38" s="761"/>
      <c r="DZ38" s="766"/>
      <c r="EA38" s="224"/>
    </row>
    <row r="39" spans="1:131" ht="26.25" customHeight="1" x14ac:dyDescent="0.15">
      <c r="A39" s="236">
        <v>12</v>
      </c>
      <c r="B39" s="767"/>
      <c r="C39" s="768"/>
      <c r="D39" s="768"/>
      <c r="E39" s="768"/>
      <c r="F39" s="768"/>
      <c r="G39" s="768"/>
      <c r="H39" s="768"/>
      <c r="I39" s="768"/>
      <c r="J39" s="768"/>
      <c r="K39" s="768"/>
      <c r="L39" s="768"/>
      <c r="M39" s="768"/>
      <c r="N39" s="768"/>
      <c r="O39" s="768"/>
      <c r="P39" s="769"/>
      <c r="Q39" s="770"/>
      <c r="R39" s="771"/>
      <c r="S39" s="771"/>
      <c r="T39" s="771"/>
      <c r="U39" s="771"/>
      <c r="V39" s="771"/>
      <c r="W39" s="771"/>
      <c r="X39" s="771"/>
      <c r="Y39" s="771"/>
      <c r="Z39" s="771"/>
      <c r="AA39" s="771"/>
      <c r="AB39" s="771"/>
      <c r="AC39" s="771"/>
      <c r="AD39" s="771"/>
      <c r="AE39" s="772"/>
      <c r="AF39" s="773"/>
      <c r="AG39" s="774"/>
      <c r="AH39" s="774"/>
      <c r="AI39" s="774"/>
      <c r="AJ39" s="775"/>
      <c r="AK39" s="821"/>
      <c r="AL39" s="817"/>
      <c r="AM39" s="817"/>
      <c r="AN39" s="817"/>
      <c r="AO39" s="817"/>
      <c r="AP39" s="817"/>
      <c r="AQ39" s="817"/>
      <c r="AR39" s="817"/>
      <c r="AS39" s="817"/>
      <c r="AT39" s="817"/>
      <c r="AU39" s="817"/>
      <c r="AV39" s="817"/>
      <c r="AW39" s="817"/>
      <c r="AX39" s="817"/>
      <c r="AY39" s="817"/>
      <c r="AZ39" s="818"/>
      <c r="BA39" s="818"/>
      <c r="BB39" s="818"/>
      <c r="BC39" s="818"/>
      <c r="BD39" s="818"/>
      <c r="BE39" s="819"/>
      <c r="BF39" s="819"/>
      <c r="BG39" s="819"/>
      <c r="BH39" s="819"/>
      <c r="BI39" s="820"/>
      <c r="BJ39" s="226"/>
      <c r="BK39" s="226"/>
      <c r="BL39" s="226"/>
      <c r="BM39" s="226"/>
      <c r="BN39" s="226"/>
      <c r="BO39" s="235"/>
      <c r="BP39" s="235"/>
      <c r="BQ39" s="232">
        <v>33</v>
      </c>
      <c r="BR39" s="233"/>
      <c r="BS39" s="760"/>
      <c r="BT39" s="761"/>
      <c r="BU39" s="761"/>
      <c r="BV39" s="761"/>
      <c r="BW39" s="761"/>
      <c r="BX39" s="761"/>
      <c r="BY39" s="761"/>
      <c r="BZ39" s="761"/>
      <c r="CA39" s="761"/>
      <c r="CB39" s="761"/>
      <c r="CC39" s="761"/>
      <c r="CD39" s="761"/>
      <c r="CE39" s="761"/>
      <c r="CF39" s="761"/>
      <c r="CG39" s="762"/>
      <c r="CH39" s="763"/>
      <c r="CI39" s="764"/>
      <c r="CJ39" s="764"/>
      <c r="CK39" s="764"/>
      <c r="CL39" s="765"/>
      <c r="CM39" s="763"/>
      <c r="CN39" s="764"/>
      <c r="CO39" s="764"/>
      <c r="CP39" s="764"/>
      <c r="CQ39" s="765"/>
      <c r="CR39" s="763"/>
      <c r="CS39" s="764"/>
      <c r="CT39" s="764"/>
      <c r="CU39" s="764"/>
      <c r="CV39" s="765"/>
      <c r="CW39" s="763"/>
      <c r="CX39" s="764"/>
      <c r="CY39" s="764"/>
      <c r="CZ39" s="764"/>
      <c r="DA39" s="765"/>
      <c r="DB39" s="763"/>
      <c r="DC39" s="764"/>
      <c r="DD39" s="764"/>
      <c r="DE39" s="764"/>
      <c r="DF39" s="765"/>
      <c r="DG39" s="763"/>
      <c r="DH39" s="764"/>
      <c r="DI39" s="764"/>
      <c r="DJ39" s="764"/>
      <c r="DK39" s="765"/>
      <c r="DL39" s="763"/>
      <c r="DM39" s="764"/>
      <c r="DN39" s="764"/>
      <c r="DO39" s="764"/>
      <c r="DP39" s="765"/>
      <c r="DQ39" s="763"/>
      <c r="DR39" s="764"/>
      <c r="DS39" s="764"/>
      <c r="DT39" s="764"/>
      <c r="DU39" s="765"/>
      <c r="DV39" s="760"/>
      <c r="DW39" s="761"/>
      <c r="DX39" s="761"/>
      <c r="DY39" s="761"/>
      <c r="DZ39" s="766"/>
      <c r="EA39" s="224"/>
    </row>
    <row r="40" spans="1:131" ht="26.25" customHeight="1" x14ac:dyDescent="0.15">
      <c r="A40" s="232">
        <v>13</v>
      </c>
      <c r="B40" s="767"/>
      <c r="C40" s="768"/>
      <c r="D40" s="768"/>
      <c r="E40" s="768"/>
      <c r="F40" s="768"/>
      <c r="G40" s="768"/>
      <c r="H40" s="768"/>
      <c r="I40" s="768"/>
      <c r="J40" s="768"/>
      <c r="K40" s="768"/>
      <c r="L40" s="768"/>
      <c r="M40" s="768"/>
      <c r="N40" s="768"/>
      <c r="O40" s="768"/>
      <c r="P40" s="769"/>
      <c r="Q40" s="770"/>
      <c r="R40" s="771"/>
      <c r="S40" s="771"/>
      <c r="T40" s="771"/>
      <c r="U40" s="771"/>
      <c r="V40" s="771"/>
      <c r="W40" s="771"/>
      <c r="X40" s="771"/>
      <c r="Y40" s="771"/>
      <c r="Z40" s="771"/>
      <c r="AA40" s="771"/>
      <c r="AB40" s="771"/>
      <c r="AC40" s="771"/>
      <c r="AD40" s="771"/>
      <c r="AE40" s="772"/>
      <c r="AF40" s="773"/>
      <c r="AG40" s="774"/>
      <c r="AH40" s="774"/>
      <c r="AI40" s="774"/>
      <c r="AJ40" s="775"/>
      <c r="AK40" s="821"/>
      <c r="AL40" s="817"/>
      <c r="AM40" s="817"/>
      <c r="AN40" s="817"/>
      <c r="AO40" s="817"/>
      <c r="AP40" s="817"/>
      <c r="AQ40" s="817"/>
      <c r="AR40" s="817"/>
      <c r="AS40" s="817"/>
      <c r="AT40" s="817"/>
      <c r="AU40" s="817"/>
      <c r="AV40" s="817"/>
      <c r="AW40" s="817"/>
      <c r="AX40" s="817"/>
      <c r="AY40" s="817"/>
      <c r="AZ40" s="818"/>
      <c r="BA40" s="818"/>
      <c r="BB40" s="818"/>
      <c r="BC40" s="818"/>
      <c r="BD40" s="818"/>
      <c r="BE40" s="819"/>
      <c r="BF40" s="819"/>
      <c r="BG40" s="819"/>
      <c r="BH40" s="819"/>
      <c r="BI40" s="820"/>
      <c r="BJ40" s="226"/>
      <c r="BK40" s="226"/>
      <c r="BL40" s="226"/>
      <c r="BM40" s="226"/>
      <c r="BN40" s="226"/>
      <c r="BO40" s="235"/>
      <c r="BP40" s="235"/>
      <c r="BQ40" s="232">
        <v>34</v>
      </c>
      <c r="BR40" s="233"/>
      <c r="BS40" s="760"/>
      <c r="BT40" s="761"/>
      <c r="BU40" s="761"/>
      <c r="BV40" s="761"/>
      <c r="BW40" s="761"/>
      <c r="BX40" s="761"/>
      <c r="BY40" s="761"/>
      <c r="BZ40" s="761"/>
      <c r="CA40" s="761"/>
      <c r="CB40" s="761"/>
      <c r="CC40" s="761"/>
      <c r="CD40" s="761"/>
      <c r="CE40" s="761"/>
      <c r="CF40" s="761"/>
      <c r="CG40" s="762"/>
      <c r="CH40" s="763"/>
      <c r="CI40" s="764"/>
      <c r="CJ40" s="764"/>
      <c r="CK40" s="764"/>
      <c r="CL40" s="765"/>
      <c r="CM40" s="763"/>
      <c r="CN40" s="764"/>
      <c r="CO40" s="764"/>
      <c r="CP40" s="764"/>
      <c r="CQ40" s="765"/>
      <c r="CR40" s="763"/>
      <c r="CS40" s="764"/>
      <c r="CT40" s="764"/>
      <c r="CU40" s="764"/>
      <c r="CV40" s="765"/>
      <c r="CW40" s="763"/>
      <c r="CX40" s="764"/>
      <c r="CY40" s="764"/>
      <c r="CZ40" s="764"/>
      <c r="DA40" s="765"/>
      <c r="DB40" s="763"/>
      <c r="DC40" s="764"/>
      <c r="DD40" s="764"/>
      <c r="DE40" s="764"/>
      <c r="DF40" s="765"/>
      <c r="DG40" s="763"/>
      <c r="DH40" s="764"/>
      <c r="DI40" s="764"/>
      <c r="DJ40" s="764"/>
      <c r="DK40" s="765"/>
      <c r="DL40" s="763"/>
      <c r="DM40" s="764"/>
      <c r="DN40" s="764"/>
      <c r="DO40" s="764"/>
      <c r="DP40" s="765"/>
      <c r="DQ40" s="763"/>
      <c r="DR40" s="764"/>
      <c r="DS40" s="764"/>
      <c r="DT40" s="764"/>
      <c r="DU40" s="765"/>
      <c r="DV40" s="760"/>
      <c r="DW40" s="761"/>
      <c r="DX40" s="761"/>
      <c r="DY40" s="761"/>
      <c r="DZ40" s="766"/>
      <c r="EA40" s="224"/>
    </row>
    <row r="41" spans="1:131" ht="26.25" customHeight="1" x14ac:dyDescent="0.15">
      <c r="A41" s="232">
        <v>14</v>
      </c>
      <c r="B41" s="767"/>
      <c r="C41" s="768"/>
      <c r="D41" s="768"/>
      <c r="E41" s="768"/>
      <c r="F41" s="768"/>
      <c r="G41" s="768"/>
      <c r="H41" s="768"/>
      <c r="I41" s="768"/>
      <c r="J41" s="768"/>
      <c r="K41" s="768"/>
      <c r="L41" s="768"/>
      <c r="M41" s="768"/>
      <c r="N41" s="768"/>
      <c r="O41" s="768"/>
      <c r="P41" s="769"/>
      <c r="Q41" s="770"/>
      <c r="R41" s="771"/>
      <c r="S41" s="771"/>
      <c r="T41" s="771"/>
      <c r="U41" s="771"/>
      <c r="V41" s="771"/>
      <c r="W41" s="771"/>
      <c r="X41" s="771"/>
      <c r="Y41" s="771"/>
      <c r="Z41" s="771"/>
      <c r="AA41" s="771"/>
      <c r="AB41" s="771"/>
      <c r="AC41" s="771"/>
      <c r="AD41" s="771"/>
      <c r="AE41" s="772"/>
      <c r="AF41" s="773"/>
      <c r="AG41" s="774"/>
      <c r="AH41" s="774"/>
      <c r="AI41" s="774"/>
      <c r="AJ41" s="775"/>
      <c r="AK41" s="821"/>
      <c r="AL41" s="817"/>
      <c r="AM41" s="817"/>
      <c r="AN41" s="817"/>
      <c r="AO41" s="817"/>
      <c r="AP41" s="817"/>
      <c r="AQ41" s="817"/>
      <c r="AR41" s="817"/>
      <c r="AS41" s="817"/>
      <c r="AT41" s="817"/>
      <c r="AU41" s="817"/>
      <c r="AV41" s="817"/>
      <c r="AW41" s="817"/>
      <c r="AX41" s="817"/>
      <c r="AY41" s="817"/>
      <c r="AZ41" s="818"/>
      <c r="BA41" s="818"/>
      <c r="BB41" s="818"/>
      <c r="BC41" s="818"/>
      <c r="BD41" s="818"/>
      <c r="BE41" s="819"/>
      <c r="BF41" s="819"/>
      <c r="BG41" s="819"/>
      <c r="BH41" s="819"/>
      <c r="BI41" s="820"/>
      <c r="BJ41" s="226"/>
      <c r="BK41" s="226"/>
      <c r="BL41" s="226"/>
      <c r="BM41" s="226"/>
      <c r="BN41" s="226"/>
      <c r="BO41" s="235"/>
      <c r="BP41" s="235"/>
      <c r="BQ41" s="232">
        <v>35</v>
      </c>
      <c r="BR41" s="233"/>
      <c r="BS41" s="760"/>
      <c r="BT41" s="761"/>
      <c r="BU41" s="761"/>
      <c r="BV41" s="761"/>
      <c r="BW41" s="761"/>
      <c r="BX41" s="761"/>
      <c r="BY41" s="761"/>
      <c r="BZ41" s="761"/>
      <c r="CA41" s="761"/>
      <c r="CB41" s="761"/>
      <c r="CC41" s="761"/>
      <c r="CD41" s="761"/>
      <c r="CE41" s="761"/>
      <c r="CF41" s="761"/>
      <c r="CG41" s="762"/>
      <c r="CH41" s="763"/>
      <c r="CI41" s="764"/>
      <c r="CJ41" s="764"/>
      <c r="CK41" s="764"/>
      <c r="CL41" s="765"/>
      <c r="CM41" s="763"/>
      <c r="CN41" s="764"/>
      <c r="CO41" s="764"/>
      <c r="CP41" s="764"/>
      <c r="CQ41" s="765"/>
      <c r="CR41" s="763"/>
      <c r="CS41" s="764"/>
      <c r="CT41" s="764"/>
      <c r="CU41" s="764"/>
      <c r="CV41" s="765"/>
      <c r="CW41" s="763"/>
      <c r="CX41" s="764"/>
      <c r="CY41" s="764"/>
      <c r="CZ41" s="764"/>
      <c r="DA41" s="765"/>
      <c r="DB41" s="763"/>
      <c r="DC41" s="764"/>
      <c r="DD41" s="764"/>
      <c r="DE41" s="764"/>
      <c r="DF41" s="765"/>
      <c r="DG41" s="763"/>
      <c r="DH41" s="764"/>
      <c r="DI41" s="764"/>
      <c r="DJ41" s="764"/>
      <c r="DK41" s="765"/>
      <c r="DL41" s="763"/>
      <c r="DM41" s="764"/>
      <c r="DN41" s="764"/>
      <c r="DO41" s="764"/>
      <c r="DP41" s="765"/>
      <c r="DQ41" s="763"/>
      <c r="DR41" s="764"/>
      <c r="DS41" s="764"/>
      <c r="DT41" s="764"/>
      <c r="DU41" s="765"/>
      <c r="DV41" s="760"/>
      <c r="DW41" s="761"/>
      <c r="DX41" s="761"/>
      <c r="DY41" s="761"/>
      <c r="DZ41" s="766"/>
      <c r="EA41" s="224"/>
    </row>
    <row r="42" spans="1:131" ht="26.25" customHeight="1" x14ac:dyDescent="0.15">
      <c r="A42" s="232">
        <v>15</v>
      </c>
      <c r="B42" s="767"/>
      <c r="C42" s="768"/>
      <c r="D42" s="768"/>
      <c r="E42" s="768"/>
      <c r="F42" s="768"/>
      <c r="G42" s="768"/>
      <c r="H42" s="768"/>
      <c r="I42" s="768"/>
      <c r="J42" s="768"/>
      <c r="K42" s="768"/>
      <c r="L42" s="768"/>
      <c r="M42" s="768"/>
      <c r="N42" s="768"/>
      <c r="O42" s="768"/>
      <c r="P42" s="769"/>
      <c r="Q42" s="770"/>
      <c r="R42" s="771"/>
      <c r="S42" s="771"/>
      <c r="T42" s="771"/>
      <c r="U42" s="771"/>
      <c r="V42" s="771"/>
      <c r="W42" s="771"/>
      <c r="X42" s="771"/>
      <c r="Y42" s="771"/>
      <c r="Z42" s="771"/>
      <c r="AA42" s="771"/>
      <c r="AB42" s="771"/>
      <c r="AC42" s="771"/>
      <c r="AD42" s="771"/>
      <c r="AE42" s="772"/>
      <c r="AF42" s="773"/>
      <c r="AG42" s="774"/>
      <c r="AH42" s="774"/>
      <c r="AI42" s="774"/>
      <c r="AJ42" s="775"/>
      <c r="AK42" s="821"/>
      <c r="AL42" s="817"/>
      <c r="AM42" s="817"/>
      <c r="AN42" s="817"/>
      <c r="AO42" s="817"/>
      <c r="AP42" s="817"/>
      <c r="AQ42" s="817"/>
      <c r="AR42" s="817"/>
      <c r="AS42" s="817"/>
      <c r="AT42" s="817"/>
      <c r="AU42" s="817"/>
      <c r="AV42" s="817"/>
      <c r="AW42" s="817"/>
      <c r="AX42" s="817"/>
      <c r="AY42" s="817"/>
      <c r="AZ42" s="818"/>
      <c r="BA42" s="818"/>
      <c r="BB42" s="818"/>
      <c r="BC42" s="818"/>
      <c r="BD42" s="818"/>
      <c r="BE42" s="819"/>
      <c r="BF42" s="819"/>
      <c r="BG42" s="819"/>
      <c r="BH42" s="819"/>
      <c r="BI42" s="820"/>
      <c r="BJ42" s="226"/>
      <c r="BK42" s="226"/>
      <c r="BL42" s="226"/>
      <c r="BM42" s="226"/>
      <c r="BN42" s="226"/>
      <c r="BO42" s="235"/>
      <c r="BP42" s="235"/>
      <c r="BQ42" s="232">
        <v>36</v>
      </c>
      <c r="BR42" s="233"/>
      <c r="BS42" s="760"/>
      <c r="BT42" s="761"/>
      <c r="BU42" s="761"/>
      <c r="BV42" s="761"/>
      <c r="BW42" s="761"/>
      <c r="BX42" s="761"/>
      <c r="BY42" s="761"/>
      <c r="BZ42" s="761"/>
      <c r="CA42" s="761"/>
      <c r="CB42" s="761"/>
      <c r="CC42" s="761"/>
      <c r="CD42" s="761"/>
      <c r="CE42" s="761"/>
      <c r="CF42" s="761"/>
      <c r="CG42" s="762"/>
      <c r="CH42" s="763"/>
      <c r="CI42" s="764"/>
      <c r="CJ42" s="764"/>
      <c r="CK42" s="764"/>
      <c r="CL42" s="765"/>
      <c r="CM42" s="763"/>
      <c r="CN42" s="764"/>
      <c r="CO42" s="764"/>
      <c r="CP42" s="764"/>
      <c r="CQ42" s="765"/>
      <c r="CR42" s="763"/>
      <c r="CS42" s="764"/>
      <c r="CT42" s="764"/>
      <c r="CU42" s="764"/>
      <c r="CV42" s="765"/>
      <c r="CW42" s="763"/>
      <c r="CX42" s="764"/>
      <c r="CY42" s="764"/>
      <c r="CZ42" s="764"/>
      <c r="DA42" s="765"/>
      <c r="DB42" s="763"/>
      <c r="DC42" s="764"/>
      <c r="DD42" s="764"/>
      <c r="DE42" s="764"/>
      <c r="DF42" s="765"/>
      <c r="DG42" s="763"/>
      <c r="DH42" s="764"/>
      <c r="DI42" s="764"/>
      <c r="DJ42" s="764"/>
      <c r="DK42" s="765"/>
      <c r="DL42" s="763"/>
      <c r="DM42" s="764"/>
      <c r="DN42" s="764"/>
      <c r="DO42" s="764"/>
      <c r="DP42" s="765"/>
      <c r="DQ42" s="763"/>
      <c r="DR42" s="764"/>
      <c r="DS42" s="764"/>
      <c r="DT42" s="764"/>
      <c r="DU42" s="765"/>
      <c r="DV42" s="760"/>
      <c r="DW42" s="761"/>
      <c r="DX42" s="761"/>
      <c r="DY42" s="761"/>
      <c r="DZ42" s="766"/>
      <c r="EA42" s="224"/>
    </row>
    <row r="43" spans="1:131" ht="26.25" customHeight="1" x14ac:dyDescent="0.15">
      <c r="A43" s="232">
        <v>16</v>
      </c>
      <c r="B43" s="767"/>
      <c r="C43" s="768"/>
      <c r="D43" s="768"/>
      <c r="E43" s="768"/>
      <c r="F43" s="768"/>
      <c r="G43" s="768"/>
      <c r="H43" s="768"/>
      <c r="I43" s="768"/>
      <c r="J43" s="768"/>
      <c r="K43" s="768"/>
      <c r="L43" s="768"/>
      <c r="M43" s="768"/>
      <c r="N43" s="768"/>
      <c r="O43" s="768"/>
      <c r="P43" s="769"/>
      <c r="Q43" s="770"/>
      <c r="R43" s="771"/>
      <c r="S43" s="771"/>
      <c r="T43" s="771"/>
      <c r="U43" s="771"/>
      <c r="V43" s="771"/>
      <c r="W43" s="771"/>
      <c r="X43" s="771"/>
      <c r="Y43" s="771"/>
      <c r="Z43" s="771"/>
      <c r="AA43" s="771"/>
      <c r="AB43" s="771"/>
      <c r="AC43" s="771"/>
      <c r="AD43" s="771"/>
      <c r="AE43" s="772"/>
      <c r="AF43" s="773"/>
      <c r="AG43" s="774"/>
      <c r="AH43" s="774"/>
      <c r="AI43" s="774"/>
      <c r="AJ43" s="775"/>
      <c r="AK43" s="821"/>
      <c r="AL43" s="817"/>
      <c r="AM43" s="817"/>
      <c r="AN43" s="817"/>
      <c r="AO43" s="817"/>
      <c r="AP43" s="817"/>
      <c r="AQ43" s="817"/>
      <c r="AR43" s="817"/>
      <c r="AS43" s="817"/>
      <c r="AT43" s="817"/>
      <c r="AU43" s="817"/>
      <c r="AV43" s="817"/>
      <c r="AW43" s="817"/>
      <c r="AX43" s="817"/>
      <c r="AY43" s="817"/>
      <c r="AZ43" s="818"/>
      <c r="BA43" s="818"/>
      <c r="BB43" s="818"/>
      <c r="BC43" s="818"/>
      <c r="BD43" s="818"/>
      <c r="BE43" s="819"/>
      <c r="BF43" s="819"/>
      <c r="BG43" s="819"/>
      <c r="BH43" s="819"/>
      <c r="BI43" s="820"/>
      <c r="BJ43" s="226"/>
      <c r="BK43" s="226"/>
      <c r="BL43" s="226"/>
      <c r="BM43" s="226"/>
      <c r="BN43" s="226"/>
      <c r="BO43" s="235"/>
      <c r="BP43" s="235"/>
      <c r="BQ43" s="232">
        <v>37</v>
      </c>
      <c r="BR43" s="233"/>
      <c r="BS43" s="760"/>
      <c r="BT43" s="761"/>
      <c r="BU43" s="761"/>
      <c r="BV43" s="761"/>
      <c r="BW43" s="761"/>
      <c r="BX43" s="761"/>
      <c r="BY43" s="761"/>
      <c r="BZ43" s="761"/>
      <c r="CA43" s="761"/>
      <c r="CB43" s="761"/>
      <c r="CC43" s="761"/>
      <c r="CD43" s="761"/>
      <c r="CE43" s="761"/>
      <c r="CF43" s="761"/>
      <c r="CG43" s="762"/>
      <c r="CH43" s="763"/>
      <c r="CI43" s="764"/>
      <c r="CJ43" s="764"/>
      <c r="CK43" s="764"/>
      <c r="CL43" s="765"/>
      <c r="CM43" s="763"/>
      <c r="CN43" s="764"/>
      <c r="CO43" s="764"/>
      <c r="CP43" s="764"/>
      <c r="CQ43" s="765"/>
      <c r="CR43" s="763"/>
      <c r="CS43" s="764"/>
      <c r="CT43" s="764"/>
      <c r="CU43" s="764"/>
      <c r="CV43" s="765"/>
      <c r="CW43" s="763"/>
      <c r="CX43" s="764"/>
      <c r="CY43" s="764"/>
      <c r="CZ43" s="764"/>
      <c r="DA43" s="765"/>
      <c r="DB43" s="763"/>
      <c r="DC43" s="764"/>
      <c r="DD43" s="764"/>
      <c r="DE43" s="764"/>
      <c r="DF43" s="765"/>
      <c r="DG43" s="763"/>
      <c r="DH43" s="764"/>
      <c r="DI43" s="764"/>
      <c r="DJ43" s="764"/>
      <c r="DK43" s="765"/>
      <c r="DL43" s="763"/>
      <c r="DM43" s="764"/>
      <c r="DN43" s="764"/>
      <c r="DO43" s="764"/>
      <c r="DP43" s="765"/>
      <c r="DQ43" s="763"/>
      <c r="DR43" s="764"/>
      <c r="DS43" s="764"/>
      <c r="DT43" s="764"/>
      <c r="DU43" s="765"/>
      <c r="DV43" s="760"/>
      <c r="DW43" s="761"/>
      <c r="DX43" s="761"/>
      <c r="DY43" s="761"/>
      <c r="DZ43" s="766"/>
      <c r="EA43" s="224"/>
    </row>
    <row r="44" spans="1:131" ht="26.25" customHeight="1" x14ac:dyDescent="0.15">
      <c r="A44" s="232">
        <v>17</v>
      </c>
      <c r="B44" s="767"/>
      <c r="C44" s="768"/>
      <c r="D44" s="768"/>
      <c r="E44" s="768"/>
      <c r="F44" s="768"/>
      <c r="G44" s="768"/>
      <c r="H44" s="768"/>
      <c r="I44" s="768"/>
      <c r="J44" s="768"/>
      <c r="K44" s="768"/>
      <c r="L44" s="768"/>
      <c r="M44" s="768"/>
      <c r="N44" s="768"/>
      <c r="O44" s="768"/>
      <c r="P44" s="769"/>
      <c r="Q44" s="770"/>
      <c r="R44" s="771"/>
      <c r="S44" s="771"/>
      <c r="T44" s="771"/>
      <c r="U44" s="771"/>
      <c r="V44" s="771"/>
      <c r="W44" s="771"/>
      <c r="X44" s="771"/>
      <c r="Y44" s="771"/>
      <c r="Z44" s="771"/>
      <c r="AA44" s="771"/>
      <c r="AB44" s="771"/>
      <c r="AC44" s="771"/>
      <c r="AD44" s="771"/>
      <c r="AE44" s="772"/>
      <c r="AF44" s="773"/>
      <c r="AG44" s="774"/>
      <c r="AH44" s="774"/>
      <c r="AI44" s="774"/>
      <c r="AJ44" s="775"/>
      <c r="AK44" s="821"/>
      <c r="AL44" s="817"/>
      <c r="AM44" s="817"/>
      <c r="AN44" s="817"/>
      <c r="AO44" s="817"/>
      <c r="AP44" s="817"/>
      <c r="AQ44" s="817"/>
      <c r="AR44" s="817"/>
      <c r="AS44" s="817"/>
      <c r="AT44" s="817"/>
      <c r="AU44" s="817"/>
      <c r="AV44" s="817"/>
      <c r="AW44" s="817"/>
      <c r="AX44" s="817"/>
      <c r="AY44" s="817"/>
      <c r="AZ44" s="818"/>
      <c r="BA44" s="818"/>
      <c r="BB44" s="818"/>
      <c r="BC44" s="818"/>
      <c r="BD44" s="818"/>
      <c r="BE44" s="819"/>
      <c r="BF44" s="819"/>
      <c r="BG44" s="819"/>
      <c r="BH44" s="819"/>
      <c r="BI44" s="820"/>
      <c r="BJ44" s="226"/>
      <c r="BK44" s="226"/>
      <c r="BL44" s="226"/>
      <c r="BM44" s="226"/>
      <c r="BN44" s="226"/>
      <c r="BO44" s="235"/>
      <c r="BP44" s="235"/>
      <c r="BQ44" s="232">
        <v>38</v>
      </c>
      <c r="BR44" s="233"/>
      <c r="BS44" s="760"/>
      <c r="BT44" s="761"/>
      <c r="BU44" s="761"/>
      <c r="BV44" s="761"/>
      <c r="BW44" s="761"/>
      <c r="BX44" s="761"/>
      <c r="BY44" s="761"/>
      <c r="BZ44" s="761"/>
      <c r="CA44" s="761"/>
      <c r="CB44" s="761"/>
      <c r="CC44" s="761"/>
      <c r="CD44" s="761"/>
      <c r="CE44" s="761"/>
      <c r="CF44" s="761"/>
      <c r="CG44" s="762"/>
      <c r="CH44" s="763"/>
      <c r="CI44" s="764"/>
      <c r="CJ44" s="764"/>
      <c r="CK44" s="764"/>
      <c r="CL44" s="765"/>
      <c r="CM44" s="763"/>
      <c r="CN44" s="764"/>
      <c r="CO44" s="764"/>
      <c r="CP44" s="764"/>
      <c r="CQ44" s="765"/>
      <c r="CR44" s="763"/>
      <c r="CS44" s="764"/>
      <c r="CT44" s="764"/>
      <c r="CU44" s="764"/>
      <c r="CV44" s="765"/>
      <c r="CW44" s="763"/>
      <c r="CX44" s="764"/>
      <c r="CY44" s="764"/>
      <c r="CZ44" s="764"/>
      <c r="DA44" s="765"/>
      <c r="DB44" s="763"/>
      <c r="DC44" s="764"/>
      <c r="DD44" s="764"/>
      <c r="DE44" s="764"/>
      <c r="DF44" s="765"/>
      <c r="DG44" s="763"/>
      <c r="DH44" s="764"/>
      <c r="DI44" s="764"/>
      <c r="DJ44" s="764"/>
      <c r="DK44" s="765"/>
      <c r="DL44" s="763"/>
      <c r="DM44" s="764"/>
      <c r="DN44" s="764"/>
      <c r="DO44" s="764"/>
      <c r="DP44" s="765"/>
      <c r="DQ44" s="763"/>
      <c r="DR44" s="764"/>
      <c r="DS44" s="764"/>
      <c r="DT44" s="764"/>
      <c r="DU44" s="765"/>
      <c r="DV44" s="760"/>
      <c r="DW44" s="761"/>
      <c r="DX44" s="761"/>
      <c r="DY44" s="761"/>
      <c r="DZ44" s="766"/>
      <c r="EA44" s="224"/>
    </row>
    <row r="45" spans="1:131" ht="26.25" customHeight="1" x14ac:dyDescent="0.15">
      <c r="A45" s="232">
        <v>18</v>
      </c>
      <c r="B45" s="767"/>
      <c r="C45" s="768"/>
      <c r="D45" s="768"/>
      <c r="E45" s="768"/>
      <c r="F45" s="768"/>
      <c r="G45" s="768"/>
      <c r="H45" s="768"/>
      <c r="I45" s="768"/>
      <c r="J45" s="768"/>
      <c r="K45" s="768"/>
      <c r="L45" s="768"/>
      <c r="M45" s="768"/>
      <c r="N45" s="768"/>
      <c r="O45" s="768"/>
      <c r="P45" s="769"/>
      <c r="Q45" s="770"/>
      <c r="R45" s="771"/>
      <c r="S45" s="771"/>
      <c r="T45" s="771"/>
      <c r="U45" s="771"/>
      <c r="V45" s="771"/>
      <c r="W45" s="771"/>
      <c r="X45" s="771"/>
      <c r="Y45" s="771"/>
      <c r="Z45" s="771"/>
      <c r="AA45" s="771"/>
      <c r="AB45" s="771"/>
      <c r="AC45" s="771"/>
      <c r="AD45" s="771"/>
      <c r="AE45" s="772"/>
      <c r="AF45" s="773"/>
      <c r="AG45" s="774"/>
      <c r="AH45" s="774"/>
      <c r="AI45" s="774"/>
      <c r="AJ45" s="775"/>
      <c r="AK45" s="821"/>
      <c r="AL45" s="817"/>
      <c r="AM45" s="817"/>
      <c r="AN45" s="817"/>
      <c r="AO45" s="817"/>
      <c r="AP45" s="817"/>
      <c r="AQ45" s="817"/>
      <c r="AR45" s="817"/>
      <c r="AS45" s="817"/>
      <c r="AT45" s="817"/>
      <c r="AU45" s="817"/>
      <c r="AV45" s="817"/>
      <c r="AW45" s="817"/>
      <c r="AX45" s="817"/>
      <c r="AY45" s="817"/>
      <c r="AZ45" s="818"/>
      <c r="BA45" s="818"/>
      <c r="BB45" s="818"/>
      <c r="BC45" s="818"/>
      <c r="BD45" s="818"/>
      <c r="BE45" s="819"/>
      <c r="BF45" s="819"/>
      <c r="BG45" s="819"/>
      <c r="BH45" s="819"/>
      <c r="BI45" s="820"/>
      <c r="BJ45" s="226"/>
      <c r="BK45" s="226"/>
      <c r="BL45" s="226"/>
      <c r="BM45" s="226"/>
      <c r="BN45" s="226"/>
      <c r="BO45" s="235"/>
      <c r="BP45" s="235"/>
      <c r="BQ45" s="232">
        <v>39</v>
      </c>
      <c r="BR45" s="233"/>
      <c r="BS45" s="760"/>
      <c r="BT45" s="761"/>
      <c r="BU45" s="761"/>
      <c r="BV45" s="761"/>
      <c r="BW45" s="761"/>
      <c r="BX45" s="761"/>
      <c r="BY45" s="761"/>
      <c r="BZ45" s="761"/>
      <c r="CA45" s="761"/>
      <c r="CB45" s="761"/>
      <c r="CC45" s="761"/>
      <c r="CD45" s="761"/>
      <c r="CE45" s="761"/>
      <c r="CF45" s="761"/>
      <c r="CG45" s="762"/>
      <c r="CH45" s="763"/>
      <c r="CI45" s="764"/>
      <c r="CJ45" s="764"/>
      <c r="CK45" s="764"/>
      <c r="CL45" s="765"/>
      <c r="CM45" s="763"/>
      <c r="CN45" s="764"/>
      <c r="CO45" s="764"/>
      <c r="CP45" s="764"/>
      <c r="CQ45" s="765"/>
      <c r="CR45" s="763"/>
      <c r="CS45" s="764"/>
      <c r="CT45" s="764"/>
      <c r="CU45" s="764"/>
      <c r="CV45" s="765"/>
      <c r="CW45" s="763"/>
      <c r="CX45" s="764"/>
      <c r="CY45" s="764"/>
      <c r="CZ45" s="764"/>
      <c r="DA45" s="765"/>
      <c r="DB45" s="763"/>
      <c r="DC45" s="764"/>
      <c r="DD45" s="764"/>
      <c r="DE45" s="764"/>
      <c r="DF45" s="765"/>
      <c r="DG45" s="763"/>
      <c r="DH45" s="764"/>
      <c r="DI45" s="764"/>
      <c r="DJ45" s="764"/>
      <c r="DK45" s="765"/>
      <c r="DL45" s="763"/>
      <c r="DM45" s="764"/>
      <c r="DN45" s="764"/>
      <c r="DO45" s="764"/>
      <c r="DP45" s="765"/>
      <c r="DQ45" s="763"/>
      <c r="DR45" s="764"/>
      <c r="DS45" s="764"/>
      <c r="DT45" s="764"/>
      <c r="DU45" s="765"/>
      <c r="DV45" s="760"/>
      <c r="DW45" s="761"/>
      <c r="DX45" s="761"/>
      <c r="DY45" s="761"/>
      <c r="DZ45" s="766"/>
      <c r="EA45" s="224"/>
    </row>
    <row r="46" spans="1:131" ht="26.25" customHeight="1" x14ac:dyDescent="0.15">
      <c r="A46" s="232">
        <v>19</v>
      </c>
      <c r="B46" s="767"/>
      <c r="C46" s="768"/>
      <c r="D46" s="768"/>
      <c r="E46" s="768"/>
      <c r="F46" s="768"/>
      <c r="G46" s="768"/>
      <c r="H46" s="768"/>
      <c r="I46" s="768"/>
      <c r="J46" s="768"/>
      <c r="K46" s="768"/>
      <c r="L46" s="768"/>
      <c r="M46" s="768"/>
      <c r="N46" s="768"/>
      <c r="O46" s="768"/>
      <c r="P46" s="769"/>
      <c r="Q46" s="770"/>
      <c r="R46" s="771"/>
      <c r="S46" s="771"/>
      <c r="T46" s="771"/>
      <c r="U46" s="771"/>
      <c r="V46" s="771"/>
      <c r="W46" s="771"/>
      <c r="X46" s="771"/>
      <c r="Y46" s="771"/>
      <c r="Z46" s="771"/>
      <c r="AA46" s="771"/>
      <c r="AB46" s="771"/>
      <c r="AC46" s="771"/>
      <c r="AD46" s="771"/>
      <c r="AE46" s="772"/>
      <c r="AF46" s="773"/>
      <c r="AG46" s="774"/>
      <c r="AH46" s="774"/>
      <c r="AI46" s="774"/>
      <c r="AJ46" s="775"/>
      <c r="AK46" s="821"/>
      <c r="AL46" s="817"/>
      <c r="AM46" s="817"/>
      <c r="AN46" s="817"/>
      <c r="AO46" s="817"/>
      <c r="AP46" s="817"/>
      <c r="AQ46" s="817"/>
      <c r="AR46" s="817"/>
      <c r="AS46" s="817"/>
      <c r="AT46" s="817"/>
      <c r="AU46" s="817"/>
      <c r="AV46" s="817"/>
      <c r="AW46" s="817"/>
      <c r="AX46" s="817"/>
      <c r="AY46" s="817"/>
      <c r="AZ46" s="818"/>
      <c r="BA46" s="818"/>
      <c r="BB46" s="818"/>
      <c r="BC46" s="818"/>
      <c r="BD46" s="818"/>
      <c r="BE46" s="819"/>
      <c r="BF46" s="819"/>
      <c r="BG46" s="819"/>
      <c r="BH46" s="819"/>
      <c r="BI46" s="820"/>
      <c r="BJ46" s="226"/>
      <c r="BK46" s="226"/>
      <c r="BL46" s="226"/>
      <c r="BM46" s="226"/>
      <c r="BN46" s="226"/>
      <c r="BO46" s="235"/>
      <c r="BP46" s="235"/>
      <c r="BQ46" s="232">
        <v>40</v>
      </c>
      <c r="BR46" s="233"/>
      <c r="BS46" s="760"/>
      <c r="BT46" s="761"/>
      <c r="BU46" s="761"/>
      <c r="BV46" s="761"/>
      <c r="BW46" s="761"/>
      <c r="BX46" s="761"/>
      <c r="BY46" s="761"/>
      <c r="BZ46" s="761"/>
      <c r="CA46" s="761"/>
      <c r="CB46" s="761"/>
      <c r="CC46" s="761"/>
      <c r="CD46" s="761"/>
      <c r="CE46" s="761"/>
      <c r="CF46" s="761"/>
      <c r="CG46" s="762"/>
      <c r="CH46" s="763"/>
      <c r="CI46" s="764"/>
      <c r="CJ46" s="764"/>
      <c r="CK46" s="764"/>
      <c r="CL46" s="765"/>
      <c r="CM46" s="763"/>
      <c r="CN46" s="764"/>
      <c r="CO46" s="764"/>
      <c r="CP46" s="764"/>
      <c r="CQ46" s="765"/>
      <c r="CR46" s="763"/>
      <c r="CS46" s="764"/>
      <c r="CT46" s="764"/>
      <c r="CU46" s="764"/>
      <c r="CV46" s="765"/>
      <c r="CW46" s="763"/>
      <c r="CX46" s="764"/>
      <c r="CY46" s="764"/>
      <c r="CZ46" s="764"/>
      <c r="DA46" s="765"/>
      <c r="DB46" s="763"/>
      <c r="DC46" s="764"/>
      <c r="DD46" s="764"/>
      <c r="DE46" s="764"/>
      <c r="DF46" s="765"/>
      <c r="DG46" s="763"/>
      <c r="DH46" s="764"/>
      <c r="DI46" s="764"/>
      <c r="DJ46" s="764"/>
      <c r="DK46" s="765"/>
      <c r="DL46" s="763"/>
      <c r="DM46" s="764"/>
      <c r="DN46" s="764"/>
      <c r="DO46" s="764"/>
      <c r="DP46" s="765"/>
      <c r="DQ46" s="763"/>
      <c r="DR46" s="764"/>
      <c r="DS46" s="764"/>
      <c r="DT46" s="764"/>
      <c r="DU46" s="765"/>
      <c r="DV46" s="760"/>
      <c r="DW46" s="761"/>
      <c r="DX46" s="761"/>
      <c r="DY46" s="761"/>
      <c r="DZ46" s="766"/>
      <c r="EA46" s="224"/>
    </row>
    <row r="47" spans="1:131" ht="26.25" customHeight="1" x14ac:dyDescent="0.15">
      <c r="A47" s="232">
        <v>20</v>
      </c>
      <c r="B47" s="767"/>
      <c r="C47" s="768"/>
      <c r="D47" s="768"/>
      <c r="E47" s="768"/>
      <c r="F47" s="768"/>
      <c r="G47" s="768"/>
      <c r="H47" s="768"/>
      <c r="I47" s="768"/>
      <c r="J47" s="768"/>
      <c r="K47" s="768"/>
      <c r="L47" s="768"/>
      <c r="M47" s="768"/>
      <c r="N47" s="768"/>
      <c r="O47" s="768"/>
      <c r="P47" s="769"/>
      <c r="Q47" s="770"/>
      <c r="R47" s="771"/>
      <c r="S47" s="771"/>
      <c r="T47" s="771"/>
      <c r="U47" s="771"/>
      <c r="V47" s="771"/>
      <c r="W47" s="771"/>
      <c r="X47" s="771"/>
      <c r="Y47" s="771"/>
      <c r="Z47" s="771"/>
      <c r="AA47" s="771"/>
      <c r="AB47" s="771"/>
      <c r="AC47" s="771"/>
      <c r="AD47" s="771"/>
      <c r="AE47" s="772"/>
      <c r="AF47" s="773"/>
      <c r="AG47" s="774"/>
      <c r="AH47" s="774"/>
      <c r="AI47" s="774"/>
      <c r="AJ47" s="775"/>
      <c r="AK47" s="821"/>
      <c r="AL47" s="817"/>
      <c r="AM47" s="817"/>
      <c r="AN47" s="817"/>
      <c r="AO47" s="817"/>
      <c r="AP47" s="817"/>
      <c r="AQ47" s="817"/>
      <c r="AR47" s="817"/>
      <c r="AS47" s="817"/>
      <c r="AT47" s="817"/>
      <c r="AU47" s="817"/>
      <c r="AV47" s="817"/>
      <c r="AW47" s="817"/>
      <c r="AX47" s="817"/>
      <c r="AY47" s="817"/>
      <c r="AZ47" s="818"/>
      <c r="BA47" s="818"/>
      <c r="BB47" s="818"/>
      <c r="BC47" s="818"/>
      <c r="BD47" s="818"/>
      <c r="BE47" s="819"/>
      <c r="BF47" s="819"/>
      <c r="BG47" s="819"/>
      <c r="BH47" s="819"/>
      <c r="BI47" s="820"/>
      <c r="BJ47" s="226"/>
      <c r="BK47" s="226"/>
      <c r="BL47" s="226"/>
      <c r="BM47" s="226"/>
      <c r="BN47" s="226"/>
      <c r="BO47" s="235"/>
      <c r="BP47" s="235"/>
      <c r="BQ47" s="232">
        <v>41</v>
      </c>
      <c r="BR47" s="233"/>
      <c r="BS47" s="760"/>
      <c r="BT47" s="761"/>
      <c r="BU47" s="761"/>
      <c r="BV47" s="761"/>
      <c r="BW47" s="761"/>
      <c r="BX47" s="761"/>
      <c r="BY47" s="761"/>
      <c r="BZ47" s="761"/>
      <c r="CA47" s="761"/>
      <c r="CB47" s="761"/>
      <c r="CC47" s="761"/>
      <c r="CD47" s="761"/>
      <c r="CE47" s="761"/>
      <c r="CF47" s="761"/>
      <c r="CG47" s="762"/>
      <c r="CH47" s="763"/>
      <c r="CI47" s="764"/>
      <c r="CJ47" s="764"/>
      <c r="CK47" s="764"/>
      <c r="CL47" s="765"/>
      <c r="CM47" s="763"/>
      <c r="CN47" s="764"/>
      <c r="CO47" s="764"/>
      <c r="CP47" s="764"/>
      <c r="CQ47" s="765"/>
      <c r="CR47" s="763"/>
      <c r="CS47" s="764"/>
      <c r="CT47" s="764"/>
      <c r="CU47" s="764"/>
      <c r="CV47" s="765"/>
      <c r="CW47" s="763"/>
      <c r="CX47" s="764"/>
      <c r="CY47" s="764"/>
      <c r="CZ47" s="764"/>
      <c r="DA47" s="765"/>
      <c r="DB47" s="763"/>
      <c r="DC47" s="764"/>
      <c r="DD47" s="764"/>
      <c r="DE47" s="764"/>
      <c r="DF47" s="765"/>
      <c r="DG47" s="763"/>
      <c r="DH47" s="764"/>
      <c r="DI47" s="764"/>
      <c r="DJ47" s="764"/>
      <c r="DK47" s="765"/>
      <c r="DL47" s="763"/>
      <c r="DM47" s="764"/>
      <c r="DN47" s="764"/>
      <c r="DO47" s="764"/>
      <c r="DP47" s="765"/>
      <c r="DQ47" s="763"/>
      <c r="DR47" s="764"/>
      <c r="DS47" s="764"/>
      <c r="DT47" s="764"/>
      <c r="DU47" s="765"/>
      <c r="DV47" s="760"/>
      <c r="DW47" s="761"/>
      <c r="DX47" s="761"/>
      <c r="DY47" s="761"/>
      <c r="DZ47" s="766"/>
      <c r="EA47" s="224"/>
    </row>
    <row r="48" spans="1:131" ht="26.25" customHeight="1" x14ac:dyDescent="0.15">
      <c r="A48" s="232">
        <v>21</v>
      </c>
      <c r="B48" s="767"/>
      <c r="C48" s="768"/>
      <c r="D48" s="768"/>
      <c r="E48" s="768"/>
      <c r="F48" s="768"/>
      <c r="G48" s="768"/>
      <c r="H48" s="768"/>
      <c r="I48" s="768"/>
      <c r="J48" s="768"/>
      <c r="K48" s="768"/>
      <c r="L48" s="768"/>
      <c r="M48" s="768"/>
      <c r="N48" s="768"/>
      <c r="O48" s="768"/>
      <c r="P48" s="769"/>
      <c r="Q48" s="770"/>
      <c r="R48" s="771"/>
      <c r="S48" s="771"/>
      <c r="T48" s="771"/>
      <c r="U48" s="771"/>
      <c r="V48" s="771"/>
      <c r="W48" s="771"/>
      <c r="X48" s="771"/>
      <c r="Y48" s="771"/>
      <c r="Z48" s="771"/>
      <c r="AA48" s="771"/>
      <c r="AB48" s="771"/>
      <c r="AC48" s="771"/>
      <c r="AD48" s="771"/>
      <c r="AE48" s="772"/>
      <c r="AF48" s="773"/>
      <c r="AG48" s="774"/>
      <c r="AH48" s="774"/>
      <c r="AI48" s="774"/>
      <c r="AJ48" s="775"/>
      <c r="AK48" s="821"/>
      <c r="AL48" s="817"/>
      <c r="AM48" s="817"/>
      <c r="AN48" s="817"/>
      <c r="AO48" s="817"/>
      <c r="AP48" s="817"/>
      <c r="AQ48" s="817"/>
      <c r="AR48" s="817"/>
      <c r="AS48" s="817"/>
      <c r="AT48" s="817"/>
      <c r="AU48" s="817"/>
      <c r="AV48" s="817"/>
      <c r="AW48" s="817"/>
      <c r="AX48" s="817"/>
      <c r="AY48" s="817"/>
      <c r="AZ48" s="818"/>
      <c r="BA48" s="818"/>
      <c r="BB48" s="818"/>
      <c r="BC48" s="818"/>
      <c r="BD48" s="818"/>
      <c r="BE48" s="819"/>
      <c r="BF48" s="819"/>
      <c r="BG48" s="819"/>
      <c r="BH48" s="819"/>
      <c r="BI48" s="820"/>
      <c r="BJ48" s="226"/>
      <c r="BK48" s="226"/>
      <c r="BL48" s="226"/>
      <c r="BM48" s="226"/>
      <c r="BN48" s="226"/>
      <c r="BO48" s="235"/>
      <c r="BP48" s="235"/>
      <c r="BQ48" s="232">
        <v>42</v>
      </c>
      <c r="BR48" s="233"/>
      <c r="BS48" s="760"/>
      <c r="BT48" s="761"/>
      <c r="BU48" s="761"/>
      <c r="BV48" s="761"/>
      <c r="BW48" s="761"/>
      <c r="BX48" s="761"/>
      <c r="BY48" s="761"/>
      <c r="BZ48" s="761"/>
      <c r="CA48" s="761"/>
      <c r="CB48" s="761"/>
      <c r="CC48" s="761"/>
      <c r="CD48" s="761"/>
      <c r="CE48" s="761"/>
      <c r="CF48" s="761"/>
      <c r="CG48" s="762"/>
      <c r="CH48" s="763"/>
      <c r="CI48" s="764"/>
      <c r="CJ48" s="764"/>
      <c r="CK48" s="764"/>
      <c r="CL48" s="765"/>
      <c r="CM48" s="763"/>
      <c r="CN48" s="764"/>
      <c r="CO48" s="764"/>
      <c r="CP48" s="764"/>
      <c r="CQ48" s="765"/>
      <c r="CR48" s="763"/>
      <c r="CS48" s="764"/>
      <c r="CT48" s="764"/>
      <c r="CU48" s="764"/>
      <c r="CV48" s="765"/>
      <c r="CW48" s="763"/>
      <c r="CX48" s="764"/>
      <c r="CY48" s="764"/>
      <c r="CZ48" s="764"/>
      <c r="DA48" s="765"/>
      <c r="DB48" s="763"/>
      <c r="DC48" s="764"/>
      <c r="DD48" s="764"/>
      <c r="DE48" s="764"/>
      <c r="DF48" s="765"/>
      <c r="DG48" s="763"/>
      <c r="DH48" s="764"/>
      <c r="DI48" s="764"/>
      <c r="DJ48" s="764"/>
      <c r="DK48" s="765"/>
      <c r="DL48" s="763"/>
      <c r="DM48" s="764"/>
      <c r="DN48" s="764"/>
      <c r="DO48" s="764"/>
      <c r="DP48" s="765"/>
      <c r="DQ48" s="763"/>
      <c r="DR48" s="764"/>
      <c r="DS48" s="764"/>
      <c r="DT48" s="764"/>
      <c r="DU48" s="765"/>
      <c r="DV48" s="760"/>
      <c r="DW48" s="761"/>
      <c r="DX48" s="761"/>
      <c r="DY48" s="761"/>
      <c r="DZ48" s="766"/>
      <c r="EA48" s="224"/>
    </row>
    <row r="49" spans="1:131" ht="26.25" customHeight="1" x14ac:dyDescent="0.15">
      <c r="A49" s="232">
        <v>22</v>
      </c>
      <c r="B49" s="767"/>
      <c r="C49" s="768"/>
      <c r="D49" s="768"/>
      <c r="E49" s="768"/>
      <c r="F49" s="768"/>
      <c r="G49" s="768"/>
      <c r="H49" s="768"/>
      <c r="I49" s="768"/>
      <c r="J49" s="768"/>
      <c r="K49" s="768"/>
      <c r="L49" s="768"/>
      <c r="M49" s="768"/>
      <c r="N49" s="768"/>
      <c r="O49" s="768"/>
      <c r="P49" s="769"/>
      <c r="Q49" s="770"/>
      <c r="R49" s="771"/>
      <c r="S49" s="771"/>
      <c r="T49" s="771"/>
      <c r="U49" s="771"/>
      <c r="V49" s="771"/>
      <c r="W49" s="771"/>
      <c r="X49" s="771"/>
      <c r="Y49" s="771"/>
      <c r="Z49" s="771"/>
      <c r="AA49" s="771"/>
      <c r="AB49" s="771"/>
      <c r="AC49" s="771"/>
      <c r="AD49" s="771"/>
      <c r="AE49" s="772"/>
      <c r="AF49" s="773"/>
      <c r="AG49" s="774"/>
      <c r="AH49" s="774"/>
      <c r="AI49" s="774"/>
      <c r="AJ49" s="775"/>
      <c r="AK49" s="821"/>
      <c r="AL49" s="817"/>
      <c r="AM49" s="817"/>
      <c r="AN49" s="817"/>
      <c r="AO49" s="817"/>
      <c r="AP49" s="817"/>
      <c r="AQ49" s="817"/>
      <c r="AR49" s="817"/>
      <c r="AS49" s="817"/>
      <c r="AT49" s="817"/>
      <c r="AU49" s="817"/>
      <c r="AV49" s="817"/>
      <c r="AW49" s="817"/>
      <c r="AX49" s="817"/>
      <c r="AY49" s="817"/>
      <c r="AZ49" s="818"/>
      <c r="BA49" s="818"/>
      <c r="BB49" s="818"/>
      <c r="BC49" s="818"/>
      <c r="BD49" s="818"/>
      <c r="BE49" s="819"/>
      <c r="BF49" s="819"/>
      <c r="BG49" s="819"/>
      <c r="BH49" s="819"/>
      <c r="BI49" s="820"/>
      <c r="BJ49" s="226"/>
      <c r="BK49" s="226"/>
      <c r="BL49" s="226"/>
      <c r="BM49" s="226"/>
      <c r="BN49" s="226"/>
      <c r="BO49" s="235"/>
      <c r="BP49" s="235"/>
      <c r="BQ49" s="232">
        <v>43</v>
      </c>
      <c r="BR49" s="233"/>
      <c r="BS49" s="760"/>
      <c r="BT49" s="761"/>
      <c r="BU49" s="761"/>
      <c r="BV49" s="761"/>
      <c r="BW49" s="761"/>
      <c r="BX49" s="761"/>
      <c r="BY49" s="761"/>
      <c r="BZ49" s="761"/>
      <c r="CA49" s="761"/>
      <c r="CB49" s="761"/>
      <c r="CC49" s="761"/>
      <c r="CD49" s="761"/>
      <c r="CE49" s="761"/>
      <c r="CF49" s="761"/>
      <c r="CG49" s="762"/>
      <c r="CH49" s="763"/>
      <c r="CI49" s="764"/>
      <c r="CJ49" s="764"/>
      <c r="CK49" s="764"/>
      <c r="CL49" s="765"/>
      <c r="CM49" s="763"/>
      <c r="CN49" s="764"/>
      <c r="CO49" s="764"/>
      <c r="CP49" s="764"/>
      <c r="CQ49" s="765"/>
      <c r="CR49" s="763"/>
      <c r="CS49" s="764"/>
      <c r="CT49" s="764"/>
      <c r="CU49" s="764"/>
      <c r="CV49" s="765"/>
      <c r="CW49" s="763"/>
      <c r="CX49" s="764"/>
      <c r="CY49" s="764"/>
      <c r="CZ49" s="764"/>
      <c r="DA49" s="765"/>
      <c r="DB49" s="763"/>
      <c r="DC49" s="764"/>
      <c r="DD49" s="764"/>
      <c r="DE49" s="764"/>
      <c r="DF49" s="765"/>
      <c r="DG49" s="763"/>
      <c r="DH49" s="764"/>
      <c r="DI49" s="764"/>
      <c r="DJ49" s="764"/>
      <c r="DK49" s="765"/>
      <c r="DL49" s="763"/>
      <c r="DM49" s="764"/>
      <c r="DN49" s="764"/>
      <c r="DO49" s="764"/>
      <c r="DP49" s="765"/>
      <c r="DQ49" s="763"/>
      <c r="DR49" s="764"/>
      <c r="DS49" s="764"/>
      <c r="DT49" s="764"/>
      <c r="DU49" s="765"/>
      <c r="DV49" s="760"/>
      <c r="DW49" s="761"/>
      <c r="DX49" s="761"/>
      <c r="DY49" s="761"/>
      <c r="DZ49" s="766"/>
      <c r="EA49" s="224"/>
    </row>
    <row r="50" spans="1:131" ht="26.25" customHeight="1" x14ac:dyDescent="0.15">
      <c r="A50" s="232">
        <v>23</v>
      </c>
      <c r="B50" s="767"/>
      <c r="C50" s="768"/>
      <c r="D50" s="768"/>
      <c r="E50" s="768"/>
      <c r="F50" s="768"/>
      <c r="G50" s="768"/>
      <c r="H50" s="768"/>
      <c r="I50" s="768"/>
      <c r="J50" s="768"/>
      <c r="K50" s="768"/>
      <c r="L50" s="768"/>
      <c r="M50" s="768"/>
      <c r="N50" s="768"/>
      <c r="O50" s="768"/>
      <c r="P50" s="769"/>
      <c r="Q50" s="822"/>
      <c r="R50" s="823"/>
      <c r="S50" s="823"/>
      <c r="T50" s="823"/>
      <c r="U50" s="823"/>
      <c r="V50" s="823"/>
      <c r="W50" s="823"/>
      <c r="X50" s="823"/>
      <c r="Y50" s="823"/>
      <c r="Z50" s="823"/>
      <c r="AA50" s="823"/>
      <c r="AB50" s="823"/>
      <c r="AC50" s="823"/>
      <c r="AD50" s="823"/>
      <c r="AE50" s="824"/>
      <c r="AF50" s="773"/>
      <c r="AG50" s="774"/>
      <c r="AH50" s="774"/>
      <c r="AI50" s="774"/>
      <c r="AJ50" s="775"/>
      <c r="AK50" s="826"/>
      <c r="AL50" s="823"/>
      <c r="AM50" s="823"/>
      <c r="AN50" s="823"/>
      <c r="AO50" s="823"/>
      <c r="AP50" s="823"/>
      <c r="AQ50" s="823"/>
      <c r="AR50" s="823"/>
      <c r="AS50" s="823"/>
      <c r="AT50" s="823"/>
      <c r="AU50" s="823"/>
      <c r="AV50" s="823"/>
      <c r="AW50" s="823"/>
      <c r="AX50" s="823"/>
      <c r="AY50" s="823"/>
      <c r="AZ50" s="825"/>
      <c r="BA50" s="825"/>
      <c r="BB50" s="825"/>
      <c r="BC50" s="825"/>
      <c r="BD50" s="825"/>
      <c r="BE50" s="819"/>
      <c r="BF50" s="819"/>
      <c r="BG50" s="819"/>
      <c r="BH50" s="819"/>
      <c r="BI50" s="820"/>
      <c r="BJ50" s="226"/>
      <c r="BK50" s="226"/>
      <c r="BL50" s="226"/>
      <c r="BM50" s="226"/>
      <c r="BN50" s="226"/>
      <c r="BO50" s="235"/>
      <c r="BP50" s="235"/>
      <c r="BQ50" s="232">
        <v>44</v>
      </c>
      <c r="BR50" s="233"/>
      <c r="BS50" s="760"/>
      <c r="BT50" s="761"/>
      <c r="BU50" s="761"/>
      <c r="BV50" s="761"/>
      <c r="BW50" s="761"/>
      <c r="BX50" s="761"/>
      <c r="BY50" s="761"/>
      <c r="BZ50" s="761"/>
      <c r="CA50" s="761"/>
      <c r="CB50" s="761"/>
      <c r="CC50" s="761"/>
      <c r="CD50" s="761"/>
      <c r="CE50" s="761"/>
      <c r="CF50" s="761"/>
      <c r="CG50" s="762"/>
      <c r="CH50" s="763"/>
      <c r="CI50" s="764"/>
      <c r="CJ50" s="764"/>
      <c r="CK50" s="764"/>
      <c r="CL50" s="765"/>
      <c r="CM50" s="763"/>
      <c r="CN50" s="764"/>
      <c r="CO50" s="764"/>
      <c r="CP50" s="764"/>
      <c r="CQ50" s="765"/>
      <c r="CR50" s="763"/>
      <c r="CS50" s="764"/>
      <c r="CT50" s="764"/>
      <c r="CU50" s="764"/>
      <c r="CV50" s="765"/>
      <c r="CW50" s="763"/>
      <c r="CX50" s="764"/>
      <c r="CY50" s="764"/>
      <c r="CZ50" s="764"/>
      <c r="DA50" s="765"/>
      <c r="DB50" s="763"/>
      <c r="DC50" s="764"/>
      <c r="DD50" s="764"/>
      <c r="DE50" s="764"/>
      <c r="DF50" s="765"/>
      <c r="DG50" s="763"/>
      <c r="DH50" s="764"/>
      <c r="DI50" s="764"/>
      <c r="DJ50" s="764"/>
      <c r="DK50" s="765"/>
      <c r="DL50" s="763"/>
      <c r="DM50" s="764"/>
      <c r="DN50" s="764"/>
      <c r="DO50" s="764"/>
      <c r="DP50" s="765"/>
      <c r="DQ50" s="763"/>
      <c r="DR50" s="764"/>
      <c r="DS50" s="764"/>
      <c r="DT50" s="764"/>
      <c r="DU50" s="765"/>
      <c r="DV50" s="760"/>
      <c r="DW50" s="761"/>
      <c r="DX50" s="761"/>
      <c r="DY50" s="761"/>
      <c r="DZ50" s="766"/>
      <c r="EA50" s="224"/>
    </row>
    <row r="51" spans="1:131" ht="26.25" customHeight="1" x14ac:dyDescent="0.15">
      <c r="A51" s="232">
        <v>24</v>
      </c>
      <c r="B51" s="767"/>
      <c r="C51" s="768"/>
      <c r="D51" s="768"/>
      <c r="E51" s="768"/>
      <c r="F51" s="768"/>
      <c r="G51" s="768"/>
      <c r="H51" s="768"/>
      <c r="I51" s="768"/>
      <c r="J51" s="768"/>
      <c r="K51" s="768"/>
      <c r="L51" s="768"/>
      <c r="M51" s="768"/>
      <c r="N51" s="768"/>
      <c r="O51" s="768"/>
      <c r="P51" s="769"/>
      <c r="Q51" s="822"/>
      <c r="R51" s="823"/>
      <c r="S51" s="823"/>
      <c r="T51" s="823"/>
      <c r="U51" s="823"/>
      <c r="V51" s="823"/>
      <c r="W51" s="823"/>
      <c r="X51" s="823"/>
      <c r="Y51" s="823"/>
      <c r="Z51" s="823"/>
      <c r="AA51" s="823"/>
      <c r="AB51" s="823"/>
      <c r="AC51" s="823"/>
      <c r="AD51" s="823"/>
      <c r="AE51" s="824"/>
      <c r="AF51" s="773"/>
      <c r="AG51" s="774"/>
      <c r="AH51" s="774"/>
      <c r="AI51" s="774"/>
      <c r="AJ51" s="775"/>
      <c r="AK51" s="826"/>
      <c r="AL51" s="823"/>
      <c r="AM51" s="823"/>
      <c r="AN51" s="823"/>
      <c r="AO51" s="823"/>
      <c r="AP51" s="823"/>
      <c r="AQ51" s="823"/>
      <c r="AR51" s="823"/>
      <c r="AS51" s="823"/>
      <c r="AT51" s="823"/>
      <c r="AU51" s="823"/>
      <c r="AV51" s="823"/>
      <c r="AW51" s="823"/>
      <c r="AX51" s="823"/>
      <c r="AY51" s="823"/>
      <c r="AZ51" s="825"/>
      <c r="BA51" s="825"/>
      <c r="BB51" s="825"/>
      <c r="BC51" s="825"/>
      <c r="BD51" s="825"/>
      <c r="BE51" s="819"/>
      <c r="BF51" s="819"/>
      <c r="BG51" s="819"/>
      <c r="BH51" s="819"/>
      <c r="BI51" s="820"/>
      <c r="BJ51" s="226"/>
      <c r="BK51" s="226"/>
      <c r="BL51" s="226"/>
      <c r="BM51" s="226"/>
      <c r="BN51" s="226"/>
      <c r="BO51" s="235"/>
      <c r="BP51" s="235"/>
      <c r="BQ51" s="232">
        <v>45</v>
      </c>
      <c r="BR51" s="233"/>
      <c r="BS51" s="760"/>
      <c r="BT51" s="761"/>
      <c r="BU51" s="761"/>
      <c r="BV51" s="761"/>
      <c r="BW51" s="761"/>
      <c r="BX51" s="761"/>
      <c r="BY51" s="761"/>
      <c r="BZ51" s="761"/>
      <c r="CA51" s="761"/>
      <c r="CB51" s="761"/>
      <c r="CC51" s="761"/>
      <c r="CD51" s="761"/>
      <c r="CE51" s="761"/>
      <c r="CF51" s="761"/>
      <c r="CG51" s="762"/>
      <c r="CH51" s="763"/>
      <c r="CI51" s="764"/>
      <c r="CJ51" s="764"/>
      <c r="CK51" s="764"/>
      <c r="CL51" s="765"/>
      <c r="CM51" s="763"/>
      <c r="CN51" s="764"/>
      <c r="CO51" s="764"/>
      <c r="CP51" s="764"/>
      <c r="CQ51" s="765"/>
      <c r="CR51" s="763"/>
      <c r="CS51" s="764"/>
      <c r="CT51" s="764"/>
      <c r="CU51" s="764"/>
      <c r="CV51" s="765"/>
      <c r="CW51" s="763"/>
      <c r="CX51" s="764"/>
      <c r="CY51" s="764"/>
      <c r="CZ51" s="764"/>
      <c r="DA51" s="765"/>
      <c r="DB51" s="763"/>
      <c r="DC51" s="764"/>
      <c r="DD51" s="764"/>
      <c r="DE51" s="764"/>
      <c r="DF51" s="765"/>
      <c r="DG51" s="763"/>
      <c r="DH51" s="764"/>
      <c r="DI51" s="764"/>
      <c r="DJ51" s="764"/>
      <c r="DK51" s="765"/>
      <c r="DL51" s="763"/>
      <c r="DM51" s="764"/>
      <c r="DN51" s="764"/>
      <c r="DO51" s="764"/>
      <c r="DP51" s="765"/>
      <c r="DQ51" s="763"/>
      <c r="DR51" s="764"/>
      <c r="DS51" s="764"/>
      <c r="DT51" s="764"/>
      <c r="DU51" s="765"/>
      <c r="DV51" s="760"/>
      <c r="DW51" s="761"/>
      <c r="DX51" s="761"/>
      <c r="DY51" s="761"/>
      <c r="DZ51" s="766"/>
      <c r="EA51" s="224"/>
    </row>
    <row r="52" spans="1:131" ht="26.25" customHeight="1" x14ac:dyDescent="0.15">
      <c r="A52" s="232">
        <v>25</v>
      </c>
      <c r="B52" s="767"/>
      <c r="C52" s="768"/>
      <c r="D52" s="768"/>
      <c r="E52" s="768"/>
      <c r="F52" s="768"/>
      <c r="G52" s="768"/>
      <c r="H52" s="768"/>
      <c r="I52" s="768"/>
      <c r="J52" s="768"/>
      <c r="K52" s="768"/>
      <c r="L52" s="768"/>
      <c r="M52" s="768"/>
      <c r="N52" s="768"/>
      <c r="O52" s="768"/>
      <c r="P52" s="769"/>
      <c r="Q52" s="822"/>
      <c r="R52" s="823"/>
      <c r="S52" s="823"/>
      <c r="T52" s="823"/>
      <c r="U52" s="823"/>
      <c r="V52" s="823"/>
      <c r="W52" s="823"/>
      <c r="X52" s="823"/>
      <c r="Y52" s="823"/>
      <c r="Z52" s="823"/>
      <c r="AA52" s="823"/>
      <c r="AB52" s="823"/>
      <c r="AC52" s="823"/>
      <c r="AD52" s="823"/>
      <c r="AE52" s="824"/>
      <c r="AF52" s="773"/>
      <c r="AG52" s="774"/>
      <c r="AH52" s="774"/>
      <c r="AI52" s="774"/>
      <c r="AJ52" s="775"/>
      <c r="AK52" s="826"/>
      <c r="AL52" s="823"/>
      <c r="AM52" s="823"/>
      <c r="AN52" s="823"/>
      <c r="AO52" s="823"/>
      <c r="AP52" s="823"/>
      <c r="AQ52" s="823"/>
      <c r="AR52" s="823"/>
      <c r="AS52" s="823"/>
      <c r="AT52" s="823"/>
      <c r="AU52" s="823"/>
      <c r="AV52" s="823"/>
      <c r="AW52" s="823"/>
      <c r="AX52" s="823"/>
      <c r="AY52" s="823"/>
      <c r="AZ52" s="825"/>
      <c r="BA52" s="825"/>
      <c r="BB52" s="825"/>
      <c r="BC52" s="825"/>
      <c r="BD52" s="825"/>
      <c r="BE52" s="819"/>
      <c r="BF52" s="819"/>
      <c r="BG52" s="819"/>
      <c r="BH52" s="819"/>
      <c r="BI52" s="820"/>
      <c r="BJ52" s="226"/>
      <c r="BK52" s="226"/>
      <c r="BL52" s="226"/>
      <c r="BM52" s="226"/>
      <c r="BN52" s="226"/>
      <c r="BO52" s="235"/>
      <c r="BP52" s="235"/>
      <c r="BQ52" s="232">
        <v>46</v>
      </c>
      <c r="BR52" s="233"/>
      <c r="BS52" s="760"/>
      <c r="BT52" s="761"/>
      <c r="BU52" s="761"/>
      <c r="BV52" s="761"/>
      <c r="BW52" s="761"/>
      <c r="BX52" s="761"/>
      <c r="BY52" s="761"/>
      <c r="BZ52" s="761"/>
      <c r="CA52" s="761"/>
      <c r="CB52" s="761"/>
      <c r="CC52" s="761"/>
      <c r="CD52" s="761"/>
      <c r="CE52" s="761"/>
      <c r="CF52" s="761"/>
      <c r="CG52" s="762"/>
      <c r="CH52" s="763"/>
      <c r="CI52" s="764"/>
      <c r="CJ52" s="764"/>
      <c r="CK52" s="764"/>
      <c r="CL52" s="765"/>
      <c r="CM52" s="763"/>
      <c r="CN52" s="764"/>
      <c r="CO52" s="764"/>
      <c r="CP52" s="764"/>
      <c r="CQ52" s="765"/>
      <c r="CR52" s="763"/>
      <c r="CS52" s="764"/>
      <c r="CT52" s="764"/>
      <c r="CU52" s="764"/>
      <c r="CV52" s="765"/>
      <c r="CW52" s="763"/>
      <c r="CX52" s="764"/>
      <c r="CY52" s="764"/>
      <c r="CZ52" s="764"/>
      <c r="DA52" s="765"/>
      <c r="DB52" s="763"/>
      <c r="DC52" s="764"/>
      <c r="DD52" s="764"/>
      <c r="DE52" s="764"/>
      <c r="DF52" s="765"/>
      <c r="DG52" s="763"/>
      <c r="DH52" s="764"/>
      <c r="DI52" s="764"/>
      <c r="DJ52" s="764"/>
      <c r="DK52" s="765"/>
      <c r="DL52" s="763"/>
      <c r="DM52" s="764"/>
      <c r="DN52" s="764"/>
      <c r="DO52" s="764"/>
      <c r="DP52" s="765"/>
      <c r="DQ52" s="763"/>
      <c r="DR52" s="764"/>
      <c r="DS52" s="764"/>
      <c r="DT52" s="764"/>
      <c r="DU52" s="765"/>
      <c r="DV52" s="760"/>
      <c r="DW52" s="761"/>
      <c r="DX52" s="761"/>
      <c r="DY52" s="761"/>
      <c r="DZ52" s="766"/>
      <c r="EA52" s="224"/>
    </row>
    <row r="53" spans="1:131" ht="26.25" customHeight="1" x14ac:dyDescent="0.15">
      <c r="A53" s="232">
        <v>26</v>
      </c>
      <c r="B53" s="767"/>
      <c r="C53" s="768"/>
      <c r="D53" s="768"/>
      <c r="E53" s="768"/>
      <c r="F53" s="768"/>
      <c r="G53" s="768"/>
      <c r="H53" s="768"/>
      <c r="I53" s="768"/>
      <c r="J53" s="768"/>
      <c r="K53" s="768"/>
      <c r="L53" s="768"/>
      <c r="M53" s="768"/>
      <c r="N53" s="768"/>
      <c r="O53" s="768"/>
      <c r="P53" s="769"/>
      <c r="Q53" s="822"/>
      <c r="R53" s="823"/>
      <c r="S53" s="823"/>
      <c r="T53" s="823"/>
      <c r="U53" s="823"/>
      <c r="V53" s="823"/>
      <c r="W53" s="823"/>
      <c r="X53" s="823"/>
      <c r="Y53" s="823"/>
      <c r="Z53" s="823"/>
      <c r="AA53" s="823"/>
      <c r="AB53" s="823"/>
      <c r="AC53" s="823"/>
      <c r="AD53" s="823"/>
      <c r="AE53" s="824"/>
      <c r="AF53" s="773"/>
      <c r="AG53" s="774"/>
      <c r="AH53" s="774"/>
      <c r="AI53" s="774"/>
      <c r="AJ53" s="775"/>
      <c r="AK53" s="826"/>
      <c r="AL53" s="823"/>
      <c r="AM53" s="823"/>
      <c r="AN53" s="823"/>
      <c r="AO53" s="823"/>
      <c r="AP53" s="823"/>
      <c r="AQ53" s="823"/>
      <c r="AR53" s="823"/>
      <c r="AS53" s="823"/>
      <c r="AT53" s="823"/>
      <c r="AU53" s="823"/>
      <c r="AV53" s="823"/>
      <c r="AW53" s="823"/>
      <c r="AX53" s="823"/>
      <c r="AY53" s="823"/>
      <c r="AZ53" s="825"/>
      <c r="BA53" s="825"/>
      <c r="BB53" s="825"/>
      <c r="BC53" s="825"/>
      <c r="BD53" s="825"/>
      <c r="BE53" s="819"/>
      <c r="BF53" s="819"/>
      <c r="BG53" s="819"/>
      <c r="BH53" s="819"/>
      <c r="BI53" s="820"/>
      <c r="BJ53" s="226"/>
      <c r="BK53" s="226"/>
      <c r="BL53" s="226"/>
      <c r="BM53" s="226"/>
      <c r="BN53" s="226"/>
      <c r="BO53" s="235"/>
      <c r="BP53" s="235"/>
      <c r="BQ53" s="232">
        <v>47</v>
      </c>
      <c r="BR53" s="233"/>
      <c r="BS53" s="760"/>
      <c r="BT53" s="761"/>
      <c r="BU53" s="761"/>
      <c r="BV53" s="761"/>
      <c r="BW53" s="761"/>
      <c r="BX53" s="761"/>
      <c r="BY53" s="761"/>
      <c r="BZ53" s="761"/>
      <c r="CA53" s="761"/>
      <c r="CB53" s="761"/>
      <c r="CC53" s="761"/>
      <c r="CD53" s="761"/>
      <c r="CE53" s="761"/>
      <c r="CF53" s="761"/>
      <c r="CG53" s="762"/>
      <c r="CH53" s="763"/>
      <c r="CI53" s="764"/>
      <c r="CJ53" s="764"/>
      <c r="CK53" s="764"/>
      <c r="CL53" s="765"/>
      <c r="CM53" s="763"/>
      <c r="CN53" s="764"/>
      <c r="CO53" s="764"/>
      <c r="CP53" s="764"/>
      <c r="CQ53" s="765"/>
      <c r="CR53" s="763"/>
      <c r="CS53" s="764"/>
      <c r="CT53" s="764"/>
      <c r="CU53" s="764"/>
      <c r="CV53" s="765"/>
      <c r="CW53" s="763"/>
      <c r="CX53" s="764"/>
      <c r="CY53" s="764"/>
      <c r="CZ53" s="764"/>
      <c r="DA53" s="765"/>
      <c r="DB53" s="763"/>
      <c r="DC53" s="764"/>
      <c r="DD53" s="764"/>
      <c r="DE53" s="764"/>
      <c r="DF53" s="765"/>
      <c r="DG53" s="763"/>
      <c r="DH53" s="764"/>
      <c r="DI53" s="764"/>
      <c r="DJ53" s="764"/>
      <c r="DK53" s="765"/>
      <c r="DL53" s="763"/>
      <c r="DM53" s="764"/>
      <c r="DN53" s="764"/>
      <c r="DO53" s="764"/>
      <c r="DP53" s="765"/>
      <c r="DQ53" s="763"/>
      <c r="DR53" s="764"/>
      <c r="DS53" s="764"/>
      <c r="DT53" s="764"/>
      <c r="DU53" s="765"/>
      <c r="DV53" s="760"/>
      <c r="DW53" s="761"/>
      <c r="DX53" s="761"/>
      <c r="DY53" s="761"/>
      <c r="DZ53" s="766"/>
      <c r="EA53" s="224"/>
    </row>
    <row r="54" spans="1:131" ht="26.25" customHeight="1" x14ac:dyDescent="0.15">
      <c r="A54" s="232">
        <v>27</v>
      </c>
      <c r="B54" s="767"/>
      <c r="C54" s="768"/>
      <c r="D54" s="768"/>
      <c r="E54" s="768"/>
      <c r="F54" s="768"/>
      <c r="G54" s="768"/>
      <c r="H54" s="768"/>
      <c r="I54" s="768"/>
      <c r="J54" s="768"/>
      <c r="K54" s="768"/>
      <c r="L54" s="768"/>
      <c r="M54" s="768"/>
      <c r="N54" s="768"/>
      <c r="O54" s="768"/>
      <c r="P54" s="769"/>
      <c r="Q54" s="822"/>
      <c r="R54" s="823"/>
      <c r="S54" s="823"/>
      <c r="T54" s="823"/>
      <c r="U54" s="823"/>
      <c r="V54" s="823"/>
      <c r="W54" s="823"/>
      <c r="X54" s="823"/>
      <c r="Y54" s="823"/>
      <c r="Z54" s="823"/>
      <c r="AA54" s="823"/>
      <c r="AB54" s="823"/>
      <c r="AC54" s="823"/>
      <c r="AD54" s="823"/>
      <c r="AE54" s="824"/>
      <c r="AF54" s="773"/>
      <c r="AG54" s="774"/>
      <c r="AH54" s="774"/>
      <c r="AI54" s="774"/>
      <c r="AJ54" s="775"/>
      <c r="AK54" s="826"/>
      <c r="AL54" s="823"/>
      <c r="AM54" s="823"/>
      <c r="AN54" s="823"/>
      <c r="AO54" s="823"/>
      <c r="AP54" s="823"/>
      <c r="AQ54" s="823"/>
      <c r="AR54" s="823"/>
      <c r="AS54" s="823"/>
      <c r="AT54" s="823"/>
      <c r="AU54" s="823"/>
      <c r="AV54" s="823"/>
      <c r="AW54" s="823"/>
      <c r="AX54" s="823"/>
      <c r="AY54" s="823"/>
      <c r="AZ54" s="825"/>
      <c r="BA54" s="825"/>
      <c r="BB54" s="825"/>
      <c r="BC54" s="825"/>
      <c r="BD54" s="825"/>
      <c r="BE54" s="819"/>
      <c r="BF54" s="819"/>
      <c r="BG54" s="819"/>
      <c r="BH54" s="819"/>
      <c r="BI54" s="820"/>
      <c r="BJ54" s="226"/>
      <c r="BK54" s="226"/>
      <c r="BL54" s="226"/>
      <c r="BM54" s="226"/>
      <c r="BN54" s="226"/>
      <c r="BO54" s="235"/>
      <c r="BP54" s="235"/>
      <c r="BQ54" s="232">
        <v>48</v>
      </c>
      <c r="BR54" s="233"/>
      <c r="BS54" s="760"/>
      <c r="BT54" s="761"/>
      <c r="BU54" s="761"/>
      <c r="BV54" s="761"/>
      <c r="BW54" s="761"/>
      <c r="BX54" s="761"/>
      <c r="BY54" s="761"/>
      <c r="BZ54" s="761"/>
      <c r="CA54" s="761"/>
      <c r="CB54" s="761"/>
      <c r="CC54" s="761"/>
      <c r="CD54" s="761"/>
      <c r="CE54" s="761"/>
      <c r="CF54" s="761"/>
      <c r="CG54" s="762"/>
      <c r="CH54" s="763"/>
      <c r="CI54" s="764"/>
      <c r="CJ54" s="764"/>
      <c r="CK54" s="764"/>
      <c r="CL54" s="765"/>
      <c r="CM54" s="763"/>
      <c r="CN54" s="764"/>
      <c r="CO54" s="764"/>
      <c r="CP54" s="764"/>
      <c r="CQ54" s="765"/>
      <c r="CR54" s="763"/>
      <c r="CS54" s="764"/>
      <c r="CT54" s="764"/>
      <c r="CU54" s="764"/>
      <c r="CV54" s="765"/>
      <c r="CW54" s="763"/>
      <c r="CX54" s="764"/>
      <c r="CY54" s="764"/>
      <c r="CZ54" s="764"/>
      <c r="DA54" s="765"/>
      <c r="DB54" s="763"/>
      <c r="DC54" s="764"/>
      <c r="DD54" s="764"/>
      <c r="DE54" s="764"/>
      <c r="DF54" s="765"/>
      <c r="DG54" s="763"/>
      <c r="DH54" s="764"/>
      <c r="DI54" s="764"/>
      <c r="DJ54" s="764"/>
      <c r="DK54" s="765"/>
      <c r="DL54" s="763"/>
      <c r="DM54" s="764"/>
      <c r="DN54" s="764"/>
      <c r="DO54" s="764"/>
      <c r="DP54" s="765"/>
      <c r="DQ54" s="763"/>
      <c r="DR54" s="764"/>
      <c r="DS54" s="764"/>
      <c r="DT54" s="764"/>
      <c r="DU54" s="765"/>
      <c r="DV54" s="760"/>
      <c r="DW54" s="761"/>
      <c r="DX54" s="761"/>
      <c r="DY54" s="761"/>
      <c r="DZ54" s="766"/>
      <c r="EA54" s="224"/>
    </row>
    <row r="55" spans="1:131" ht="26.25" customHeight="1" x14ac:dyDescent="0.15">
      <c r="A55" s="232">
        <v>28</v>
      </c>
      <c r="B55" s="767"/>
      <c r="C55" s="768"/>
      <c r="D55" s="768"/>
      <c r="E55" s="768"/>
      <c r="F55" s="768"/>
      <c r="G55" s="768"/>
      <c r="H55" s="768"/>
      <c r="I55" s="768"/>
      <c r="J55" s="768"/>
      <c r="K55" s="768"/>
      <c r="L55" s="768"/>
      <c r="M55" s="768"/>
      <c r="N55" s="768"/>
      <c r="O55" s="768"/>
      <c r="P55" s="769"/>
      <c r="Q55" s="822"/>
      <c r="R55" s="823"/>
      <c r="S55" s="823"/>
      <c r="T55" s="823"/>
      <c r="U55" s="823"/>
      <c r="V55" s="823"/>
      <c r="W55" s="823"/>
      <c r="X55" s="823"/>
      <c r="Y55" s="823"/>
      <c r="Z55" s="823"/>
      <c r="AA55" s="823"/>
      <c r="AB55" s="823"/>
      <c r="AC55" s="823"/>
      <c r="AD55" s="823"/>
      <c r="AE55" s="824"/>
      <c r="AF55" s="773"/>
      <c r="AG55" s="774"/>
      <c r="AH55" s="774"/>
      <c r="AI55" s="774"/>
      <c r="AJ55" s="775"/>
      <c r="AK55" s="826"/>
      <c r="AL55" s="823"/>
      <c r="AM55" s="823"/>
      <c r="AN55" s="823"/>
      <c r="AO55" s="823"/>
      <c r="AP55" s="823"/>
      <c r="AQ55" s="823"/>
      <c r="AR55" s="823"/>
      <c r="AS55" s="823"/>
      <c r="AT55" s="823"/>
      <c r="AU55" s="823"/>
      <c r="AV55" s="823"/>
      <c r="AW55" s="823"/>
      <c r="AX55" s="823"/>
      <c r="AY55" s="823"/>
      <c r="AZ55" s="825"/>
      <c r="BA55" s="825"/>
      <c r="BB55" s="825"/>
      <c r="BC55" s="825"/>
      <c r="BD55" s="825"/>
      <c r="BE55" s="819"/>
      <c r="BF55" s="819"/>
      <c r="BG55" s="819"/>
      <c r="BH55" s="819"/>
      <c r="BI55" s="820"/>
      <c r="BJ55" s="226"/>
      <c r="BK55" s="226"/>
      <c r="BL55" s="226"/>
      <c r="BM55" s="226"/>
      <c r="BN55" s="226"/>
      <c r="BO55" s="235"/>
      <c r="BP55" s="235"/>
      <c r="BQ55" s="232">
        <v>49</v>
      </c>
      <c r="BR55" s="233"/>
      <c r="BS55" s="760"/>
      <c r="BT55" s="761"/>
      <c r="BU55" s="761"/>
      <c r="BV55" s="761"/>
      <c r="BW55" s="761"/>
      <c r="BX55" s="761"/>
      <c r="BY55" s="761"/>
      <c r="BZ55" s="761"/>
      <c r="CA55" s="761"/>
      <c r="CB55" s="761"/>
      <c r="CC55" s="761"/>
      <c r="CD55" s="761"/>
      <c r="CE55" s="761"/>
      <c r="CF55" s="761"/>
      <c r="CG55" s="762"/>
      <c r="CH55" s="763"/>
      <c r="CI55" s="764"/>
      <c r="CJ55" s="764"/>
      <c r="CK55" s="764"/>
      <c r="CL55" s="765"/>
      <c r="CM55" s="763"/>
      <c r="CN55" s="764"/>
      <c r="CO55" s="764"/>
      <c r="CP55" s="764"/>
      <c r="CQ55" s="765"/>
      <c r="CR55" s="763"/>
      <c r="CS55" s="764"/>
      <c r="CT55" s="764"/>
      <c r="CU55" s="764"/>
      <c r="CV55" s="765"/>
      <c r="CW55" s="763"/>
      <c r="CX55" s="764"/>
      <c r="CY55" s="764"/>
      <c r="CZ55" s="764"/>
      <c r="DA55" s="765"/>
      <c r="DB55" s="763"/>
      <c r="DC55" s="764"/>
      <c r="DD55" s="764"/>
      <c r="DE55" s="764"/>
      <c r="DF55" s="765"/>
      <c r="DG55" s="763"/>
      <c r="DH55" s="764"/>
      <c r="DI55" s="764"/>
      <c r="DJ55" s="764"/>
      <c r="DK55" s="765"/>
      <c r="DL55" s="763"/>
      <c r="DM55" s="764"/>
      <c r="DN55" s="764"/>
      <c r="DO55" s="764"/>
      <c r="DP55" s="765"/>
      <c r="DQ55" s="763"/>
      <c r="DR55" s="764"/>
      <c r="DS55" s="764"/>
      <c r="DT55" s="764"/>
      <c r="DU55" s="765"/>
      <c r="DV55" s="760"/>
      <c r="DW55" s="761"/>
      <c r="DX55" s="761"/>
      <c r="DY55" s="761"/>
      <c r="DZ55" s="766"/>
      <c r="EA55" s="224"/>
    </row>
    <row r="56" spans="1:131" ht="26.25" customHeight="1" x14ac:dyDescent="0.15">
      <c r="A56" s="232">
        <v>29</v>
      </c>
      <c r="B56" s="767"/>
      <c r="C56" s="768"/>
      <c r="D56" s="768"/>
      <c r="E56" s="768"/>
      <c r="F56" s="768"/>
      <c r="G56" s="768"/>
      <c r="H56" s="768"/>
      <c r="I56" s="768"/>
      <c r="J56" s="768"/>
      <c r="K56" s="768"/>
      <c r="L56" s="768"/>
      <c r="M56" s="768"/>
      <c r="N56" s="768"/>
      <c r="O56" s="768"/>
      <c r="P56" s="769"/>
      <c r="Q56" s="822"/>
      <c r="R56" s="823"/>
      <c r="S56" s="823"/>
      <c r="T56" s="823"/>
      <c r="U56" s="823"/>
      <c r="V56" s="823"/>
      <c r="W56" s="823"/>
      <c r="X56" s="823"/>
      <c r="Y56" s="823"/>
      <c r="Z56" s="823"/>
      <c r="AA56" s="823"/>
      <c r="AB56" s="823"/>
      <c r="AC56" s="823"/>
      <c r="AD56" s="823"/>
      <c r="AE56" s="824"/>
      <c r="AF56" s="773"/>
      <c r="AG56" s="774"/>
      <c r="AH56" s="774"/>
      <c r="AI56" s="774"/>
      <c r="AJ56" s="775"/>
      <c r="AK56" s="826"/>
      <c r="AL56" s="823"/>
      <c r="AM56" s="823"/>
      <c r="AN56" s="823"/>
      <c r="AO56" s="823"/>
      <c r="AP56" s="823"/>
      <c r="AQ56" s="823"/>
      <c r="AR56" s="823"/>
      <c r="AS56" s="823"/>
      <c r="AT56" s="823"/>
      <c r="AU56" s="823"/>
      <c r="AV56" s="823"/>
      <c r="AW56" s="823"/>
      <c r="AX56" s="823"/>
      <c r="AY56" s="823"/>
      <c r="AZ56" s="825"/>
      <c r="BA56" s="825"/>
      <c r="BB56" s="825"/>
      <c r="BC56" s="825"/>
      <c r="BD56" s="825"/>
      <c r="BE56" s="819"/>
      <c r="BF56" s="819"/>
      <c r="BG56" s="819"/>
      <c r="BH56" s="819"/>
      <c r="BI56" s="820"/>
      <c r="BJ56" s="226"/>
      <c r="BK56" s="226"/>
      <c r="BL56" s="226"/>
      <c r="BM56" s="226"/>
      <c r="BN56" s="226"/>
      <c r="BO56" s="235"/>
      <c r="BP56" s="235"/>
      <c r="BQ56" s="232">
        <v>50</v>
      </c>
      <c r="BR56" s="233"/>
      <c r="BS56" s="760"/>
      <c r="BT56" s="761"/>
      <c r="BU56" s="761"/>
      <c r="BV56" s="761"/>
      <c r="BW56" s="761"/>
      <c r="BX56" s="761"/>
      <c r="BY56" s="761"/>
      <c r="BZ56" s="761"/>
      <c r="CA56" s="761"/>
      <c r="CB56" s="761"/>
      <c r="CC56" s="761"/>
      <c r="CD56" s="761"/>
      <c r="CE56" s="761"/>
      <c r="CF56" s="761"/>
      <c r="CG56" s="762"/>
      <c r="CH56" s="763"/>
      <c r="CI56" s="764"/>
      <c r="CJ56" s="764"/>
      <c r="CK56" s="764"/>
      <c r="CL56" s="765"/>
      <c r="CM56" s="763"/>
      <c r="CN56" s="764"/>
      <c r="CO56" s="764"/>
      <c r="CP56" s="764"/>
      <c r="CQ56" s="765"/>
      <c r="CR56" s="763"/>
      <c r="CS56" s="764"/>
      <c r="CT56" s="764"/>
      <c r="CU56" s="764"/>
      <c r="CV56" s="765"/>
      <c r="CW56" s="763"/>
      <c r="CX56" s="764"/>
      <c r="CY56" s="764"/>
      <c r="CZ56" s="764"/>
      <c r="DA56" s="765"/>
      <c r="DB56" s="763"/>
      <c r="DC56" s="764"/>
      <c r="DD56" s="764"/>
      <c r="DE56" s="764"/>
      <c r="DF56" s="765"/>
      <c r="DG56" s="763"/>
      <c r="DH56" s="764"/>
      <c r="DI56" s="764"/>
      <c r="DJ56" s="764"/>
      <c r="DK56" s="765"/>
      <c r="DL56" s="763"/>
      <c r="DM56" s="764"/>
      <c r="DN56" s="764"/>
      <c r="DO56" s="764"/>
      <c r="DP56" s="765"/>
      <c r="DQ56" s="763"/>
      <c r="DR56" s="764"/>
      <c r="DS56" s="764"/>
      <c r="DT56" s="764"/>
      <c r="DU56" s="765"/>
      <c r="DV56" s="760"/>
      <c r="DW56" s="761"/>
      <c r="DX56" s="761"/>
      <c r="DY56" s="761"/>
      <c r="DZ56" s="766"/>
      <c r="EA56" s="224"/>
    </row>
    <row r="57" spans="1:131" ht="26.25" customHeight="1" x14ac:dyDescent="0.15">
      <c r="A57" s="232">
        <v>30</v>
      </c>
      <c r="B57" s="767"/>
      <c r="C57" s="768"/>
      <c r="D57" s="768"/>
      <c r="E57" s="768"/>
      <c r="F57" s="768"/>
      <c r="G57" s="768"/>
      <c r="H57" s="768"/>
      <c r="I57" s="768"/>
      <c r="J57" s="768"/>
      <c r="K57" s="768"/>
      <c r="L57" s="768"/>
      <c r="M57" s="768"/>
      <c r="N57" s="768"/>
      <c r="O57" s="768"/>
      <c r="P57" s="769"/>
      <c r="Q57" s="822"/>
      <c r="R57" s="823"/>
      <c r="S57" s="823"/>
      <c r="T57" s="823"/>
      <c r="U57" s="823"/>
      <c r="V57" s="823"/>
      <c r="W57" s="823"/>
      <c r="X57" s="823"/>
      <c r="Y57" s="823"/>
      <c r="Z57" s="823"/>
      <c r="AA57" s="823"/>
      <c r="AB57" s="823"/>
      <c r="AC57" s="823"/>
      <c r="AD57" s="823"/>
      <c r="AE57" s="824"/>
      <c r="AF57" s="773"/>
      <c r="AG57" s="774"/>
      <c r="AH57" s="774"/>
      <c r="AI57" s="774"/>
      <c r="AJ57" s="775"/>
      <c r="AK57" s="826"/>
      <c r="AL57" s="823"/>
      <c r="AM57" s="823"/>
      <c r="AN57" s="823"/>
      <c r="AO57" s="823"/>
      <c r="AP57" s="823"/>
      <c r="AQ57" s="823"/>
      <c r="AR57" s="823"/>
      <c r="AS57" s="823"/>
      <c r="AT57" s="823"/>
      <c r="AU57" s="823"/>
      <c r="AV57" s="823"/>
      <c r="AW57" s="823"/>
      <c r="AX57" s="823"/>
      <c r="AY57" s="823"/>
      <c r="AZ57" s="825"/>
      <c r="BA57" s="825"/>
      <c r="BB57" s="825"/>
      <c r="BC57" s="825"/>
      <c r="BD57" s="825"/>
      <c r="BE57" s="819"/>
      <c r="BF57" s="819"/>
      <c r="BG57" s="819"/>
      <c r="BH57" s="819"/>
      <c r="BI57" s="820"/>
      <c r="BJ57" s="226"/>
      <c r="BK57" s="226"/>
      <c r="BL57" s="226"/>
      <c r="BM57" s="226"/>
      <c r="BN57" s="226"/>
      <c r="BO57" s="235"/>
      <c r="BP57" s="235"/>
      <c r="BQ57" s="232">
        <v>51</v>
      </c>
      <c r="BR57" s="233"/>
      <c r="BS57" s="760"/>
      <c r="BT57" s="761"/>
      <c r="BU57" s="761"/>
      <c r="BV57" s="761"/>
      <c r="BW57" s="761"/>
      <c r="BX57" s="761"/>
      <c r="BY57" s="761"/>
      <c r="BZ57" s="761"/>
      <c r="CA57" s="761"/>
      <c r="CB57" s="761"/>
      <c r="CC57" s="761"/>
      <c r="CD57" s="761"/>
      <c r="CE57" s="761"/>
      <c r="CF57" s="761"/>
      <c r="CG57" s="762"/>
      <c r="CH57" s="763"/>
      <c r="CI57" s="764"/>
      <c r="CJ57" s="764"/>
      <c r="CK57" s="764"/>
      <c r="CL57" s="765"/>
      <c r="CM57" s="763"/>
      <c r="CN57" s="764"/>
      <c r="CO57" s="764"/>
      <c r="CP57" s="764"/>
      <c r="CQ57" s="765"/>
      <c r="CR57" s="763"/>
      <c r="CS57" s="764"/>
      <c r="CT57" s="764"/>
      <c r="CU57" s="764"/>
      <c r="CV57" s="765"/>
      <c r="CW57" s="763"/>
      <c r="CX57" s="764"/>
      <c r="CY57" s="764"/>
      <c r="CZ57" s="764"/>
      <c r="DA57" s="765"/>
      <c r="DB57" s="763"/>
      <c r="DC57" s="764"/>
      <c r="DD57" s="764"/>
      <c r="DE57" s="764"/>
      <c r="DF57" s="765"/>
      <c r="DG57" s="763"/>
      <c r="DH57" s="764"/>
      <c r="DI57" s="764"/>
      <c r="DJ57" s="764"/>
      <c r="DK57" s="765"/>
      <c r="DL57" s="763"/>
      <c r="DM57" s="764"/>
      <c r="DN57" s="764"/>
      <c r="DO57" s="764"/>
      <c r="DP57" s="765"/>
      <c r="DQ57" s="763"/>
      <c r="DR57" s="764"/>
      <c r="DS57" s="764"/>
      <c r="DT57" s="764"/>
      <c r="DU57" s="765"/>
      <c r="DV57" s="760"/>
      <c r="DW57" s="761"/>
      <c r="DX57" s="761"/>
      <c r="DY57" s="761"/>
      <c r="DZ57" s="766"/>
      <c r="EA57" s="224"/>
    </row>
    <row r="58" spans="1:131" ht="26.25" customHeight="1" x14ac:dyDescent="0.15">
      <c r="A58" s="232">
        <v>31</v>
      </c>
      <c r="B58" s="767"/>
      <c r="C58" s="768"/>
      <c r="D58" s="768"/>
      <c r="E58" s="768"/>
      <c r="F58" s="768"/>
      <c r="G58" s="768"/>
      <c r="H58" s="768"/>
      <c r="I58" s="768"/>
      <c r="J58" s="768"/>
      <c r="K58" s="768"/>
      <c r="L58" s="768"/>
      <c r="M58" s="768"/>
      <c r="N58" s="768"/>
      <c r="O58" s="768"/>
      <c r="P58" s="769"/>
      <c r="Q58" s="822"/>
      <c r="R58" s="823"/>
      <c r="S58" s="823"/>
      <c r="T58" s="823"/>
      <c r="U58" s="823"/>
      <c r="V58" s="823"/>
      <c r="W58" s="823"/>
      <c r="X58" s="823"/>
      <c r="Y58" s="823"/>
      <c r="Z58" s="823"/>
      <c r="AA58" s="823"/>
      <c r="AB58" s="823"/>
      <c r="AC58" s="823"/>
      <c r="AD58" s="823"/>
      <c r="AE58" s="824"/>
      <c r="AF58" s="773"/>
      <c r="AG58" s="774"/>
      <c r="AH58" s="774"/>
      <c r="AI58" s="774"/>
      <c r="AJ58" s="775"/>
      <c r="AK58" s="826"/>
      <c r="AL58" s="823"/>
      <c r="AM58" s="823"/>
      <c r="AN58" s="823"/>
      <c r="AO58" s="823"/>
      <c r="AP58" s="823"/>
      <c r="AQ58" s="823"/>
      <c r="AR58" s="823"/>
      <c r="AS58" s="823"/>
      <c r="AT58" s="823"/>
      <c r="AU58" s="823"/>
      <c r="AV58" s="823"/>
      <c r="AW58" s="823"/>
      <c r="AX58" s="823"/>
      <c r="AY58" s="823"/>
      <c r="AZ58" s="825"/>
      <c r="BA58" s="825"/>
      <c r="BB58" s="825"/>
      <c r="BC58" s="825"/>
      <c r="BD58" s="825"/>
      <c r="BE58" s="819"/>
      <c r="BF58" s="819"/>
      <c r="BG58" s="819"/>
      <c r="BH58" s="819"/>
      <c r="BI58" s="820"/>
      <c r="BJ58" s="226"/>
      <c r="BK58" s="226"/>
      <c r="BL58" s="226"/>
      <c r="BM58" s="226"/>
      <c r="BN58" s="226"/>
      <c r="BO58" s="235"/>
      <c r="BP58" s="235"/>
      <c r="BQ58" s="232">
        <v>52</v>
      </c>
      <c r="BR58" s="233"/>
      <c r="BS58" s="760"/>
      <c r="BT58" s="761"/>
      <c r="BU58" s="761"/>
      <c r="BV58" s="761"/>
      <c r="BW58" s="761"/>
      <c r="BX58" s="761"/>
      <c r="BY58" s="761"/>
      <c r="BZ58" s="761"/>
      <c r="CA58" s="761"/>
      <c r="CB58" s="761"/>
      <c r="CC58" s="761"/>
      <c r="CD58" s="761"/>
      <c r="CE58" s="761"/>
      <c r="CF58" s="761"/>
      <c r="CG58" s="762"/>
      <c r="CH58" s="763"/>
      <c r="CI58" s="764"/>
      <c r="CJ58" s="764"/>
      <c r="CK58" s="764"/>
      <c r="CL58" s="765"/>
      <c r="CM58" s="763"/>
      <c r="CN58" s="764"/>
      <c r="CO58" s="764"/>
      <c r="CP58" s="764"/>
      <c r="CQ58" s="765"/>
      <c r="CR58" s="763"/>
      <c r="CS58" s="764"/>
      <c r="CT58" s="764"/>
      <c r="CU58" s="764"/>
      <c r="CV58" s="765"/>
      <c r="CW58" s="763"/>
      <c r="CX58" s="764"/>
      <c r="CY58" s="764"/>
      <c r="CZ58" s="764"/>
      <c r="DA58" s="765"/>
      <c r="DB58" s="763"/>
      <c r="DC58" s="764"/>
      <c r="DD58" s="764"/>
      <c r="DE58" s="764"/>
      <c r="DF58" s="765"/>
      <c r="DG58" s="763"/>
      <c r="DH58" s="764"/>
      <c r="DI58" s="764"/>
      <c r="DJ58" s="764"/>
      <c r="DK58" s="765"/>
      <c r="DL58" s="763"/>
      <c r="DM58" s="764"/>
      <c r="DN58" s="764"/>
      <c r="DO58" s="764"/>
      <c r="DP58" s="765"/>
      <c r="DQ58" s="763"/>
      <c r="DR58" s="764"/>
      <c r="DS58" s="764"/>
      <c r="DT58" s="764"/>
      <c r="DU58" s="765"/>
      <c r="DV58" s="760"/>
      <c r="DW58" s="761"/>
      <c r="DX58" s="761"/>
      <c r="DY58" s="761"/>
      <c r="DZ58" s="766"/>
      <c r="EA58" s="224"/>
    </row>
    <row r="59" spans="1:131" ht="26.25" customHeight="1" x14ac:dyDescent="0.15">
      <c r="A59" s="232">
        <v>32</v>
      </c>
      <c r="B59" s="767"/>
      <c r="C59" s="768"/>
      <c r="D59" s="768"/>
      <c r="E59" s="768"/>
      <c r="F59" s="768"/>
      <c r="G59" s="768"/>
      <c r="H59" s="768"/>
      <c r="I59" s="768"/>
      <c r="J59" s="768"/>
      <c r="K59" s="768"/>
      <c r="L59" s="768"/>
      <c r="M59" s="768"/>
      <c r="N59" s="768"/>
      <c r="O59" s="768"/>
      <c r="P59" s="769"/>
      <c r="Q59" s="822"/>
      <c r="R59" s="823"/>
      <c r="S59" s="823"/>
      <c r="T59" s="823"/>
      <c r="U59" s="823"/>
      <c r="V59" s="823"/>
      <c r="W59" s="823"/>
      <c r="X59" s="823"/>
      <c r="Y59" s="823"/>
      <c r="Z59" s="823"/>
      <c r="AA59" s="823"/>
      <c r="AB59" s="823"/>
      <c r="AC59" s="823"/>
      <c r="AD59" s="823"/>
      <c r="AE59" s="824"/>
      <c r="AF59" s="773"/>
      <c r="AG59" s="774"/>
      <c r="AH59" s="774"/>
      <c r="AI59" s="774"/>
      <c r="AJ59" s="775"/>
      <c r="AK59" s="826"/>
      <c r="AL59" s="823"/>
      <c r="AM59" s="823"/>
      <c r="AN59" s="823"/>
      <c r="AO59" s="823"/>
      <c r="AP59" s="823"/>
      <c r="AQ59" s="823"/>
      <c r="AR59" s="823"/>
      <c r="AS59" s="823"/>
      <c r="AT59" s="823"/>
      <c r="AU59" s="823"/>
      <c r="AV59" s="823"/>
      <c r="AW59" s="823"/>
      <c r="AX59" s="823"/>
      <c r="AY59" s="823"/>
      <c r="AZ59" s="825"/>
      <c r="BA59" s="825"/>
      <c r="BB59" s="825"/>
      <c r="BC59" s="825"/>
      <c r="BD59" s="825"/>
      <c r="BE59" s="819"/>
      <c r="BF59" s="819"/>
      <c r="BG59" s="819"/>
      <c r="BH59" s="819"/>
      <c r="BI59" s="820"/>
      <c r="BJ59" s="226"/>
      <c r="BK59" s="226"/>
      <c r="BL59" s="226"/>
      <c r="BM59" s="226"/>
      <c r="BN59" s="226"/>
      <c r="BO59" s="235"/>
      <c r="BP59" s="235"/>
      <c r="BQ59" s="232">
        <v>53</v>
      </c>
      <c r="BR59" s="233"/>
      <c r="BS59" s="760"/>
      <c r="BT59" s="761"/>
      <c r="BU59" s="761"/>
      <c r="BV59" s="761"/>
      <c r="BW59" s="761"/>
      <c r="BX59" s="761"/>
      <c r="BY59" s="761"/>
      <c r="BZ59" s="761"/>
      <c r="CA59" s="761"/>
      <c r="CB59" s="761"/>
      <c r="CC59" s="761"/>
      <c r="CD59" s="761"/>
      <c r="CE59" s="761"/>
      <c r="CF59" s="761"/>
      <c r="CG59" s="762"/>
      <c r="CH59" s="763"/>
      <c r="CI59" s="764"/>
      <c r="CJ59" s="764"/>
      <c r="CK59" s="764"/>
      <c r="CL59" s="765"/>
      <c r="CM59" s="763"/>
      <c r="CN59" s="764"/>
      <c r="CO59" s="764"/>
      <c r="CP59" s="764"/>
      <c r="CQ59" s="765"/>
      <c r="CR59" s="763"/>
      <c r="CS59" s="764"/>
      <c r="CT59" s="764"/>
      <c r="CU59" s="764"/>
      <c r="CV59" s="765"/>
      <c r="CW59" s="763"/>
      <c r="CX59" s="764"/>
      <c r="CY59" s="764"/>
      <c r="CZ59" s="764"/>
      <c r="DA59" s="765"/>
      <c r="DB59" s="763"/>
      <c r="DC59" s="764"/>
      <c r="DD59" s="764"/>
      <c r="DE59" s="764"/>
      <c r="DF59" s="765"/>
      <c r="DG59" s="763"/>
      <c r="DH59" s="764"/>
      <c r="DI59" s="764"/>
      <c r="DJ59" s="764"/>
      <c r="DK59" s="765"/>
      <c r="DL59" s="763"/>
      <c r="DM59" s="764"/>
      <c r="DN59" s="764"/>
      <c r="DO59" s="764"/>
      <c r="DP59" s="765"/>
      <c r="DQ59" s="763"/>
      <c r="DR59" s="764"/>
      <c r="DS59" s="764"/>
      <c r="DT59" s="764"/>
      <c r="DU59" s="765"/>
      <c r="DV59" s="760"/>
      <c r="DW59" s="761"/>
      <c r="DX59" s="761"/>
      <c r="DY59" s="761"/>
      <c r="DZ59" s="766"/>
      <c r="EA59" s="224"/>
    </row>
    <row r="60" spans="1:131" ht="26.25" customHeight="1" x14ac:dyDescent="0.15">
      <c r="A60" s="232">
        <v>33</v>
      </c>
      <c r="B60" s="767"/>
      <c r="C60" s="768"/>
      <c r="D60" s="768"/>
      <c r="E60" s="768"/>
      <c r="F60" s="768"/>
      <c r="G60" s="768"/>
      <c r="H60" s="768"/>
      <c r="I60" s="768"/>
      <c r="J60" s="768"/>
      <c r="K60" s="768"/>
      <c r="L60" s="768"/>
      <c r="M60" s="768"/>
      <c r="N60" s="768"/>
      <c r="O60" s="768"/>
      <c r="P60" s="769"/>
      <c r="Q60" s="822"/>
      <c r="R60" s="823"/>
      <c r="S60" s="823"/>
      <c r="T60" s="823"/>
      <c r="U60" s="823"/>
      <c r="V60" s="823"/>
      <c r="W60" s="823"/>
      <c r="X60" s="823"/>
      <c r="Y60" s="823"/>
      <c r="Z60" s="823"/>
      <c r="AA60" s="823"/>
      <c r="AB60" s="823"/>
      <c r="AC60" s="823"/>
      <c r="AD60" s="823"/>
      <c r="AE60" s="824"/>
      <c r="AF60" s="773"/>
      <c r="AG60" s="774"/>
      <c r="AH60" s="774"/>
      <c r="AI60" s="774"/>
      <c r="AJ60" s="775"/>
      <c r="AK60" s="826"/>
      <c r="AL60" s="823"/>
      <c r="AM60" s="823"/>
      <c r="AN60" s="823"/>
      <c r="AO60" s="823"/>
      <c r="AP60" s="823"/>
      <c r="AQ60" s="823"/>
      <c r="AR60" s="823"/>
      <c r="AS60" s="823"/>
      <c r="AT60" s="823"/>
      <c r="AU60" s="823"/>
      <c r="AV60" s="823"/>
      <c r="AW60" s="823"/>
      <c r="AX60" s="823"/>
      <c r="AY60" s="823"/>
      <c r="AZ60" s="825"/>
      <c r="BA60" s="825"/>
      <c r="BB60" s="825"/>
      <c r="BC60" s="825"/>
      <c r="BD60" s="825"/>
      <c r="BE60" s="819"/>
      <c r="BF60" s="819"/>
      <c r="BG60" s="819"/>
      <c r="BH60" s="819"/>
      <c r="BI60" s="820"/>
      <c r="BJ60" s="226"/>
      <c r="BK60" s="226"/>
      <c r="BL60" s="226"/>
      <c r="BM60" s="226"/>
      <c r="BN60" s="226"/>
      <c r="BO60" s="235"/>
      <c r="BP60" s="235"/>
      <c r="BQ60" s="232">
        <v>54</v>
      </c>
      <c r="BR60" s="233"/>
      <c r="BS60" s="760"/>
      <c r="BT60" s="761"/>
      <c r="BU60" s="761"/>
      <c r="BV60" s="761"/>
      <c r="BW60" s="761"/>
      <c r="BX60" s="761"/>
      <c r="BY60" s="761"/>
      <c r="BZ60" s="761"/>
      <c r="CA60" s="761"/>
      <c r="CB60" s="761"/>
      <c r="CC60" s="761"/>
      <c r="CD60" s="761"/>
      <c r="CE60" s="761"/>
      <c r="CF60" s="761"/>
      <c r="CG60" s="762"/>
      <c r="CH60" s="763"/>
      <c r="CI60" s="764"/>
      <c r="CJ60" s="764"/>
      <c r="CK60" s="764"/>
      <c r="CL60" s="765"/>
      <c r="CM60" s="763"/>
      <c r="CN60" s="764"/>
      <c r="CO60" s="764"/>
      <c r="CP60" s="764"/>
      <c r="CQ60" s="765"/>
      <c r="CR60" s="763"/>
      <c r="CS60" s="764"/>
      <c r="CT60" s="764"/>
      <c r="CU60" s="764"/>
      <c r="CV60" s="765"/>
      <c r="CW60" s="763"/>
      <c r="CX60" s="764"/>
      <c r="CY60" s="764"/>
      <c r="CZ60" s="764"/>
      <c r="DA60" s="765"/>
      <c r="DB60" s="763"/>
      <c r="DC60" s="764"/>
      <c r="DD60" s="764"/>
      <c r="DE60" s="764"/>
      <c r="DF60" s="765"/>
      <c r="DG60" s="763"/>
      <c r="DH60" s="764"/>
      <c r="DI60" s="764"/>
      <c r="DJ60" s="764"/>
      <c r="DK60" s="765"/>
      <c r="DL60" s="763"/>
      <c r="DM60" s="764"/>
      <c r="DN60" s="764"/>
      <c r="DO60" s="764"/>
      <c r="DP60" s="765"/>
      <c r="DQ60" s="763"/>
      <c r="DR60" s="764"/>
      <c r="DS60" s="764"/>
      <c r="DT60" s="764"/>
      <c r="DU60" s="765"/>
      <c r="DV60" s="760"/>
      <c r="DW60" s="761"/>
      <c r="DX60" s="761"/>
      <c r="DY60" s="761"/>
      <c r="DZ60" s="766"/>
      <c r="EA60" s="224"/>
    </row>
    <row r="61" spans="1:131" ht="26.25" customHeight="1" thickBot="1" x14ac:dyDescent="0.2">
      <c r="A61" s="232">
        <v>34</v>
      </c>
      <c r="B61" s="767"/>
      <c r="C61" s="768"/>
      <c r="D61" s="768"/>
      <c r="E61" s="768"/>
      <c r="F61" s="768"/>
      <c r="G61" s="768"/>
      <c r="H61" s="768"/>
      <c r="I61" s="768"/>
      <c r="J61" s="768"/>
      <c r="K61" s="768"/>
      <c r="L61" s="768"/>
      <c r="M61" s="768"/>
      <c r="N61" s="768"/>
      <c r="O61" s="768"/>
      <c r="P61" s="769"/>
      <c r="Q61" s="822"/>
      <c r="R61" s="823"/>
      <c r="S61" s="823"/>
      <c r="T61" s="823"/>
      <c r="U61" s="823"/>
      <c r="V61" s="823"/>
      <c r="W61" s="823"/>
      <c r="X61" s="823"/>
      <c r="Y61" s="823"/>
      <c r="Z61" s="823"/>
      <c r="AA61" s="823"/>
      <c r="AB61" s="823"/>
      <c r="AC61" s="823"/>
      <c r="AD61" s="823"/>
      <c r="AE61" s="824"/>
      <c r="AF61" s="773"/>
      <c r="AG61" s="774"/>
      <c r="AH61" s="774"/>
      <c r="AI61" s="774"/>
      <c r="AJ61" s="775"/>
      <c r="AK61" s="826"/>
      <c r="AL61" s="823"/>
      <c r="AM61" s="823"/>
      <c r="AN61" s="823"/>
      <c r="AO61" s="823"/>
      <c r="AP61" s="823"/>
      <c r="AQ61" s="823"/>
      <c r="AR61" s="823"/>
      <c r="AS61" s="823"/>
      <c r="AT61" s="823"/>
      <c r="AU61" s="823"/>
      <c r="AV61" s="823"/>
      <c r="AW61" s="823"/>
      <c r="AX61" s="823"/>
      <c r="AY61" s="823"/>
      <c r="AZ61" s="825"/>
      <c r="BA61" s="825"/>
      <c r="BB61" s="825"/>
      <c r="BC61" s="825"/>
      <c r="BD61" s="825"/>
      <c r="BE61" s="819"/>
      <c r="BF61" s="819"/>
      <c r="BG61" s="819"/>
      <c r="BH61" s="819"/>
      <c r="BI61" s="820"/>
      <c r="BJ61" s="226"/>
      <c r="BK61" s="226"/>
      <c r="BL61" s="226"/>
      <c r="BM61" s="226"/>
      <c r="BN61" s="226"/>
      <c r="BO61" s="235"/>
      <c r="BP61" s="235"/>
      <c r="BQ61" s="232">
        <v>55</v>
      </c>
      <c r="BR61" s="233"/>
      <c r="BS61" s="760"/>
      <c r="BT61" s="761"/>
      <c r="BU61" s="761"/>
      <c r="BV61" s="761"/>
      <c r="BW61" s="761"/>
      <c r="BX61" s="761"/>
      <c r="BY61" s="761"/>
      <c r="BZ61" s="761"/>
      <c r="CA61" s="761"/>
      <c r="CB61" s="761"/>
      <c r="CC61" s="761"/>
      <c r="CD61" s="761"/>
      <c r="CE61" s="761"/>
      <c r="CF61" s="761"/>
      <c r="CG61" s="762"/>
      <c r="CH61" s="763"/>
      <c r="CI61" s="764"/>
      <c r="CJ61" s="764"/>
      <c r="CK61" s="764"/>
      <c r="CL61" s="765"/>
      <c r="CM61" s="763"/>
      <c r="CN61" s="764"/>
      <c r="CO61" s="764"/>
      <c r="CP61" s="764"/>
      <c r="CQ61" s="765"/>
      <c r="CR61" s="763"/>
      <c r="CS61" s="764"/>
      <c r="CT61" s="764"/>
      <c r="CU61" s="764"/>
      <c r="CV61" s="765"/>
      <c r="CW61" s="763"/>
      <c r="CX61" s="764"/>
      <c r="CY61" s="764"/>
      <c r="CZ61" s="764"/>
      <c r="DA61" s="765"/>
      <c r="DB61" s="763"/>
      <c r="DC61" s="764"/>
      <c r="DD61" s="764"/>
      <c r="DE61" s="764"/>
      <c r="DF61" s="765"/>
      <c r="DG61" s="763"/>
      <c r="DH61" s="764"/>
      <c r="DI61" s="764"/>
      <c r="DJ61" s="764"/>
      <c r="DK61" s="765"/>
      <c r="DL61" s="763"/>
      <c r="DM61" s="764"/>
      <c r="DN61" s="764"/>
      <c r="DO61" s="764"/>
      <c r="DP61" s="765"/>
      <c r="DQ61" s="763"/>
      <c r="DR61" s="764"/>
      <c r="DS61" s="764"/>
      <c r="DT61" s="764"/>
      <c r="DU61" s="765"/>
      <c r="DV61" s="760"/>
      <c r="DW61" s="761"/>
      <c r="DX61" s="761"/>
      <c r="DY61" s="761"/>
      <c r="DZ61" s="766"/>
      <c r="EA61" s="224"/>
    </row>
    <row r="62" spans="1:131" ht="26.25" customHeight="1" x14ac:dyDescent="0.15">
      <c r="A62" s="232">
        <v>35</v>
      </c>
      <c r="B62" s="767"/>
      <c r="C62" s="768"/>
      <c r="D62" s="768"/>
      <c r="E62" s="768"/>
      <c r="F62" s="768"/>
      <c r="G62" s="768"/>
      <c r="H62" s="768"/>
      <c r="I62" s="768"/>
      <c r="J62" s="768"/>
      <c r="K62" s="768"/>
      <c r="L62" s="768"/>
      <c r="M62" s="768"/>
      <c r="N62" s="768"/>
      <c r="O62" s="768"/>
      <c r="P62" s="769"/>
      <c r="Q62" s="822"/>
      <c r="R62" s="823"/>
      <c r="S62" s="823"/>
      <c r="T62" s="823"/>
      <c r="U62" s="823"/>
      <c r="V62" s="823"/>
      <c r="W62" s="823"/>
      <c r="X62" s="823"/>
      <c r="Y62" s="823"/>
      <c r="Z62" s="823"/>
      <c r="AA62" s="823"/>
      <c r="AB62" s="823"/>
      <c r="AC62" s="823"/>
      <c r="AD62" s="823"/>
      <c r="AE62" s="824"/>
      <c r="AF62" s="773"/>
      <c r="AG62" s="774"/>
      <c r="AH62" s="774"/>
      <c r="AI62" s="774"/>
      <c r="AJ62" s="775"/>
      <c r="AK62" s="826"/>
      <c r="AL62" s="823"/>
      <c r="AM62" s="823"/>
      <c r="AN62" s="823"/>
      <c r="AO62" s="823"/>
      <c r="AP62" s="823"/>
      <c r="AQ62" s="823"/>
      <c r="AR62" s="823"/>
      <c r="AS62" s="823"/>
      <c r="AT62" s="823"/>
      <c r="AU62" s="823"/>
      <c r="AV62" s="823"/>
      <c r="AW62" s="823"/>
      <c r="AX62" s="823"/>
      <c r="AY62" s="823"/>
      <c r="AZ62" s="825"/>
      <c r="BA62" s="825"/>
      <c r="BB62" s="825"/>
      <c r="BC62" s="825"/>
      <c r="BD62" s="825"/>
      <c r="BE62" s="819"/>
      <c r="BF62" s="819"/>
      <c r="BG62" s="819"/>
      <c r="BH62" s="819"/>
      <c r="BI62" s="820"/>
      <c r="BJ62" s="834" t="s">
        <v>394</v>
      </c>
      <c r="BK62" s="793"/>
      <c r="BL62" s="793"/>
      <c r="BM62" s="793"/>
      <c r="BN62" s="794"/>
      <c r="BO62" s="235"/>
      <c r="BP62" s="235"/>
      <c r="BQ62" s="232">
        <v>56</v>
      </c>
      <c r="BR62" s="233"/>
      <c r="BS62" s="760"/>
      <c r="BT62" s="761"/>
      <c r="BU62" s="761"/>
      <c r="BV62" s="761"/>
      <c r="BW62" s="761"/>
      <c r="BX62" s="761"/>
      <c r="BY62" s="761"/>
      <c r="BZ62" s="761"/>
      <c r="CA62" s="761"/>
      <c r="CB62" s="761"/>
      <c r="CC62" s="761"/>
      <c r="CD62" s="761"/>
      <c r="CE62" s="761"/>
      <c r="CF62" s="761"/>
      <c r="CG62" s="762"/>
      <c r="CH62" s="763"/>
      <c r="CI62" s="764"/>
      <c r="CJ62" s="764"/>
      <c r="CK62" s="764"/>
      <c r="CL62" s="765"/>
      <c r="CM62" s="763"/>
      <c r="CN62" s="764"/>
      <c r="CO62" s="764"/>
      <c r="CP62" s="764"/>
      <c r="CQ62" s="765"/>
      <c r="CR62" s="763"/>
      <c r="CS62" s="764"/>
      <c r="CT62" s="764"/>
      <c r="CU62" s="764"/>
      <c r="CV62" s="765"/>
      <c r="CW62" s="763"/>
      <c r="CX62" s="764"/>
      <c r="CY62" s="764"/>
      <c r="CZ62" s="764"/>
      <c r="DA62" s="765"/>
      <c r="DB62" s="763"/>
      <c r="DC62" s="764"/>
      <c r="DD62" s="764"/>
      <c r="DE62" s="764"/>
      <c r="DF62" s="765"/>
      <c r="DG62" s="763"/>
      <c r="DH62" s="764"/>
      <c r="DI62" s="764"/>
      <c r="DJ62" s="764"/>
      <c r="DK62" s="765"/>
      <c r="DL62" s="763"/>
      <c r="DM62" s="764"/>
      <c r="DN62" s="764"/>
      <c r="DO62" s="764"/>
      <c r="DP62" s="765"/>
      <c r="DQ62" s="763"/>
      <c r="DR62" s="764"/>
      <c r="DS62" s="764"/>
      <c r="DT62" s="764"/>
      <c r="DU62" s="765"/>
      <c r="DV62" s="760"/>
      <c r="DW62" s="761"/>
      <c r="DX62" s="761"/>
      <c r="DY62" s="761"/>
      <c r="DZ62" s="766"/>
      <c r="EA62" s="224"/>
    </row>
    <row r="63" spans="1:131" ht="26.25" customHeight="1" thickBot="1" x14ac:dyDescent="0.2">
      <c r="A63" s="234" t="s">
        <v>377</v>
      </c>
      <c r="B63" s="776" t="s">
        <v>395</v>
      </c>
      <c r="C63" s="777"/>
      <c r="D63" s="777"/>
      <c r="E63" s="777"/>
      <c r="F63" s="777"/>
      <c r="G63" s="777"/>
      <c r="H63" s="777"/>
      <c r="I63" s="777"/>
      <c r="J63" s="777"/>
      <c r="K63" s="777"/>
      <c r="L63" s="777"/>
      <c r="M63" s="777"/>
      <c r="N63" s="777"/>
      <c r="O63" s="777"/>
      <c r="P63" s="778"/>
      <c r="Q63" s="827"/>
      <c r="R63" s="828"/>
      <c r="S63" s="828"/>
      <c r="T63" s="828"/>
      <c r="U63" s="828"/>
      <c r="V63" s="828"/>
      <c r="W63" s="828"/>
      <c r="X63" s="828"/>
      <c r="Y63" s="828"/>
      <c r="Z63" s="828"/>
      <c r="AA63" s="828"/>
      <c r="AB63" s="828"/>
      <c r="AC63" s="828"/>
      <c r="AD63" s="828"/>
      <c r="AE63" s="829"/>
      <c r="AF63" s="830">
        <v>15</v>
      </c>
      <c r="AG63" s="831"/>
      <c r="AH63" s="831"/>
      <c r="AI63" s="831"/>
      <c r="AJ63" s="832"/>
      <c r="AK63" s="833"/>
      <c r="AL63" s="828"/>
      <c r="AM63" s="828"/>
      <c r="AN63" s="828"/>
      <c r="AO63" s="828"/>
      <c r="AP63" s="831"/>
      <c r="AQ63" s="831"/>
      <c r="AR63" s="831"/>
      <c r="AS63" s="831"/>
      <c r="AT63" s="831"/>
      <c r="AU63" s="831"/>
      <c r="AV63" s="831"/>
      <c r="AW63" s="831"/>
      <c r="AX63" s="831"/>
      <c r="AY63" s="831"/>
      <c r="AZ63" s="835"/>
      <c r="BA63" s="835"/>
      <c r="BB63" s="835"/>
      <c r="BC63" s="835"/>
      <c r="BD63" s="835"/>
      <c r="BE63" s="836"/>
      <c r="BF63" s="836"/>
      <c r="BG63" s="836"/>
      <c r="BH63" s="836"/>
      <c r="BI63" s="837"/>
      <c r="BJ63" s="838" t="s">
        <v>122</v>
      </c>
      <c r="BK63" s="839"/>
      <c r="BL63" s="839"/>
      <c r="BM63" s="839"/>
      <c r="BN63" s="840"/>
      <c r="BO63" s="235"/>
      <c r="BP63" s="235"/>
      <c r="BQ63" s="232">
        <v>57</v>
      </c>
      <c r="BR63" s="233"/>
      <c r="BS63" s="760"/>
      <c r="BT63" s="761"/>
      <c r="BU63" s="761"/>
      <c r="BV63" s="761"/>
      <c r="BW63" s="761"/>
      <c r="BX63" s="761"/>
      <c r="BY63" s="761"/>
      <c r="BZ63" s="761"/>
      <c r="CA63" s="761"/>
      <c r="CB63" s="761"/>
      <c r="CC63" s="761"/>
      <c r="CD63" s="761"/>
      <c r="CE63" s="761"/>
      <c r="CF63" s="761"/>
      <c r="CG63" s="762"/>
      <c r="CH63" s="763"/>
      <c r="CI63" s="764"/>
      <c r="CJ63" s="764"/>
      <c r="CK63" s="764"/>
      <c r="CL63" s="765"/>
      <c r="CM63" s="763"/>
      <c r="CN63" s="764"/>
      <c r="CO63" s="764"/>
      <c r="CP63" s="764"/>
      <c r="CQ63" s="765"/>
      <c r="CR63" s="763"/>
      <c r="CS63" s="764"/>
      <c r="CT63" s="764"/>
      <c r="CU63" s="764"/>
      <c r="CV63" s="765"/>
      <c r="CW63" s="763"/>
      <c r="CX63" s="764"/>
      <c r="CY63" s="764"/>
      <c r="CZ63" s="764"/>
      <c r="DA63" s="765"/>
      <c r="DB63" s="763"/>
      <c r="DC63" s="764"/>
      <c r="DD63" s="764"/>
      <c r="DE63" s="764"/>
      <c r="DF63" s="765"/>
      <c r="DG63" s="763"/>
      <c r="DH63" s="764"/>
      <c r="DI63" s="764"/>
      <c r="DJ63" s="764"/>
      <c r="DK63" s="765"/>
      <c r="DL63" s="763"/>
      <c r="DM63" s="764"/>
      <c r="DN63" s="764"/>
      <c r="DO63" s="764"/>
      <c r="DP63" s="765"/>
      <c r="DQ63" s="763"/>
      <c r="DR63" s="764"/>
      <c r="DS63" s="764"/>
      <c r="DT63" s="764"/>
      <c r="DU63" s="765"/>
      <c r="DV63" s="760"/>
      <c r="DW63" s="761"/>
      <c r="DX63" s="761"/>
      <c r="DY63" s="761"/>
      <c r="DZ63" s="766"/>
      <c r="EA63" s="224"/>
    </row>
    <row r="64" spans="1:131" ht="26.25" customHeight="1" x14ac:dyDescent="0.15">
      <c r="A64" s="235"/>
      <c r="B64" s="235"/>
      <c r="C64" s="235"/>
      <c r="D64" s="235"/>
      <c r="E64" s="235"/>
      <c r="F64" s="235"/>
      <c r="G64" s="235"/>
      <c r="H64" s="235"/>
      <c r="I64" s="235"/>
      <c r="J64" s="235"/>
      <c r="K64" s="235"/>
      <c r="L64" s="235"/>
      <c r="M64" s="235"/>
      <c r="N64" s="235"/>
      <c r="O64" s="235"/>
      <c r="P64" s="235"/>
      <c r="Q64" s="235"/>
      <c r="R64" s="235"/>
      <c r="S64" s="235"/>
      <c r="T64" s="235"/>
      <c r="U64" s="235"/>
      <c r="V64" s="235"/>
      <c r="W64" s="235"/>
      <c r="X64" s="235"/>
      <c r="Y64" s="235"/>
      <c r="Z64" s="235"/>
      <c r="AA64" s="235"/>
      <c r="AB64" s="235"/>
      <c r="AC64" s="235"/>
      <c r="AD64" s="235"/>
      <c r="AE64" s="235"/>
      <c r="AF64" s="235"/>
      <c r="AG64" s="235"/>
      <c r="AH64" s="235"/>
      <c r="AI64" s="235"/>
      <c r="AJ64" s="235"/>
      <c r="AK64" s="235"/>
      <c r="AL64" s="235"/>
      <c r="AM64" s="235"/>
      <c r="AN64" s="235"/>
      <c r="AO64" s="235"/>
      <c r="AP64" s="235"/>
      <c r="AQ64" s="235"/>
      <c r="AR64" s="235"/>
      <c r="AS64" s="235"/>
      <c r="AT64" s="235"/>
      <c r="AU64" s="235"/>
      <c r="AV64" s="235"/>
      <c r="AW64" s="235"/>
      <c r="AX64" s="235"/>
      <c r="AY64" s="235"/>
      <c r="AZ64" s="235"/>
      <c r="BA64" s="235"/>
      <c r="BB64" s="235"/>
      <c r="BC64" s="235"/>
      <c r="BD64" s="235"/>
      <c r="BE64" s="235"/>
      <c r="BF64" s="235"/>
      <c r="BG64" s="235"/>
      <c r="BH64" s="235"/>
      <c r="BI64" s="235"/>
      <c r="BJ64" s="235"/>
      <c r="BK64" s="235"/>
      <c r="BL64" s="235"/>
      <c r="BM64" s="235"/>
      <c r="BN64" s="235"/>
      <c r="BO64" s="235"/>
      <c r="BP64" s="235"/>
      <c r="BQ64" s="232">
        <v>58</v>
      </c>
      <c r="BR64" s="233"/>
      <c r="BS64" s="760"/>
      <c r="BT64" s="761"/>
      <c r="BU64" s="761"/>
      <c r="BV64" s="761"/>
      <c r="BW64" s="761"/>
      <c r="BX64" s="761"/>
      <c r="BY64" s="761"/>
      <c r="BZ64" s="761"/>
      <c r="CA64" s="761"/>
      <c r="CB64" s="761"/>
      <c r="CC64" s="761"/>
      <c r="CD64" s="761"/>
      <c r="CE64" s="761"/>
      <c r="CF64" s="761"/>
      <c r="CG64" s="762"/>
      <c r="CH64" s="763"/>
      <c r="CI64" s="764"/>
      <c r="CJ64" s="764"/>
      <c r="CK64" s="764"/>
      <c r="CL64" s="765"/>
      <c r="CM64" s="763"/>
      <c r="CN64" s="764"/>
      <c r="CO64" s="764"/>
      <c r="CP64" s="764"/>
      <c r="CQ64" s="765"/>
      <c r="CR64" s="763"/>
      <c r="CS64" s="764"/>
      <c r="CT64" s="764"/>
      <c r="CU64" s="764"/>
      <c r="CV64" s="765"/>
      <c r="CW64" s="763"/>
      <c r="CX64" s="764"/>
      <c r="CY64" s="764"/>
      <c r="CZ64" s="764"/>
      <c r="DA64" s="765"/>
      <c r="DB64" s="763"/>
      <c r="DC64" s="764"/>
      <c r="DD64" s="764"/>
      <c r="DE64" s="764"/>
      <c r="DF64" s="765"/>
      <c r="DG64" s="763"/>
      <c r="DH64" s="764"/>
      <c r="DI64" s="764"/>
      <c r="DJ64" s="764"/>
      <c r="DK64" s="765"/>
      <c r="DL64" s="763"/>
      <c r="DM64" s="764"/>
      <c r="DN64" s="764"/>
      <c r="DO64" s="764"/>
      <c r="DP64" s="765"/>
      <c r="DQ64" s="763"/>
      <c r="DR64" s="764"/>
      <c r="DS64" s="764"/>
      <c r="DT64" s="764"/>
      <c r="DU64" s="765"/>
      <c r="DV64" s="760"/>
      <c r="DW64" s="761"/>
      <c r="DX64" s="761"/>
      <c r="DY64" s="761"/>
      <c r="DZ64" s="766"/>
      <c r="EA64" s="224"/>
    </row>
    <row r="65" spans="1:131" ht="26.25" customHeight="1" thickBot="1" x14ac:dyDescent="0.2">
      <c r="A65" s="226" t="s">
        <v>396</v>
      </c>
      <c r="B65" s="226"/>
      <c r="C65" s="226"/>
      <c r="D65" s="226"/>
      <c r="E65" s="226"/>
      <c r="F65" s="226"/>
      <c r="G65" s="226"/>
      <c r="H65" s="226"/>
      <c r="I65" s="226"/>
      <c r="J65" s="226"/>
      <c r="K65" s="226"/>
      <c r="L65" s="226"/>
      <c r="M65" s="226"/>
      <c r="N65" s="226"/>
      <c r="O65" s="226"/>
      <c r="P65" s="226"/>
      <c r="Q65" s="226"/>
      <c r="R65" s="226"/>
      <c r="S65" s="226"/>
      <c r="T65" s="226"/>
      <c r="U65" s="226"/>
      <c r="V65" s="226"/>
      <c r="W65" s="226"/>
      <c r="X65" s="226"/>
      <c r="Y65" s="226"/>
      <c r="Z65" s="226"/>
      <c r="AA65" s="226"/>
      <c r="AB65" s="226"/>
      <c r="AC65" s="226"/>
      <c r="AD65" s="226"/>
      <c r="AE65" s="226"/>
      <c r="AF65" s="226"/>
      <c r="AG65" s="226"/>
      <c r="AH65" s="226"/>
      <c r="AI65" s="226"/>
      <c r="AJ65" s="226"/>
      <c r="AK65" s="226"/>
      <c r="AL65" s="226"/>
      <c r="AM65" s="226"/>
      <c r="AN65" s="226"/>
      <c r="AO65" s="226"/>
      <c r="AP65" s="226"/>
      <c r="AQ65" s="226"/>
      <c r="AR65" s="226"/>
      <c r="AS65" s="226"/>
      <c r="AT65" s="226"/>
      <c r="AU65" s="226"/>
      <c r="AV65" s="226"/>
      <c r="AW65" s="226"/>
      <c r="AX65" s="226"/>
      <c r="AY65" s="226"/>
      <c r="AZ65" s="226"/>
      <c r="BA65" s="226"/>
      <c r="BB65" s="226"/>
      <c r="BC65" s="226"/>
      <c r="BD65" s="226"/>
      <c r="BE65" s="235"/>
      <c r="BF65" s="235"/>
      <c r="BG65" s="235"/>
      <c r="BH65" s="235"/>
      <c r="BI65" s="235"/>
      <c r="BJ65" s="235"/>
      <c r="BK65" s="235"/>
      <c r="BL65" s="235"/>
      <c r="BM65" s="235"/>
      <c r="BN65" s="235"/>
      <c r="BO65" s="235"/>
      <c r="BP65" s="235"/>
      <c r="BQ65" s="232">
        <v>59</v>
      </c>
      <c r="BR65" s="233"/>
      <c r="BS65" s="760"/>
      <c r="BT65" s="761"/>
      <c r="BU65" s="761"/>
      <c r="BV65" s="761"/>
      <c r="BW65" s="761"/>
      <c r="BX65" s="761"/>
      <c r="BY65" s="761"/>
      <c r="BZ65" s="761"/>
      <c r="CA65" s="761"/>
      <c r="CB65" s="761"/>
      <c r="CC65" s="761"/>
      <c r="CD65" s="761"/>
      <c r="CE65" s="761"/>
      <c r="CF65" s="761"/>
      <c r="CG65" s="762"/>
      <c r="CH65" s="763"/>
      <c r="CI65" s="764"/>
      <c r="CJ65" s="764"/>
      <c r="CK65" s="764"/>
      <c r="CL65" s="765"/>
      <c r="CM65" s="763"/>
      <c r="CN65" s="764"/>
      <c r="CO65" s="764"/>
      <c r="CP65" s="764"/>
      <c r="CQ65" s="765"/>
      <c r="CR65" s="763"/>
      <c r="CS65" s="764"/>
      <c r="CT65" s="764"/>
      <c r="CU65" s="764"/>
      <c r="CV65" s="765"/>
      <c r="CW65" s="763"/>
      <c r="CX65" s="764"/>
      <c r="CY65" s="764"/>
      <c r="CZ65" s="764"/>
      <c r="DA65" s="765"/>
      <c r="DB65" s="763"/>
      <c r="DC65" s="764"/>
      <c r="DD65" s="764"/>
      <c r="DE65" s="764"/>
      <c r="DF65" s="765"/>
      <c r="DG65" s="763"/>
      <c r="DH65" s="764"/>
      <c r="DI65" s="764"/>
      <c r="DJ65" s="764"/>
      <c r="DK65" s="765"/>
      <c r="DL65" s="763"/>
      <c r="DM65" s="764"/>
      <c r="DN65" s="764"/>
      <c r="DO65" s="764"/>
      <c r="DP65" s="765"/>
      <c r="DQ65" s="763"/>
      <c r="DR65" s="764"/>
      <c r="DS65" s="764"/>
      <c r="DT65" s="764"/>
      <c r="DU65" s="765"/>
      <c r="DV65" s="760"/>
      <c r="DW65" s="761"/>
      <c r="DX65" s="761"/>
      <c r="DY65" s="761"/>
      <c r="DZ65" s="766"/>
      <c r="EA65" s="224"/>
    </row>
    <row r="66" spans="1:131" ht="26.25" customHeight="1" x14ac:dyDescent="0.15">
      <c r="A66" s="714" t="s">
        <v>397</v>
      </c>
      <c r="B66" s="715"/>
      <c r="C66" s="715"/>
      <c r="D66" s="715"/>
      <c r="E66" s="715"/>
      <c r="F66" s="715"/>
      <c r="G66" s="715"/>
      <c r="H66" s="715"/>
      <c r="I66" s="715"/>
      <c r="J66" s="715"/>
      <c r="K66" s="715"/>
      <c r="L66" s="715"/>
      <c r="M66" s="715"/>
      <c r="N66" s="715"/>
      <c r="O66" s="715"/>
      <c r="P66" s="716"/>
      <c r="Q66" s="720" t="s">
        <v>381</v>
      </c>
      <c r="R66" s="721"/>
      <c r="S66" s="721"/>
      <c r="T66" s="721"/>
      <c r="U66" s="722"/>
      <c r="V66" s="720" t="s">
        <v>382</v>
      </c>
      <c r="W66" s="721"/>
      <c r="X66" s="721"/>
      <c r="Y66" s="721"/>
      <c r="Z66" s="722"/>
      <c r="AA66" s="720" t="s">
        <v>383</v>
      </c>
      <c r="AB66" s="721"/>
      <c r="AC66" s="721"/>
      <c r="AD66" s="721"/>
      <c r="AE66" s="722"/>
      <c r="AF66" s="841" t="s">
        <v>384</v>
      </c>
      <c r="AG66" s="802"/>
      <c r="AH66" s="802"/>
      <c r="AI66" s="802"/>
      <c r="AJ66" s="842"/>
      <c r="AK66" s="720" t="s">
        <v>385</v>
      </c>
      <c r="AL66" s="715"/>
      <c r="AM66" s="715"/>
      <c r="AN66" s="715"/>
      <c r="AO66" s="716"/>
      <c r="AP66" s="720" t="s">
        <v>386</v>
      </c>
      <c r="AQ66" s="721"/>
      <c r="AR66" s="721"/>
      <c r="AS66" s="721"/>
      <c r="AT66" s="722"/>
      <c r="AU66" s="720" t="s">
        <v>398</v>
      </c>
      <c r="AV66" s="721"/>
      <c r="AW66" s="721"/>
      <c r="AX66" s="721"/>
      <c r="AY66" s="722"/>
      <c r="AZ66" s="720" t="s">
        <v>365</v>
      </c>
      <c r="BA66" s="721"/>
      <c r="BB66" s="721"/>
      <c r="BC66" s="721"/>
      <c r="BD66" s="727"/>
      <c r="BE66" s="235"/>
      <c r="BF66" s="235"/>
      <c r="BG66" s="235"/>
      <c r="BH66" s="235"/>
      <c r="BI66" s="235"/>
      <c r="BJ66" s="235"/>
      <c r="BK66" s="235"/>
      <c r="BL66" s="235"/>
      <c r="BM66" s="235"/>
      <c r="BN66" s="235"/>
      <c r="BO66" s="235"/>
      <c r="BP66" s="235"/>
      <c r="BQ66" s="232">
        <v>60</v>
      </c>
      <c r="BR66" s="237"/>
      <c r="BS66" s="846"/>
      <c r="BT66" s="847"/>
      <c r="BU66" s="847"/>
      <c r="BV66" s="847"/>
      <c r="BW66" s="847"/>
      <c r="BX66" s="847"/>
      <c r="BY66" s="847"/>
      <c r="BZ66" s="847"/>
      <c r="CA66" s="847"/>
      <c r="CB66" s="847"/>
      <c r="CC66" s="847"/>
      <c r="CD66" s="847"/>
      <c r="CE66" s="847"/>
      <c r="CF66" s="847"/>
      <c r="CG66" s="852"/>
      <c r="CH66" s="849"/>
      <c r="CI66" s="850"/>
      <c r="CJ66" s="850"/>
      <c r="CK66" s="850"/>
      <c r="CL66" s="851"/>
      <c r="CM66" s="849"/>
      <c r="CN66" s="850"/>
      <c r="CO66" s="850"/>
      <c r="CP66" s="850"/>
      <c r="CQ66" s="851"/>
      <c r="CR66" s="849"/>
      <c r="CS66" s="850"/>
      <c r="CT66" s="850"/>
      <c r="CU66" s="850"/>
      <c r="CV66" s="851"/>
      <c r="CW66" s="849"/>
      <c r="CX66" s="850"/>
      <c r="CY66" s="850"/>
      <c r="CZ66" s="850"/>
      <c r="DA66" s="851"/>
      <c r="DB66" s="849"/>
      <c r="DC66" s="850"/>
      <c r="DD66" s="850"/>
      <c r="DE66" s="850"/>
      <c r="DF66" s="851"/>
      <c r="DG66" s="849"/>
      <c r="DH66" s="850"/>
      <c r="DI66" s="850"/>
      <c r="DJ66" s="850"/>
      <c r="DK66" s="851"/>
      <c r="DL66" s="849"/>
      <c r="DM66" s="850"/>
      <c r="DN66" s="850"/>
      <c r="DO66" s="850"/>
      <c r="DP66" s="851"/>
      <c r="DQ66" s="849"/>
      <c r="DR66" s="850"/>
      <c r="DS66" s="850"/>
      <c r="DT66" s="850"/>
      <c r="DU66" s="851"/>
      <c r="DV66" s="846"/>
      <c r="DW66" s="847"/>
      <c r="DX66" s="847"/>
      <c r="DY66" s="847"/>
      <c r="DZ66" s="848"/>
      <c r="EA66" s="224"/>
    </row>
    <row r="67" spans="1:131" ht="26.25" customHeight="1" thickBot="1" x14ac:dyDescent="0.2">
      <c r="A67" s="717"/>
      <c r="B67" s="718"/>
      <c r="C67" s="718"/>
      <c r="D67" s="718"/>
      <c r="E67" s="718"/>
      <c r="F67" s="718"/>
      <c r="G67" s="718"/>
      <c r="H67" s="718"/>
      <c r="I67" s="718"/>
      <c r="J67" s="718"/>
      <c r="K67" s="718"/>
      <c r="L67" s="718"/>
      <c r="M67" s="718"/>
      <c r="N67" s="718"/>
      <c r="O67" s="718"/>
      <c r="P67" s="719"/>
      <c r="Q67" s="723"/>
      <c r="R67" s="724"/>
      <c r="S67" s="724"/>
      <c r="T67" s="724"/>
      <c r="U67" s="725"/>
      <c r="V67" s="723"/>
      <c r="W67" s="724"/>
      <c r="X67" s="724"/>
      <c r="Y67" s="724"/>
      <c r="Z67" s="725"/>
      <c r="AA67" s="723"/>
      <c r="AB67" s="724"/>
      <c r="AC67" s="724"/>
      <c r="AD67" s="724"/>
      <c r="AE67" s="725"/>
      <c r="AF67" s="843"/>
      <c r="AG67" s="805"/>
      <c r="AH67" s="805"/>
      <c r="AI67" s="805"/>
      <c r="AJ67" s="844"/>
      <c r="AK67" s="845"/>
      <c r="AL67" s="718"/>
      <c r="AM67" s="718"/>
      <c r="AN67" s="718"/>
      <c r="AO67" s="719"/>
      <c r="AP67" s="723"/>
      <c r="AQ67" s="724"/>
      <c r="AR67" s="724"/>
      <c r="AS67" s="724"/>
      <c r="AT67" s="725"/>
      <c r="AU67" s="723"/>
      <c r="AV67" s="724"/>
      <c r="AW67" s="724"/>
      <c r="AX67" s="724"/>
      <c r="AY67" s="725"/>
      <c r="AZ67" s="723"/>
      <c r="BA67" s="724"/>
      <c r="BB67" s="724"/>
      <c r="BC67" s="724"/>
      <c r="BD67" s="729"/>
      <c r="BE67" s="235"/>
      <c r="BF67" s="235"/>
      <c r="BG67" s="235"/>
      <c r="BH67" s="235"/>
      <c r="BI67" s="235"/>
      <c r="BJ67" s="235"/>
      <c r="BK67" s="235"/>
      <c r="BL67" s="235"/>
      <c r="BM67" s="235"/>
      <c r="BN67" s="235"/>
      <c r="BO67" s="235"/>
      <c r="BP67" s="235"/>
      <c r="BQ67" s="232">
        <v>61</v>
      </c>
      <c r="BR67" s="237"/>
      <c r="BS67" s="846"/>
      <c r="BT67" s="847"/>
      <c r="BU67" s="847"/>
      <c r="BV67" s="847"/>
      <c r="BW67" s="847"/>
      <c r="BX67" s="847"/>
      <c r="BY67" s="847"/>
      <c r="BZ67" s="847"/>
      <c r="CA67" s="847"/>
      <c r="CB67" s="847"/>
      <c r="CC67" s="847"/>
      <c r="CD67" s="847"/>
      <c r="CE67" s="847"/>
      <c r="CF67" s="847"/>
      <c r="CG67" s="852"/>
      <c r="CH67" s="849"/>
      <c r="CI67" s="850"/>
      <c r="CJ67" s="850"/>
      <c r="CK67" s="850"/>
      <c r="CL67" s="851"/>
      <c r="CM67" s="849"/>
      <c r="CN67" s="850"/>
      <c r="CO67" s="850"/>
      <c r="CP67" s="850"/>
      <c r="CQ67" s="851"/>
      <c r="CR67" s="849"/>
      <c r="CS67" s="850"/>
      <c r="CT67" s="850"/>
      <c r="CU67" s="850"/>
      <c r="CV67" s="851"/>
      <c r="CW67" s="849"/>
      <c r="CX67" s="850"/>
      <c r="CY67" s="850"/>
      <c r="CZ67" s="850"/>
      <c r="DA67" s="851"/>
      <c r="DB67" s="849"/>
      <c r="DC67" s="850"/>
      <c r="DD67" s="850"/>
      <c r="DE67" s="850"/>
      <c r="DF67" s="851"/>
      <c r="DG67" s="849"/>
      <c r="DH67" s="850"/>
      <c r="DI67" s="850"/>
      <c r="DJ67" s="850"/>
      <c r="DK67" s="851"/>
      <c r="DL67" s="849"/>
      <c r="DM67" s="850"/>
      <c r="DN67" s="850"/>
      <c r="DO67" s="850"/>
      <c r="DP67" s="851"/>
      <c r="DQ67" s="849"/>
      <c r="DR67" s="850"/>
      <c r="DS67" s="850"/>
      <c r="DT67" s="850"/>
      <c r="DU67" s="851"/>
      <c r="DV67" s="846"/>
      <c r="DW67" s="847"/>
      <c r="DX67" s="847"/>
      <c r="DY67" s="847"/>
      <c r="DZ67" s="848"/>
      <c r="EA67" s="224"/>
    </row>
    <row r="68" spans="1:131" ht="26.25" customHeight="1" thickTop="1" x14ac:dyDescent="0.15">
      <c r="A68" s="230">
        <v>1</v>
      </c>
      <c r="B68" s="856" t="s">
        <v>542</v>
      </c>
      <c r="C68" s="857"/>
      <c r="D68" s="857"/>
      <c r="E68" s="857"/>
      <c r="F68" s="857"/>
      <c r="G68" s="857"/>
      <c r="H68" s="857"/>
      <c r="I68" s="857"/>
      <c r="J68" s="857"/>
      <c r="K68" s="857"/>
      <c r="L68" s="857"/>
      <c r="M68" s="857"/>
      <c r="N68" s="857"/>
      <c r="O68" s="857"/>
      <c r="P68" s="858"/>
      <c r="Q68" s="859">
        <v>445</v>
      </c>
      <c r="R68" s="853"/>
      <c r="S68" s="853"/>
      <c r="T68" s="853"/>
      <c r="U68" s="853"/>
      <c r="V68" s="853">
        <v>437</v>
      </c>
      <c r="W68" s="853"/>
      <c r="X68" s="853"/>
      <c r="Y68" s="853"/>
      <c r="Z68" s="853"/>
      <c r="AA68" s="853">
        <v>8</v>
      </c>
      <c r="AB68" s="853"/>
      <c r="AC68" s="853"/>
      <c r="AD68" s="853"/>
      <c r="AE68" s="853"/>
      <c r="AF68" s="853">
        <v>8</v>
      </c>
      <c r="AG68" s="853"/>
      <c r="AH68" s="853"/>
      <c r="AI68" s="853"/>
      <c r="AJ68" s="853"/>
      <c r="AK68" s="853" t="s">
        <v>541</v>
      </c>
      <c r="AL68" s="853"/>
      <c r="AM68" s="853"/>
      <c r="AN68" s="853"/>
      <c r="AO68" s="853"/>
      <c r="AP68" s="853" t="s">
        <v>541</v>
      </c>
      <c r="AQ68" s="853"/>
      <c r="AR68" s="853"/>
      <c r="AS68" s="853"/>
      <c r="AT68" s="853"/>
      <c r="AU68" s="853" t="s">
        <v>541</v>
      </c>
      <c r="AV68" s="853"/>
      <c r="AW68" s="853"/>
      <c r="AX68" s="853"/>
      <c r="AY68" s="853"/>
      <c r="AZ68" s="854"/>
      <c r="BA68" s="854"/>
      <c r="BB68" s="854"/>
      <c r="BC68" s="854"/>
      <c r="BD68" s="855"/>
      <c r="BE68" s="235"/>
      <c r="BF68" s="235"/>
      <c r="BG68" s="235"/>
      <c r="BH68" s="235"/>
      <c r="BI68" s="235"/>
      <c r="BJ68" s="235"/>
      <c r="BK68" s="235"/>
      <c r="BL68" s="235"/>
      <c r="BM68" s="235"/>
      <c r="BN68" s="235"/>
      <c r="BO68" s="235"/>
      <c r="BP68" s="235"/>
      <c r="BQ68" s="232">
        <v>62</v>
      </c>
      <c r="BR68" s="237"/>
      <c r="BS68" s="846"/>
      <c r="BT68" s="847"/>
      <c r="BU68" s="847"/>
      <c r="BV68" s="847"/>
      <c r="BW68" s="847"/>
      <c r="BX68" s="847"/>
      <c r="BY68" s="847"/>
      <c r="BZ68" s="847"/>
      <c r="CA68" s="847"/>
      <c r="CB68" s="847"/>
      <c r="CC68" s="847"/>
      <c r="CD68" s="847"/>
      <c r="CE68" s="847"/>
      <c r="CF68" s="847"/>
      <c r="CG68" s="852"/>
      <c r="CH68" s="849"/>
      <c r="CI68" s="850"/>
      <c r="CJ68" s="850"/>
      <c r="CK68" s="850"/>
      <c r="CL68" s="851"/>
      <c r="CM68" s="849"/>
      <c r="CN68" s="850"/>
      <c r="CO68" s="850"/>
      <c r="CP68" s="850"/>
      <c r="CQ68" s="851"/>
      <c r="CR68" s="849"/>
      <c r="CS68" s="850"/>
      <c r="CT68" s="850"/>
      <c r="CU68" s="850"/>
      <c r="CV68" s="851"/>
      <c r="CW68" s="849"/>
      <c r="CX68" s="850"/>
      <c r="CY68" s="850"/>
      <c r="CZ68" s="850"/>
      <c r="DA68" s="851"/>
      <c r="DB68" s="849"/>
      <c r="DC68" s="850"/>
      <c r="DD68" s="850"/>
      <c r="DE68" s="850"/>
      <c r="DF68" s="851"/>
      <c r="DG68" s="849"/>
      <c r="DH68" s="850"/>
      <c r="DI68" s="850"/>
      <c r="DJ68" s="850"/>
      <c r="DK68" s="851"/>
      <c r="DL68" s="849"/>
      <c r="DM68" s="850"/>
      <c r="DN68" s="850"/>
      <c r="DO68" s="850"/>
      <c r="DP68" s="851"/>
      <c r="DQ68" s="849"/>
      <c r="DR68" s="850"/>
      <c r="DS68" s="850"/>
      <c r="DT68" s="850"/>
      <c r="DU68" s="851"/>
      <c r="DV68" s="846"/>
      <c r="DW68" s="847"/>
      <c r="DX68" s="847"/>
      <c r="DY68" s="847"/>
      <c r="DZ68" s="848"/>
      <c r="EA68" s="224"/>
    </row>
    <row r="69" spans="1:131" ht="26.25" customHeight="1" x14ac:dyDescent="0.15">
      <c r="A69" s="232">
        <v>2</v>
      </c>
      <c r="B69" s="860" t="s">
        <v>543</v>
      </c>
      <c r="C69" s="861"/>
      <c r="D69" s="861"/>
      <c r="E69" s="861"/>
      <c r="F69" s="861"/>
      <c r="G69" s="861"/>
      <c r="H69" s="861"/>
      <c r="I69" s="861"/>
      <c r="J69" s="861"/>
      <c r="K69" s="861"/>
      <c r="L69" s="861"/>
      <c r="M69" s="861"/>
      <c r="N69" s="861"/>
      <c r="O69" s="861"/>
      <c r="P69" s="862"/>
      <c r="Q69" s="863">
        <v>2272</v>
      </c>
      <c r="R69" s="817"/>
      <c r="S69" s="817"/>
      <c r="T69" s="817"/>
      <c r="U69" s="817"/>
      <c r="V69" s="817">
        <v>2183</v>
      </c>
      <c r="W69" s="817"/>
      <c r="X69" s="817"/>
      <c r="Y69" s="817"/>
      <c r="Z69" s="817"/>
      <c r="AA69" s="817">
        <v>89</v>
      </c>
      <c r="AB69" s="817"/>
      <c r="AC69" s="817"/>
      <c r="AD69" s="817"/>
      <c r="AE69" s="817"/>
      <c r="AF69" s="817">
        <v>89</v>
      </c>
      <c r="AG69" s="817"/>
      <c r="AH69" s="817"/>
      <c r="AI69" s="817"/>
      <c r="AJ69" s="817"/>
      <c r="AK69" s="817" t="s">
        <v>541</v>
      </c>
      <c r="AL69" s="817"/>
      <c r="AM69" s="817"/>
      <c r="AN69" s="817"/>
      <c r="AO69" s="817"/>
      <c r="AP69" s="817" t="s">
        <v>541</v>
      </c>
      <c r="AQ69" s="817"/>
      <c r="AR69" s="817"/>
      <c r="AS69" s="817"/>
      <c r="AT69" s="817"/>
      <c r="AU69" s="817" t="s">
        <v>541</v>
      </c>
      <c r="AV69" s="817"/>
      <c r="AW69" s="817"/>
      <c r="AX69" s="817"/>
      <c r="AY69" s="817"/>
      <c r="AZ69" s="819"/>
      <c r="BA69" s="819"/>
      <c r="BB69" s="819"/>
      <c r="BC69" s="819"/>
      <c r="BD69" s="820"/>
      <c r="BE69" s="235"/>
      <c r="BF69" s="235"/>
      <c r="BG69" s="235"/>
      <c r="BH69" s="235"/>
      <c r="BI69" s="235"/>
      <c r="BJ69" s="235"/>
      <c r="BK69" s="235"/>
      <c r="BL69" s="235"/>
      <c r="BM69" s="235"/>
      <c r="BN69" s="235"/>
      <c r="BO69" s="235"/>
      <c r="BP69" s="235"/>
      <c r="BQ69" s="232">
        <v>63</v>
      </c>
      <c r="BR69" s="237"/>
      <c r="BS69" s="846"/>
      <c r="BT69" s="847"/>
      <c r="BU69" s="847"/>
      <c r="BV69" s="847"/>
      <c r="BW69" s="847"/>
      <c r="BX69" s="847"/>
      <c r="BY69" s="847"/>
      <c r="BZ69" s="847"/>
      <c r="CA69" s="847"/>
      <c r="CB69" s="847"/>
      <c r="CC69" s="847"/>
      <c r="CD69" s="847"/>
      <c r="CE69" s="847"/>
      <c r="CF69" s="847"/>
      <c r="CG69" s="852"/>
      <c r="CH69" s="849"/>
      <c r="CI69" s="850"/>
      <c r="CJ69" s="850"/>
      <c r="CK69" s="850"/>
      <c r="CL69" s="851"/>
      <c r="CM69" s="849"/>
      <c r="CN69" s="850"/>
      <c r="CO69" s="850"/>
      <c r="CP69" s="850"/>
      <c r="CQ69" s="851"/>
      <c r="CR69" s="849"/>
      <c r="CS69" s="850"/>
      <c r="CT69" s="850"/>
      <c r="CU69" s="850"/>
      <c r="CV69" s="851"/>
      <c r="CW69" s="849"/>
      <c r="CX69" s="850"/>
      <c r="CY69" s="850"/>
      <c r="CZ69" s="850"/>
      <c r="DA69" s="851"/>
      <c r="DB69" s="849"/>
      <c r="DC69" s="850"/>
      <c r="DD69" s="850"/>
      <c r="DE69" s="850"/>
      <c r="DF69" s="851"/>
      <c r="DG69" s="849"/>
      <c r="DH69" s="850"/>
      <c r="DI69" s="850"/>
      <c r="DJ69" s="850"/>
      <c r="DK69" s="851"/>
      <c r="DL69" s="849"/>
      <c r="DM69" s="850"/>
      <c r="DN69" s="850"/>
      <c r="DO69" s="850"/>
      <c r="DP69" s="851"/>
      <c r="DQ69" s="849"/>
      <c r="DR69" s="850"/>
      <c r="DS69" s="850"/>
      <c r="DT69" s="850"/>
      <c r="DU69" s="851"/>
      <c r="DV69" s="846"/>
      <c r="DW69" s="847"/>
      <c r="DX69" s="847"/>
      <c r="DY69" s="847"/>
      <c r="DZ69" s="848"/>
      <c r="EA69" s="224"/>
    </row>
    <row r="70" spans="1:131" ht="26.25" customHeight="1" x14ac:dyDescent="0.15">
      <c r="A70" s="232">
        <v>3</v>
      </c>
      <c r="B70" s="860" t="s">
        <v>544</v>
      </c>
      <c r="C70" s="861"/>
      <c r="D70" s="861"/>
      <c r="E70" s="861"/>
      <c r="F70" s="861"/>
      <c r="G70" s="861"/>
      <c r="H70" s="861"/>
      <c r="I70" s="861"/>
      <c r="J70" s="861"/>
      <c r="K70" s="861"/>
      <c r="L70" s="861"/>
      <c r="M70" s="861"/>
      <c r="N70" s="861"/>
      <c r="O70" s="861"/>
      <c r="P70" s="862"/>
      <c r="Q70" s="863">
        <v>55</v>
      </c>
      <c r="R70" s="817"/>
      <c r="S70" s="817"/>
      <c r="T70" s="817"/>
      <c r="U70" s="817"/>
      <c r="V70" s="817">
        <v>55</v>
      </c>
      <c r="W70" s="817"/>
      <c r="X70" s="817"/>
      <c r="Y70" s="817"/>
      <c r="Z70" s="817"/>
      <c r="AA70" s="817">
        <v>0</v>
      </c>
      <c r="AB70" s="817"/>
      <c r="AC70" s="817"/>
      <c r="AD70" s="817"/>
      <c r="AE70" s="817"/>
      <c r="AF70" s="817">
        <v>0</v>
      </c>
      <c r="AG70" s="817"/>
      <c r="AH70" s="817"/>
      <c r="AI70" s="817"/>
      <c r="AJ70" s="817"/>
      <c r="AK70" s="817" t="s">
        <v>541</v>
      </c>
      <c r="AL70" s="817"/>
      <c r="AM70" s="817"/>
      <c r="AN70" s="817"/>
      <c r="AO70" s="817"/>
      <c r="AP70" s="817" t="s">
        <v>541</v>
      </c>
      <c r="AQ70" s="817"/>
      <c r="AR70" s="817"/>
      <c r="AS70" s="817"/>
      <c r="AT70" s="817"/>
      <c r="AU70" s="817" t="s">
        <v>541</v>
      </c>
      <c r="AV70" s="817"/>
      <c r="AW70" s="817"/>
      <c r="AX70" s="817"/>
      <c r="AY70" s="817"/>
      <c r="AZ70" s="819"/>
      <c r="BA70" s="819"/>
      <c r="BB70" s="819"/>
      <c r="BC70" s="819"/>
      <c r="BD70" s="820"/>
      <c r="BE70" s="235"/>
      <c r="BF70" s="235"/>
      <c r="BG70" s="235"/>
      <c r="BH70" s="235"/>
      <c r="BI70" s="235"/>
      <c r="BJ70" s="235"/>
      <c r="BK70" s="235"/>
      <c r="BL70" s="235"/>
      <c r="BM70" s="235"/>
      <c r="BN70" s="235"/>
      <c r="BO70" s="235"/>
      <c r="BP70" s="235"/>
      <c r="BQ70" s="232">
        <v>64</v>
      </c>
      <c r="BR70" s="237"/>
      <c r="BS70" s="846"/>
      <c r="BT70" s="847"/>
      <c r="BU70" s="847"/>
      <c r="BV70" s="847"/>
      <c r="BW70" s="847"/>
      <c r="BX70" s="847"/>
      <c r="BY70" s="847"/>
      <c r="BZ70" s="847"/>
      <c r="CA70" s="847"/>
      <c r="CB70" s="847"/>
      <c r="CC70" s="847"/>
      <c r="CD70" s="847"/>
      <c r="CE70" s="847"/>
      <c r="CF70" s="847"/>
      <c r="CG70" s="852"/>
      <c r="CH70" s="849"/>
      <c r="CI70" s="850"/>
      <c r="CJ70" s="850"/>
      <c r="CK70" s="850"/>
      <c r="CL70" s="851"/>
      <c r="CM70" s="849"/>
      <c r="CN70" s="850"/>
      <c r="CO70" s="850"/>
      <c r="CP70" s="850"/>
      <c r="CQ70" s="851"/>
      <c r="CR70" s="849"/>
      <c r="CS70" s="850"/>
      <c r="CT70" s="850"/>
      <c r="CU70" s="850"/>
      <c r="CV70" s="851"/>
      <c r="CW70" s="849"/>
      <c r="CX70" s="850"/>
      <c r="CY70" s="850"/>
      <c r="CZ70" s="850"/>
      <c r="DA70" s="851"/>
      <c r="DB70" s="849"/>
      <c r="DC70" s="850"/>
      <c r="DD70" s="850"/>
      <c r="DE70" s="850"/>
      <c r="DF70" s="851"/>
      <c r="DG70" s="849"/>
      <c r="DH70" s="850"/>
      <c r="DI70" s="850"/>
      <c r="DJ70" s="850"/>
      <c r="DK70" s="851"/>
      <c r="DL70" s="849"/>
      <c r="DM70" s="850"/>
      <c r="DN70" s="850"/>
      <c r="DO70" s="850"/>
      <c r="DP70" s="851"/>
      <c r="DQ70" s="849"/>
      <c r="DR70" s="850"/>
      <c r="DS70" s="850"/>
      <c r="DT70" s="850"/>
      <c r="DU70" s="851"/>
      <c r="DV70" s="846"/>
      <c r="DW70" s="847"/>
      <c r="DX70" s="847"/>
      <c r="DY70" s="847"/>
      <c r="DZ70" s="848"/>
      <c r="EA70" s="224"/>
    </row>
    <row r="71" spans="1:131" ht="26.25" customHeight="1" x14ac:dyDescent="0.15">
      <c r="A71" s="232">
        <v>4</v>
      </c>
      <c r="B71" s="860" t="s">
        <v>545</v>
      </c>
      <c r="C71" s="861"/>
      <c r="D71" s="861"/>
      <c r="E71" s="861"/>
      <c r="F71" s="861"/>
      <c r="G71" s="861"/>
      <c r="H71" s="861"/>
      <c r="I71" s="861"/>
      <c r="J71" s="861"/>
      <c r="K71" s="861"/>
      <c r="L71" s="861"/>
      <c r="M71" s="861"/>
      <c r="N71" s="861"/>
      <c r="O71" s="861"/>
      <c r="P71" s="862"/>
      <c r="Q71" s="863">
        <v>1308</v>
      </c>
      <c r="R71" s="817"/>
      <c r="S71" s="817"/>
      <c r="T71" s="817"/>
      <c r="U71" s="817"/>
      <c r="V71" s="817">
        <v>1237</v>
      </c>
      <c r="W71" s="817"/>
      <c r="X71" s="817"/>
      <c r="Y71" s="817"/>
      <c r="Z71" s="817"/>
      <c r="AA71" s="817">
        <v>71</v>
      </c>
      <c r="AB71" s="817"/>
      <c r="AC71" s="817"/>
      <c r="AD71" s="817"/>
      <c r="AE71" s="817"/>
      <c r="AF71" s="817">
        <v>71</v>
      </c>
      <c r="AG71" s="817"/>
      <c r="AH71" s="817"/>
      <c r="AI71" s="817"/>
      <c r="AJ71" s="817"/>
      <c r="AK71" s="817" t="s">
        <v>541</v>
      </c>
      <c r="AL71" s="817"/>
      <c r="AM71" s="817"/>
      <c r="AN71" s="817"/>
      <c r="AO71" s="817"/>
      <c r="AP71" s="817" t="s">
        <v>541</v>
      </c>
      <c r="AQ71" s="817"/>
      <c r="AR71" s="817"/>
      <c r="AS71" s="817"/>
      <c r="AT71" s="817"/>
      <c r="AU71" s="817" t="s">
        <v>541</v>
      </c>
      <c r="AV71" s="817"/>
      <c r="AW71" s="817"/>
      <c r="AX71" s="817"/>
      <c r="AY71" s="817"/>
      <c r="AZ71" s="819"/>
      <c r="BA71" s="819"/>
      <c r="BB71" s="819"/>
      <c r="BC71" s="819"/>
      <c r="BD71" s="820"/>
      <c r="BE71" s="235"/>
      <c r="BF71" s="235"/>
      <c r="BG71" s="235"/>
      <c r="BH71" s="235"/>
      <c r="BI71" s="235"/>
      <c r="BJ71" s="235"/>
      <c r="BK71" s="235"/>
      <c r="BL71" s="235"/>
      <c r="BM71" s="235"/>
      <c r="BN71" s="235"/>
      <c r="BO71" s="235"/>
      <c r="BP71" s="235"/>
      <c r="BQ71" s="232">
        <v>65</v>
      </c>
      <c r="BR71" s="237"/>
      <c r="BS71" s="846"/>
      <c r="BT71" s="847"/>
      <c r="BU71" s="847"/>
      <c r="BV71" s="847"/>
      <c r="BW71" s="847"/>
      <c r="BX71" s="847"/>
      <c r="BY71" s="847"/>
      <c r="BZ71" s="847"/>
      <c r="CA71" s="847"/>
      <c r="CB71" s="847"/>
      <c r="CC71" s="847"/>
      <c r="CD71" s="847"/>
      <c r="CE71" s="847"/>
      <c r="CF71" s="847"/>
      <c r="CG71" s="852"/>
      <c r="CH71" s="849"/>
      <c r="CI71" s="850"/>
      <c r="CJ71" s="850"/>
      <c r="CK71" s="850"/>
      <c r="CL71" s="851"/>
      <c r="CM71" s="849"/>
      <c r="CN71" s="850"/>
      <c r="CO71" s="850"/>
      <c r="CP71" s="850"/>
      <c r="CQ71" s="851"/>
      <c r="CR71" s="849"/>
      <c r="CS71" s="850"/>
      <c r="CT71" s="850"/>
      <c r="CU71" s="850"/>
      <c r="CV71" s="851"/>
      <c r="CW71" s="849"/>
      <c r="CX71" s="850"/>
      <c r="CY71" s="850"/>
      <c r="CZ71" s="850"/>
      <c r="DA71" s="851"/>
      <c r="DB71" s="849"/>
      <c r="DC71" s="850"/>
      <c r="DD71" s="850"/>
      <c r="DE71" s="850"/>
      <c r="DF71" s="851"/>
      <c r="DG71" s="849"/>
      <c r="DH71" s="850"/>
      <c r="DI71" s="850"/>
      <c r="DJ71" s="850"/>
      <c r="DK71" s="851"/>
      <c r="DL71" s="849"/>
      <c r="DM71" s="850"/>
      <c r="DN71" s="850"/>
      <c r="DO71" s="850"/>
      <c r="DP71" s="851"/>
      <c r="DQ71" s="849"/>
      <c r="DR71" s="850"/>
      <c r="DS71" s="850"/>
      <c r="DT71" s="850"/>
      <c r="DU71" s="851"/>
      <c r="DV71" s="846"/>
      <c r="DW71" s="847"/>
      <c r="DX71" s="847"/>
      <c r="DY71" s="847"/>
      <c r="DZ71" s="848"/>
      <c r="EA71" s="224"/>
    </row>
    <row r="72" spans="1:131" ht="26.25" customHeight="1" x14ac:dyDescent="0.15">
      <c r="A72" s="232">
        <v>5</v>
      </c>
      <c r="B72" s="860" t="s">
        <v>546</v>
      </c>
      <c r="C72" s="861"/>
      <c r="D72" s="861"/>
      <c r="E72" s="861"/>
      <c r="F72" s="861"/>
      <c r="G72" s="861"/>
      <c r="H72" s="861"/>
      <c r="I72" s="861"/>
      <c r="J72" s="861"/>
      <c r="K72" s="861"/>
      <c r="L72" s="861"/>
      <c r="M72" s="861"/>
      <c r="N72" s="861"/>
      <c r="O72" s="861"/>
      <c r="P72" s="862"/>
      <c r="Q72" s="863">
        <v>1793</v>
      </c>
      <c r="R72" s="817"/>
      <c r="S72" s="817"/>
      <c r="T72" s="817"/>
      <c r="U72" s="817"/>
      <c r="V72" s="817">
        <v>1727</v>
      </c>
      <c r="W72" s="817"/>
      <c r="X72" s="817"/>
      <c r="Y72" s="817"/>
      <c r="Z72" s="817"/>
      <c r="AA72" s="817">
        <v>66</v>
      </c>
      <c r="AB72" s="817"/>
      <c r="AC72" s="817"/>
      <c r="AD72" s="817"/>
      <c r="AE72" s="817"/>
      <c r="AF72" s="817">
        <v>66</v>
      </c>
      <c r="AG72" s="817"/>
      <c r="AH72" s="817"/>
      <c r="AI72" s="817"/>
      <c r="AJ72" s="817"/>
      <c r="AK72" s="817">
        <v>28</v>
      </c>
      <c r="AL72" s="817"/>
      <c r="AM72" s="817"/>
      <c r="AN72" s="817"/>
      <c r="AO72" s="817"/>
      <c r="AP72" s="817" t="s">
        <v>541</v>
      </c>
      <c r="AQ72" s="817"/>
      <c r="AR72" s="817"/>
      <c r="AS72" s="817"/>
      <c r="AT72" s="817"/>
      <c r="AU72" s="817" t="s">
        <v>541</v>
      </c>
      <c r="AV72" s="817"/>
      <c r="AW72" s="817"/>
      <c r="AX72" s="817"/>
      <c r="AY72" s="817"/>
      <c r="AZ72" s="819"/>
      <c r="BA72" s="819"/>
      <c r="BB72" s="819"/>
      <c r="BC72" s="819"/>
      <c r="BD72" s="820"/>
      <c r="BE72" s="235"/>
      <c r="BF72" s="235"/>
      <c r="BG72" s="235"/>
      <c r="BH72" s="235"/>
      <c r="BI72" s="235"/>
      <c r="BJ72" s="235"/>
      <c r="BK72" s="235"/>
      <c r="BL72" s="235"/>
      <c r="BM72" s="235"/>
      <c r="BN72" s="235"/>
      <c r="BO72" s="235"/>
      <c r="BP72" s="235"/>
      <c r="BQ72" s="232">
        <v>66</v>
      </c>
      <c r="BR72" s="237"/>
      <c r="BS72" s="846"/>
      <c r="BT72" s="847"/>
      <c r="BU72" s="847"/>
      <c r="BV72" s="847"/>
      <c r="BW72" s="847"/>
      <c r="BX72" s="847"/>
      <c r="BY72" s="847"/>
      <c r="BZ72" s="847"/>
      <c r="CA72" s="847"/>
      <c r="CB72" s="847"/>
      <c r="CC72" s="847"/>
      <c r="CD72" s="847"/>
      <c r="CE72" s="847"/>
      <c r="CF72" s="847"/>
      <c r="CG72" s="852"/>
      <c r="CH72" s="849"/>
      <c r="CI72" s="850"/>
      <c r="CJ72" s="850"/>
      <c r="CK72" s="850"/>
      <c r="CL72" s="851"/>
      <c r="CM72" s="849"/>
      <c r="CN72" s="850"/>
      <c r="CO72" s="850"/>
      <c r="CP72" s="850"/>
      <c r="CQ72" s="851"/>
      <c r="CR72" s="849"/>
      <c r="CS72" s="850"/>
      <c r="CT72" s="850"/>
      <c r="CU72" s="850"/>
      <c r="CV72" s="851"/>
      <c r="CW72" s="849"/>
      <c r="CX72" s="850"/>
      <c r="CY72" s="850"/>
      <c r="CZ72" s="850"/>
      <c r="DA72" s="851"/>
      <c r="DB72" s="849"/>
      <c r="DC72" s="850"/>
      <c r="DD72" s="850"/>
      <c r="DE72" s="850"/>
      <c r="DF72" s="851"/>
      <c r="DG72" s="849"/>
      <c r="DH72" s="850"/>
      <c r="DI72" s="850"/>
      <c r="DJ72" s="850"/>
      <c r="DK72" s="851"/>
      <c r="DL72" s="849"/>
      <c r="DM72" s="850"/>
      <c r="DN72" s="850"/>
      <c r="DO72" s="850"/>
      <c r="DP72" s="851"/>
      <c r="DQ72" s="849"/>
      <c r="DR72" s="850"/>
      <c r="DS72" s="850"/>
      <c r="DT72" s="850"/>
      <c r="DU72" s="851"/>
      <c r="DV72" s="846"/>
      <c r="DW72" s="847"/>
      <c r="DX72" s="847"/>
      <c r="DY72" s="847"/>
      <c r="DZ72" s="848"/>
      <c r="EA72" s="224"/>
    </row>
    <row r="73" spans="1:131" ht="26.25" customHeight="1" x14ac:dyDescent="0.15">
      <c r="A73" s="232">
        <v>6</v>
      </c>
      <c r="B73" s="860" t="s">
        <v>553</v>
      </c>
      <c r="C73" s="861"/>
      <c r="D73" s="861"/>
      <c r="E73" s="861"/>
      <c r="F73" s="861"/>
      <c r="G73" s="861"/>
      <c r="H73" s="861"/>
      <c r="I73" s="861"/>
      <c r="J73" s="861"/>
      <c r="K73" s="861"/>
      <c r="L73" s="861"/>
      <c r="M73" s="861"/>
      <c r="N73" s="861"/>
      <c r="O73" s="861"/>
      <c r="P73" s="862"/>
      <c r="Q73" s="863">
        <v>142</v>
      </c>
      <c r="R73" s="817"/>
      <c r="S73" s="817"/>
      <c r="T73" s="817"/>
      <c r="U73" s="817"/>
      <c r="V73" s="817">
        <v>133</v>
      </c>
      <c r="W73" s="817"/>
      <c r="X73" s="817"/>
      <c r="Y73" s="817"/>
      <c r="Z73" s="817"/>
      <c r="AA73" s="817">
        <v>9</v>
      </c>
      <c r="AB73" s="817"/>
      <c r="AC73" s="817"/>
      <c r="AD73" s="817"/>
      <c r="AE73" s="817"/>
      <c r="AF73" s="817">
        <v>9</v>
      </c>
      <c r="AG73" s="817"/>
      <c r="AH73" s="817"/>
      <c r="AI73" s="817"/>
      <c r="AJ73" s="817"/>
      <c r="AK73" s="817" t="s">
        <v>541</v>
      </c>
      <c r="AL73" s="817"/>
      <c r="AM73" s="817"/>
      <c r="AN73" s="817"/>
      <c r="AO73" s="817"/>
      <c r="AP73" s="817" t="s">
        <v>541</v>
      </c>
      <c r="AQ73" s="817"/>
      <c r="AR73" s="817"/>
      <c r="AS73" s="817"/>
      <c r="AT73" s="817"/>
      <c r="AU73" s="817" t="s">
        <v>541</v>
      </c>
      <c r="AV73" s="817"/>
      <c r="AW73" s="817"/>
      <c r="AX73" s="817"/>
      <c r="AY73" s="817"/>
      <c r="AZ73" s="819"/>
      <c r="BA73" s="819"/>
      <c r="BB73" s="819"/>
      <c r="BC73" s="819"/>
      <c r="BD73" s="820"/>
      <c r="BE73" s="235"/>
      <c r="BF73" s="235"/>
      <c r="BG73" s="235"/>
      <c r="BH73" s="235"/>
      <c r="BI73" s="235"/>
      <c r="BJ73" s="235"/>
      <c r="BK73" s="235"/>
      <c r="BL73" s="235"/>
      <c r="BM73" s="235"/>
      <c r="BN73" s="235"/>
      <c r="BO73" s="235"/>
      <c r="BP73" s="235"/>
      <c r="BQ73" s="232">
        <v>67</v>
      </c>
      <c r="BR73" s="237"/>
      <c r="BS73" s="846"/>
      <c r="BT73" s="847"/>
      <c r="BU73" s="847"/>
      <c r="BV73" s="847"/>
      <c r="BW73" s="847"/>
      <c r="BX73" s="847"/>
      <c r="BY73" s="847"/>
      <c r="BZ73" s="847"/>
      <c r="CA73" s="847"/>
      <c r="CB73" s="847"/>
      <c r="CC73" s="847"/>
      <c r="CD73" s="847"/>
      <c r="CE73" s="847"/>
      <c r="CF73" s="847"/>
      <c r="CG73" s="852"/>
      <c r="CH73" s="849"/>
      <c r="CI73" s="850"/>
      <c r="CJ73" s="850"/>
      <c r="CK73" s="850"/>
      <c r="CL73" s="851"/>
      <c r="CM73" s="849"/>
      <c r="CN73" s="850"/>
      <c r="CO73" s="850"/>
      <c r="CP73" s="850"/>
      <c r="CQ73" s="851"/>
      <c r="CR73" s="849"/>
      <c r="CS73" s="850"/>
      <c r="CT73" s="850"/>
      <c r="CU73" s="850"/>
      <c r="CV73" s="851"/>
      <c r="CW73" s="849"/>
      <c r="CX73" s="850"/>
      <c r="CY73" s="850"/>
      <c r="CZ73" s="850"/>
      <c r="DA73" s="851"/>
      <c r="DB73" s="849"/>
      <c r="DC73" s="850"/>
      <c r="DD73" s="850"/>
      <c r="DE73" s="850"/>
      <c r="DF73" s="851"/>
      <c r="DG73" s="849"/>
      <c r="DH73" s="850"/>
      <c r="DI73" s="850"/>
      <c r="DJ73" s="850"/>
      <c r="DK73" s="851"/>
      <c r="DL73" s="849"/>
      <c r="DM73" s="850"/>
      <c r="DN73" s="850"/>
      <c r="DO73" s="850"/>
      <c r="DP73" s="851"/>
      <c r="DQ73" s="849"/>
      <c r="DR73" s="850"/>
      <c r="DS73" s="850"/>
      <c r="DT73" s="850"/>
      <c r="DU73" s="851"/>
      <c r="DV73" s="846"/>
      <c r="DW73" s="847"/>
      <c r="DX73" s="847"/>
      <c r="DY73" s="847"/>
      <c r="DZ73" s="848"/>
      <c r="EA73" s="224"/>
    </row>
    <row r="74" spans="1:131" ht="26.25" customHeight="1" x14ac:dyDescent="0.15">
      <c r="A74" s="232">
        <v>7</v>
      </c>
      <c r="B74" s="860" t="s">
        <v>547</v>
      </c>
      <c r="C74" s="861"/>
      <c r="D74" s="861"/>
      <c r="E74" s="861"/>
      <c r="F74" s="861"/>
      <c r="G74" s="861"/>
      <c r="H74" s="861"/>
      <c r="I74" s="861"/>
      <c r="J74" s="861"/>
      <c r="K74" s="861"/>
      <c r="L74" s="861"/>
      <c r="M74" s="861"/>
      <c r="N74" s="861"/>
      <c r="O74" s="861"/>
      <c r="P74" s="862"/>
      <c r="Q74" s="863">
        <v>3281</v>
      </c>
      <c r="R74" s="817"/>
      <c r="S74" s="817"/>
      <c r="T74" s="817"/>
      <c r="U74" s="817"/>
      <c r="V74" s="817">
        <v>2177</v>
      </c>
      <c r="W74" s="817"/>
      <c r="X74" s="817"/>
      <c r="Y74" s="817"/>
      <c r="Z74" s="817"/>
      <c r="AA74" s="817">
        <v>1104</v>
      </c>
      <c r="AB74" s="817"/>
      <c r="AC74" s="817"/>
      <c r="AD74" s="817"/>
      <c r="AE74" s="817"/>
      <c r="AF74" s="817">
        <v>1104</v>
      </c>
      <c r="AG74" s="817"/>
      <c r="AH74" s="817"/>
      <c r="AI74" s="817"/>
      <c r="AJ74" s="817"/>
      <c r="AK74" s="817">
        <v>2</v>
      </c>
      <c r="AL74" s="817"/>
      <c r="AM74" s="817"/>
      <c r="AN74" s="817"/>
      <c r="AO74" s="817"/>
      <c r="AP74" s="817" t="s">
        <v>541</v>
      </c>
      <c r="AQ74" s="817"/>
      <c r="AR74" s="817"/>
      <c r="AS74" s="817"/>
      <c r="AT74" s="817"/>
      <c r="AU74" s="817" t="s">
        <v>541</v>
      </c>
      <c r="AV74" s="817"/>
      <c r="AW74" s="817"/>
      <c r="AX74" s="817"/>
      <c r="AY74" s="817"/>
      <c r="AZ74" s="819"/>
      <c r="BA74" s="819"/>
      <c r="BB74" s="819"/>
      <c r="BC74" s="819"/>
      <c r="BD74" s="820"/>
      <c r="BE74" s="235"/>
      <c r="BF74" s="235"/>
      <c r="BG74" s="235"/>
      <c r="BH74" s="235"/>
      <c r="BI74" s="235"/>
      <c r="BJ74" s="235"/>
      <c r="BK74" s="235"/>
      <c r="BL74" s="235"/>
      <c r="BM74" s="235"/>
      <c r="BN74" s="235"/>
      <c r="BO74" s="235"/>
      <c r="BP74" s="235"/>
      <c r="BQ74" s="232">
        <v>68</v>
      </c>
      <c r="BR74" s="237"/>
      <c r="BS74" s="846"/>
      <c r="BT74" s="847"/>
      <c r="BU74" s="847"/>
      <c r="BV74" s="847"/>
      <c r="BW74" s="847"/>
      <c r="BX74" s="847"/>
      <c r="BY74" s="847"/>
      <c r="BZ74" s="847"/>
      <c r="CA74" s="847"/>
      <c r="CB74" s="847"/>
      <c r="CC74" s="847"/>
      <c r="CD74" s="847"/>
      <c r="CE74" s="847"/>
      <c r="CF74" s="847"/>
      <c r="CG74" s="852"/>
      <c r="CH74" s="849"/>
      <c r="CI74" s="850"/>
      <c r="CJ74" s="850"/>
      <c r="CK74" s="850"/>
      <c r="CL74" s="851"/>
      <c r="CM74" s="849"/>
      <c r="CN74" s="850"/>
      <c r="CO74" s="850"/>
      <c r="CP74" s="850"/>
      <c r="CQ74" s="851"/>
      <c r="CR74" s="849"/>
      <c r="CS74" s="850"/>
      <c r="CT74" s="850"/>
      <c r="CU74" s="850"/>
      <c r="CV74" s="851"/>
      <c r="CW74" s="849"/>
      <c r="CX74" s="850"/>
      <c r="CY74" s="850"/>
      <c r="CZ74" s="850"/>
      <c r="DA74" s="851"/>
      <c r="DB74" s="849"/>
      <c r="DC74" s="850"/>
      <c r="DD74" s="850"/>
      <c r="DE74" s="850"/>
      <c r="DF74" s="851"/>
      <c r="DG74" s="849"/>
      <c r="DH74" s="850"/>
      <c r="DI74" s="850"/>
      <c r="DJ74" s="850"/>
      <c r="DK74" s="851"/>
      <c r="DL74" s="849"/>
      <c r="DM74" s="850"/>
      <c r="DN74" s="850"/>
      <c r="DO74" s="850"/>
      <c r="DP74" s="851"/>
      <c r="DQ74" s="849"/>
      <c r="DR74" s="850"/>
      <c r="DS74" s="850"/>
      <c r="DT74" s="850"/>
      <c r="DU74" s="851"/>
      <c r="DV74" s="846"/>
      <c r="DW74" s="847"/>
      <c r="DX74" s="847"/>
      <c r="DY74" s="847"/>
      <c r="DZ74" s="848"/>
      <c r="EA74" s="224"/>
    </row>
    <row r="75" spans="1:131" ht="26.25" customHeight="1" x14ac:dyDescent="0.15">
      <c r="A75" s="232">
        <v>8</v>
      </c>
      <c r="B75" s="860" t="s">
        <v>548</v>
      </c>
      <c r="C75" s="861"/>
      <c r="D75" s="861"/>
      <c r="E75" s="861"/>
      <c r="F75" s="861"/>
      <c r="G75" s="861"/>
      <c r="H75" s="861"/>
      <c r="I75" s="861"/>
      <c r="J75" s="861"/>
      <c r="K75" s="861"/>
      <c r="L75" s="861"/>
      <c r="M75" s="861"/>
      <c r="N75" s="861"/>
      <c r="O75" s="861"/>
      <c r="P75" s="862"/>
      <c r="Q75" s="864">
        <v>6</v>
      </c>
      <c r="R75" s="865"/>
      <c r="S75" s="865"/>
      <c r="T75" s="865"/>
      <c r="U75" s="821"/>
      <c r="V75" s="866">
        <v>6</v>
      </c>
      <c r="W75" s="865"/>
      <c r="X75" s="865"/>
      <c r="Y75" s="865"/>
      <c r="Z75" s="821"/>
      <c r="AA75" s="866">
        <v>0</v>
      </c>
      <c r="AB75" s="865"/>
      <c r="AC75" s="865"/>
      <c r="AD75" s="865"/>
      <c r="AE75" s="821"/>
      <c r="AF75" s="866">
        <v>0</v>
      </c>
      <c r="AG75" s="865"/>
      <c r="AH75" s="865"/>
      <c r="AI75" s="865"/>
      <c r="AJ75" s="821"/>
      <c r="AK75" s="866" t="s">
        <v>541</v>
      </c>
      <c r="AL75" s="865"/>
      <c r="AM75" s="865"/>
      <c r="AN75" s="865"/>
      <c r="AO75" s="821"/>
      <c r="AP75" s="866" t="s">
        <v>541</v>
      </c>
      <c r="AQ75" s="865"/>
      <c r="AR75" s="865"/>
      <c r="AS75" s="865"/>
      <c r="AT75" s="821"/>
      <c r="AU75" s="866" t="s">
        <v>541</v>
      </c>
      <c r="AV75" s="865"/>
      <c r="AW75" s="865"/>
      <c r="AX75" s="865"/>
      <c r="AY75" s="821"/>
      <c r="AZ75" s="819"/>
      <c r="BA75" s="819"/>
      <c r="BB75" s="819"/>
      <c r="BC75" s="819"/>
      <c r="BD75" s="820"/>
      <c r="BE75" s="235"/>
      <c r="BF75" s="235"/>
      <c r="BG75" s="235"/>
      <c r="BH75" s="235"/>
      <c r="BI75" s="235"/>
      <c r="BJ75" s="235"/>
      <c r="BK75" s="235"/>
      <c r="BL75" s="235"/>
      <c r="BM75" s="235"/>
      <c r="BN75" s="235"/>
      <c r="BO75" s="235"/>
      <c r="BP75" s="235"/>
      <c r="BQ75" s="232">
        <v>69</v>
      </c>
      <c r="BR75" s="237"/>
      <c r="BS75" s="846"/>
      <c r="BT75" s="847"/>
      <c r="BU75" s="847"/>
      <c r="BV75" s="847"/>
      <c r="BW75" s="847"/>
      <c r="BX75" s="847"/>
      <c r="BY75" s="847"/>
      <c r="BZ75" s="847"/>
      <c r="CA75" s="847"/>
      <c r="CB75" s="847"/>
      <c r="CC75" s="847"/>
      <c r="CD75" s="847"/>
      <c r="CE75" s="847"/>
      <c r="CF75" s="847"/>
      <c r="CG75" s="852"/>
      <c r="CH75" s="849"/>
      <c r="CI75" s="850"/>
      <c r="CJ75" s="850"/>
      <c r="CK75" s="850"/>
      <c r="CL75" s="851"/>
      <c r="CM75" s="849"/>
      <c r="CN75" s="850"/>
      <c r="CO75" s="850"/>
      <c r="CP75" s="850"/>
      <c r="CQ75" s="851"/>
      <c r="CR75" s="849"/>
      <c r="CS75" s="850"/>
      <c r="CT75" s="850"/>
      <c r="CU75" s="850"/>
      <c r="CV75" s="851"/>
      <c r="CW75" s="849"/>
      <c r="CX75" s="850"/>
      <c r="CY75" s="850"/>
      <c r="CZ75" s="850"/>
      <c r="DA75" s="851"/>
      <c r="DB75" s="849"/>
      <c r="DC75" s="850"/>
      <c r="DD75" s="850"/>
      <c r="DE75" s="850"/>
      <c r="DF75" s="851"/>
      <c r="DG75" s="849"/>
      <c r="DH75" s="850"/>
      <c r="DI75" s="850"/>
      <c r="DJ75" s="850"/>
      <c r="DK75" s="851"/>
      <c r="DL75" s="849"/>
      <c r="DM75" s="850"/>
      <c r="DN75" s="850"/>
      <c r="DO75" s="850"/>
      <c r="DP75" s="851"/>
      <c r="DQ75" s="849"/>
      <c r="DR75" s="850"/>
      <c r="DS75" s="850"/>
      <c r="DT75" s="850"/>
      <c r="DU75" s="851"/>
      <c r="DV75" s="846"/>
      <c r="DW75" s="847"/>
      <c r="DX75" s="847"/>
      <c r="DY75" s="847"/>
      <c r="DZ75" s="848"/>
      <c r="EA75" s="224"/>
    </row>
    <row r="76" spans="1:131" ht="26.25" customHeight="1" x14ac:dyDescent="0.15">
      <c r="A76" s="232">
        <v>9</v>
      </c>
      <c r="B76" s="860" t="s">
        <v>549</v>
      </c>
      <c r="C76" s="861"/>
      <c r="D76" s="861"/>
      <c r="E76" s="861"/>
      <c r="F76" s="861"/>
      <c r="G76" s="861"/>
      <c r="H76" s="861"/>
      <c r="I76" s="861"/>
      <c r="J76" s="861"/>
      <c r="K76" s="861"/>
      <c r="L76" s="861"/>
      <c r="M76" s="861"/>
      <c r="N76" s="861"/>
      <c r="O76" s="861"/>
      <c r="P76" s="862"/>
      <c r="Q76" s="864">
        <v>80</v>
      </c>
      <c r="R76" s="865"/>
      <c r="S76" s="865"/>
      <c r="T76" s="865"/>
      <c r="U76" s="821"/>
      <c r="V76" s="866">
        <v>57</v>
      </c>
      <c r="W76" s="865"/>
      <c r="X76" s="865"/>
      <c r="Y76" s="865"/>
      <c r="Z76" s="821"/>
      <c r="AA76" s="866">
        <v>23</v>
      </c>
      <c r="AB76" s="865"/>
      <c r="AC76" s="865"/>
      <c r="AD76" s="865"/>
      <c r="AE76" s="821"/>
      <c r="AF76" s="866">
        <v>23</v>
      </c>
      <c r="AG76" s="865"/>
      <c r="AH76" s="865"/>
      <c r="AI76" s="865"/>
      <c r="AJ76" s="821"/>
      <c r="AK76" s="866" t="s">
        <v>541</v>
      </c>
      <c r="AL76" s="865"/>
      <c r="AM76" s="865"/>
      <c r="AN76" s="865"/>
      <c r="AO76" s="821"/>
      <c r="AP76" s="866" t="s">
        <v>541</v>
      </c>
      <c r="AQ76" s="865"/>
      <c r="AR76" s="865"/>
      <c r="AS76" s="865"/>
      <c r="AT76" s="821"/>
      <c r="AU76" s="866" t="s">
        <v>541</v>
      </c>
      <c r="AV76" s="865"/>
      <c r="AW76" s="865"/>
      <c r="AX76" s="865"/>
      <c r="AY76" s="821"/>
      <c r="AZ76" s="819"/>
      <c r="BA76" s="819"/>
      <c r="BB76" s="819"/>
      <c r="BC76" s="819"/>
      <c r="BD76" s="820"/>
      <c r="BE76" s="235"/>
      <c r="BF76" s="235"/>
      <c r="BG76" s="235"/>
      <c r="BH76" s="235"/>
      <c r="BI76" s="235"/>
      <c r="BJ76" s="235"/>
      <c r="BK76" s="235"/>
      <c r="BL76" s="235"/>
      <c r="BM76" s="235"/>
      <c r="BN76" s="235"/>
      <c r="BO76" s="235"/>
      <c r="BP76" s="235"/>
      <c r="BQ76" s="232">
        <v>70</v>
      </c>
      <c r="BR76" s="237"/>
      <c r="BS76" s="846"/>
      <c r="BT76" s="847"/>
      <c r="BU76" s="847"/>
      <c r="BV76" s="847"/>
      <c r="BW76" s="847"/>
      <c r="BX76" s="847"/>
      <c r="BY76" s="847"/>
      <c r="BZ76" s="847"/>
      <c r="CA76" s="847"/>
      <c r="CB76" s="847"/>
      <c r="CC76" s="847"/>
      <c r="CD76" s="847"/>
      <c r="CE76" s="847"/>
      <c r="CF76" s="847"/>
      <c r="CG76" s="852"/>
      <c r="CH76" s="849"/>
      <c r="CI76" s="850"/>
      <c r="CJ76" s="850"/>
      <c r="CK76" s="850"/>
      <c r="CL76" s="851"/>
      <c r="CM76" s="849"/>
      <c r="CN76" s="850"/>
      <c r="CO76" s="850"/>
      <c r="CP76" s="850"/>
      <c r="CQ76" s="851"/>
      <c r="CR76" s="849"/>
      <c r="CS76" s="850"/>
      <c r="CT76" s="850"/>
      <c r="CU76" s="850"/>
      <c r="CV76" s="851"/>
      <c r="CW76" s="849"/>
      <c r="CX76" s="850"/>
      <c r="CY76" s="850"/>
      <c r="CZ76" s="850"/>
      <c r="DA76" s="851"/>
      <c r="DB76" s="849"/>
      <c r="DC76" s="850"/>
      <c r="DD76" s="850"/>
      <c r="DE76" s="850"/>
      <c r="DF76" s="851"/>
      <c r="DG76" s="849"/>
      <c r="DH76" s="850"/>
      <c r="DI76" s="850"/>
      <c r="DJ76" s="850"/>
      <c r="DK76" s="851"/>
      <c r="DL76" s="849"/>
      <c r="DM76" s="850"/>
      <c r="DN76" s="850"/>
      <c r="DO76" s="850"/>
      <c r="DP76" s="851"/>
      <c r="DQ76" s="849"/>
      <c r="DR76" s="850"/>
      <c r="DS76" s="850"/>
      <c r="DT76" s="850"/>
      <c r="DU76" s="851"/>
      <c r="DV76" s="846"/>
      <c r="DW76" s="847"/>
      <c r="DX76" s="847"/>
      <c r="DY76" s="847"/>
      <c r="DZ76" s="848"/>
      <c r="EA76" s="224"/>
    </row>
    <row r="77" spans="1:131" ht="26.25" customHeight="1" x14ac:dyDescent="0.15">
      <c r="A77" s="232">
        <v>10</v>
      </c>
      <c r="B77" s="860" t="s">
        <v>550</v>
      </c>
      <c r="C77" s="861"/>
      <c r="D77" s="861"/>
      <c r="E77" s="861"/>
      <c r="F77" s="861"/>
      <c r="G77" s="861"/>
      <c r="H77" s="861"/>
      <c r="I77" s="861"/>
      <c r="J77" s="861"/>
      <c r="K77" s="861"/>
      <c r="L77" s="861"/>
      <c r="M77" s="861"/>
      <c r="N77" s="861"/>
      <c r="O77" s="861"/>
      <c r="P77" s="862"/>
      <c r="Q77" s="864">
        <v>152422</v>
      </c>
      <c r="R77" s="865"/>
      <c r="S77" s="865"/>
      <c r="T77" s="865"/>
      <c r="U77" s="821"/>
      <c r="V77" s="866">
        <v>149637</v>
      </c>
      <c r="W77" s="865"/>
      <c r="X77" s="865"/>
      <c r="Y77" s="865"/>
      <c r="Z77" s="821"/>
      <c r="AA77" s="866">
        <v>2785</v>
      </c>
      <c r="AB77" s="865"/>
      <c r="AC77" s="865"/>
      <c r="AD77" s="865"/>
      <c r="AE77" s="821"/>
      <c r="AF77" s="866">
        <v>2785</v>
      </c>
      <c r="AG77" s="865"/>
      <c r="AH77" s="865"/>
      <c r="AI77" s="865"/>
      <c r="AJ77" s="821"/>
      <c r="AK77" s="866" t="s">
        <v>541</v>
      </c>
      <c r="AL77" s="865"/>
      <c r="AM77" s="865"/>
      <c r="AN77" s="865"/>
      <c r="AO77" s="821"/>
      <c r="AP77" s="866" t="s">
        <v>541</v>
      </c>
      <c r="AQ77" s="865"/>
      <c r="AR77" s="865"/>
      <c r="AS77" s="865"/>
      <c r="AT77" s="821"/>
      <c r="AU77" s="866" t="s">
        <v>541</v>
      </c>
      <c r="AV77" s="865"/>
      <c r="AW77" s="865"/>
      <c r="AX77" s="865"/>
      <c r="AY77" s="821"/>
      <c r="AZ77" s="819"/>
      <c r="BA77" s="819"/>
      <c r="BB77" s="819"/>
      <c r="BC77" s="819"/>
      <c r="BD77" s="820"/>
      <c r="BE77" s="235"/>
      <c r="BF77" s="235"/>
      <c r="BG77" s="235"/>
      <c r="BH77" s="235"/>
      <c r="BI77" s="235"/>
      <c r="BJ77" s="235"/>
      <c r="BK77" s="235"/>
      <c r="BL77" s="235"/>
      <c r="BM77" s="235"/>
      <c r="BN77" s="235"/>
      <c r="BO77" s="235"/>
      <c r="BP77" s="235"/>
      <c r="BQ77" s="232">
        <v>71</v>
      </c>
      <c r="BR77" s="237"/>
      <c r="BS77" s="846"/>
      <c r="BT77" s="847"/>
      <c r="BU77" s="847"/>
      <c r="BV77" s="847"/>
      <c r="BW77" s="847"/>
      <c r="BX77" s="847"/>
      <c r="BY77" s="847"/>
      <c r="BZ77" s="847"/>
      <c r="CA77" s="847"/>
      <c r="CB77" s="847"/>
      <c r="CC77" s="847"/>
      <c r="CD77" s="847"/>
      <c r="CE77" s="847"/>
      <c r="CF77" s="847"/>
      <c r="CG77" s="852"/>
      <c r="CH77" s="849"/>
      <c r="CI77" s="850"/>
      <c r="CJ77" s="850"/>
      <c r="CK77" s="850"/>
      <c r="CL77" s="851"/>
      <c r="CM77" s="849"/>
      <c r="CN77" s="850"/>
      <c r="CO77" s="850"/>
      <c r="CP77" s="850"/>
      <c r="CQ77" s="851"/>
      <c r="CR77" s="849"/>
      <c r="CS77" s="850"/>
      <c r="CT77" s="850"/>
      <c r="CU77" s="850"/>
      <c r="CV77" s="851"/>
      <c r="CW77" s="849"/>
      <c r="CX77" s="850"/>
      <c r="CY77" s="850"/>
      <c r="CZ77" s="850"/>
      <c r="DA77" s="851"/>
      <c r="DB77" s="849"/>
      <c r="DC77" s="850"/>
      <c r="DD77" s="850"/>
      <c r="DE77" s="850"/>
      <c r="DF77" s="851"/>
      <c r="DG77" s="849"/>
      <c r="DH77" s="850"/>
      <c r="DI77" s="850"/>
      <c r="DJ77" s="850"/>
      <c r="DK77" s="851"/>
      <c r="DL77" s="849"/>
      <c r="DM77" s="850"/>
      <c r="DN77" s="850"/>
      <c r="DO77" s="850"/>
      <c r="DP77" s="851"/>
      <c r="DQ77" s="849"/>
      <c r="DR77" s="850"/>
      <c r="DS77" s="850"/>
      <c r="DT77" s="850"/>
      <c r="DU77" s="851"/>
      <c r="DV77" s="846"/>
      <c r="DW77" s="847"/>
      <c r="DX77" s="847"/>
      <c r="DY77" s="847"/>
      <c r="DZ77" s="848"/>
      <c r="EA77" s="224"/>
    </row>
    <row r="78" spans="1:131" ht="26.25" customHeight="1" x14ac:dyDescent="0.15">
      <c r="A78" s="232">
        <v>11</v>
      </c>
      <c r="B78" s="860"/>
      <c r="C78" s="861"/>
      <c r="D78" s="861"/>
      <c r="E78" s="861"/>
      <c r="F78" s="861"/>
      <c r="G78" s="861"/>
      <c r="H78" s="861"/>
      <c r="I78" s="861"/>
      <c r="J78" s="861"/>
      <c r="K78" s="861"/>
      <c r="L78" s="861"/>
      <c r="M78" s="861"/>
      <c r="N78" s="861"/>
      <c r="O78" s="861"/>
      <c r="P78" s="862"/>
      <c r="Q78" s="863"/>
      <c r="R78" s="817"/>
      <c r="S78" s="817"/>
      <c r="T78" s="817"/>
      <c r="U78" s="817"/>
      <c r="V78" s="817"/>
      <c r="W78" s="817"/>
      <c r="X78" s="817"/>
      <c r="Y78" s="817"/>
      <c r="Z78" s="817"/>
      <c r="AA78" s="817"/>
      <c r="AB78" s="817"/>
      <c r="AC78" s="817"/>
      <c r="AD78" s="817"/>
      <c r="AE78" s="817"/>
      <c r="AF78" s="817"/>
      <c r="AG78" s="817"/>
      <c r="AH78" s="817"/>
      <c r="AI78" s="817"/>
      <c r="AJ78" s="817"/>
      <c r="AK78" s="817"/>
      <c r="AL78" s="817"/>
      <c r="AM78" s="817"/>
      <c r="AN78" s="817"/>
      <c r="AO78" s="817"/>
      <c r="AP78" s="817"/>
      <c r="AQ78" s="817"/>
      <c r="AR78" s="817"/>
      <c r="AS78" s="817"/>
      <c r="AT78" s="817"/>
      <c r="AU78" s="817"/>
      <c r="AV78" s="817"/>
      <c r="AW78" s="817"/>
      <c r="AX78" s="817"/>
      <c r="AY78" s="817"/>
      <c r="AZ78" s="819"/>
      <c r="BA78" s="819"/>
      <c r="BB78" s="819"/>
      <c r="BC78" s="819"/>
      <c r="BD78" s="820"/>
      <c r="BE78" s="235"/>
      <c r="BF78" s="235"/>
      <c r="BG78" s="235"/>
      <c r="BH78" s="235"/>
      <c r="BI78" s="235"/>
      <c r="BJ78" s="224"/>
      <c r="BK78" s="224"/>
      <c r="BL78" s="224"/>
      <c r="BM78" s="224"/>
      <c r="BN78" s="224"/>
      <c r="BO78" s="235"/>
      <c r="BP78" s="235"/>
      <c r="BQ78" s="232">
        <v>72</v>
      </c>
      <c r="BR78" s="237"/>
      <c r="BS78" s="846"/>
      <c r="BT78" s="847"/>
      <c r="BU78" s="847"/>
      <c r="BV78" s="847"/>
      <c r="BW78" s="847"/>
      <c r="BX78" s="847"/>
      <c r="BY78" s="847"/>
      <c r="BZ78" s="847"/>
      <c r="CA78" s="847"/>
      <c r="CB78" s="847"/>
      <c r="CC78" s="847"/>
      <c r="CD78" s="847"/>
      <c r="CE78" s="847"/>
      <c r="CF78" s="847"/>
      <c r="CG78" s="852"/>
      <c r="CH78" s="849"/>
      <c r="CI78" s="850"/>
      <c r="CJ78" s="850"/>
      <c r="CK78" s="850"/>
      <c r="CL78" s="851"/>
      <c r="CM78" s="849"/>
      <c r="CN78" s="850"/>
      <c r="CO78" s="850"/>
      <c r="CP78" s="850"/>
      <c r="CQ78" s="851"/>
      <c r="CR78" s="849"/>
      <c r="CS78" s="850"/>
      <c r="CT78" s="850"/>
      <c r="CU78" s="850"/>
      <c r="CV78" s="851"/>
      <c r="CW78" s="849"/>
      <c r="CX78" s="850"/>
      <c r="CY78" s="850"/>
      <c r="CZ78" s="850"/>
      <c r="DA78" s="851"/>
      <c r="DB78" s="849"/>
      <c r="DC78" s="850"/>
      <c r="DD78" s="850"/>
      <c r="DE78" s="850"/>
      <c r="DF78" s="851"/>
      <c r="DG78" s="849"/>
      <c r="DH78" s="850"/>
      <c r="DI78" s="850"/>
      <c r="DJ78" s="850"/>
      <c r="DK78" s="851"/>
      <c r="DL78" s="849"/>
      <c r="DM78" s="850"/>
      <c r="DN78" s="850"/>
      <c r="DO78" s="850"/>
      <c r="DP78" s="851"/>
      <c r="DQ78" s="849"/>
      <c r="DR78" s="850"/>
      <c r="DS78" s="850"/>
      <c r="DT78" s="850"/>
      <c r="DU78" s="851"/>
      <c r="DV78" s="846"/>
      <c r="DW78" s="847"/>
      <c r="DX78" s="847"/>
      <c r="DY78" s="847"/>
      <c r="DZ78" s="848"/>
      <c r="EA78" s="224"/>
    </row>
    <row r="79" spans="1:131" ht="26.25" customHeight="1" x14ac:dyDescent="0.15">
      <c r="A79" s="232">
        <v>12</v>
      </c>
      <c r="B79" s="860"/>
      <c r="C79" s="861"/>
      <c r="D79" s="861"/>
      <c r="E79" s="861"/>
      <c r="F79" s="861"/>
      <c r="G79" s="861"/>
      <c r="H79" s="861"/>
      <c r="I79" s="861"/>
      <c r="J79" s="861"/>
      <c r="K79" s="861"/>
      <c r="L79" s="861"/>
      <c r="M79" s="861"/>
      <c r="N79" s="861"/>
      <c r="O79" s="861"/>
      <c r="P79" s="862"/>
      <c r="Q79" s="863"/>
      <c r="R79" s="817"/>
      <c r="S79" s="817"/>
      <c r="T79" s="817"/>
      <c r="U79" s="817"/>
      <c r="V79" s="817"/>
      <c r="W79" s="817"/>
      <c r="X79" s="817"/>
      <c r="Y79" s="817"/>
      <c r="Z79" s="817"/>
      <c r="AA79" s="817"/>
      <c r="AB79" s="817"/>
      <c r="AC79" s="817"/>
      <c r="AD79" s="817"/>
      <c r="AE79" s="817"/>
      <c r="AF79" s="817"/>
      <c r="AG79" s="817"/>
      <c r="AH79" s="817"/>
      <c r="AI79" s="817"/>
      <c r="AJ79" s="817"/>
      <c r="AK79" s="817"/>
      <c r="AL79" s="817"/>
      <c r="AM79" s="817"/>
      <c r="AN79" s="817"/>
      <c r="AO79" s="817"/>
      <c r="AP79" s="817"/>
      <c r="AQ79" s="817"/>
      <c r="AR79" s="817"/>
      <c r="AS79" s="817"/>
      <c r="AT79" s="817"/>
      <c r="AU79" s="817"/>
      <c r="AV79" s="817"/>
      <c r="AW79" s="817"/>
      <c r="AX79" s="817"/>
      <c r="AY79" s="817"/>
      <c r="AZ79" s="819"/>
      <c r="BA79" s="819"/>
      <c r="BB79" s="819"/>
      <c r="BC79" s="819"/>
      <c r="BD79" s="820"/>
      <c r="BE79" s="235"/>
      <c r="BF79" s="235"/>
      <c r="BG79" s="235"/>
      <c r="BH79" s="235"/>
      <c r="BI79" s="235"/>
      <c r="BJ79" s="224"/>
      <c r="BK79" s="224"/>
      <c r="BL79" s="224"/>
      <c r="BM79" s="224"/>
      <c r="BN79" s="224"/>
      <c r="BO79" s="235"/>
      <c r="BP79" s="235"/>
      <c r="BQ79" s="232">
        <v>73</v>
      </c>
      <c r="BR79" s="237"/>
      <c r="BS79" s="846"/>
      <c r="BT79" s="847"/>
      <c r="BU79" s="847"/>
      <c r="BV79" s="847"/>
      <c r="BW79" s="847"/>
      <c r="BX79" s="847"/>
      <c r="BY79" s="847"/>
      <c r="BZ79" s="847"/>
      <c r="CA79" s="847"/>
      <c r="CB79" s="847"/>
      <c r="CC79" s="847"/>
      <c r="CD79" s="847"/>
      <c r="CE79" s="847"/>
      <c r="CF79" s="847"/>
      <c r="CG79" s="852"/>
      <c r="CH79" s="849"/>
      <c r="CI79" s="850"/>
      <c r="CJ79" s="850"/>
      <c r="CK79" s="850"/>
      <c r="CL79" s="851"/>
      <c r="CM79" s="849"/>
      <c r="CN79" s="850"/>
      <c r="CO79" s="850"/>
      <c r="CP79" s="850"/>
      <c r="CQ79" s="851"/>
      <c r="CR79" s="849"/>
      <c r="CS79" s="850"/>
      <c r="CT79" s="850"/>
      <c r="CU79" s="850"/>
      <c r="CV79" s="851"/>
      <c r="CW79" s="849"/>
      <c r="CX79" s="850"/>
      <c r="CY79" s="850"/>
      <c r="CZ79" s="850"/>
      <c r="DA79" s="851"/>
      <c r="DB79" s="849"/>
      <c r="DC79" s="850"/>
      <c r="DD79" s="850"/>
      <c r="DE79" s="850"/>
      <c r="DF79" s="851"/>
      <c r="DG79" s="849"/>
      <c r="DH79" s="850"/>
      <c r="DI79" s="850"/>
      <c r="DJ79" s="850"/>
      <c r="DK79" s="851"/>
      <c r="DL79" s="849"/>
      <c r="DM79" s="850"/>
      <c r="DN79" s="850"/>
      <c r="DO79" s="850"/>
      <c r="DP79" s="851"/>
      <c r="DQ79" s="849"/>
      <c r="DR79" s="850"/>
      <c r="DS79" s="850"/>
      <c r="DT79" s="850"/>
      <c r="DU79" s="851"/>
      <c r="DV79" s="846"/>
      <c r="DW79" s="847"/>
      <c r="DX79" s="847"/>
      <c r="DY79" s="847"/>
      <c r="DZ79" s="848"/>
      <c r="EA79" s="224"/>
    </row>
    <row r="80" spans="1:131" ht="26.25" customHeight="1" x14ac:dyDescent="0.15">
      <c r="A80" s="232">
        <v>13</v>
      </c>
      <c r="B80" s="860"/>
      <c r="C80" s="861"/>
      <c r="D80" s="861"/>
      <c r="E80" s="861"/>
      <c r="F80" s="861"/>
      <c r="G80" s="861"/>
      <c r="H80" s="861"/>
      <c r="I80" s="861"/>
      <c r="J80" s="861"/>
      <c r="K80" s="861"/>
      <c r="L80" s="861"/>
      <c r="M80" s="861"/>
      <c r="N80" s="861"/>
      <c r="O80" s="861"/>
      <c r="P80" s="862"/>
      <c r="Q80" s="863"/>
      <c r="R80" s="817"/>
      <c r="S80" s="817"/>
      <c r="T80" s="817"/>
      <c r="U80" s="817"/>
      <c r="V80" s="817"/>
      <c r="W80" s="817"/>
      <c r="X80" s="817"/>
      <c r="Y80" s="817"/>
      <c r="Z80" s="817"/>
      <c r="AA80" s="817"/>
      <c r="AB80" s="817"/>
      <c r="AC80" s="817"/>
      <c r="AD80" s="817"/>
      <c r="AE80" s="817"/>
      <c r="AF80" s="817"/>
      <c r="AG80" s="817"/>
      <c r="AH80" s="817"/>
      <c r="AI80" s="817"/>
      <c r="AJ80" s="817"/>
      <c r="AK80" s="817"/>
      <c r="AL80" s="817"/>
      <c r="AM80" s="817"/>
      <c r="AN80" s="817"/>
      <c r="AO80" s="817"/>
      <c r="AP80" s="817"/>
      <c r="AQ80" s="817"/>
      <c r="AR80" s="817"/>
      <c r="AS80" s="817"/>
      <c r="AT80" s="817"/>
      <c r="AU80" s="817"/>
      <c r="AV80" s="817"/>
      <c r="AW80" s="817"/>
      <c r="AX80" s="817"/>
      <c r="AY80" s="817"/>
      <c r="AZ80" s="819"/>
      <c r="BA80" s="819"/>
      <c r="BB80" s="819"/>
      <c r="BC80" s="819"/>
      <c r="BD80" s="820"/>
      <c r="BE80" s="235"/>
      <c r="BF80" s="235"/>
      <c r="BG80" s="235"/>
      <c r="BH80" s="235"/>
      <c r="BI80" s="235"/>
      <c r="BJ80" s="235"/>
      <c r="BK80" s="235"/>
      <c r="BL80" s="235"/>
      <c r="BM80" s="235"/>
      <c r="BN80" s="235"/>
      <c r="BO80" s="235"/>
      <c r="BP80" s="235"/>
      <c r="BQ80" s="232">
        <v>74</v>
      </c>
      <c r="BR80" s="237"/>
      <c r="BS80" s="846"/>
      <c r="BT80" s="847"/>
      <c r="BU80" s="847"/>
      <c r="BV80" s="847"/>
      <c r="BW80" s="847"/>
      <c r="BX80" s="847"/>
      <c r="BY80" s="847"/>
      <c r="BZ80" s="847"/>
      <c r="CA80" s="847"/>
      <c r="CB80" s="847"/>
      <c r="CC80" s="847"/>
      <c r="CD80" s="847"/>
      <c r="CE80" s="847"/>
      <c r="CF80" s="847"/>
      <c r="CG80" s="852"/>
      <c r="CH80" s="849"/>
      <c r="CI80" s="850"/>
      <c r="CJ80" s="850"/>
      <c r="CK80" s="850"/>
      <c r="CL80" s="851"/>
      <c r="CM80" s="849"/>
      <c r="CN80" s="850"/>
      <c r="CO80" s="850"/>
      <c r="CP80" s="850"/>
      <c r="CQ80" s="851"/>
      <c r="CR80" s="849"/>
      <c r="CS80" s="850"/>
      <c r="CT80" s="850"/>
      <c r="CU80" s="850"/>
      <c r="CV80" s="851"/>
      <c r="CW80" s="849"/>
      <c r="CX80" s="850"/>
      <c r="CY80" s="850"/>
      <c r="CZ80" s="850"/>
      <c r="DA80" s="851"/>
      <c r="DB80" s="849"/>
      <c r="DC80" s="850"/>
      <c r="DD80" s="850"/>
      <c r="DE80" s="850"/>
      <c r="DF80" s="851"/>
      <c r="DG80" s="849"/>
      <c r="DH80" s="850"/>
      <c r="DI80" s="850"/>
      <c r="DJ80" s="850"/>
      <c r="DK80" s="851"/>
      <c r="DL80" s="849"/>
      <c r="DM80" s="850"/>
      <c r="DN80" s="850"/>
      <c r="DO80" s="850"/>
      <c r="DP80" s="851"/>
      <c r="DQ80" s="849"/>
      <c r="DR80" s="850"/>
      <c r="DS80" s="850"/>
      <c r="DT80" s="850"/>
      <c r="DU80" s="851"/>
      <c r="DV80" s="846"/>
      <c r="DW80" s="847"/>
      <c r="DX80" s="847"/>
      <c r="DY80" s="847"/>
      <c r="DZ80" s="848"/>
      <c r="EA80" s="224"/>
    </row>
    <row r="81" spans="1:131" ht="26.25" customHeight="1" x14ac:dyDescent="0.15">
      <c r="A81" s="232">
        <v>14</v>
      </c>
      <c r="B81" s="860"/>
      <c r="C81" s="861"/>
      <c r="D81" s="861"/>
      <c r="E81" s="861"/>
      <c r="F81" s="861"/>
      <c r="G81" s="861"/>
      <c r="H81" s="861"/>
      <c r="I81" s="861"/>
      <c r="J81" s="861"/>
      <c r="K81" s="861"/>
      <c r="L81" s="861"/>
      <c r="M81" s="861"/>
      <c r="N81" s="861"/>
      <c r="O81" s="861"/>
      <c r="P81" s="862"/>
      <c r="Q81" s="863"/>
      <c r="R81" s="817"/>
      <c r="S81" s="817"/>
      <c r="T81" s="817"/>
      <c r="U81" s="817"/>
      <c r="V81" s="817"/>
      <c r="W81" s="817"/>
      <c r="X81" s="817"/>
      <c r="Y81" s="817"/>
      <c r="Z81" s="817"/>
      <c r="AA81" s="817"/>
      <c r="AB81" s="817"/>
      <c r="AC81" s="817"/>
      <c r="AD81" s="817"/>
      <c r="AE81" s="817"/>
      <c r="AF81" s="817"/>
      <c r="AG81" s="817"/>
      <c r="AH81" s="817"/>
      <c r="AI81" s="817"/>
      <c r="AJ81" s="817"/>
      <c r="AK81" s="817"/>
      <c r="AL81" s="817"/>
      <c r="AM81" s="817"/>
      <c r="AN81" s="817"/>
      <c r="AO81" s="817"/>
      <c r="AP81" s="817"/>
      <c r="AQ81" s="817"/>
      <c r="AR81" s="817"/>
      <c r="AS81" s="817"/>
      <c r="AT81" s="817"/>
      <c r="AU81" s="817"/>
      <c r="AV81" s="817"/>
      <c r="AW81" s="817"/>
      <c r="AX81" s="817"/>
      <c r="AY81" s="817"/>
      <c r="AZ81" s="819"/>
      <c r="BA81" s="819"/>
      <c r="BB81" s="819"/>
      <c r="BC81" s="819"/>
      <c r="BD81" s="820"/>
      <c r="BE81" s="235"/>
      <c r="BF81" s="235"/>
      <c r="BG81" s="235"/>
      <c r="BH81" s="235"/>
      <c r="BI81" s="235"/>
      <c r="BJ81" s="235"/>
      <c r="BK81" s="235"/>
      <c r="BL81" s="235"/>
      <c r="BM81" s="235"/>
      <c r="BN81" s="235"/>
      <c r="BO81" s="235"/>
      <c r="BP81" s="235"/>
      <c r="BQ81" s="232">
        <v>75</v>
      </c>
      <c r="BR81" s="237"/>
      <c r="BS81" s="846"/>
      <c r="BT81" s="847"/>
      <c r="BU81" s="847"/>
      <c r="BV81" s="847"/>
      <c r="BW81" s="847"/>
      <c r="BX81" s="847"/>
      <c r="BY81" s="847"/>
      <c r="BZ81" s="847"/>
      <c r="CA81" s="847"/>
      <c r="CB81" s="847"/>
      <c r="CC81" s="847"/>
      <c r="CD81" s="847"/>
      <c r="CE81" s="847"/>
      <c r="CF81" s="847"/>
      <c r="CG81" s="852"/>
      <c r="CH81" s="849"/>
      <c r="CI81" s="850"/>
      <c r="CJ81" s="850"/>
      <c r="CK81" s="850"/>
      <c r="CL81" s="851"/>
      <c r="CM81" s="849"/>
      <c r="CN81" s="850"/>
      <c r="CO81" s="850"/>
      <c r="CP81" s="850"/>
      <c r="CQ81" s="851"/>
      <c r="CR81" s="849"/>
      <c r="CS81" s="850"/>
      <c r="CT81" s="850"/>
      <c r="CU81" s="850"/>
      <c r="CV81" s="851"/>
      <c r="CW81" s="849"/>
      <c r="CX81" s="850"/>
      <c r="CY81" s="850"/>
      <c r="CZ81" s="850"/>
      <c r="DA81" s="851"/>
      <c r="DB81" s="849"/>
      <c r="DC81" s="850"/>
      <c r="DD81" s="850"/>
      <c r="DE81" s="850"/>
      <c r="DF81" s="851"/>
      <c r="DG81" s="849"/>
      <c r="DH81" s="850"/>
      <c r="DI81" s="850"/>
      <c r="DJ81" s="850"/>
      <c r="DK81" s="851"/>
      <c r="DL81" s="849"/>
      <c r="DM81" s="850"/>
      <c r="DN81" s="850"/>
      <c r="DO81" s="850"/>
      <c r="DP81" s="851"/>
      <c r="DQ81" s="849"/>
      <c r="DR81" s="850"/>
      <c r="DS81" s="850"/>
      <c r="DT81" s="850"/>
      <c r="DU81" s="851"/>
      <c r="DV81" s="846"/>
      <c r="DW81" s="847"/>
      <c r="DX81" s="847"/>
      <c r="DY81" s="847"/>
      <c r="DZ81" s="848"/>
      <c r="EA81" s="224"/>
    </row>
    <row r="82" spans="1:131" ht="26.25" customHeight="1" x14ac:dyDescent="0.15">
      <c r="A82" s="232">
        <v>15</v>
      </c>
      <c r="B82" s="860"/>
      <c r="C82" s="861"/>
      <c r="D82" s="861"/>
      <c r="E82" s="861"/>
      <c r="F82" s="861"/>
      <c r="G82" s="861"/>
      <c r="H82" s="861"/>
      <c r="I82" s="861"/>
      <c r="J82" s="861"/>
      <c r="K82" s="861"/>
      <c r="L82" s="861"/>
      <c r="M82" s="861"/>
      <c r="N82" s="861"/>
      <c r="O82" s="861"/>
      <c r="P82" s="862"/>
      <c r="Q82" s="863"/>
      <c r="R82" s="817"/>
      <c r="S82" s="817"/>
      <c r="T82" s="817"/>
      <c r="U82" s="817"/>
      <c r="V82" s="817"/>
      <c r="W82" s="817"/>
      <c r="X82" s="817"/>
      <c r="Y82" s="817"/>
      <c r="Z82" s="817"/>
      <c r="AA82" s="817"/>
      <c r="AB82" s="817"/>
      <c r="AC82" s="817"/>
      <c r="AD82" s="817"/>
      <c r="AE82" s="817"/>
      <c r="AF82" s="817"/>
      <c r="AG82" s="817"/>
      <c r="AH82" s="817"/>
      <c r="AI82" s="817"/>
      <c r="AJ82" s="817"/>
      <c r="AK82" s="817"/>
      <c r="AL82" s="817"/>
      <c r="AM82" s="817"/>
      <c r="AN82" s="817"/>
      <c r="AO82" s="817"/>
      <c r="AP82" s="817"/>
      <c r="AQ82" s="817"/>
      <c r="AR82" s="817"/>
      <c r="AS82" s="817"/>
      <c r="AT82" s="817"/>
      <c r="AU82" s="817"/>
      <c r="AV82" s="817"/>
      <c r="AW82" s="817"/>
      <c r="AX82" s="817"/>
      <c r="AY82" s="817"/>
      <c r="AZ82" s="819"/>
      <c r="BA82" s="819"/>
      <c r="BB82" s="819"/>
      <c r="BC82" s="819"/>
      <c r="BD82" s="820"/>
      <c r="BE82" s="235"/>
      <c r="BF82" s="235"/>
      <c r="BG82" s="235"/>
      <c r="BH82" s="235"/>
      <c r="BI82" s="235"/>
      <c r="BJ82" s="235"/>
      <c r="BK82" s="235"/>
      <c r="BL82" s="235"/>
      <c r="BM82" s="235"/>
      <c r="BN82" s="235"/>
      <c r="BO82" s="235"/>
      <c r="BP82" s="235"/>
      <c r="BQ82" s="232">
        <v>76</v>
      </c>
      <c r="BR82" s="237"/>
      <c r="BS82" s="846"/>
      <c r="BT82" s="847"/>
      <c r="BU82" s="847"/>
      <c r="BV82" s="847"/>
      <c r="BW82" s="847"/>
      <c r="BX82" s="847"/>
      <c r="BY82" s="847"/>
      <c r="BZ82" s="847"/>
      <c r="CA82" s="847"/>
      <c r="CB82" s="847"/>
      <c r="CC82" s="847"/>
      <c r="CD82" s="847"/>
      <c r="CE82" s="847"/>
      <c r="CF82" s="847"/>
      <c r="CG82" s="852"/>
      <c r="CH82" s="849"/>
      <c r="CI82" s="850"/>
      <c r="CJ82" s="850"/>
      <c r="CK82" s="850"/>
      <c r="CL82" s="851"/>
      <c r="CM82" s="849"/>
      <c r="CN82" s="850"/>
      <c r="CO82" s="850"/>
      <c r="CP82" s="850"/>
      <c r="CQ82" s="851"/>
      <c r="CR82" s="849"/>
      <c r="CS82" s="850"/>
      <c r="CT82" s="850"/>
      <c r="CU82" s="850"/>
      <c r="CV82" s="851"/>
      <c r="CW82" s="849"/>
      <c r="CX82" s="850"/>
      <c r="CY82" s="850"/>
      <c r="CZ82" s="850"/>
      <c r="DA82" s="851"/>
      <c r="DB82" s="849"/>
      <c r="DC82" s="850"/>
      <c r="DD82" s="850"/>
      <c r="DE82" s="850"/>
      <c r="DF82" s="851"/>
      <c r="DG82" s="849"/>
      <c r="DH82" s="850"/>
      <c r="DI82" s="850"/>
      <c r="DJ82" s="850"/>
      <c r="DK82" s="851"/>
      <c r="DL82" s="849"/>
      <c r="DM82" s="850"/>
      <c r="DN82" s="850"/>
      <c r="DO82" s="850"/>
      <c r="DP82" s="851"/>
      <c r="DQ82" s="849"/>
      <c r="DR82" s="850"/>
      <c r="DS82" s="850"/>
      <c r="DT82" s="850"/>
      <c r="DU82" s="851"/>
      <c r="DV82" s="846"/>
      <c r="DW82" s="847"/>
      <c r="DX82" s="847"/>
      <c r="DY82" s="847"/>
      <c r="DZ82" s="848"/>
      <c r="EA82" s="224"/>
    </row>
    <row r="83" spans="1:131" ht="26.25" customHeight="1" x14ac:dyDescent="0.15">
      <c r="A83" s="232">
        <v>16</v>
      </c>
      <c r="B83" s="860"/>
      <c r="C83" s="861"/>
      <c r="D83" s="861"/>
      <c r="E83" s="861"/>
      <c r="F83" s="861"/>
      <c r="G83" s="861"/>
      <c r="H83" s="861"/>
      <c r="I83" s="861"/>
      <c r="J83" s="861"/>
      <c r="K83" s="861"/>
      <c r="L83" s="861"/>
      <c r="M83" s="861"/>
      <c r="N83" s="861"/>
      <c r="O83" s="861"/>
      <c r="P83" s="862"/>
      <c r="Q83" s="863"/>
      <c r="R83" s="817"/>
      <c r="S83" s="817"/>
      <c r="T83" s="817"/>
      <c r="U83" s="817"/>
      <c r="V83" s="817"/>
      <c r="W83" s="817"/>
      <c r="X83" s="817"/>
      <c r="Y83" s="817"/>
      <c r="Z83" s="817"/>
      <c r="AA83" s="817"/>
      <c r="AB83" s="817"/>
      <c r="AC83" s="817"/>
      <c r="AD83" s="817"/>
      <c r="AE83" s="817"/>
      <c r="AF83" s="817"/>
      <c r="AG83" s="817"/>
      <c r="AH83" s="817"/>
      <c r="AI83" s="817"/>
      <c r="AJ83" s="817"/>
      <c r="AK83" s="817"/>
      <c r="AL83" s="817"/>
      <c r="AM83" s="817"/>
      <c r="AN83" s="817"/>
      <c r="AO83" s="817"/>
      <c r="AP83" s="817"/>
      <c r="AQ83" s="817"/>
      <c r="AR83" s="817"/>
      <c r="AS83" s="817"/>
      <c r="AT83" s="817"/>
      <c r="AU83" s="817"/>
      <c r="AV83" s="817"/>
      <c r="AW83" s="817"/>
      <c r="AX83" s="817"/>
      <c r="AY83" s="817"/>
      <c r="AZ83" s="819"/>
      <c r="BA83" s="819"/>
      <c r="BB83" s="819"/>
      <c r="BC83" s="819"/>
      <c r="BD83" s="820"/>
      <c r="BE83" s="235"/>
      <c r="BF83" s="235"/>
      <c r="BG83" s="235"/>
      <c r="BH83" s="235"/>
      <c r="BI83" s="235"/>
      <c r="BJ83" s="235"/>
      <c r="BK83" s="235"/>
      <c r="BL83" s="235"/>
      <c r="BM83" s="235"/>
      <c r="BN83" s="235"/>
      <c r="BO83" s="235"/>
      <c r="BP83" s="235"/>
      <c r="BQ83" s="232">
        <v>77</v>
      </c>
      <c r="BR83" s="237"/>
      <c r="BS83" s="846"/>
      <c r="BT83" s="847"/>
      <c r="BU83" s="847"/>
      <c r="BV83" s="847"/>
      <c r="BW83" s="847"/>
      <c r="BX83" s="847"/>
      <c r="BY83" s="847"/>
      <c r="BZ83" s="847"/>
      <c r="CA83" s="847"/>
      <c r="CB83" s="847"/>
      <c r="CC83" s="847"/>
      <c r="CD83" s="847"/>
      <c r="CE83" s="847"/>
      <c r="CF83" s="847"/>
      <c r="CG83" s="852"/>
      <c r="CH83" s="849"/>
      <c r="CI83" s="850"/>
      <c r="CJ83" s="850"/>
      <c r="CK83" s="850"/>
      <c r="CL83" s="851"/>
      <c r="CM83" s="849"/>
      <c r="CN83" s="850"/>
      <c r="CO83" s="850"/>
      <c r="CP83" s="850"/>
      <c r="CQ83" s="851"/>
      <c r="CR83" s="849"/>
      <c r="CS83" s="850"/>
      <c r="CT83" s="850"/>
      <c r="CU83" s="850"/>
      <c r="CV83" s="851"/>
      <c r="CW83" s="849"/>
      <c r="CX83" s="850"/>
      <c r="CY83" s="850"/>
      <c r="CZ83" s="850"/>
      <c r="DA83" s="851"/>
      <c r="DB83" s="849"/>
      <c r="DC83" s="850"/>
      <c r="DD83" s="850"/>
      <c r="DE83" s="850"/>
      <c r="DF83" s="851"/>
      <c r="DG83" s="849"/>
      <c r="DH83" s="850"/>
      <c r="DI83" s="850"/>
      <c r="DJ83" s="850"/>
      <c r="DK83" s="851"/>
      <c r="DL83" s="849"/>
      <c r="DM83" s="850"/>
      <c r="DN83" s="850"/>
      <c r="DO83" s="850"/>
      <c r="DP83" s="851"/>
      <c r="DQ83" s="849"/>
      <c r="DR83" s="850"/>
      <c r="DS83" s="850"/>
      <c r="DT83" s="850"/>
      <c r="DU83" s="851"/>
      <c r="DV83" s="846"/>
      <c r="DW83" s="847"/>
      <c r="DX83" s="847"/>
      <c r="DY83" s="847"/>
      <c r="DZ83" s="848"/>
      <c r="EA83" s="224"/>
    </row>
    <row r="84" spans="1:131" ht="26.25" customHeight="1" x14ac:dyDescent="0.15">
      <c r="A84" s="232">
        <v>17</v>
      </c>
      <c r="B84" s="860"/>
      <c r="C84" s="861"/>
      <c r="D84" s="861"/>
      <c r="E84" s="861"/>
      <c r="F84" s="861"/>
      <c r="G84" s="861"/>
      <c r="H84" s="861"/>
      <c r="I84" s="861"/>
      <c r="J84" s="861"/>
      <c r="K84" s="861"/>
      <c r="L84" s="861"/>
      <c r="M84" s="861"/>
      <c r="N84" s="861"/>
      <c r="O84" s="861"/>
      <c r="P84" s="862"/>
      <c r="Q84" s="863"/>
      <c r="R84" s="817"/>
      <c r="S84" s="817"/>
      <c r="T84" s="817"/>
      <c r="U84" s="817"/>
      <c r="V84" s="817"/>
      <c r="W84" s="817"/>
      <c r="X84" s="817"/>
      <c r="Y84" s="817"/>
      <c r="Z84" s="817"/>
      <c r="AA84" s="817"/>
      <c r="AB84" s="817"/>
      <c r="AC84" s="817"/>
      <c r="AD84" s="817"/>
      <c r="AE84" s="817"/>
      <c r="AF84" s="817"/>
      <c r="AG84" s="817"/>
      <c r="AH84" s="817"/>
      <c r="AI84" s="817"/>
      <c r="AJ84" s="817"/>
      <c r="AK84" s="817"/>
      <c r="AL84" s="817"/>
      <c r="AM84" s="817"/>
      <c r="AN84" s="817"/>
      <c r="AO84" s="817"/>
      <c r="AP84" s="817"/>
      <c r="AQ84" s="817"/>
      <c r="AR84" s="817"/>
      <c r="AS84" s="817"/>
      <c r="AT84" s="817"/>
      <c r="AU84" s="817"/>
      <c r="AV84" s="817"/>
      <c r="AW84" s="817"/>
      <c r="AX84" s="817"/>
      <c r="AY84" s="817"/>
      <c r="AZ84" s="819"/>
      <c r="BA84" s="819"/>
      <c r="BB84" s="819"/>
      <c r="BC84" s="819"/>
      <c r="BD84" s="820"/>
      <c r="BE84" s="235"/>
      <c r="BF84" s="235"/>
      <c r="BG84" s="235"/>
      <c r="BH84" s="235"/>
      <c r="BI84" s="235"/>
      <c r="BJ84" s="235"/>
      <c r="BK84" s="235"/>
      <c r="BL84" s="235"/>
      <c r="BM84" s="235"/>
      <c r="BN84" s="235"/>
      <c r="BO84" s="235"/>
      <c r="BP84" s="235"/>
      <c r="BQ84" s="232">
        <v>78</v>
      </c>
      <c r="BR84" s="237"/>
      <c r="BS84" s="846"/>
      <c r="BT84" s="847"/>
      <c r="BU84" s="847"/>
      <c r="BV84" s="847"/>
      <c r="BW84" s="847"/>
      <c r="BX84" s="847"/>
      <c r="BY84" s="847"/>
      <c r="BZ84" s="847"/>
      <c r="CA84" s="847"/>
      <c r="CB84" s="847"/>
      <c r="CC84" s="847"/>
      <c r="CD84" s="847"/>
      <c r="CE84" s="847"/>
      <c r="CF84" s="847"/>
      <c r="CG84" s="852"/>
      <c r="CH84" s="849"/>
      <c r="CI84" s="850"/>
      <c r="CJ84" s="850"/>
      <c r="CK84" s="850"/>
      <c r="CL84" s="851"/>
      <c r="CM84" s="849"/>
      <c r="CN84" s="850"/>
      <c r="CO84" s="850"/>
      <c r="CP84" s="850"/>
      <c r="CQ84" s="851"/>
      <c r="CR84" s="849"/>
      <c r="CS84" s="850"/>
      <c r="CT84" s="850"/>
      <c r="CU84" s="850"/>
      <c r="CV84" s="851"/>
      <c r="CW84" s="849"/>
      <c r="CX84" s="850"/>
      <c r="CY84" s="850"/>
      <c r="CZ84" s="850"/>
      <c r="DA84" s="851"/>
      <c r="DB84" s="849"/>
      <c r="DC84" s="850"/>
      <c r="DD84" s="850"/>
      <c r="DE84" s="850"/>
      <c r="DF84" s="851"/>
      <c r="DG84" s="849"/>
      <c r="DH84" s="850"/>
      <c r="DI84" s="850"/>
      <c r="DJ84" s="850"/>
      <c r="DK84" s="851"/>
      <c r="DL84" s="849"/>
      <c r="DM84" s="850"/>
      <c r="DN84" s="850"/>
      <c r="DO84" s="850"/>
      <c r="DP84" s="851"/>
      <c r="DQ84" s="849"/>
      <c r="DR84" s="850"/>
      <c r="DS84" s="850"/>
      <c r="DT84" s="850"/>
      <c r="DU84" s="851"/>
      <c r="DV84" s="846"/>
      <c r="DW84" s="847"/>
      <c r="DX84" s="847"/>
      <c r="DY84" s="847"/>
      <c r="DZ84" s="848"/>
      <c r="EA84" s="224"/>
    </row>
    <row r="85" spans="1:131" ht="26.25" customHeight="1" x14ac:dyDescent="0.15">
      <c r="A85" s="232">
        <v>18</v>
      </c>
      <c r="B85" s="860"/>
      <c r="C85" s="861"/>
      <c r="D85" s="861"/>
      <c r="E85" s="861"/>
      <c r="F85" s="861"/>
      <c r="G85" s="861"/>
      <c r="H85" s="861"/>
      <c r="I85" s="861"/>
      <c r="J85" s="861"/>
      <c r="K85" s="861"/>
      <c r="L85" s="861"/>
      <c r="M85" s="861"/>
      <c r="N85" s="861"/>
      <c r="O85" s="861"/>
      <c r="P85" s="862"/>
      <c r="Q85" s="863"/>
      <c r="R85" s="817"/>
      <c r="S85" s="817"/>
      <c r="T85" s="817"/>
      <c r="U85" s="817"/>
      <c r="V85" s="817"/>
      <c r="W85" s="817"/>
      <c r="X85" s="817"/>
      <c r="Y85" s="817"/>
      <c r="Z85" s="817"/>
      <c r="AA85" s="817"/>
      <c r="AB85" s="817"/>
      <c r="AC85" s="817"/>
      <c r="AD85" s="817"/>
      <c r="AE85" s="817"/>
      <c r="AF85" s="817"/>
      <c r="AG85" s="817"/>
      <c r="AH85" s="817"/>
      <c r="AI85" s="817"/>
      <c r="AJ85" s="817"/>
      <c r="AK85" s="817"/>
      <c r="AL85" s="817"/>
      <c r="AM85" s="817"/>
      <c r="AN85" s="817"/>
      <c r="AO85" s="817"/>
      <c r="AP85" s="817"/>
      <c r="AQ85" s="817"/>
      <c r="AR85" s="817"/>
      <c r="AS85" s="817"/>
      <c r="AT85" s="817"/>
      <c r="AU85" s="817"/>
      <c r="AV85" s="817"/>
      <c r="AW85" s="817"/>
      <c r="AX85" s="817"/>
      <c r="AY85" s="817"/>
      <c r="AZ85" s="819"/>
      <c r="BA85" s="819"/>
      <c r="BB85" s="819"/>
      <c r="BC85" s="819"/>
      <c r="BD85" s="820"/>
      <c r="BE85" s="235"/>
      <c r="BF85" s="235"/>
      <c r="BG85" s="235"/>
      <c r="BH85" s="235"/>
      <c r="BI85" s="235"/>
      <c r="BJ85" s="235"/>
      <c r="BK85" s="235"/>
      <c r="BL85" s="235"/>
      <c r="BM85" s="235"/>
      <c r="BN85" s="235"/>
      <c r="BO85" s="235"/>
      <c r="BP85" s="235"/>
      <c r="BQ85" s="232">
        <v>79</v>
      </c>
      <c r="BR85" s="237"/>
      <c r="BS85" s="846"/>
      <c r="BT85" s="847"/>
      <c r="BU85" s="847"/>
      <c r="BV85" s="847"/>
      <c r="BW85" s="847"/>
      <c r="BX85" s="847"/>
      <c r="BY85" s="847"/>
      <c r="BZ85" s="847"/>
      <c r="CA85" s="847"/>
      <c r="CB85" s="847"/>
      <c r="CC85" s="847"/>
      <c r="CD85" s="847"/>
      <c r="CE85" s="847"/>
      <c r="CF85" s="847"/>
      <c r="CG85" s="852"/>
      <c r="CH85" s="849"/>
      <c r="CI85" s="850"/>
      <c r="CJ85" s="850"/>
      <c r="CK85" s="850"/>
      <c r="CL85" s="851"/>
      <c r="CM85" s="849"/>
      <c r="CN85" s="850"/>
      <c r="CO85" s="850"/>
      <c r="CP85" s="850"/>
      <c r="CQ85" s="851"/>
      <c r="CR85" s="849"/>
      <c r="CS85" s="850"/>
      <c r="CT85" s="850"/>
      <c r="CU85" s="850"/>
      <c r="CV85" s="851"/>
      <c r="CW85" s="849"/>
      <c r="CX85" s="850"/>
      <c r="CY85" s="850"/>
      <c r="CZ85" s="850"/>
      <c r="DA85" s="851"/>
      <c r="DB85" s="849"/>
      <c r="DC85" s="850"/>
      <c r="DD85" s="850"/>
      <c r="DE85" s="850"/>
      <c r="DF85" s="851"/>
      <c r="DG85" s="849"/>
      <c r="DH85" s="850"/>
      <c r="DI85" s="850"/>
      <c r="DJ85" s="850"/>
      <c r="DK85" s="851"/>
      <c r="DL85" s="849"/>
      <c r="DM85" s="850"/>
      <c r="DN85" s="850"/>
      <c r="DO85" s="850"/>
      <c r="DP85" s="851"/>
      <c r="DQ85" s="849"/>
      <c r="DR85" s="850"/>
      <c r="DS85" s="850"/>
      <c r="DT85" s="850"/>
      <c r="DU85" s="851"/>
      <c r="DV85" s="846"/>
      <c r="DW85" s="847"/>
      <c r="DX85" s="847"/>
      <c r="DY85" s="847"/>
      <c r="DZ85" s="848"/>
      <c r="EA85" s="224"/>
    </row>
    <row r="86" spans="1:131" ht="26.25" customHeight="1" x14ac:dyDescent="0.15">
      <c r="A86" s="232">
        <v>19</v>
      </c>
      <c r="B86" s="860"/>
      <c r="C86" s="861"/>
      <c r="D86" s="861"/>
      <c r="E86" s="861"/>
      <c r="F86" s="861"/>
      <c r="G86" s="861"/>
      <c r="H86" s="861"/>
      <c r="I86" s="861"/>
      <c r="J86" s="861"/>
      <c r="K86" s="861"/>
      <c r="L86" s="861"/>
      <c r="M86" s="861"/>
      <c r="N86" s="861"/>
      <c r="O86" s="861"/>
      <c r="P86" s="862"/>
      <c r="Q86" s="863"/>
      <c r="R86" s="817"/>
      <c r="S86" s="817"/>
      <c r="T86" s="817"/>
      <c r="U86" s="817"/>
      <c r="V86" s="817"/>
      <c r="W86" s="817"/>
      <c r="X86" s="817"/>
      <c r="Y86" s="817"/>
      <c r="Z86" s="817"/>
      <c r="AA86" s="817"/>
      <c r="AB86" s="817"/>
      <c r="AC86" s="817"/>
      <c r="AD86" s="817"/>
      <c r="AE86" s="817"/>
      <c r="AF86" s="817"/>
      <c r="AG86" s="817"/>
      <c r="AH86" s="817"/>
      <c r="AI86" s="817"/>
      <c r="AJ86" s="817"/>
      <c r="AK86" s="817"/>
      <c r="AL86" s="817"/>
      <c r="AM86" s="817"/>
      <c r="AN86" s="817"/>
      <c r="AO86" s="817"/>
      <c r="AP86" s="817"/>
      <c r="AQ86" s="817"/>
      <c r="AR86" s="817"/>
      <c r="AS86" s="817"/>
      <c r="AT86" s="817"/>
      <c r="AU86" s="817"/>
      <c r="AV86" s="817"/>
      <c r="AW86" s="817"/>
      <c r="AX86" s="817"/>
      <c r="AY86" s="817"/>
      <c r="AZ86" s="819"/>
      <c r="BA86" s="819"/>
      <c r="BB86" s="819"/>
      <c r="BC86" s="819"/>
      <c r="BD86" s="820"/>
      <c r="BE86" s="235"/>
      <c r="BF86" s="235"/>
      <c r="BG86" s="235"/>
      <c r="BH86" s="235"/>
      <c r="BI86" s="235"/>
      <c r="BJ86" s="235"/>
      <c r="BK86" s="235"/>
      <c r="BL86" s="235"/>
      <c r="BM86" s="235"/>
      <c r="BN86" s="235"/>
      <c r="BO86" s="235"/>
      <c r="BP86" s="235"/>
      <c r="BQ86" s="232">
        <v>80</v>
      </c>
      <c r="BR86" s="237"/>
      <c r="BS86" s="846"/>
      <c r="BT86" s="847"/>
      <c r="BU86" s="847"/>
      <c r="BV86" s="847"/>
      <c r="BW86" s="847"/>
      <c r="BX86" s="847"/>
      <c r="BY86" s="847"/>
      <c r="BZ86" s="847"/>
      <c r="CA86" s="847"/>
      <c r="CB86" s="847"/>
      <c r="CC86" s="847"/>
      <c r="CD86" s="847"/>
      <c r="CE86" s="847"/>
      <c r="CF86" s="847"/>
      <c r="CG86" s="852"/>
      <c r="CH86" s="849"/>
      <c r="CI86" s="850"/>
      <c r="CJ86" s="850"/>
      <c r="CK86" s="850"/>
      <c r="CL86" s="851"/>
      <c r="CM86" s="849"/>
      <c r="CN86" s="850"/>
      <c r="CO86" s="850"/>
      <c r="CP86" s="850"/>
      <c r="CQ86" s="851"/>
      <c r="CR86" s="849"/>
      <c r="CS86" s="850"/>
      <c r="CT86" s="850"/>
      <c r="CU86" s="850"/>
      <c r="CV86" s="851"/>
      <c r="CW86" s="849"/>
      <c r="CX86" s="850"/>
      <c r="CY86" s="850"/>
      <c r="CZ86" s="850"/>
      <c r="DA86" s="851"/>
      <c r="DB86" s="849"/>
      <c r="DC86" s="850"/>
      <c r="DD86" s="850"/>
      <c r="DE86" s="850"/>
      <c r="DF86" s="851"/>
      <c r="DG86" s="849"/>
      <c r="DH86" s="850"/>
      <c r="DI86" s="850"/>
      <c r="DJ86" s="850"/>
      <c r="DK86" s="851"/>
      <c r="DL86" s="849"/>
      <c r="DM86" s="850"/>
      <c r="DN86" s="850"/>
      <c r="DO86" s="850"/>
      <c r="DP86" s="851"/>
      <c r="DQ86" s="849"/>
      <c r="DR86" s="850"/>
      <c r="DS86" s="850"/>
      <c r="DT86" s="850"/>
      <c r="DU86" s="851"/>
      <c r="DV86" s="846"/>
      <c r="DW86" s="847"/>
      <c r="DX86" s="847"/>
      <c r="DY86" s="847"/>
      <c r="DZ86" s="848"/>
      <c r="EA86" s="224"/>
    </row>
    <row r="87" spans="1:131" ht="26.25" customHeight="1" x14ac:dyDescent="0.15">
      <c r="A87" s="238">
        <v>20</v>
      </c>
      <c r="B87" s="867"/>
      <c r="C87" s="868"/>
      <c r="D87" s="868"/>
      <c r="E87" s="868"/>
      <c r="F87" s="868"/>
      <c r="G87" s="868"/>
      <c r="H87" s="868"/>
      <c r="I87" s="868"/>
      <c r="J87" s="868"/>
      <c r="K87" s="868"/>
      <c r="L87" s="868"/>
      <c r="M87" s="868"/>
      <c r="N87" s="868"/>
      <c r="O87" s="868"/>
      <c r="P87" s="869"/>
      <c r="Q87" s="870"/>
      <c r="R87" s="871"/>
      <c r="S87" s="871"/>
      <c r="T87" s="871"/>
      <c r="U87" s="871"/>
      <c r="V87" s="871"/>
      <c r="W87" s="871"/>
      <c r="X87" s="871"/>
      <c r="Y87" s="871"/>
      <c r="Z87" s="871"/>
      <c r="AA87" s="871"/>
      <c r="AB87" s="871"/>
      <c r="AC87" s="871"/>
      <c r="AD87" s="871"/>
      <c r="AE87" s="871"/>
      <c r="AF87" s="871"/>
      <c r="AG87" s="871"/>
      <c r="AH87" s="871"/>
      <c r="AI87" s="871"/>
      <c r="AJ87" s="871"/>
      <c r="AK87" s="871"/>
      <c r="AL87" s="871"/>
      <c r="AM87" s="871"/>
      <c r="AN87" s="871"/>
      <c r="AO87" s="871"/>
      <c r="AP87" s="871"/>
      <c r="AQ87" s="871"/>
      <c r="AR87" s="871"/>
      <c r="AS87" s="871"/>
      <c r="AT87" s="871"/>
      <c r="AU87" s="871"/>
      <c r="AV87" s="871"/>
      <c r="AW87" s="871"/>
      <c r="AX87" s="871"/>
      <c r="AY87" s="871"/>
      <c r="AZ87" s="872"/>
      <c r="BA87" s="872"/>
      <c r="BB87" s="872"/>
      <c r="BC87" s="872"/>
      <c r="BD87" s="873"/>
      <c r="BE87" s="235"/>
      <c r="BF87" s="235"/>
      <c r="BG87" s="235"/>
      <c r="BH87" s="235"/>
      <c r="BI87" s="235"/>
      <c r="BJ87" s="235"/>
      <c r="BK87" s="235"/>
      <c r="BL87" s="235"/>
      <c r="BM87" s="235"/>
      <c r="BN87" s="235"/>
      <c r="BO87" s="235"/>
      <c r="BP87" s="235"/>
      <c r="BQ87" s="232">
        <v>81</v>
      </c>
      <c r="BR87" s="237"/>
      <c r="BS87" s="846"/>
      <c r="BT87" s="847"/>
      <c r="BU87" s="847"/>
      <c r="BV87" s="847"/>
      <c r="BW87" s="847"/>
      <c r="BX87" s="847"/>
      <c r="BY87" s="847"/>
      <c r="BZ87" s="847"/>
      <c r="CA87" s="847"/>
      <c r="CB87" s="847"/>
      <c r="CC87" s="847"/>
      <c r="CD87" s="847"/>
      <c r="CE87" s="847"/>
      <c r="CF87" s="847"/>
      <c r="CG87" s="852"/>
      <c r="CH87" s="849"/>
      <c r="CI87" s="850"/>
      <c r="CJ87" s="850"/>
      <c r="CK87" s="850"/>
      <c r="CL87" s="851"/>
      <c r="CM87" s="849"/>
      <c r="CN87" s="850"/>
      <c r="CO87" s="850"/>
      <c r="CP87" s="850"/>
      <c r="CQ87" s="851"/>
      <c r="CR87" s="849"/>
      <c r="CS87" s="850"/>
      <c r="CT87" s="850"/>
      <c r="CU87" s="850"/>
      <c r="CV87" s="851"/>
      <c r="CW87" s="849"/>
      <c r="CX87" s="850"/>
      <c r="CY87" s="850"/>
      <c r="CZ87" s="850"/>
      <c r="DA87" s="851"/>
      <c r="DB87" s="849"/>
      <c r="DC87" s="850"/>
      <c r="DD87" s="850"/>
      <c r="DE87" s="850"/>
      <c r="DF87" s="851"/>
      <c r="DG87" s="849"/>
      <c r="DH87" s="850"/>
      <c r="DI87" s="850"/>
      <c r="DJ87" s="850"/>
      <c r="DK87" s="851"/>
      <c r="DL87" s="849"/>
      <c r="DM87" s="850"/>
      <c r="DN87" s="850"/>
      <c r="DO87" s="850"/>
      <c r="DP87" s="851"/>
      <c r="DQ87" s="849"/>
      <c r="DR87" s="850"/>
      <c r="DS87" s="850"/>
      <c r="DT87" s="850"/>
      <c r="DU87" s="851"/>
      <c r="DV87" s="846"/>
      <c r="DW87" s="847"/>
      <c r="DX87" s="847"/>
      <c r="DY87" s="847"/>
      <c r="DZ87" s="848"/>
      <c r="EA87" s="224"/>
    </row>
    <row r="88" spans="1:131" ht="26.25" customHeight="1" thickBot="1" x14ac:dyDescent="0.2">
      <c r="A88" s="234" t="s">
        <v>377</v>
      </c>
      <c r="B88" s="776" t="s">
        <v>399</v>
      </c>
      <c r="C88" s="777"/>
      <c r="D88" s="777"/>
      <c r="E88" s="777"/>
      <c r="F88" s="777"/>
      <c r="G88" s="777"/>
      <c r="H88" s="777"/>
      <c r="I88" s="777"/>
      <c r="J88" s="777"/>
      <c r="K88" s="777"/>
      <c r="L88" s="777"/>
      <c r="M88" s="777"/>
      <c r="N88" s="777"/>
      <c r="O88" s="777"/>
      <c r="P88" s="778"/>
      <c r="Q88" s="827"/>
      <c r="R88" s="828"/>
      <c r="S88" s="828"/>
      <c r="T88" s="828"/>
      <c r="U88" s="828"/>
      <c r="V88" s="828"/>
      <c r="W88" s="828"/>
      <c r="X88" s="828"/>
      <c r="Y88" s="828"/>
      <c r="Z88" s="828"/>
      <c r="AA88" s="828"/>
      <c r="AB88" s="828"/>
      <c r="AC88" s="828"/>
      <c r="AD88" s="828"/>
      <c r="AE88" s="828"/>
      <c r="AF88" s="831"/>
      <c r="AG88" s="831"/>
      <c r="AH88" s="831"/>
      <c r="AI88" s="831"/>
      <c r="AJ88" s="831"/>
      <c r="AK88" s="828"/>
      <c r="AL88" s="828"/>
      <c r="AM88" s="828"/>
      <c r="AN88" s="828"/>
      <c r="AO88" s="828"/>
      <c r="AP88" s="831"/>
      <c r="AQ88" s="831"/>
      <c r="AR88" s="831"/>
      <c r="AS88" s="831"/>
      <c r="AT88" s="831"/>
      <c r="AU88" s="831"/>
      <c r="AV88" s="831"/>
      <c r="AW88" s="831"/>
      <c r="AX88" s="831"/>
      <c r="AY88" s="831"/>
      <c r="AZ88" s="836"/>
      <c r="BA88" s="836"/>
      <c r="BB88" s="836"/>
      <c r="BC88" s="836"/>
      <c r="BD88" s="837"/>
      <c r="BE88" s="235"/>
      <c r="BF88" s="235"/>
      <c r="BG88" s="235"/>
      <c r="BH88" s="235"/>
      <c r="BI88" s="235"/>
      <c r="BJ88" s="235"/>
      <c r="BK88" s="235"/>
      <c r="BL88" s="235"/>
      <c r="BM88" s="235"/>
      <c r="BN88" s="235"/>
      <c r="BO88" s="235"/>
      <c r="BP88" s="235"/>
      <c r="BQ88" s="232">
        <v>82</v>
      </c>
      <c r="BR88" s="237"/>
      <c r="BS88" s="846"/>
      <c r="BT88" s="847"/>
      <c r="BU88" s="847"/>
      <c r="BV88" s="847"/>
      <c r="BW88" s="847"/>
      <c r="BX88" s="847"/>
      <c r="BY88" s="847"/>
      <c r="BZ88" s="847"/>
      <c r="CA88" s="847"/>
      <c r="CB88" s="847"/>
      <c r="CC88" s="847"/>
      <c r="CD88" s="847"/>
      <c r="CE88" s="847"/>
      <c r="CF88" s="847"/>
      <c r="CG88" s="852"/>
      <c r="CH88" s="849"/>
      <c r="CI88" s="850"/>
      <c r="CJ88" s="850"/>
      <c r="CK88" s="850"/>
      <c r="CL88" s="851"/>
      <c r="CM88" s="849"/>
      <c r="CN88" s="850"/>
      <c r="CO88" s="850"/>
      <c r="CP88" s="850"/>
      <c r="CQ88" s="851"/>
      <c r="CR88" s="849"/>
      <c r="CS88" s="850"/>
      <c r="CT88" s="850"/>
      <c r="CU88" s="850"/>
      <c r="CV88" s="851"/>
      <c r="CW88" s="849"/>
      <c r="CX88" s="850"/>
      <c r="CY88" s="850"/>
      <c r="CZ88" s="850"/>
      <c r="DA88" s="851"/>
      <c r="DB88" s="849"/>
      <c r="DC88" s="850"/>
      <c r="DD88" s="850"/>
      <c r="DE88" s="850"/>
      <c r="DF88" s="851"/>
      <c r="DG88" s="849"/>
      <c r="DH88" s="850"/>
      <c r="DI88" s="850"/>
      <c r="DJ88" s="850"/>
      <c r="DK88" s="851"/>
      <c r="DL88" s="849"/>
      <c r="DM88" s="850"/>
      <c r="DN88" s="850"/>
      <c r="DO88" s="850"/>
      <c r="DP88" s="851"/>
      <c r="DQ88" s="849"/>
      <c r="DR88" s="850"/>
      <c r="DS88" s="850"/>
      <c r="DT88" s="850"/>
      <c r="DU88" s="851"/>
      <c r="DV88" s="846"/>
      <c r="DW88" s="847"/>
      <c r="DX88" s="847"/>
      <c r="DY88" s="847"/>
      <c r="DZ88" s="848"/>
      <c r="EA88" s="224"/>
    </row>
    <row r="89" spans="1:131" ht="26.25" hidden="1" customHeight="1" x14ac:dyDescent="0.15">
      <c r="A89" s="239"/>
      <c r="B89" s="240"/>
      <c r="C89" s="240"/>
      <c r="D89" s="240"/>
      <c r="E89" s="240"/>
      <c r="F89" s="240"/>
      <c r="G89" s="240"/>
      <c r="H89" s="240"/>
      <c r="I89" s="240"/>
      <c r="J89" s="240"/>
      <c r="K89" s="240"/>
      <c r="L89" s="240"/>
      <c r="M89" s="240"/>
      <c r="N89" s="240"/>
      <c r="O89" s="240"/>
      <c r="P89" s="240"/>
      <c r="Q89" s="241"/>
      <c r="R89" s="241"/>
      <c r="S89" s="241"/>
      <c r="T89" s="241"/>
      <c r="U89" s="241"/>
      <c r="V89" s="241"/>
      <c r="W89" s="241"/>
      <c r="X89" s="241"/>
      <c r="Y89" s="241"/>
      <c r="Z89" s="241"/>
      <c r="AA89" s="241"/>
      <c r="AB89" s="241"/>
      <c r="AC89" s="241"/>
      <c r="AD89" s="241"/>
      <c r="AE89" s="241"/>
      <c r="AF89" s="241"/>
      <c r="AG89" s="241"/>
      <c r="AH89" s="241"/>
      <c r="AI89" s="241"/>
      <c r="AJ89" s="241"/>
      <c r="AK89" s="241"/>
      <c r="AL89" s="241"/>
      <c r="AM89" s="241"/>
      <c r="AN89" s="241"/>
      <c r="AO89" s="241"/>
      <c r="AP89" s="241"/>
      <c r="AQ89" s="241"/>
      <c r="AR89" s="241"/>
      <c r="AS89" s="241"/>
      <c r="AT89" s="241"/>
      <c r="AU89" s="241"/>
      <c r="AV89" s="241"/>
      <c r="AW89" s="241"/>
      <c r="AX89" s="241"/>
      <c r="AY89" s="241"/>
      <c r="AZ89" s="242"/>
      <c r="BA89" s="242"/>
      <c r="BB89" s="242"/>
      <c r="BC89" s="242"/>
      <c r="BD89" s="242"/>
      <c r="BE89" s="235"/>
      <c r="BF89" s="235"/>
      <c r="BG89" s="235"/>
      <c r="BH89" s="235"/>
      <c r="BI89" s="235"/>
      <c r="BJ89" s="235"/>
      <c r="BK89" s="235"/>
      <c r="BL89" s="235"/>
      <c r="BM89" s="235"/>
      <c r="BN89" s="235"/>
      <c r="BO89" s="235"/>
      <c r="BP89" s="235"/>
      <c r="BQ89" s="232">
        <v>83</v>
      </c>
      <c r="BR89" s="237"/>
      <c r="BS89" s="846"/>
      <c r="BT89" s="847"/>
      <c r="BU89" s="847"/>
      <c r="BV89" s="847"/>
      <c r="BW89" s="847"/>
      <c r="BX89" s="847"/>
      <c r="BY89" s="847"/>
      <c r="BZ89" s="847"/>
      <c r="CA89" s="847"/>
      <c r="CB89" s="847"/>
      <c r="CC89" s="847"/>
      <c r="CD89" s="847"/>
      <c r="CE89" s="847"/>
      <c r="CF89" s="847"/>
      <c r="CG89" s="852"/>
      <c r="CH89" s="849"/>
      <c r="CI89" s="850"/>
      <c r="CJ89" s="850"/>
      <c r="CK89" s="850"/>
      <c r="CL89" s="851"/>
      <c r="CM89" s="849"/>
      <c r="CN89" s="850"/>
      <c r="CO89" s="850"/>
      <c r="CP89" s="850"/>
      <c r="CQ89" s="851"/>
      <c r="CR89" s="849"/>
      <c r="CS89" s="850"/>
      <c r="CT89" s="850"/>
      <c r="CU89" s="850"/>
      <c r="CV89" s="851"/>
      <c r="CW89" s="849"/>
      <c r="CX89" s="850"/>
      <c r="CY89" s="850"/>
      <c r="CZ89" s="850"/>
      <c r="DA89" s="851"/>
      <c r="DB89" s="849"/>
      <c r="DC89" s="850"/>
      <c r="DD89" s="850"/>
      <c r="DE89" s="850"/>
      <c r="DF89" s="851"/>
      <c r="DG89" s="849"/>
      <c r="DH89" s="850"/>
      <c r="DI89" s="850"/>
      <c r="DJ89" s="850"/>
      <c r="DK89" s="851"/>
      <c r="DL89" s="849"/>
      <c r="DM89" s="850"/>
      <c r="DN89" s="850"/>
      <c r="DO89" s="850"/>
      <c r="DP89" s="851"/>
      <c r="DQ89" s="849"/>
      <c r="DR89" s="850"/>
      <c r="DS89" s="850"/>
      <c r="DT89" s="850"/>
      <c r="DU89" s="851"/>
      <c r="DV89" s="846"/>
      <c r="DW89" s="847"/>
      <c r="DX89" s="847"/>
      <c r="DY89" s="847"/>
      <c r="DZ89" s="848"/>
      <c r="EA89" s="224"/>
    </row>
    <row r="90" spans="1:131" ht="26.25" hidden="1" customHeight="1" x14ac:dyDescent="0.15">
      <c r="A90" s="239"/>
      <c r="B90" s="240"/>
      <c r="C90" s="240"/>
      <c r="D90" s="240"/>
      <c r="E90" s="240"/>
      <c r="F90" s="240"/>
      <c r="G90" s="240"/>
      <c r="H90" s="240"/>
      <c r="I90" s="240"/>
      <c r="J90" s="240"/>
      <c r="K90" s="240"/>
      <c r="L90" s="240"/>
      <c r="M90" s="240"/>
      <c r="N90" s="240"/>
      <c r="O90" s="240"/>
      <c r="P90" s="240"/>
      <c r="Q90" s="241"/>
      <c r="R90" s="241"/>
      <c r="S90" s="241"/>
      <c r="T90" s="241"/>
      <c r="U90" s="241"/>
      <c r="V90" s="241"/>
      <c r="W90" s="241"/>
      <c r="X90" s="241"/>
      <c r="Y90" s="241"/>
      <c r="Z90" s="241"/>
      <c r="AA90" s="241"/>
      <c r="AB90" s="241"/>
      <c r="AC90" s="241"/>
      <c r="AD90" s="241"/>
      <c r="AE90" s="241"/>
      <c r="AF90" s="241"/>
      <c r="AG90" s="241"/>
      <c r="AH90" s="241"/>
      <c r="AI90" s="241"/>
      <c r="AJ90" s="241"/>
      <c r="AK90" s="241"/>
      <c r="AL90" s="241"/>
      <c r="AM90" s="241"/>
      <c r="AN90" s="241"/>
      <c r="AO90" s="241"/>
      <c r="AP90" s="241"/>
      <c r="AQ90" s="241"/>
      <c r="AR90" s="241"/>
      <c r="AS90" s="241"/>
      <c r="AT90" s="241"/>
      <c r="AU90" s="241"/>
      <c r="AV90" s="241"/>
      <c r="AW90" s="241"/>
      <c r="AX90" s="241"/>
      <c r="AY90" s="241"/>
      <c r="AZ90" s="242"/>
      <c r="BA90" s="242"/>
      <c r="BB90" s="242"/>
      <c r="BC90" s="242"/>
      <c r="BD90" s="242"/>
      <c r="BE90" s="235"/>
      <c r="BF90" s="235"/>
      <c r="BG90" s="235"/>
      <c r="BH90" s="235"/>
      <c r="BI90" s="235"/>
      <c r="BJ90" s="235"/>
      <c r="BK90" s="235"/>
      <c r="BL90" s="235"/>
      <c r="BM90" s="235"/>
      <c r="BN90" s="235"/>
      <c r="BO90" s="235"/>
      <c r="BP90" s="235"/>
      <c r="BQ90" s="232">
        <v>84</v>
      </c>
      <c r="BR90" s="237"/>
      <c r="BS90" s="846"/>
      <c r="BT90" s="847"/>
      <c r="BU90" s="847"/>
      <c r="BV90" s="847"/>
      <c r="BW90" s="847"/>
      <c r="BX90" s="847"/>
      <c r="BY90" s="847"/>
      <c r="BZ90" s="847"/>
      <c r="CA90" s="847"/>
      <c r="CB90" s="847"/>
      <c r="CC90" s="847"/>
      <c r="CD90" s="847"/>
      <c r="CE90" s="847"/>
      <c r="CF90" s="847"/>
      <c r="CG90" s="852"/>
      <c r="CH90" s="849"/>
      <c r="CI90" s="850"/>
      <c r="CJ90" s="850"/>
      <c r="CK90" s="850"/>
      <c r="CL90" s="851"/>
      <c r="CM90" s="849"/>
      <c r="CN90" s="850"/>
      <c r="CO90" s="850"/>
      <c r="CP90" s="850"/>
      <c r="CQ90" s="851"/>
      <c r="CR90" s="849"/>
      <c r="CS90" s="850"/>
      <c r="CT90" s="850"/>
      <c r="CU90" s="850"/>
      <c r="CV90" s="851"/>
      <c r="CW90" s="849"/>
      <c r="CX90" s="850"/>
      <c r="CY90" s="850"/>
      <c r="CZ90" s="850"/>
      <c r="DA90" s="851"/>
      <c r="DB90" s="849"/>
      <c r="DC90" s="850"/>
      <c r="DD90" s="850"/>
      <c r="DE90" s="850"/>
      <c r="DF90" s="851"/>
      <c r="DG90" s="849"/>
      <c r="DH90" s="850"/>
      <c r="DI90" s="850"/>
      <c r="DJ90" s="850"/>
      <c r="DK90" s="851"/>
      <c r="DL90" s="849"/>
      <c r="DM90" s="850"/>
      <c r="DN90" s="850"/>
      <c r="DO90" s="850"/>
      <c r="DP90" s="851"/>
      <c r="DQ90" s="849"/>
      <c r="DR90" s="850"/>
      <c r="DS90" s="850"/>
      <c r="DT90" s="850"/>
      <c r="DU90" s="851"/>
      <c r="DV90" s="846"/>
      <c r="DW90" s="847"/>
      <c r="DX90" s="847"/>
      <c r="DY90" s="847"/>
      <c r="DZ90" s="848"/>
      <c r="EA90" s="224"/>
    </row>
    <row r="91" spans="1:131" ht="26.25" hidden="1" customHeight="1" x14ac:dyDescent="0.15">
      <c r="A91" s="239"/>
      <c r="B91" s="240"/>
      <c r="C91" s="240"/>
      <c r="D91" s="240"/>
      <c r="E91" s="240"/>
      <c r="F91" s="240"/>
      <c r="G91" s="240"/>
      <c r="H91" s="240"/>
      <c r="I91" s="240"/>
      <c r="J91" s="240"/>
      <c r="K91" s="240"/>
      <c r="L91" s="240"/>
      <c r="M91" s="240"/>
      <c r="N91" s="240"/>
      <c r="O91" s="240"/>
      <c r="P91" s="240"/>
      <c r="Q91" s="241"/>
      <c r="R91" s="241"/>
      <c r="S91" s="241"/>
      <c r="T91" s="241"/>
      <c r="U91" s="241"/>
      <c r="V91" s="241"/>
      <c r="W91" s="241"/>
      <c r="X91" s="241"/>
      <c r="Y91" s="241"/>
      <c r="Z91" s="241"/>
      <c r="AA91" s="241"/>
      <c r="AB91" s="241"/>
      <c r="AC91" s="241"/>
      <c r="AD91" s="241"/>
      <c r="AE91" s="241"/>
      <c r="AF91" s="241"/>
      <c r="AG91" s="241"/>
      <c r="AH91" s="241"/>
      <c r="AI91" s="241"/>
      <c r="AJ91" s="241"/>
      <c r="AK91" s="241"/>
      <c r="AL91" s="241"/>
      <c r="AM91" s="241"/>
      <c r="AN91" s="241"/>
      <c r="AO91" s="241"/>
      <c r="AP91" s="241"/>
      <c r="AQ91" s="241"/>
      <c r="AR91" s="241"/>
      <c r="AS91" s="241"/>
      <c r="AT91" s="241"/>
      <c r="AU91" s="241"/>
      <c r="AV91" s="241"/>
      <c r="AW91" s="241"/>
      <c r="AX91" s="241"/>
      <c r="AY91" s="241"/>
      <c r="AZ91" s="242"/>
      <c r="BA91" s="242"/>
      <c r="BB91" s="242"/>
      <c r="BC91" s="242"/>
      <c r="BD91" s="242"/>
      <c r="BE91" s="235"/>
      <c r="BF91" s="235"/>
      <c r="BG91" s="235"/>
      <c r="BH91" s="235"/>
      <c r="BI91" s="235"/>
      <c r="BJ91" s="235"/>
      <c r="BK91" s="235"/>
      <c r="BL91" s="235"/>
      <c r="BM91" s="235"/>
      <c r="BN91" s="235"/>
      <c r="BO91" s="235"/>
      <c r="BP91" s="235"/>
      <c r="BQ91" s="232">
        <v>85</v>
      </c>
      <c r="BR91" s="237"/>
      <c r="BS91" s="846"/>
      <c r="BT91" s="847"/>
      <c r="BU91" s="847"/>
      <c r="BV91" s="847"/>
      <c r="BW91" s="847"/>
      <c r="BX91" s="847"/>
      <c r="BY91" s="847"/>
      <c r="BZ91" s="847"/>
      <c r="CA91" s="847"/>
      <c r="CB91" s="847"/>
      <c r="CC91" s="847"/>
      <c r="CD91" s="847"/>
      <c r="CE91" s="847"/>
      <c r="CF91" s="847"/>
      <c r="CG91" s="852"/>
      <c r="CH91" s="849"/>
      <c r="CI91" s="850"/>
      <c r="CJ91" s="850"/>
      <c r="CK91" s="850"/>
      <c r="CL91" s="851"/>
      <c r="CM91" s="849"/>
      <c r="CN91" s="850"/>
      <c r="CO91" s="850"/>
      <c r="CP91" s="850"/>
      <c r="CQ91" s="851"/>
      <c r="CR91" s="849"/>
      <c r="CS91" s="850"/>
      <c r="CT91" s="850"/>
      <c r="CU91" s="850"/>
      <c r="CV91" s="851"/>
      <c r="CW91" s="849"/>
      <c r="CX91" s="850"/>
      <c r="CY91" s="850"/>
      <c r="CZ91" s="850"/>
      <c r="DA91" s="851"/>
      <c r="DB91" s="849"/>
      <c r="DC91" s="850"/>
      <c r="DD91" s="850"/>
      <c r="DE91" s="850"/>
      <c r="DF91" s="851"/>
      <c r="DG91" s="849"/>
      <c r="DH91" s="850"/>
      <c r="DI91" s="850"/>
      <c r="DJ91" s="850"/>
      <c r="DK91" s="851"/>
      <c r="DL91" s="849"/>
      <c r="DM91" s="850"/>
      <c r="DN91" s="850"/>
      <c r="DO91" s="850"/>
      <c r="DP91" s="851"/>
      <c r="DQ91" s="849"/>
      <c r="DR91" s="850"/>
      <c r="DS91" s="850"/>
      <c r="DT91" s="850"/>
      <c r="DU91" s="851"/>
      <c r="DV91" s="846"/>
      <c r="DW91" s="847"/>
      <c r="DX91" s="847"/>
      <c r="DY91" s="847"/>
      <c r="DZ91" s="848"/>
      <c r="EA91" s="224"/>
    </row>
    <row r="92" spans="1:131" ht="26.25" hidden="1" customHeight="1" x14ac:dyDescent="0.15">
      <c r="A92" s="239"/>
      <c r="B92" s="240"/>
      <c r="C92" s="240"/>
      <c r="D92" s="240"/>
      <c r="E92" s="240"/>
      <c r="F92" s="240"/>
      <c r="G92" s="240"/>
      <c r="H92" s="240"/>
      <c r="I92" s="240"/>
      <c r="J92" s="240"/>
      <c r="K92" s="240"/>
      <c r="L92" s="240"/>
      <c r="M92" s="240"/>
      <c r="N92" s="240"/>
      <c r="O92" s="240"/>
      <c r="P92" s="240"/>
      <c r="Q92" s="241"/>
      <c r="R92" s="241"/>
      <c r="S92" s="241"/>
      <c r="T92" s="241"/>
      <c r="U92" s="241"/>
      <c r="V92" s="241"/>
      <c r="W92" s="241"/>
      <c r="X92" s="241"/>
      <c r="Y92" s="241"/>
      <c r="Z92" s="241"/>
      <c r="AA92" s="241"/>
      <c r="AB92" s="241"/>
      <c r="AC92" s="241"/>
      <c r="AD92" s="241"/>
      <c r="AE92" s="241"/>
      <c r="AF92" s="241"/>
      <c r="AG92" s="241"/>
      <c r="AH92" s="241"/>
      <c r="AI92" s="241"/>
      <c r="AJ92" s="241"/>
      <c r="AK92" s="241"/>
      <c r="AL92" s="241"/>
      <c r="AM92" s="241"/>
      <c r="AN92" s="241"/>
      <c r="AO92" s="241"/>
      <c r="AP92" s="241"/>
      <c r="AQ92" s="241"/>
      <c r="AR92" s="241"/>
      <c r="AS92" s="241"/>
      <c r="AT92" s="241"/>
      <c r="AU92" s="241"/>
      <c r="AV92" s="241"/>
      <c r="AW92" s="241"/>
      <c r="AX92" s="241"/>
      <c r="AY92" s="241"/>
      <c r="AZ92" s="242"/>
      <c r="BA92" s="242"/>
      <c r="BB92" s="242"/>
      <c r="BC92" s="242"/>
      <c r="BD92" s="242"/>
      <c r="BE92" s="235"/>
      <c r="BF92" s="235"/>
      <c r="BG92" s="235"/>
      <c r="BH92" s="235"/>
      <c r="BI92" s="235"/>
      <c r="BJ92" s="235"/>
      <c r="BK92" s="235"/>
      <c r="BL92" s="235"/>
      <c r="BM92" s="235"/>
      <c r="BN92" s="235"/>
      <c r="BO92" s="235"/>
      <c r="BP92" s="235"/>
      <c r="BQ92" s="232">
        <v>86</v>
      </c>
      <c r="BR92" s="237"/>
      <c r="BS92" s="846"/>
      <c r="BT92" s="847"/>
      <c r="BU92" s="847"/>
      <c r="BV92" s="847"/>
      <c r="BW92" s="847"/>
      <c r="BX92" s="847"/>
      <c r="BY92" s="847"/>
      <c r="BZ92" s="847"/>
      <c r="CA92" s="847"/>
      <c r="CB92" s="847"/>
      <c r="CC92" s="847"/>
      <c r="CD92" s="847"/>
      <c r="CE92" s="847"/>
      <c r="CF92" s="847"/>
      <c r="CG92" s="852"/>
      <c r="CH92" s="849"/>
      <c r="CI92" s="850"/>
      <c r="CJ92" s="850"/>
      <c r="CK92" s="850"/>
      <c r="CL92" s="851"/>
      <c r="CM92" s="849"/>
      <c r="CN92" s="850"/>
      <c r="CO92" s="850"/>
      <c r="CP92" s="850"/>
      <c r="CQ92" s="851"/>
      <c r="CR92" s="849"/>
      <c r="CS92" s="850"/>
      <c r="CT92" s="850"/>
      <c r="CU92" s="850"/>
      <c r="CV92" s="851"/>
      <c r="CW92" s="849"/>
      <c r="CX92" s="850"/>
      <c r="CY92" s="850"/>
      <c r="CZ92" s="850"/>
      <c r="DA92" s="851"/>
      <c r="DB92" s="849"/>
      <c r="DC92" s="850"/>
      <c r="DD92" s="850"/>
      <c r="DE92" s="850"/>
      <c r="DF92" s="851"/>
      <c r="DG92" s="849"/>
      <c r="DH92" s="850"/>
      <c r="DI92" s="850"/>
      <c r="DJ92" s="850"/>
      <c r="DK92" s="851"/>
      <c r="DL92" s="849"/>
      <c r="DM92" s="850"/>
      <c r="DN92" s="850"/>
      <c r="DO92" s="850"/>
      <c r="DP92" s="851"/>
      <c r="DQ92" s="849"/>
      <c r="DR92" s="850"/>
      <c r="DS92" s="850"/>
      <c r="DT92" s="850"/>
      <c r="DU92" s="851"/>
      <c r="DV92" s="846"/>
      <c r="DW92" s="847"/>
      <c r="DX92" s="847"/>
      <c r="DY92" s="847"/>
      <c r="DZ92" s="848"/>
      <c r="EA92" s="224"/>
    </row>
    <row r="93" spans="1:131" ht="26.25" hidden="1" customHeight="1" x14ac:dyDescent="0.15">
      <c r="A93" s="239"/>
      <c r="B93" s="240"/>
      <c r="C93" s="240"/>
      <c r="D93" s="240"/>
      <c r="E93" s="240"/>
      <c r="F93" s="240"/>
      <c r="G93" s="240"/>
      <c r="H93" s="240"/>
      <c r="I93" s="240"/>
      <c r="J93" s="240"/>
      <c r="K93" s="240"/>
      <c r="L93" s="240"/>
      <c r="M93" s="240"/>
      <c r="N93" s="240"/>
      <c r="O93" s="240"/>
      <c r="P93" s="240"/>
      <c r="Q93" s="241"/>
      <c r="R93" s="241"/>
      <c r="S93" s="241"/>
      <c r="T93" s="241"/>
      <c r="U93" s="241"/>
      <c r="V93" s="241"/>
      <c r="W93" s="241"/>
      <c r="X93" s="241"/>
      <c r="Y93" s="241"/>
      <c r="Z93" s="241"/>
      <c r="AA93" s="241"/>
      <c r="AB93" s="241"/>
      <c r="AC93" s="241"/>
      <c r="AD93" s="241"/>
      <c r="AE93" s="241"/>
      <c r="AF93" s="241"/>
      <c r="AG93" s="241"/>
      <c r="AH93" s="241"/>
      <c r="AI93" s="241"/>
      <c r="AJ93" s="241"/>
      <c r="AK93" s="241"/>
      <c r="AL93" s="241"/>
      <c r="AM93" s="241"/>
      <c r="AN93" s="241"/>
      <c r="AO93" s="241"/>
      <c r="AP93" s="241"/>
      <c r="AQ93" s="241"/>
      <c r="AR93" s="241"/>
      <c r="AS93" s="241"/>
      <c r="AT93" s="241"/>
      <c r="AU93" s="241"/>
      <c r="AV93" s="241"/>
      <c r="AW93" s="241"/>
      <c r="AX93" s="241"/>
      <c r="AY93" s="241"/>
      <c r="AZ93" s="242"/>
      <c r="BA93" s="242"/>
      <c r="BB93" s="242"/>
      <c r="BC93" s="242"/>
      <c r="BD93" s="242"/>
      <c r="BE93" s="235"/>
      <c r="BF93" s="235"/>
      <c r="BG93" s="235"/>
      <c r="BH93" s="235"/>
      <c r="BI93" s="235"/>
      <c r="BJ93" s="235"/>
      <c r="BK93" s="235"/>
      <c r="BL93" s="235"/>
      <c r="BM93" s="235"/>
      <c r="BN93" s="235"/>
      <c r="BO93" s="235"/>
      <c r="BP93" s="235"/>
      <c r="BQ93" s="232">
        <v>87</v>
      </c>
      <c r="BR93" s="237"/>
      <c r="BS93" s="846"/>
      <c r="BT93" s="847"/>
      <c r="BU93" s="847"/>
      <c r="BV93" s="847"/>
      <c r="BW93" s="847"/>
      <c r="BX93" s="847"/>
      <c r="BY93" s="847"/>
      <c r="BZ93" s="847"/>
      <c r="CA93" s="847"/>
      <c r="CB93" s="847"/>
      <c r="CC93" s="847"/>
      <c r="CD93" s="847"/>
      <c r="CE93" s="847"/>
      <c r="CF93" s="847"/>
      <c r="CG93" s="852"/>
      <c r="CH93" s="849"/>
      <c r="CI93" s="850"/>
      <c r="CJ93" s="850"/>
      <c r="CK93" s="850"/>
      <c r="CL93" s="851"/>
      <c r="CM93" s="849"/>
      <c r="CN93" s="850"/>
      <c r="CO93" s="850"/>
      <c r="CP93" s="850"/>
      <c r="CQ93" s="851"/>
      <c r="CR93" s="849"/>
      <c r="CS93" s="850"/>
      <c r="CT93" s="850"/>
      <c r="CU93" s="850"/>
      <c r="CV93" s="851"/>
      <c r="CW93" s="849"/>
      <c r="CX93" s="850"/>
      <c r="CY93" s="850"/>
      <c r="CZ93" s="850"/>
      <c r="DA93" s="851"/>
      <c r="DB93" s="849"/>
      <c r="DC93" s="850"/>
      <c r="DD93" s="850"/>
      <c r="DE93" s="850"/>
      <c r="DF93" s="851"/>
      <c r="DG93" s="849"/>
      <c r="DH93" s="850"/>
      <c r="DI93" s="850"/>
      <c r="DJ93" s="850"/>
      <c r="DK93" s="851"/>
      <c r="DL93" s="849"/>
      <c r="DM93" s="850"/>
      <c r="DN93" s="850"/>
      <c r="DO93" s="850"/>
      <c r="DP93" s="851"/>
      <c r="DQ93" s="849"/>
      <c r="DR93" s="850"/>
      <c r="DS93" s="850"/>
      <c r="DT93" s="850"/>
      <c r="DU93" s="851"/>
      <c r="DV93" s="846"/>
      <c r="DW93" s="847"/>
      <c r="DX93" s="847"/>
      <c r="DY93" s="847"/>
      <c r="DZ93" s="848"/>
      <c r="EA93" s="224"/>
    </row>
    <row r="94" spans="1:131" ht="26.25" hidden="1" customHeight="1" x14ac:dyDescent="0.15">
      <c r="A94" s="239"/>
      <c r="B94" s="240"/>
      <c r="C94" s="240"/>
      <c r="D94" s="240"/>
      <c r="E94" s="240"/>
      <c r="F94" s="240"/>
      <c r="G94" s="240"/>
      <c r="H94" s="240"/>
      <c r="I94" s="240"/>
      <c r="J94" s="240"/>
      <c r="K94" s="240"/>
      <c r="L94" s="240"/>
      <c r="M94" s="240"/>
      <c r="N94" s="240"/>
      <c r="O94" s="240"/>
      <c r="P94" s="240"/>
      <c r="Q94" s="241"/>
      <c r="R94" s="241"/>
      <c r="S94" s="241"/>
      <c r="T94" s="241"/>
      <c r="U94" s="241"/>
      <c r="V94" s="241"/>
      <c r="W94" s="241"/>
      <c r="X94" s="241"/>
      <c r="Y94" s="241"/>
      <c r="Z94" s="241"/>
      <c r="AA94" s="241"/>
      <c r="AB94" s="241"/>
      <c r="AC94" s="241"/>
      <c r="AD94" s="241"/>
      <c r="AE94" s="241"/>
      <c r="AF94" s="241"/>
      <c r="AG94" s="241"/>
      <c r="AH94" s="241"/>
      <c r="AI94" s="241"/>
      <c r="AJ94" s="241"/>
      <c r="AK94" s="241"/>
      <c r="AL94" s="241"/>
      <c r="AM94" s="241"/>
      <c r="AN94" s="241"/>
      <c r="AO94" s="241"/>
      <c r="AP94" s="241"/>
      <c r="AQ94" s="241"/>
      <c r="AR94" s="241"/>
      <c r="AS94" s="241"/>
      <c r="AT94" s="241"/>
      <c r="AU94" s="241"/>
      <c r="AV94" s="241"/>
      <c r="AW94" s="241"/>
      <c r="AX94" s="241"/>
      <c r="AY94" s="241"/>
      <c r="AZ94" s="242"/>
      <c r="BA94" s="242"/>
      <c r="BB94" s="242"/>
      <c r="BC94" s="242"/>
      <c r="BD94" s="242"/>
      <c r="BE94" s="235"/>
      <c r="BF94" s="235"/>
      <c r="BG94" s="235"/>
      <c r="BH94" s="235"/>
      <c r="BI94" s="235"/>
      <c r="BJ94" s="235"/>
      <c r="BK94" s="235"/>
      <c r="BL94" s="235"/>
      <c r="BM94" s="235"/>
      <c r="BN94" s="235"/>
      <c r="BO94" s="235"/>
      <c r="BP94" s="235"/>
      <c r="BQ94" s="232">
        <v>88</v>
      </c>
      <c r="BR94" s="237"/>
      <c r="BS94" s="846"/>
      <c r="BT94" s="847"/>
      <c r="BU94" s="847"/>
      <c r="BV94" s="847"/>
      <c r="BW94" s="847"/>
      <c r="BX94" s="847"/>
      <c r="BY94" s="847"/>
      <c r="BZ94" s="847"/>
      <c r="CA94" s="847"/>
      <c r="CB94" s="847"/>
      <c r="CC94" s="847"/>
      <c r="CD94" s="847"/>
      <c r="CE94" s="847"/>
      <c r="CF94" s="847"/>
      <c r="CG94" s="852"/>
      <c r="CH94" s="849"/>
      <c r="CI94" s="850"/>
      <c r="CJ94" s="850"/>
      <c r="CK94" s="850"/>
      <c r="CL94" s="851"/>
      <c r="CM94" s="849"/>
      <c r="CN94" s="850"/>
      <c r="CO94" s="850"/>
      <c r="CP94" s="850"/>
      <c r="CQ94" s="851"/>
      <c r="CR94" s="849"/>
      <c r="CS94" s="850"/>
      <c r="CT94" s="850"/>
      <c r="CU94" s="850"/>
      <c r="CV94" s="851"/>
      <c r="CW94" s="849"/>
      <c r="CX94" s="850"/>
      <c r="CY94" s="850"/>
      <c r="CZ94" s="850"/>
      <c r="DA94" s="851"/>
      <c r="DB94" s="849"/>
      <c r="DC94" s="850"/>
      <c r="DD94" s="850"/>
      <c r="DE94" s="850"/>
      <c r="DF94" s="851"/>
      <c r="DG94" s="849"/>
      <c r="DH94" s="850"/>
      <c r="DI94" s="850"/>
      <c r="DJ94" s="850"/>
      <c r="DK94" s="851"/>
      <c r="DL94" s="849"/>
      <c r="DM94" s="850"/>
      <c r="DN94" s="850"/>
      <c r="DO94" s="850"/>
      <c r="DP94" s="851"/>
      <c r="DQ94" s="849"/>
      <c r="DR94" s="850"/>
      <c r="DS94" s="850"/>
      <c r="DT94" s="850"/>
      <c r="DU94" s="851"/>
      <c r="DV94" s="846"/>
      <c r="DW94" s="847"/>
      <c r="DX94" s="847"/>
      <c r="DY94" s="847"/>
      <c r="DZ94" s="848"/>
      <c r="EA94" s="224"/>
    </row>
    <row r="95" spans="1:131" ht="26.25" hidden="1" customHeight="1" x14ac:dyDescent="0.15">
      <c r="A95" s="239"/>
      <c r="B95" s="240"/>
      <c r="C95" s="240"/>
      <c r="D95" s="240"/>
      <c r="E95" s="240"/>
      <c r="F95" s="240"/>
      <c r="G95" s="240"/>
      <c r="H95" s="240"/>
      <c r="I95" s="240"/>
      <c r="J95" s="240"/>
      <c r="K95" s="240"/>
      <c r="L95" s="240"/>
      <c r="M95" s="240"/>
      <c r="N95" s="240"/>
      <c r="O95" s="240"/>
      <c r="P95" s="240"/>
      <c r="Q95" s="241"/>
      <c r="R95" s="241"/>
      <c r="S95" s="241"/>
      <c r="T95" s="241"/>
      <c r="U95" s="241"/>
      <c r="V95" s="241"/>
      <c r="W95" s="241"/>
      <c r="X95" s="241"/>
      <c r="Y95" s="241"/>
      <c r="Z95" s="241"/>
      <c r="AA95" s="241"/>
      <c r="AB95" s="241"/>
      <c r="AC95" s="241"/>
      <c r="AD95" s="241"/>
      <c r="AE95" s="241"/>
      <c r="AF95" s="241"/>
      <c r="AG95" s="241"/>
      <c r="AH95" s="241"/>
      <c r="AI95" s="241"/>
      <c r="AJ95" s="241"/>
      <c r="AK95" s="241"/>
      <c r="AL95" s="241"/>
      <c r="AM95" s="241"/>
      <c r="AN95" s="241"/>
      <c r="AO95" s="241"/>
      <c r="AP95" s="241"/>
      <c r="AQ95" s="241"/>
      <c r="AR95" s="241"/>
      <c r="AS95" s="241"/>
      <c r="AT95" s="241"/>
      <c r="AU95" s="241"/>
      <c r="AV95" s="241"/>
      <c r="AW95" s="241"/>
      <c r="AX95" s="241"/>
      <c r="AY95" s="241"/>
      <c r="AZ95" s="242"/>
      <c r="BA95" s="242"/>
      <c r="BB95" s="242"/>
      <c r="BC95" s="242"/>
      <c r="BD95" s="242"/>
      <c r="BE95" s="235"/>
      <c r="BF95" s="235"/>
      <c r="BG95" s="235"/>
      <c r="BH95" s="235"/>
      <c r="BI95" s="235"/>
      <c r="BJ95" s="235"/>
      <c r="BK95" s="235"/>
      <c r="BL95" s="235"/>
      <c r="BM95" s="235"/>
      <c r="BN95" s="235"/>
      <c r="BO95" s="235"/>
      <c r="BP95" s="235"/>
      <c r="BQ95" s="232">
        <v>89</v>
      </c>
      <c r="BR95" s="237"/>
      <c r="BS95" s="846"/>
      <c r="BT95" s="847"/>
      <c r="BU95" s="847"/>
      <c r="BV95" s="847"/>
      <c r="BW95" s="847"/>
      <c r="BX95" s="847"/>
      <c r="BY95" s="847"/>
      <c r="BZ95" s="847"/>
      <c r="CA95" s="847"/>
      <c r="CB95" s="847"/>
      <c r="CC95" s="847"/>
      <c r="CD95" s="847"/>
      <c r="CE95" s="847"/>
      <c r="CF95" s="847"/>
      <c r="CG95" s="852"/>
      <c r="CH95" s="849"/>
      <c r="CI95" s="850"/>
      <c r="CJ95" s="850"/>
      <c r="CK95" s="850"/>
      <c r="CL95" s="851"/>
      <c r="CM95" s="849"/>
      <c r="CN95" s="850"/>
      <c r="CO95" s="850"/>
      <c r="CP95" s="850"/>
      <c r="CQ95" s="851"/>
      <c r="CR95" s="849"/>
      <c r="CS95" s="850"/>
      <c r="CT95" s="850"/>
      <c r="CU95" s="850"/>
      <c r="CV95" s="851"/>
      <c r="CW95" s="849"/>
      <c r="CX95" s="850"/>
      <c r="CY95" s="850"/>
      <c r="CZ95" s="850"/>
      <c r="DA95" s="851"/>
      <c r="DB95" s="849"/>
      <c r="DC95" s="850"/>
      <c r="DD95" s="850"/>
      <c r="DE95" s="850"/>
      <c r="DF95" s="851"/>
      <c r="DG95" s="849"/>
      <c r="DH95" s="850"/>
      <c r="DI95" s="850"/>
      <c r="DJ95" s="850"/>
      <c r="DK95" s="851"/>
      <c r="DL95" s="849"/>
      <c r="DM95" s="850"/>
      <c r="DN95" s="850"/>
      <c r="DO95" s="850"/>
      <c r="DP95" s="851"/>
      <c r="DQ95" s="849"/>
      <c r="DR95" s="850"/>
      <c r="DS95" s="850"/>
      <c r="DT95" s="850"/>
      <c r="DU95" s="851"/>
      <c r="DV95" s="846"/>
      <c r="DW95" s="847"/>
      <c r="DX95" s="847"/>
      <c r="DY95" s="847"/>
      <c r="DZ95" s="848"/>
      <c r="EA95" s="224"/>
    </row>
    <row r="96" spans="1:131" ht="26.25" hidden="1" customHeight="1" x14ac:dyDescent="0.15">
      <c r="A96" s="239"/>
      <c r="B96" s="240"/>
      <c r="C96" s="240"/>
      <c r="D96" s="240"/>
      <c r="E96" s="240"/>
      <c r="F96" s="240"/>
      <c r="G96" s="240"/>
      <c r="H96" s="240"/>
      <c r="I96" s="240"/>
      <c r="J96" s="240"/>
      <c r="K96" s="240"/>
      <c r="L96" s="240"/>
      <c r="M96" s="240"/>
      <c r="N96" s="240"/>
      <c r="O96" s="240"/>
      <c r="P96" s="240"/>
      <c r="Q96" s="241"/>
      <c r="R96" s="241"/>
      <c r="S96" s="241"/>
      <c r="T96" s="241"/>
      <c r="U96" s="241"/>
      <c r="V96" s="241"/>
      <c r="W96" s="241"/>
      <c r="X96" s="241"/>
      <c r="Y96" s="241"/>
      <c r="Z96" s="241"/>
      <c r="AA96" s="241"/>
      <c r="AB96" s="241"/>
      <c r="AC96" s="241"/>
      <c r="AD96" s="241"/>
      <c r="AE96" s="241"/>
      <c r="AF96" s="241"/>
      <c r="AG96" s="241"/>
      <c r="AH96" s="241"/>
      <c r="AI96" s="241"/>
      <c r="AJ96" s="241"/>
      <c r="AK96" s="241"/>
      <c r="AL96" s="241"/>
      <c r="AM96" s="241"/>
      <c r="AN96" s="241"/>
      <c r="AO96" s="241"/>
      <c r="AP96" s="241"/>
      <c r="AQ96" s="241"/>
      <c r="AR96" s="241"/>
      <c r="AS96" s="241"/>
      <c r="AT96" s="241"/>
      <c r="AU96" s="241"/>
      <c r="AV96" s="241"/>
      <c r="AW96" s="241"/>
      <c r="AX96" s="241"/>
      <c r="AY96" s="241"/>
      <c r="AZ96" s="242"/>
      <c r="BA96" s="242"/>
      <c r="BB96" s="242"/>
      <c r="BC96" s="242"/>
      <c r="BD96" s="242"/>
      <c r="BE96" s="235"/>
      <c r="BF96" s="235"/>
      <c r="BG96" s="235"/>
      <c r="BH96" s="235"/>
      <c r="BI96" s="235"/>
      <c r="BJ96" s="235"/>
      <c r="BK96" s="235"/>
      <c r="BL96" s="235"/>
      <c r="BM96" s="235"/>
      <c r="BN96" s="235"/>
      <c r="BO96" s="235"/>
      <c r="BP96" s="235"/>
      <c r="BQ96" s="232">
        <v>90</v>
      </c>
      <c r="BR96" s="237"/>
      <c r="BS96" s="846"/>
      <c r="BT96" s="847"/>
      <c r="BU96" s="847"/>
      <c r="BV96" s="847"/>
      <c r="BW96" s="847"/>
      <c r="BX96" s="847"/>
      <c r="BY96" s="847"/>
      <c r="BZ96" s="847"/>
      <c r="CA96" s="847"/>
      <c r="CB96" s="847"/>
      <c r="CC96" s="847"/>
      <c r="CD96" s="847"/>
      <c r="CE96" s="847"/>
      <c r="CF96" s="847"/>
      <c r="CG96" s="852"/>
      <c r="CH96" s="849"/>
      <c r="CI96" s="850"/>
      <c r="CJ96" s="850"/>
      <c r="CK96" s="850"/>
      <c r="CL96" s="851"/>
      <c r="CM96" s="849"/>
      <c r="CN96" s="850"/>
      <c r="CO96" s="850"/>
      <c r="CP96" s="850"/>
      <c r="CQ96" s="851"/>
      <c r="CR96" s="849"/>
      <c r="CS96" s="850"/>
      <c r="CT96" s="850"/>
      <c r="CU96" s="850"/>
      <c r="CV96" s="851"/>
      <c r="CW96" s="849"/>
      <c r="CX96" s="850"/>
      <c r="CY96" s="850"/>
      <c r="CZ96" s="850"/>
      <c r="DA96" s="851"/>
      <c r="DB96" s="849"/>
      <c r="DC96" s="850"/>
      <c r="DD96" s="850"/>
      <c r="DE96" s="850"/>
      <c r="DF96" s="851"/>
      <c r="DG96" s="849"/>
      <c r="DH96" s="850"/>
      <c r="DI96" s="850"/>
      <c r="DJ96" s="850"/>
      <c r="DK96" s="851"/>
      <c r="DL96" s="849"/>
      <c r="DM96" s="850"/>
      <c r="DN96" s="850"/>
      <c r="DO96" s="850"/>
      <c r="DP96" s="851"/>
      <c r="DQ96" s="849"/>
      <c r="DR96" s="850"/>
      <c r="DS96" s="850"/>
      <c r="DT96" s="850"/>
      <c r="DU96" s="851"/>
      <c r="DV96" s="846"/>
      <c r="DW96" s="847"/>
      <c r="DX96" s="847"/>
      <c r="DY96" s="847"/>
      <c r="DZ96" s="848"/>
      <c r="EA96" s="224"/>
    </row>
    <row r="97" spans="1:131" ht="26.25" hidden="1" customHeight="1" x14ac:dyDescent="0.15">
      <c r="A97" s="239"/>
      <c r="B97" s="240"/>
      <c r="C97" s="240"/>
      <c r="D97" s="240"/>
      <c r="E97" s="240"/>
      <c r="F97" s="240"/>
      <c r="G97" s="240"/>
      <c r="H97" s="240"/>
      <c r="I97" s="240"/>
      <c r="J97" s="240"/>
      <c r="K97" s="240"/>
      <c r="L97" s="240"/>
      <c r="M97" s="240"/>
      <c r="N97" s="240"/>
      <c r="O97" s="240"/>
      <c r="P97" s="240"/>
      <c r="Q97" s="241"/>
      <c r="R97" s="241"/>
      <c r="S97" s="241"/>
      <c r="T97" s="241"/>
      <c r="U97" s="241"/>
      <c r="V97" s="241"/>
      <c r="W97" s="241"/>
      <c r="X97" s="241"/>
      <c r="Y97" s="241"/>
      <c r="Z97" s="241"/>
      <c r="AA97" s="241"/>
      <c r="AB97" s="241"/>
      <c r="AC97" s="241"/>
      <c r="AD97" s="241"/>
      <c r="AE97" s="241"/>
      <c r="AF97" s="241"/>
      <c r="AG97" s="241"/>
      <c r="AH97" s="241"/>
      <c r="AI97" s="241"/>
      <c r="AJ97" s="241"/>
      <c r="AK97" s="241"/>
      <c r="AL97" s="241"/>
      <c r="AM97" s="241"/>
      <c r="AN97" s="241"/>
      <c r="AO97" s="241"/>
      <c r="AP97" s="241"/>
      <c r="AQ97" s="241"/>
      <c r="AR97" s="241"/>
      <c r="AS97" s="241"/>
      <c r="AT97" s="241"/>
      <c r="AU97" s="241"/>
      <c r="AV97" s="241"/>
      <c r="AW97" s="241"/>
      <c r="AX97" s="241"/>
      <c r="AY97" s="241"/>
      <c r="AZ97" s="242"/>
      <c r="BA97" s="242"/>
      <c r="BB97" s="242"/>
      <c r="BC97" s="242"/>
      <c r="BD97" s="242"/>
      <c r="BE97" s="235"/>
      <c r="BF97" s="235"/>
      <c r="BG97" s="235"/>
      <c r="BH97" s="235"/>
      <c r="BI97" s="235"/>
      <c r="BJ97" s="235"/>
      <c r="BK97" s="235"/>
      <c r="BL97" s="235"/>
      <c r="BM97" s="235"/>
      <c r="BN97" s="235"/>
      <c r="BO97" s="235"/>
      <c r="BP97" s="235"/>
      <c r="BQ97" s="232">
        <v>91</v>
      </c>
      <c r="BR97" s="237"/>
      <c r="BS97" s="846"/>
      <c r="BT97" s="847"/>
      <c r="BU97" s="847"/>
      <c r="BV97" s="847"/>
      <c r="BW97" s="847"/>
      <c r="BX97" s="847"/>
      <c r="BY97" s="847"/>
      <c r="BZ97" s="847"/>
      <c r="CA97" s="847"/>
      <c r="CB97" s="847"/>
      <c r="CC97" s="847"/>
      <c r="CD97" s="847"/>
      <c r="CE97" s="847"/>
      <c r="CF97" s="847"/>
      <c r="CG97" s="852"/>
      <c r="CH97" s="849"/>
      <c r="CI97" s="850"/>
      <c r="CJ97" s="850"/>
      <c r="CK97" s="850"/>
      <c r="CL97" s="851"/>
      <c r="CM97" s="849"/>
      <c r="CN97" s="850"/>
      <c r="CO97" s="850"/>
      <c r="CP97" s="850"/>
      <c r="CQ97" s="851"/>
      <c r="CR97" s="849"/>
      <c r="CS97" s="850"/>
      <c r="CT97" s="850"/>
      <c r="CU97" s="850"/>
      <c r="CV97" s="851"/>
      <c r="CW97" s="849"/>
      <c r="CX97" s="850"/>
      <c r="CY97" s="850"/>
      <c r="CZ97" s="850"/>
      <c r="DA97" s="851"/>
      <c r="DB97" s="849"/>
      <c r="DC97" s="850"/>
      <c r="DD97" s="850"/>
      <c r="DE97" s="850"/>
      <c r="DF97" s="851"/>
      <c r="DG97" s="849"/>
      <c r="DH97" s="850"/>
      <c r="DI97" s="850"/>
      <c r="DJ97" s="850"/>
      <c r="DK97" s="851"/>
      <c r="DL97" s="849"/>
      <c r="DM97" s="850"/>
      <c r="DN97" s="850"/>
      <c r="DO97" s="850"/>
      <c r="DP97" s="851"/>
      <c r="DQ97" s="849"/>
      <c r="DR97" s="850"/>
      <c r="DS97" s="850"/>
      <c r="DT97" s="850"/>
      <c r="DU97" s="851"/>
      <c r="DV97" s="846"/>
      <c r="DW97" s="847"/>
      <c r="DX97" s="847"/>
      <c r="DY97" s="847"/>
      <c r="DZ97" s="848"/>
      <c r="EA97" s="224"/>
    </row>
    <row r="98" spans="1:131" ht="26.25" hidden="1" customHeight="1" x14ac:dyDescent="0.15">
      <c r="A98" s="239"/>
      <c r="B98" s="240"/>
      <c r="C98" s="240"/>
      <c r="D98" s="240"/>
      <c r="E98" s="240"/>
      <c r="F98" s="240"/>
      <c r="G98" s="240"/>
      <c r="H98" s="240"/>
      <c r="I98" s="240"/>
      <c r="J98" s="240"/>
      <c r="K98" s="240"/>
      <c r="L98" s="240"/>
      <c r="M98" s="240"/>
      <c r="N98" s="240"/>
      <c r="O98" s="240"/>
      <c r="P98" s="240"/>
      <c r="Q98" s="241"/>
      <c r="R98" s="241"/>
      <c r="S98" s="241"/>
      <c r="T98" s="241"/>
      <c r="U98" s="241"/>
      <c r="V98" s="241"/>
      <c r="W98" s="241"/>
      <c r="X98" s="241"/>
      <c r="Y98" s="241"/>
      <c r="Z98" s="241"/>
      <c r="AA98" s="241"/>
      <c r="AB98" s="241"/>
      <c r="AC98" s="241"/>
      <c r="AD98" s="241"/>
      <c r="AE98" s="241"/>
      <c r="AF98" s="241"/>
      <c r="AG98" s="241"/>
      <c r="AH98" s="241"/>
      <c r="AI98" s="241"/>
      <c r="AJ98" s="241"/>
      <c r="AK98" s="241"/>
      <c r="AL98" s="241"/>
      <c r="AM98" s="241"/>
      <c r="AN98" s="241"/>
      <c r="AO98" s="241"/>
      <c r="AP98" s="241"/>
      <c r="AQ98" s="241"/>
      <c r="AR98" s="241"/>
      <c r="AS98" s="241"/>
      <c r="AT98" s="241"/>
      <c r="AU98" s="241"/>
      <c r="AV98" s="241"/>
      <c r="AW98" s="241"/>
      <c r="AX98" s="241"/>
      <c r="AY98" s="241"/>
      <c r="AZ98" s="242"/>
      <c r="BA98" s="242"/>
      <c r="BB98" s="242"/>
      <c r="BC98" s="242"/>
      <c r="BD98" s="242"/>
      <c r="BE98" s="235"/>
      <c r="BF98" s="235"/>
      <c r="BG98" s="235"/>
      <c r="BH98" s="235"/>
      <c r="BI98" s="235"/>
      <c r="BJ98" s="235"/>
      <c r="BK98" s="235"/>
      <c r="BL98" s="235"/>
      <c r="BM98" s="235"/>
      <c r="BN98" s="235"/>
      <c r="BO98" s="235"/>
      <c r="BP98" s="235"/>
      <c r="BQ98" s="232">
        <v>92</v>
      </c>
      <c r="BR98" s="237"/>
      <c r="BS98" s="846"/>
      <c r="BT98" s="847"/>
      <c r="BU98" s="847"/>
      <c r="BV98" s="847"/>
      <c r="BW98" s="847"/>
      <c r="BX98" s="847"/>
      <c r="BY98" s="847"/>
      <c r="BZ98" s="847"/>
      <c r="CA98" s="847"/>
      <c r="CB98" s="847"/>
      <c r="CC98" s="847"/>
      <c r="CD98" s="847"/>
      <c r="CE98" s="847"/>
      <c r="CF98" s="847"/>
      <c r="CG98" s="852"/>
      <c r="CH98" s="849"/>
      <c r="CI98" s="850"/>
      <c r="CJ98" s="850"/>
      <c r="CK98" s="850"/>
      <c r="CL98" s="851"/>
      <c r="CM98" s="849"/>
      <c r="CN98" s="850"/>
      <c r="CO98" s="850"/>
      <c r="CP98" s="850"/>
      <c r="CQ98" s="851"/>
      <c r="CR98" s="849"/>
      <c r="CS98" s="850"/>
      <c r="CT98" s="850"/>
      <c r="CU98" s="850"/>
      <c r="CV98" s="851"/>
      <c r="CW98" s="849"/>
      <c r="CX98" s="850"/>
      <c r="CY98" s="850"/>
      <c r="CZ98" s="850"/>
      <c r="DA98" s="851"/>
      <c r="DB98" s="849"/>
      <c r="DC98" s="850"/>
      <c r="DD98" s="850"/>
      <c r="DE98" s="850"/>
      <c r="DF98" s="851"/>
      <c r="DG98" s="849"/>
      <c r="DH98" s="850"/>
      <c r="DI98" s="850"/>
      <c r="DJ98" s="850"/>
      <c r="DK98" s="851"/>
      <c r="DL98" s="849"/>
      <c r="DM98" s="850"/>
      <c r="DN98" s="850"/>
      <c r="DO98" s="850"/>
      <c r="DP98" s="851"/>
      <c r="DQ98" s="849"/>
      <c r="DR98" s="850"/>
      <c r="DS98" s="850"/>
      <c r="DT98" s="850"/>
      <c r="DU98" s="851"/>
      <c r="DV98" s="846"/>
      <c r="DW98" s="847"/>
      <c r="DX98" s="847"/>
      <c r="DY98" s="847"/>
      <c r="DZ98" s="848"/>
      <c r="EA98" s="224"/>
    </row>
    <row r="99" spans="1:131" ht="26.25" hidden="1" customHeight="1" x14ac:dyDescent="0.15">
      <c r="A99" s="239"/>
      <c r="B99" s="240"/>
      <c r="C99" s="240"/>
      <c r="D99" s="240"/>
      <c r="E99" s="240"/>
      <c r="F99" s="240"/>
      <c r="G99" s="240"/>
      <c r="H99" s="240"/>
      <c r="I99" s="240"/>
      <c r="J99" s="240"/>
      <c r="K99" s="240"/>
      <c r="L99" s="240"/>
      <c r="M99" s="240"/>
      <c r="N99" s="240"/>
      <c r="O99" s="240"/>
      <c r="P99" s="240"/>
      <c r="Q99" s="241"/>
      <c r="R99" s="241"/>
      <c r="S99" s="241"/>
      <c r="T99" s="241"/>
      <c r="U99" s="241"/>
      <c r="V99" s="241"/>
      <c r="W99" s="241"/>
      <c r="X99" s="241"/>
      <c r="Y99" s="241"/>
      <c r="Z99" s="241"/>
      <c r="AA99" s="241"/>
      <c r="AB99" s="241"/>
      <c r="AC99" s="241"/>
      <c r="AD99" s="241"/>
      <c r="AE99" s="241"/>
      <c r="AF99" s="241"/>
      <c r="AG99" s="241"/>
      <c r="AH99" s="241"/>
      <c r="AI99" s="241"/>
      <c r="AJ99" s="241"/>
      <c r="AK99" s="241"/>
      <c r="AL99" s="241"/>
      <c r="AM99" s="241"/>
      <c r="AN99" s="241"/>
      <c r="AO99" s="241"/>
      <c r="AP99" s="241"/>
      <c r="AQ99" s="241"/>
      <c r="AR99" s="241"/>
      <c r="AS99" s="241"/>
      <c r="AT99" s="241"/>
      <c r="AU99" s="241"/>
      <c r="AV99" s="241"/>
      <c r="AW99" s="241"/>
      <c r="AX99" s="241"/>
      <c r="AY99" s="241"/>
      <c r="AZ99" s="242"/>
      <c r="BA99" s="242"/>
      <c r="BB99" s="242"/>
      <c r="BC99" s="242"/>
      <c r="BD99" s="242"/>
      <c r="BE99" s="235"/>
      <c r="BF99" s="235"/>
      <c r="BG99" s="235"/>
      <c r="BH99" s="235"/>
      <c r="BI99" s="235"/>
      <c r="BJ99" s="235"/>
      <c r="BK99" s="235"/>
      <c r="BL99" s="235"/>
      <c r="BM99" s="235"/>
      <c r="BN99" s="235"/>
      <c r="BO99" s="235"/>
      <c r="BP99" s="235"/>
      <c r="BQ99" s="232">
        <v>93</v>
      </c>
      <c r="BR99" s="237"/>
      <c r="BS99" s="846"/>
      <c r="BT99" s="847"/>
      <c r="BU99" s="847"/>
      <c r="BV99" s="847"/>
      <c r="BW99" s="847"/>
      <c r="BX99" s="847"/>
      <c r="BY99" s="847"/>
      <c r="BZ99" s="847"/>
      <c r="CA99" s="847"/>
      <c r="CB99" s="847"/>
      <c r="CC99" s="847"/>
      <c r="CD99" s="847"/>
      <c r="CE99" s="847"/>
      <c r="CF99" s="847"/>
      <c r="CG99" s="852"/>
      <c r="CH99" s="849"/>
      <c r="CI99" s="850"/>
      <c r="CJ99" s="850"/>
      <c r="CK99" s="850"/>
      <c r="CL99" s="851"/>
      <c r="CM99" s="849"/>
      <c r="CN99" s="850"/>
      <c r="CO99" s="850"/>
      <c r="CP99" s="850"/>
      <c r="CQ99" s="851"/>
      <c r="CR99" s="849"/>
      <c r="CS99" s="850"/>
      <c r="CT99" s="850"/>
      <c r="CU99" s="850"/>
      <c r="CV99" s="851"/>
      <c r="CW99" s="849"/>
      <c r="CX99" s="850"/>
      <c r="CY99" s="850"/>
      <c r="CZ99" s="850"/>
      <c r="DA99" s="851"/>
      <c r="DB99" s="849"/>
      <c r="DC99" s="850"/>
      <c r="DD99" s="850"/>
      <c r="DE99" s="850"/>
      <c r="DF99" s="851"/>
      <c r="DG99" s="849"/>
      <c r="DH99" s="850"/>
      <c r="DI99" s="850"/>
      <c r="DJ99" s="850"/>
      <c r="DK99" s="851"/>
      <c r="DL99" s="849"/>
      <c r="DM99" s="850"/>
      <c r="DN99" s="850"/>
      <c r="DO99" s="850"/>
      <c r="DP99" s="851"/>
      <c r="DQ99" s="849"/>
      <c r="DR99" s="850"/>
      <c r="DS99" s="850"/>
      <c r="DT99" s="850"/>
      <c r="DU99" s="851"/>
      <c r="DV99" s="846"/>
      <c r="DW99" s="847"/>
      <c r="DX99" s="847"/>
      <c r="DY99" s="847"/>
      <c r="DZ99" s="848"/>
      <c r="EA99" s="224"/>
    </row>
    <row r="100" spans="1:131" ht="26.25" hidden="1" customHeight="1" x14ac:dyDescent="0.15">
      <c r="A100" s="239"/>
      <c r="B100" s="240"/>
      <c r="C100" s="240"/>
      <c r="D100" s="240"/>
      <c r="E100" s="240"/>
      <c r="F100" s="240"/>
      <c r="G100" s="240"/>
      <c r="H100" s="240"/>
      <c r="I100" s="240"/>
      <c r="J100" s="240"/>
      <c r="K100" s="240"/>
      <c r="L100" s="240"/>
      <c r="M100" s="240"/>
      <c r="N100" s="240"/>
      <c r="O100" s="240"/>
      <c r="P100" s="240"/>
      <c r="Q100" s="241"/>
      <c r="R100" s="241"/>
      <c r="S100" s="241"/>
      <c r="T100" s="241"/>
      <c r="U100" s="241"/>
      <c r="V100" s="241"/>
      <c r="W100" s="241"/>
      <c r="X100" s="241"/>
      <c r="Y100" s="241"/>
      <c r="Z100" s="241"/>
      <c r="AA100" s="241"/>
      <c r="AB100" s="241"/>
      <c r="AC100" s="241"/>
      <c r="AD100" s="241"/>
      <c r="AE100" s="241"/>
      <c r="AF100" s="241"/>
      <c r="AG100" s="241"/>
      <c r="AH100" s="241"/>
      <c r="AI100" s="241"/>
      <c r="AJ100" s="241"/>
      <c r="AK100" s="241"/>
      <c r="AL100" s="241"/>
      <c r="AM100" s="241"/>
      <c r="AN100" s="241"/>
      <c r="AO100" s="241"/>
      <c r="AP100" s="241"/>
      <c r="AQ100" s="241"/>
      <c r="AR100" s="241"/>
      <c r="AS100" s="241"/>
      <c r="AT100" s="241"/>
      <c r="AU100" s="241"/>
      <c r="AV100" s="241"/>
      <c r="AW100" s="241"/>
      <c r="AX100" s="241"/>
      <c r="AY100" s="241"/>
      <c r="AZ100" s="242"/>
      <c r="BA100" s="242"/>
      <c r="BB100" s="242"/>
      <c r="BC100" s="242"/>
      <c r="BD100" s="242"/>
      <c r="BE100" s="235"/>
      <c r="BF100" s="235"/>
      <c r="BG100" s="235"/>
      <c r="BH100" s="235"/>
      <c r="BI100" s="235"/>
      <c r="BJ100" s="235"/>
      <c r="BK100" s="235"/>
      <c r="BL100" s="235"/>
      <c r="BM100" s="235"/>
      <c r="BN100" s="235"/>
      <c r="BO100" s="235"/>
      <c r="BP100" s="235"/>
      <c r="BQ100" s="232">
        <v>94</v>
      </c>
      <c r="BR100" s="237"/>
      <c r="BS100" s="846"/>
      <c r="BT100" s="847"/>
      <c r="BU100" s="847"/>
      <c r="BV100" s="847"/>
      <c r="BW100" s="847"/>
      <c r="BX100" s="847"/>
      <c r="BY100" s="847"/>
      <c r="BZ100" s="847"/>
      <c r="CA100" s="847"/>
      <c r="CB100" s="847"/>
      <c r="CC100" s="847"/>
      <c r="CD100" s="847"/>
      <c r="CE100" s="847"/>
      <c r="CF100" s="847"/>
      <c r="CG100" s="852"/>
      <c r="CH100" s="849"/>
      <c r="CI100" s="850"/>
      <c r="CJ100" s="850"/>
      <c r="CK100" s="850"/>
      <c r="CL100" s="851"/>
      <c r="CM100" s="849"/>
      <c r="CN100" s="850"/>
      <c r="CO100" s="850"/>
      <c r="CP100" s="850"/>
      <c r="CQ100" s="851"/>
      <c r="CR100" s="849"/>
      <c r="CS100" s="850"/>
      <c r="CT100" s="850"/>
      <c r="CU100" s="850"/>
      <c r="CV100" s="851"/>
      <c r="CW100" s="849"/>
      <c r="CX100" s="850"/>
      <c r="CY100" s="850"/>
      <c r="CZ100" s="850"/>
      <c r="DA100" s="851"/>
      <c r="DB100" s="849"/>
      <c r="DC100" s="850"/>
      <c r="DD100" s="850"/>
      <c r="DE100" s="850"/>
      <c r="DF100" s="851"/>
      <c r="DG100" s="849"/>
      <c r="DH100" s="850"/>
      <c r="DI100" s="850"/>
      <c r="DJ100" s="850"/>
      <c r="DK100" s="851"/>
      <c r="DL100" s="849"/>
      <c r="DM100" s="850"/>
      <c r="DN100" s="850"/>
      <c r="DO100" s="850"/>
      <c r="DP100" s="851"/>
      <c r="DQ100" s="849"/>
      <c r="DR100" s="850"/>
      <c r="DS100" s="850"/>
      <c r="DT100" s="850"/>
      <c r="DU100" s="851"/>
      <c r="DV100" s="846"/>
      <c r="DW100" s="847"/>
      <c r="DX100" s="847"/>
      <c r="DY100" s="847"/>
      <c r="DZ100" s="848"/>
      <c r="EA100" s="224"/>
    </row>
    <row r="101" spans="1:131" ht="26.25" hidden="1" customHeight="1" x14ac:dyDescent="0.15">
      <c r="A101" s="239"/>
      <c r="B101" s="240"/>
      <c r="C101" s="240"/>
      <c r="D101" s="240"/>
      <c r="E101" s="240"/>
      <c r="F101" s="240"/>
      <c r="G101" s="240"/>
      <c r="H101" s="240"/>
      <c r="I101" s="240"/>
      <c r="J101" s="240"/>
      <c r="K101" s="240"/>
      <c r="L101" s="240"/>
      <c r="M101" s="240"/>
      <c r="N101" s="240"/>
      <c r="O101" s="240"/>
      <c r="P101" s="240"/>
      <c r="Q101" s="241"/>
      <c r="R101" s="241"/>
      <c r="S101" s="241"/>
      <c r="T101" s="241"/>
      <c r="U101" s="241"/>
      <c r="V101" s="241"/>
      <c r="W101" s="241"/>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2"/>
      <c r="BA101" s="242"/>
      <c r="BB101" s="242"/>
      <c r="BC101" s="242"/>
      <c r="BD101" s="242"/>
      <c r="BE101" s="235"/>
      <c r="BF101" s="235"/>
      <c r="BG101" s="235"/>
      <c r="BH101" s="235"/>
      <c r="BI101" s="235"/>
      <c r="BJ101" s="235"/>
      <c r="BK101" s="235"/>
      <c r="BL101" s="235"/>
      <c r="BM101" s="235"/>
      <c r="BN101" s="235"/>
      <c r="BO101" s="235"/>
      <c r="BP101" s="235"/>
      <c r="BQ101" s="232">
        <v>95</v>
      </c>
      <c r="BR101" s="237"/>
      <c r="BS101" s="846"/>
      <c r="BT101" s="847"/>
      <c r="BU101" s="847"/>
      <c r="BV101" s="847"/>
      <c r="BW101" s="847"/>
      <c r="BX101" s="847"/>
      <c r="BY101" s="847"/>
      <c r="BZ101" s="847"/>
      <c r="CA101" s="847"/>
      <c r="CB101" s="847"/>
      <c r="CC101" s="847"/>
      <c r="CD101" s="847"/>
      <c r="CE101" s="847"/>
      <c r="CF101" s="847"/>
      <c r="CG101" s="852"/>
      <c r="CH101" s="849"/>
      <c r="CI101" s="850"/>
      <c r="CJ101" s="850"/>
      <c r="CK101" s="850"/>
      <c r="CL101" s="851"/>
      <c r="CM101" s="849"/>
      <c r="CN101" s="850"/>
      <c r="CO101" s="850"/>
      <c r="CP101" s="850"/>
      <c r="CQ101" s="851"/>
      <c r="CR101" s="849"/>
      <c r="CS101" s="850"/>
      <c r="CT101" s="850"/>
      <c r="CU101" s="850"/>
      <c r="CV101" s="851"/>
      <c r="CW101" s="849"/>
      <c r="CX101" s="850"/>
      <c r="CY101" s="850"/>
      <c r="CZ101" s="850"/>
      <c r="DA101" s="851"/>
      <c r="DB101" s="849"/>
      <c r="DC101" s="850"/>
      <c r="DD101" s="850"/>
      <c r="DE101" s="850"/>
      <c r="DF101" s="851"/>
      <c r="DG101" s="849"/>
      <c r="DH101" s="850"/>
      <c r="DI101" s="850"/>
      <c r="DJ101" s="850"/>
      <c r="DK101" s="851"/>
      <c r="DL101" s="849"/>
      <c r="DM101" s="850"/>
      <c r="DN101" s="850"/>
      <c r="DO101" s="850"/>
      <c r="DP101" s="851"/>
      <c r="DQ101" s="849"/>
      <c r="DR101" s="850"/>
      <c r="DS101" s="850"/>
      <c r="DT101" s="850"/>
      <c r="DU101" s="851"/>
      <c r="DV101" s="846"/>
      <c r="DW101" s="847"/>
      <c r="DX101" s="847"/>
      <c r="DY101" s="847"/>
      <c r="DZ101" s="848"/>
      <c r="EA101" s="224"/>
    </row>
    <row r="102" spans="1:131" ht="26.25" customHeight="1" thickBot="1" x14ac:dyDescent="0.2">
      <c r="A102" s="239"/>
      <c r="B102" s="240"/>
      <c r="C102" s="240"/>
      <c r="D102" s="240"/>
      <c r="E102" s="240"/>
      <c r="F102" s="240"/>
      <c r="G102" s="240"/>
      <c r="H102" s="240"/>
      <c r="I102" s="240"/>
      <c r="J102" s="240"/>
      <c r="K102" s="240"/>
      <c r="L102" s="240"/>
      <c r="M102" s="240"/>
      <c r="N102" s="240"/>
      <c r="O102" s="240"/>
      <c r="P102" s="240"/>
      <c r="Q102" s="241"/>
      <c r="R102" s="241"/>
      <c r="S102" s="241"/>
      <c r="T102" s="241"/>
      <c r="U102" s="241"/>
      <c r="V102" s="241"/>
      <c r="W102" s="241"/>
      <c r="X102" s="241"/>
      <c r="Y102" s="241"/>
      <c r="Z102" s="241"/>
      <c r="AA102" s="241"/>
      <c r="AB102" s="241"/>
      <c r="AC102" s="241"/>
      <c r="AD102" s="241"/>
      <c r="AE102" s="241"/>
      <c r="AF102" s="241"/>
      <c r="AG102" s="241"/>
      <c r="AH102" s="241"/>
      <c r="AI102" s="241"/>
      <c r="AJ102" s="241"/>
      <c r="AK102" s="241"/>
      <c r="AL102" s="241"/>
      <c r="AM102" s="241"/>
      <c r="AN102" s="241"/>
      <c r="AO102" s="241"/>
      <c r="AP102" s="241"/>
      <c r="AQ102" s="241"/>
      <c r="AR102" s="241"/>
      <c r="AS102" s="241"/>
      <c r="AT102" s="241"/>
      <c r="AU102" s="241"/>
      <c r="AV102" s="241"/>
      <c r="AW102" s="241"/>
      <c r="AX102" s="241"/>
      <c r="AY102" s="241"/>
      <c r="AZ102" s="242"/>
      <c r="BA102" s="242"/>
      <c r="BB102" s="242"/>
      <c r="BC102" s="242"/>
      <c r="BD102" s="242"/>
      <c r="BE102" s="235"/>
      <c r="BF102" s="235"/>
      <c r="BG102" s="235"/>
      <c r="BH102" s="235"/>
      <c r="BI102" s="235"/>
      <c r="BJ102" s="235"/>
      <c r="BK102" s="235"/>
      <c r="BL102" s="235"/>
      <c r="BM102" s="235"/>
      <c r="BN102" s="235"/>
      <c r="BO102" s="235"/>
      <c r="BP102" s="235"/>
      <c r="BQ102" s="234" t="s">
        <v>377</v>
      </c>
      <c r="BR102" s="776" t="s">
        <v>400</v>
      </c>
      <c r="BS102" s="777"/>
      <c r="BT102" s="777"/>
      <c r="BU102" s="777"/>
      <c r="BV102" s="777"/>
      <c r="BW102" s="777"/>
      <c r="BX102" s="777"/>
      <c r="BY102" s="777"/>
      <c r="BZ102" s="777"/>
      <c r="CA102" s="777"/>
      <c r="CB102" s="777"/>
      <c r="CC102" s="777"/>
      <c r="CD102" s="777"/>
      <c r="CE102" s="777"/>
      <c r="CF102" s="777"/>
      <c r="CG102" s="778"/>
      <c r="CH102" s="874"/>
      <c r="CI102" s="875"/>
      <c r="CJ102" s="875"/>
      <c r="CK102" s="875"/>
      <c r="CL102" s="876"/>
      <c r="CM102" s="874"/>
      <c r="CN102" s="875"/>
      <c r="CO102" s="875"/>
      <c r="CP102" s="875"/>
      <c r="CQ102" s="876"/>
      <c r="CR102" s="877"/>
      <c r="CS102" s="839"/>
      <c r="CT102" s="839"/>
      <c r="CU102" s="839"/>
      <c r="CV102" s="878"/>
      <c r="CW102" s="877"/>
      <c r="CX102" s="839"/>
      <c r="CY102" s="839"/>
      <c r="CZ102" s="839"/>
      <c r="DA102" s="878"/>
      <c r="DB102" s="877"/>
      <c r="DC102" s="839"/>
      <c r="DD102" s="839"/>
      <c r="DE102" s="839"/>
      <c r="DF102" s="878"/>
      <c r="DG102" s="877"/>
      <c r="DH102" s="839"/>
      <c r="DI102" s="839"/>
      <c r="DJ102" s="839"/>
      <c r="DK102" s="878"/>
      <c r="DL102" s="877"/>
      <c r="DM102" s="839"/>
      <c r="DN102" s="839"/>
      <c r="DO102" s="839"/>
      <c r="DP102" s="878"/>
      <c r="DQ102" s="877"/>
      <c r="DR102" s="839"/>
      <c r="DS102" s="839"/>
      <c r="DT102" s="839"/>
      <c r="DU102" s="878"/>
      <c r="DV102" s="776"/>
      <c r="DW102" s="777"/>
      <c r="DX102" s="777"/>
      <c r="DY102" s="777"/>
      <c r="DZ102" s="901"/>
      <c r="EA102" s="224"/>
    </row>
    <row r="103" spans="1:131" ht="26.25" customHeight="1" x14ac:dyDescent="0.15">
      <c r="A103" s="239"/>
      <c r="B103" s="240"/>
      <c r="C103" s="240"/>
      <c r="D103" s="240"/>
      <c r="E103" s="240"/>
      <c r="F103" s="240"/>
      <c r="G103" s="240"/>
      <c r="H103" s="240"/>
      <c r="I103" s="240"/>
      <c r="J103" s="240"/>
      <c r="K103" s="240"/>
      <c r="L103" s="240"/>
      <c r="M103" s="240"/>
      <c r="N103" s="240"/>
      <c r="O103" s="240"/>
      <c r="P103" s="240"/>
      <c r="Q103" s="241"/>
      <c r="R103" s="241"/>
      <c r="S103" s="241"/>
      <c r="T103" s="241"/>
      <c r="U103" s="241"/>
      <c r="V103" s="241"/>
      <c r="W103" s="241"/>
      <c r="X103" s="241"/>
      <c r="Y103" s="241"/>
      <c r="Z103" s="241"/>
      <c r="AA103" s="241"/>
      <c r="AB103" s="241"/>
      <c r="AC103" s="241"/>
      <c r="AD103" s="241"/>
      <c r="AE103" s="241"/>
      <c r="AF103" s="241"/>
      <c r="AG103" s="241"/>
      <c r="AH103" s="241"/>
      <c r="AI103" s="241"/>
      <c r="AJ103" s="241"/>
      <c r="AK103" s="241"/>
      <c r="AL103" s="241"/>
      <c r="AM103" s="241"/>
      <c r="AN103" s="241"/>
      <c r="AO103" s="241"/>
      <c r="AP103" s="241"/>
      <c r="AQ103" s="241"/>
      <c r="AR103" s="241"/>
      <c r="AS103" s="241"/>
      <c r="AT103" s="241"/>
      <c r="AU103" s="241"/>
      <c r="AV103" s="241"/>
      <c r="AW103" s="241"/>
      <c r="AX103" s="241"/>
      <c r="AY103" s="241"/>
      <c r="AZ103" s="242"/>
      <c r="BA103" s="242"/>
      <c r="BB103" s="242"/>
      <c r="BC103" s="242"/>
      <c r="BD103" s="242"/>
      <c r="BE103" s="235"/>
      <c r="BF103" s="235"/>
      <c r="BG103" s="235"/>
      <c r="BH103" s="235"/>
      <c r="BI103" s="235"/>
      <c r="BJ103" s="235"/>
      <c r="BK103" s="235"/>
      <c r="BL103" s="235"/>
      <c r="BM103" s="235"/>
      <c r="BN103" s="235"/>
      <c r="BO103" s="235"/>
      <c r="BP103" s="235"/>
      <c r="BQ103" s="902" t="s">
        <v>401</v>
      </c>
      <c r="BR103" s="902"/>
      <c r="BS103" s="902"/>
      <c r="BT103" s="902"/>
      <c r="BU103" s="902"/>
      <c r="BV103" s="902"/>
      <c r="BW103" s="902"/>
      <c r="BX103" s="902"/>
      <c r="BY103" s="902"/>
      <c r="BZ103" s="902"/>
      <c r="CA103" s="902"/>
      <c r="CB103" s="902"/>
      <c r="CC103" s="902"/>
      <c r="CD103" s="902"/>
      <c r="CE103" s="902"/>
      <c r="CF103" s="902"/>
      <c r="CG103" s="902"/>
      <c r="CH103" s="902"/>
      <c r="CI103" s="902"/>
      <c r="CJ103" s="902"/>
      <c r="CK103" s="902"/>
      <c r="CL103" s="902"/>
      <c r="CM103" s="902"/>
      <c r="CN103" s="902"/>
      <c r="CO103" s="902"/>
      <c r="CP103" s="902"/>
      <c r="CQ103" s="902"/>
      <c r="CR103" s="902"/>
      <c r="CS103" s="902"/>
      <c r="CT103" s="902"/>
      <c r="CU103" s="902"/>
      <c r="CV103" s="902"/>
      <c r="CW103" s="902"/>
      <c r="CX103" s="902"/>
      <c r="CY103" s="902"/>
      <c r="CZ103" s="902"/>
      <c r="DA103" s="902"/>
      <c r="DB103" s="902"/>
      <c r="DC103" s="902"/>
      <c r="DD103" s="902"/>
      <c r="DE103" s="902"/>
      <c r="DF103" s="902"/>
      <c r="DG103" s="902"/>
      <c r="DH103" s="902"/>
      <c r="DI103" s="902"/>
      <c r="DJ103" s="902"/>
      <c r="DK103" s="902"/>
      <c r="DL103" s="902"/>
      <c r="DM103" s="902"/>
      <c r="DN103" s="902"/>
      <c r="DO103" s="902"/>
      <c r="DP103" s="902"/>
      <c r="DQ103" s="902"/>
      <c r="DR103" s="902"/>
      <c r="DS103" s="902"/>
      <c r="DT103" s="902"/>
      <c r="DU103" s="902"/>
      <c r="DV103" s="902"/>
      <c r="DW103" s="902"/>
      <c r="DX103" s="902"/>
      <c r="DY103" s="902"/>
      <c r="DZ103" s="902"/>
      <c r="EA103" s="224"/>
    </row>
    <row r="104" spans="1:131" ht="26.25" customHeight="1" x14ac:dyDescent="0.15">
      <c r="A104" s="239"/>
      <c r="B104" s="240"/>
      <c r="C104" s="240"/>
      <c r="D104" s="240"/>
      <c r="E104" s="240"/>
      <c r="F104" s="240"/>
      <c r="G104" s="240"/>
      <c r="H104" s="240"/>
      <c r="I104" s="240"/>
      <c r="J104" s="240"/>
      <c r="K104" s="240"/>
      <c r="L104" s="240"/>
      <c r="M104" s="240"/>
      <c r="N104" s="240"/>
      <c r="O104" s="240"/>
      <c r="P104" s="240"/>
      <c r="Q104" s="241"/>
      <c r="R104" s="241"/>
      <c r="S104" s="241"/>
      <c r="T104" s="241"/>
      <c r="U104" s="241"/>
      <c r="V104" s="241"/>
      <c r="W104" s="241"/>
      <c r="X104" s="241"/>
      <c r="Y104" s="241"/>
      <c r="Z104" s="241"/>
      <c r="AA104" s="241"/>
      <c r="AB104" s="241"/>
      <c r="AC104" s="241"/>
      <c r="AD104" s="241"/>
      <c r="AE104" s="241"/>
      <c r="AF104" s="241"/>
      <c r="AG104" s="241"/>
      <c r="AH104" s="241"/>
      <c r="AI104" s="241"/>
      <c r="AJ104" s="241"/>
      <c r="AK104" s="241"/>
      <c r="AL104" s="241"/>
      <c r="AM104" s="241"/>
      <c r="AN104" s="241"/>
      <c r="AO104" s="241"/>
      <c r="AP104" s="241"/>
      <c r="AQ104" s="241"/>
      <c r="AR104" s="241"/>
      <c r="AS104" s="241"/>
      <c r="AT104" s="241"/>
      <c r="AU104" s="241"/>
      <c r="AV104" s="241"/>
      <c r="AW104" s="241"/>
      <c r="AX104" s="241"/>
      <c r="AY104" s="241"/>
      <c r="AZ104" s="242"/>
      <c r="BA104" s="242"/>
      <c r="BB104" s="242"/>
      <c r="BC104" s="242"/>
      <c r="BD104" s="242"/>
      <c r="BE104" s="235"/>
      <c r="BF104" s="235"/>
      <c r="BG104" s="235"/>
      <c r="BH104" s="235"/>
      <c r="BI104" s="235"/>
      <c r="BJ104" s="235"/>
      <c r="BK104" s="235"/>
      <c r="BL104" s="235"/>
      <c r="BM104" s="235"/>
      <c r="BN104" s="235"/>
      <c r="BO104" s="235"/>
      <c r="BP104" s="235"/>
      <c r="BQ104" s="903" t="s">
        <v>402</v>
      </c>
      <c r="BR104" s="903"/>
      <c r="BS104" s="903"/>
      <c r="BT104" s="903"/>
      <c r="BU104" s="903"/>
      <c r="BV104" s="903"/>
      <c r="BW104" s="903"/>
      <c r="BX104" s="903"/>
      <c r="BY104" s="903"/>
      <c r="BZ104" s="903"/>
      <c r="CA104" s="903"/>
      <c r="CB104" s="903"/>
      <c r="CC104" s="903"/>
      <c r="CD104" s="903"/>
      <c r="CE104" s="903"/>
      <c r="CF104" s="903"/>
      <c r="CG104" s="903"/>
      <c r="CH104" s="903"/>
      <c r="CI104" s="903"/>
      <c r="CJ104" s="903"/>
      <c r="CK104" s="903"/>
      <c r="CL104" s="903"/>
      <c r="CM104" s="903"/>
      <c r="CN104" s="903"/>
      <c r="CO104" s="903"/>
      <c r="CP104" s="903"/>
      <c r="CQ104" s="903"/>
      <c r="CR104" s="903"/>
      <c r="CS104" s="903"/>
      <c r="CT104" s="903"/>
      <c r="CU104" s="903"/>
      <c r="CV104" s="903"/>
      <c r="CW104" s="903"/>
      <c r="CX104" s="903"/>
      <c r="CY104" s="903"/>
      <c r="CZ104" s="903"/>
      <c r="DA104" s="903"/>
      <c r="DB104" s="903"/>
      <c r="DC104" s="903"/>
      <c r="DD104" s="903"/>
      <c r="DE104" s="903"/>
      <c r="DF104" s="903"/>
      <c r="DG104" s="903"/>
      <c r="DH104" s="903"/>
      <c r="DI104" s="903"/>
      <c r="DJ104" s="903"/>
      <c r="DK104" s="903"/>
      <c r="DL104" s="903"/>
      <c r="DM104" s="903"/>
      <c r="DN104" s="903"/>
      <c r="DO104" s="903"/>
      <c r="DP104" s="903"/>
      <c r="DQ104" s="903"/>
      <c r="DR104" s="903"/>
      <c r="DS104" s="903"/>
      <c r="DT104" s="903"/>
      <c r="DU104" s="903"/>
      <c r="DV104" s="903"/>
      <c r="DW104" s="903"/>
      <c r="DX104" s="903"/>
      <c r="DY104" s="903"/>
      <c r="DZ104" s="903"/>
      <c r="EA104" s="224"/>
    </row>
    <row r="105" spans="1:131" ht="11.25" customHeight="1" x14ac:dyDescent="0.15">
      <c r="A105" s="235"/>
      <c r="B105" s="235"/>
      <c r="C105" s="235"/>
      <c r="D105" s="235"/>
      <c r="E105" s="235"/>
      <c r="F105" s="235"/>
      <c r="G105" s="235"/>
      <c r="H105" s="235"/>
      <c r="I105" s="235"/>
      <c r="J105" s="235"/>
      <c r="K105" s="235"/>
      <c r="L105" s="235"/>
      <c r="M105" s="235"/>
      <c r="N105" s="235"/>
      <c r="O105" s="235"/>
      <c r="P105" s="235"/>
      <c r="Q105" s="235"/>
      <c r="R105" s="235"/>
      <c r="S105" s="235"/>
      <c r="T105" s="235"/>
      <c r="U105" s="235"/>
      <c r="V105" s="235"/>
      <c r="W105" s="235"/>
      <c r="X105" s="235"/>
      <c r="Y105" s="235"/>
      <c r="Z105" s="235"/>
      <c r="AA105" s="235"/>
      <c r="AB105" s="235"/>
      <c r="AC105" s="235"/>
      <c r="AD105" s="235"/>
      <c r="AE105" s="235"/>
      <c r="AF105" s="235"/>
      <c r="AG105" s="235"/>
      <c r="AH105" s="235"/>
      <c r="AI105" s="235"/>
      <c r="AJ105" s="235"/>
      <c r="AK105" s="235"/>
      <c r="AL105" s="235"/>
      <c r="AM105" s="235"/>
      <c r="AN105" s="235"/>
      <c r="AO105" s="235"/>
      <c r="AP105" s="235"/>
      <c r="AQ105" s="235"/>
      <c r="AR105" s="235"/>
      <c r="AS105" s="235"/>
      <c r="AT105" s="235"/>
      <c r="AU105" s="235"/>
      <c r="AV105" s="235"/>
      <c r="AW105" s="235"/>
      <c r="AX105" s="235"/>
      <c r="AY105" s="235"/>
      <c r="AZ105" s="235"/>
      <c r="BA105" s="235"/>
      <c r="BB105" s="235"/>
      <c r="BC105" s="235"/>
      <c r="BD105" s="235"/>
      <c r="BE105" s="235"/>
      <c r="BF105" s="235"/>
      <c r="BG105" s="235"/>
      <c r="BH105" s="235"/>
      <c r="BI105" s="235"/>
      <c r="BJ105" s="235"/>
      <c r="BK105" s="235"/>
      <c r="BL105" s="235"/>
      <c r="BM105" s="235"/>
      <c r="BN105" s="235"/>
      <c r="BO105" s="235"/>
      <c r="BP105" s="235"/>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row>
    <row r="106" spans="1:131" ht="11.25" customHeight="1" x14ac:dyDescent="0.15">
      <c r="A106" s="235"/>
      <c r="B106" s="235"/>
      <c r="C106" s="235"/>
      <c r="D106" s="235"/>
      <c r="E106" s="235"/>
      <c r="F106" s="235"/>
      <c r="G106" s="235"/>
      <c r="H106" s="235"/>
      <c r="I106" s="235"/>
      <c r="J106" s="235"/>
      <c r="K106" s="235"/>
      <c r="L106" s="235"/>
      <c r="M106" s="235"/>
      <c r="N106" s="235"/>
      <c r="O106" s="235"/>
      <c r="P106" s="235"/>
      <c r="Q106" s="235"/>
      <c r="R106" s="235"/>
      <c r="S106" s="235"/>
      <c r="T106" s="235"/>
      <c r="U106" s="235"/>
      <c r="V106" s="235"/>
      <c r="W106" s="235"/>
      <c r="X106" s="235"/>
      <c r="Y106" s="235"/>
      <c r="Z106" s="235"/>
      <c r="AA106" s="235"/>
      <c r="AB106" s="235"/>
      <c r="AC106" s="235"/>
      <c r="AD106" s="235"/>
      <c r="AE106" s="235"/>
      <c r="AF106" s="235"/>
      <c r="AG106" s="235"/>
      <c r="AH106" s="235"/>
      <c r="AI106" s="235"/>
      <c r="AJ106" s="235"/>
      <c r="AK106" s="235"/>
      <c r="AL106" s="235"/>
      <c r="AM106" s="235"/>
      <c r="AN106" s="235"/>
      <c r="AO106" s="235"/>
      <c r="AP106" s="235"/>
      <c r="AQ106" s="235"/>
      <c r="AR106" s="235"/>
      <c r="AS106" s="235"/>
      <c r="AT106" s="235"/>
      <c r="AU106" s="235"/>
      <c r="AV106" s="235"/>
      <c r="AW106" s="235"/>
      <c r="AX106" s="235"/>
      <c r="AY106" s="235"/>
      <c r="AZ106" s="235"/>
      <c r="BA106" s="235"/>
      <c r="BB106" s="235"/>
      <c r="BC106" s="235"/>
      <c r="BD106" s="235"/>
      <c r="BE106" s="235"/>
      <c r="BF106" s="235"/>
      <c r="BG106" s="235"/>
      <c r="BH106" s="235"/>
      <c r="BI106" s="235"/>
      <c r="BJ106" s="235"/>
      <c r="BK106" s="235"/>
      <c r="BL106" s="235"/>
      <c r="BM106" s="235"/>
      <c r="BN106" s="235"/>
      <c r="BO106" s="235"/>
      <c r="BP106" s="235"/>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row>
    <row r="107" spans="1:131" s="224" customFormat="1" ht="26.25" customHeight="1" thickBot="1" x14ac:dyDescent="0.2">
      <c r="A107" s="243" t="s">
        <v>403</v>
      </c>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43" t="s">
        <v>404</v>
      </c>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row>
    <row r="108" spans="1:131" s="224" customFormat="1" ht="26.25" customHeight="1" x14ac:dyDescent="0.15">
      <c r="A108" s="904" t="s">
        <v>405</v>
      </c>
      <c r="B108" s="905"/>
      <c r="C108" s="905"/>
      <c r="D108" s="905"/>
      <c r="E108" s="905"/>
      <c r="F108" s="905"/>
      <c r="G108" s="905"/>
      <c r="H108" s="905"/>
      <c r="I108" s="905"/>
      <c r="J108" s="905"/>
      <c r="K108" s="905"/>
      <c r="L108" s="905"/>
      <c r="M108" s="905"/>
      <c r="N108" s="905"/>
      <c r="O108" s="905"/>
      <c r="P108" s="905"/>
      <c r="Q108" s="905"/>
      <c r="R108" s="905"/>
      <c r="S108" s="905"/>
      <c r="T108" s="905"/>
      <c r="U108" s="905"/>
      <c r="V108" s="905"/>
      <c r="W108" s="905"/>
      <c r="X108" s="905"/>
      <c r="Y108" s="905"/>
      <c r="Z108" s="905"/>
      <c r="AA108" s="905"/>
      <c r="AB108" s="905"/>
      <c r="AC108" s="905"/>
      <c r="AD108" s="905"/>
      <c r="AE108" s="905"/>
      <c r="AF108" s="905"/>
      <c r="AG108" s="905"/>
      <c r="AH108" s="905"/>
      <c r="AI108" s="905"/>
      <c r="AJ108" s="905"/>
      <c r="AK108" s="905"/>
      <c r="AL108" s="905"/>
      <c r="AM108" s="905"/>
      <c r="AN108" s="905"/>
      <c r="AO108" s="905"/>
      <c r="AP108" s="905"/>
      <c r="AQ108" s="905"/>
      <c r="AR108" s="905"/>
      <c r="AS108" s="905"/>
      <c r="AT108" s="906"/>
      <c r="AU108" s="904" t="s">
        <v>406</v>
      </c>
      <c r="AV108" s="905"/>
      <c r="AW108" s="905"/>
      <c r="AX108" s="905"/>
      <c r="AY108" s="905"/>
      <c r="AZ108" s="905"/>
      <c r="BA108" s="905"/>
      <c r="BB108" s="905"/>
      <c r="BC108" s="905"/>
      <c r="BD108" s="905"/>
      <c r="BE108" s="905"/>
      <c r="BF108" s="905"/>
      <c r="BG108" s="905"/>
      <c r="BH108" s="905"/>
      <c r="BI108" s="905"/>
      <c r="BJ108" s="905"/>
      <c r="BK108" s="905"/>
      <c r="BL108" s="905"/>
      <c r="BM108" s="905"/>
      <c r="BN108" s="905"/>
      <c r="BO108" s="905"/>
      <c r="BP108" s="905"/>
      <c r="BQ108" s="905"/>
      <c r="BR108" s="905"/>
      <c r="BS108" s="905"/>
      <c r="BT108" s="905"/>
      <c r="BU108" s="905"/>
      <c r="BV108" s="905"/>
      <c r="BW108" s="905"/>
      <c r="BX108" s="905"/>
      <c r="BY108" s="905"/>
      <c r="BZ108" s="905"/>
      <c r="CA108" s="905"/>
      <c r="CB108" s="905"/>
      <c r="CC108" s="905"/>
      <c r="CD108" s="905"/>
      <c r="CE108" s="905"/>
      <c r="CF108" s="905"/>
      <c r="CG108" s="905"/>
      <c r="CH108" s="905"/>
      <c r="CI108" s="905"/>
      <c r="CJ108" s="905"/>
      <c r="CK108" s="905"/>
      <c r="CL108" s="905"/>
      <c r="CM108" s="905"/>
      <c r="CN108" s="905"/>
      <c r="CO108" s="905"/>
      <c r="CP108" s="905"/>
      <c r="CQ108" s="905"/>
      <c r="CR108" s="905"/>
      <c r="CS108" s="905"/>
      <c r="CT108" s="905"/>
      <c r="CU108" s="905"/>
      <c r="CV108" s="905"/>
      <c r="CW108" s="905"/>
      <c r="CX108" s="905"/>
      <c r="CY108" s="905"/>
      <c r="CZ108" s="905"/>
      <c r="DA108" s="905"/>
      <c r="DB108" s="905"/>
      <c r="DC108" s="905"/>
      <c r="DD108" s="905"/>
      <c r="DE108" s="905"/>
      <c r="DF108" s="905"/>
      <c r="DG108" s="905"/>
      <c r="DH108" s="905"/>
      <c r="DI108" s="905"/>
      <c r="DJ108" s="905"/>
      <c r="DK108" s="905"/>
      <c r="DL108" s="905"/>
      <c r="DM108" s="905"/>
      <c r="DN108" s="905"/>
      <c r="DO108" s="905"/>
      <c r="DP108" s="905"/>
      <c r="DQ108" s="905"/>
      <c r="DR108" s="905"/>
      <c r="DS108" s="905"/>
      <c r="DT108" s="905"/>
      <c r="DU108" s="905"/>
      <c r="DV108" s="905"/>
      <c r="DW108" s="905"/>
      <c r="DX108" s="905"/>
      <c r="DY108" s="905"/>
      <c r="DZ108" s="906"/>
    </row>
    <row r="109" spans="1:131" s="224" customFormat="1" ht="26.25" customHeight="1" x14ac:dyDescent="0.15">
      <c r="A109" s="899" t="s">
        <v>407</v>
      </c>
      <c r="B109" s="880"/>
      <c r="C109" s="880"/>
      <c r="D109" s="880"/>
      <c r="E109" s="880"/>
      <c r="F109" s="880"/>
      <c r="G109" s="880"/>
      <c r="H109" s="880"/>
      <c r="I109" s="880"/>
      <c r="J109" s="880"/>
      <c r="K109" s="880"/>
      <c r="L109" s="880"/>
      <c r="M109" s="880"/>
      <c r="N109" s="880"/>
      <c r="O109" s="880"/>
      <c r="P109" s="880"/>
      <c r="Q109" s="880"/>
      <c r="R109" s="880"/>
      <c r="S109" s="880"/>
      <c r="T109" s="880"/>
      <c r="U109" s="880"/>
      <c r="V109" s="880"/>
      <c r="W109" s="880"/>
      <c r="X109" s="880"/>
      <c r="Y109" s="880"/>
      <c r="Z109" s="881"/>
      <c r="AA109" s="879" t="s">
        <v>408</v>
      </c>
      <c r="AB109" s="880"/>
      <c r="AC109" s="880"/>
      <c r="AD109" s="880"/>
      <c r="AE109" s="881"/>
      <c r="AF109" s="879" t="s">
        <v>409</v>
      </c>
      <c r="AG109" s="880"/>
      <c r="AH109" s="880"/>
      <c r="AI109" s="880"/>
      <c r="AJ109" s="881"/>
      <c r="AK109" s="879" t="s">
        <v>295</v>
      </c>
      <c r="AL109" s="880"/>
      <c r="AM109" s="880"/>
      <c r="AN109" s="880"/>
      <c r="AO109" s="881"/>
      <c r="AP109" s="879" t="s">
        <v>410</v>
      </c>
      <c r="AQ109" s="880"/>
      <c r="AR109" s="880"/>
      <c r="AS109" s="880"/>
      <c r="AT109" s="882"/>
      <c r="AU109" s="899" t="s">
        <v>407</v>
      </c>
      <c r="AV109" s="880"/>
      <c r="AW109" s="880"/>
      <c r="AX109" s="880"/>
      <c r="AY109" s="880"/>
      <c r="AZ109" s="880"/>
      <c r="BA109" s="880"/>
      <c r="BB109" s="880"/>
      <c r="BC109" s="880"/>
      <c r="BD109" s="880"/>
      <c r="BE109" s="880"/>
      <c r="BF109" s="880"/>
      <c r="BG109" s="880"/>
      <c r="BH109" s="880"/>
      <c r="BI109" s="880"/>
      <c r="BJ109" s="880"/>
      <c r="BK109" s="880"/>
      <c r="BL109" s="880"/>
      <c r="BM109" s="880"/>
      <c r="BN109" s="880"/>
      <c r="BO109" s="880"/>
      <c r="BP109" s="881"/>
      <c r="BQ109" s="879" t="s">
        <v>408</v>
      </c>
      <c r="BR109" s="880"/>
      <c r="BS109" s="880"/>
      <c r="BT109" s="880"/>
      <c r="BU109" s="881"/>
      <c r="BV109" s="879" t="s">
        <v>409</v>
      </c>
      <c r="BW109" s="880"/>
      <c r="BX109" s="880"/>
      <c r="BY109" s="880"/>
      <c r="BZ109" s="881"/>
      <c r="CA109" s="879" t="s">
        <v>295</v>
      </c>
      <c r="CB109" s="880"/>
      <c r="CC109" s="880"/>
      <c r="CD109" s="880"/>
      <c r="CE109" s="881"/>
      <c r="CF109" s="900" t="s">
        <v>410</v>
      </c>
      <c r="CG109" s="900"/>
      <c r="CH109" s="900"/>
      <c r="CI109" s="900"/>
      <c r="CJ109" s="900"/>
      <c r="CK109" s="879" t="s">
        <v>411</v>
      </c>
      <c r="CL109" s="880"/>
      <c r="CM109" s="880"/>
      <c r="CN109" s="880"/>
      <c r="CO109" s="880"/>
      <c r="CP109" s="880"/>
      <c r="CQ109" s="880"/>
      <c r="CR109" s="880"/>
      <c r="CS109" s="880"/>
      <c r="CT109" s="880"/>
      <c r="CU109" s="880"/>
      <c r="CV109" s="880"/>
      <c r="CW109" s="880"/>
      <c r="CX109" s="880"/>
      <c r="CY109" s="880"/>
      <c r="CZ109" s="880"/>
      <c r="DA109" s="880"/>
      <c r="DB109" s="880"/>
      <c r="DC109" s="880"/>
      <c r="DD109" s="880"/>
      <c r="DE109" s="880"/>
      <c r="DF109" s="881"/>
      <c r="DG109" s="879" t="s">
        <v>408</v>
      </c>
      <c r="DH109" s="880"/>
      <c r="DI109" s="880"/>
      <c r="DJ109" s="880"/>
      <c r="DK109" s="881"/>
      <c r="DL109" s="879" t="s">
        <v>409</v>
      </c>
      <c r="DM109" s="880"/>
      <c r="DN109" s="880"/>
      <c r="DO109" s="880"/>
      <c r="DP109" s="881"/>
      <c r="DQ109" s="879" t="s">
        <v>295</v>
      </c>
      <c r="DR109" s="880"/>
      <c r="DS109" s="880"/>
      <c r="DT109" s="880"/>
      <c r="DU109" s="881"/>
      <c r="DV109" s="879" t="s">
        <v>410</v>
      </c>
      <c r="DW109" s="880"/>
      <c r="DX109" s="880"/>
      <c r="DY109" s="880"/>
      <c r="DZ109" s="882"/>
    </row>
    <row r="110" spans="1:131" s="224" customFormat="1" ht="26.25" customHeight="1" x14ac:dyDescent="0.15">
      <c r="A110" s="883" t="s">
        <v>412</v>
      </c>
      <c r="B110" s="884"/>
      <c r="C110" s="884"/>
      <c r="D110" s="884"/>
      <c r="E110" s="884"/>
      <c r="F110" s="884"/>
      <c r="G110" s="884"/>
      <c r="H110" s="884"/>
      <c r="I110" s="884"/>
      <c r="J110" s="884"/>
      <c r="K110" s="884"/>
      <c r="L110" s="884"/>
      <c r="M110" s="884"/>
      <c r="N110" s="884"/>
      <c r="O110" s="884"/>
      <c r="P110" s="884"/>
      <c r="Q110" s="884"/>
      <c r="R110" s="884"/>
      <c r="S110" s="884"/>
      <c r="T110" s="884"/>
      <c r="U110" s="884"/>
      <c r="V110" s="884"/>
      <c r="W110" s="884"/>
      <c r="X110" s="884"/>
      <c r="Y110" s="884"/>
      <c r="Z110" s="885"/>
      <c r="AA110" s="886">
        <v>286349</v>
      </c>
      <c r="AB110" s="887"/>
      <c r="AC110" s="887"/>
      <c r="AD110" s="887"/>
      <c r="AE110" s="888"/>
      <c r="AF110" s="889">
        <v>308351</v>
      </c>
      <c r="AG110" s="887"/>
      <c r="AH110" s="887"/>
      <c r="AI110" s="887"/>
      <c r="AJ110" s="888"/>
      <c r="AK110" s="889">
        <v>327940</v>
      </c>
      <c r="AL110" s="887"/>
      <c r="AM110" s="887"/>
      <c r="AN110" s="887"/>
      <c r="AO110" s="888"/>
      <c r="AP110" s="890">
        <v>21.1</v>
      </c>
      <c r="AQ110" s="891"/>
      <c r="AR110" s="891"/>
      <c r="AS110" s="891"/>
      <c r="AT110" s="892"/>
      <c r="AU110" s="893" t="s">
        <v>69</v>
      </c>
      <c r="AV110" s="894"/>
      <c r="AW110" s="894"/>
      <c r="AX110" s="894"/>
      <c r="AY110" s="894"/>
      <c r="AZ110" s="916" t="s">
        <v>413</v>
      </c>
      <c r="BA110" s="884"/>
      <c r="BB110" s="884"/>
      <c r="BC110" s="884"/>
      <c r="BD110" s="884"/>
      <c r="BE110" s="884"/>
      <c r="BF110" s="884"/>
      <c r="BG110" s="884"/>
      <c r="BH110" s="884"/>
      <c r="BI110" s="884"/>
      <c r="BJ110" s="884"/>
      <c r="BK110" s="884"/>
      <c r="BL110" s="884"/>
      <c r="BM110" s="884"/>
      <c r="BN110" s="884"/>
      <c r="BO110" s="884"/>
      <c r="BP110" s="885"/>
      <c r="BQ110" s="917">
        <v>3729983</v>
      </c>
      <c r="BR110" s="918"/>
      <c r="BS110" s="918"/>
      <c r="BT110" s="918"/>
      <c r="BU110" s="918"/>
      <c r="BV110" s="918">
        <v>3873012</v>
      </c>
      <c r="BW110" s="918"/>
      <c r="BX110" s="918"/>
      <c r="BY110" s="918"/>
      <c r="BZ110" s="918"/>
      <c r="CA110" s="918">
        <v>3959166</v>
      </c>
      <c r="CB110" s="918"/>
      <c r="CC110" s="918"/>
      <c r="CD110" s="918"/>
      <c r="CE110" s="918"/>
      <c r="CF110" s="931">
        <v>254.9</v>
      </c>
      <c r="CG110" s="932"/>
      <c r="CH110" s="932"/>
      <c r="CI110" s="932"/>
      <c r="CJ110" s="932"/>
      <c r="CK110" s="933" t="s">
        <v>414</v>
      </c>
      <c r="CL110" s="934"/>
      <c r="CM110" s="916" t="s">
        <v>415</v>
      </c>
      <c r="CN110" s="884"/>
      <c r="CO110" s="884"/>
      <c r="CP110" s="884"/>
      <c r="CQ110" s="884"/>
      <c r="CR110" s="884"/>
      <c r="CS110" s="884"/>
      <c r="CT110" s="884"/>
      <c r="CU110" s="884"/>
      <c r="CV110" s="884"/>
      <c r="CW110" s="884"/>
      <c r="CX110" s="884"/>
      <c r="CY110" s="884"/>
      <c r="CZ110" s="884"/>
      <c r="DA110" s="884"/>
      <c r="DB110" s="884"/>
      <c r="DC110" s="884"/>
      <c r="DD110" s="884"/>
      <c r="DE110" s="884"/>
      <c r="DF110" s="885"/>
      <c r="DG110" s="917" t="s">
        <v>122</v>
      </c>
      <c r="DH110" s="918"/>
      <c r="DI110" s="918"/>
      <c r="DJ110" s="918"/>
      <c r="DK110" s="918"/>
      <c r="DL110" s="918" t="s">
        <v>122</v>
      </c>
      <c r="DM110" s="918"/>
      <c r="DN110" s="918"/>
      <c r="DO110" s="918"/>
      <c r="DP110" s="918"/>
      <c r="DQ110" s="918" t="s">
        <v>122</v>
      </c>
      <c r="DR110" s="918"/>
      <c r="DS110" s="918"/>
      <c r="DT110" s="918"/>
      <c r="DU110" s="918"/>
      <c r="DV110" s="919" t="s">
        <v>122</v>
      </c>
      <c r="DW110" s="919"/>
      <c r="DX110" s="919"/>
      <c r="DY110" s="919"/>
      <c r="DZ110" s="920"/>
    </row>
    <row r="111" spans="1:131" s="224" customFormat="1" ht="26.25" customHeight="1" x14ac:dyDescent="0.15">
      <c r="A111" s="921" t="s">
        <v>416</v>
      </c>
      <c r="B111" s="922"/>
      <c r="C111" s="922"/>
      <c r="D111" s="922"/>
      <c r="E111" s="922"/>
      <c r="F111" s="922"/>
      <c r="G111" s="922"/>
      <c r="H111" s="922"/>
      <c r="I111" s="922"/>
      <c r="J111" s="922"/>
      <c r="K111" s="922"/>
      <c r="L111" s="922"/>
      <c r="M111" s="922"/>
      <c r="N111" s="922"/>
      <c r="O111" s="922"/>
      <c r="P111" s="922"/>
      <c r="Q111" s="922"/>
      <c r="R111" s="922"/>
      <c r="S111" s="922"/>
      <c r="T111" s="922"/>
      <c r="U111" s="922"/>
      <c r="V111" s="922"/>
      <c r="W111" s="922"/>
      <c r="X111" s="922"/>
      <c r="Y111" s="922"/>
      <c r="Z111" s="923"/>
      <c r="AA111" s="924" t="s">
        <v>122</v>
      </c>
      <c r="AB111" s="925"/>
      <c r="AC111" s="925"/>
      <c r="AD111" s="925"/>
      <c r="AE111" s="926"/>
      <c r="AF111" s="927" t="s">
        <v>122</v>
      </c>
      <c r="AG111" s="925"/>
      <c r="AH111" s="925"/>
      <c r="AI111" s="925"/>
      <c r="AJ111" s="926"/>
      <c r="AK111" s="927" t="s">
        <v>122</v>
      </c>
      <c r="AL111" s="925"/>
      <c r="AM111" s="925"/>
      <c r="AN111" s="925"/>
      <c r="AO111" s="926"/>
      <c r="AP111" s="928" t="s">
        <v>122</v>
      </c>
      <c r="AQ111" s="929"/>
      <c r="AR111" s="929"/>
      <c r="AS111" s="929"/>
      <c r="AT111" s="930"/>
      <c r="AU111" s="895"/>
      <c r="AV111" s="896"/>
      <c r="AW111" s="896"/>
      <c r="AX111" s="896"/>
      <c r="AY111" s="896"/>
      <c r="AZ111" s="909" t="s">
        <v>417</v>
      </c>
      <c r="BA111" s="910"/>
      <c r="BB111" s="910"/>
      <c r="BC111" s="910"/>
      <c r="BD111" s="910"/>
      <c r="BE111" s="910"/>
      <c r="BF111" s="910"/>
      <c r="BG111" s="910"/>
      <c r="BH111" s="910"/>
      <c r="BI111" s="910"/>
      <c r="BJ111" s="910"/>
      <c r="BK111" s="910"/>
      <c r="BL111" s="910"/>
      <c r="BM111" s="910"/>
      <c r="BN111" s="910"/>
      <c r="BO111" s="910"/>
      <c r="BP111" s="911"/>
      <c r="BQ111" s="912" t="s">
        <v>122</v>
      </c>
      <c r="BR111" s="913"/>
      <c r="BS111" s="913"/>
      <c r="BT111" s="913"/>
      <c r="BU111" s="913"/>
      <c r="BV111" s="913" t="s">
        <v>122</v>
      </c>
      <c r="BW111" s="913"/>
      <c r="BX111" s="913"/>
      <c r="BY111" s="913"/>
      <c r="BZ111" s="913"/>
      <c r="CA111" s="913" t="s">
        <v>122</v>
      </c>
      <c r="CB111" s="913"/>
      <c r="CC111" s="913"/>
      <c r="CD111" s="913"/>
      <c r="CE111" s="913"/>
      <c r="CF111" s="907" t="s">
        <v>122</v>
      </c>
      <c r="CG111" s="908"/>
      <c r="CH111" s="908"/>
      <c r="CI111" s="908"/>
      <c r="CJ111" s="908"/>
      <c r="CK111" s="935"/>
      <c r="CL111" s="936"/>
      <c r="CM111" s="909" t="s">
        <v>418</v>
      </c>
      <c r="CN111" s="910"/>
      <c r="CO111" s="910"/>
      <c r="CP111" s="910"/>
      <c r="CQ111" s="910"/>
      <c r="CR111" s="910"/>
      <c r="CS111" s="910"/>
      <c r="CT111" s="910"/>
      <c r="CU111" s="910"/>
      <c r="CV111" s="910"/>
      <c r="CW111" s="910"/>
      <c r="CX111" s="910"/>
      <c r="CY111" s="910"/>
      <c r="CZ111" s="910"/>
      <c r="DA111" s="910"/>
      <c r="DB111" s="910"/>
      <c r="DC111" s="910"/>
      <c r="DD111" s="910"/>
      <c r="DE111" s="910"/>
      <c r="DF111" s="911"/>
      <c r="DG111" s="912" t="s">
        <v>122</v>
      </c>
      <c r="DH111" s="913"/>
      <c r="DI111" s="913"/>
      <c r="DJ111" s="913"/>
      <c r="DK111" s="913"/>
      <c r="DL111" s="913" t="s">
        <v>122</v>
      </c>
      <c r="DM111" s="913"/>
      <c r="DN111" s="913"/>
      <c r="DO111" s="913"/>
      <c r="DP111" s="913"/>
      <c r="DQ111" s="913" t="s">
        <v>122</v>
      </c>
      <c r="DR111" s="913"/>
      <c r="DS111" s="913"/>
      <c r="DT111" s="913"/>
      <c r="DU111" s="913"/>
      <c r="DV111" s="914" t="s">
        <v>122</v>
      </c>
      <c r="DW111" s="914"/>
      <c r="DX111" s="914"/>
      <c r="DY111" s="914"/>
      <c r="DZ111" s="915"/>
    </row>
    <row r="112" spans="1:131" s="224" customFormat="1" ht="26.25" customHeight="1" x14ac:dyDescent="0.15">
      <c r="A112" s="939" t="s">
        <v>419</v>
      </c>
      <c r="B112" s="940"/>
      <c r="C112" s="910" t="s">
        <v>420</v>
      </c>
      <c r="D112" s="910"/>
      <c r="E112" s="910"/>
      <c r="F112" s="910"/>
      <c r="G112" s="910"/>
      <c r="H112" s="910"/>
      <c r="I112" s="910"/>
      <c r="J112" s="910"/>
      <c r="K112" s="910"/>
      <c r="L112" s="910"/>
      <c r="M112" s="910"/>
      <c r="N112" s="910"/>
      <c r="O112" s="910"/>
      <c r="P112" s="910"/>
      <c r="Q112" s="910"/>
      <c r="R112" s="910"/>
      <c r="S112" s="910"/>
      <c r="T112" s="910"/>
      <c r="U112" s="910"/>
      <c r="V112" s="910"/>
      <c r="W112" s="910"/>
      <c r="X112" s="910"/>
      <c r="Y112" s="910"/>
      <c r="Z112" s="911"/>
      <c r="AA112" s="945" t="s">
        <v>122</v>
      </c>
      <c r="AB112" s="946"/>
      <c r="AC112" s="946"/>
      <c r="AD112" s="946"/>
      <c r="AE112" s="947"/>
      <c r="AF112" s="948" t="s">
        <v>122</v>
      </c>
      <c r="AG112" s="946"/>
      <c r="AH112" s="946"/>
      <c r="AI112" s="946"/>
      <c r="AJ112" s="947"/>
      <c r="AK112" s="948" t="s">
        <v>122</v>
      </c>
      <c r="AL112" s="946"/>
      <c r="AM112" s="946"/>
      <c r="AN112" s="946"/>
      <c r="AO112" s="947"/>
      <c r="AP112" s="949" t="s">
        <v>122</v>
      </c>
      <c r="AQ112" s="950"/>
      <c r="AR112" s="950"/>
      <c r="AS112" s="950"/>
      <c r="AT112" s="951"/>
      <c r="AU112" s="895"/>
      <c r="AV112" s="896"/>
      <c r="AW112" s="896"/>
      <c r="AX112" s="896"/>
      <c r="AY112" s="896"/>
      <c r="AZ112" s="909" t="s">
        <v>421</v>
      </c>
      <c r="BA112" s="910"/>
      <c r="BB112" s="910"/>
      <c r="BC112" s="910"/>
      <c r="BD112" s="910"/>
      <c r="BE112" s="910"/>
      <c r="BF112" s="910"/>
      <c r="BG112" s="910"/>
      <c r="BH112" s="910"/>
      <c r="BI112" s="910"/>
      <c r="BJ112" s="910"/>
      <c r="BK112" s="910"/>
      <c r="BL112" s="910"/>
      <c r="BM112" s="910"/>
      <c r="BN112" s="910"/>
      <c r="BO112" s="910"/>
      <c r="BP112" s="911"/>
      <c r="BQ112" s="912">
        <v>722057</v>
      </c>
      <c r="BR112" s="913"/>
      <c r="BS112" s="913"/>
      <c r="BT112" s="913"/>
      <c r="BU112" s="913"/>
      <c r="BV112" s="913">
        <v>758665</v>
      </c>
      <c r="BW112" s="913"/>
      <c r="BX112" s="913"/>
      <c r="BY112" s="913"/>
      <c r="BZ112" s="913"/>
      <c r="CA112" s="913">
        <v>838618</v>
      </c>
      <c r="CB112" s="913"/>
      <c r="CC112" s="913"/>
      <c r="CD112" s="913"/>
      <c r="CE112" s="913"/>
      <c r="CF112" s="907">
        <v>54</v>
      </c>
      <c r="CG112" s="908"/>
      <c r="CH112" s="908"/>
      <c r="CI112" s="908"/>
      <c r="CJ112" s="908"/>
      <c r="CK112" s="935"/>
      <c r="CL112" s="936"/>
      <c r="CM112" s="909" t="s">
        <v>422</v>
      </c>
      <c r="CN112" s="910"/>
      <c r="CO112" s="910"/>
      <c r="CP112" s="910"/>
      <c r="CQ112" s="910"/>
      <c r="CR112" s="910"/>
      <c r="CS112" s="910"/>
      <c r="CT112" s="910"/>
      <c r="CU112" s="910"/>
      <c r="CV112" s="910"/>
      <c r="CW112" s="910"/>
      <c r="CX112" s="910"/>
      <c r="CY112" s="910"/>
      <c r="CZ112" s="910"/>
      <c r="DA112" s="910"/>
      <c r="DB112" s="910"/>
      <c r="DC112" s="910"/>
      <c r="DD112" s="910"/>
      <c r="DE112" s="910"/>
      <c r="DF112" s="911"/>
      <c r="DG112" s="912" t="s">
        <v>122</v>
      </c>
      <c r="DH112" s="913"/>
      <c r="DI112" s="913"/>
      <c r="DJ112" s="913"/>
      <c r="DK112" s="913"/>
      <c r="DL112" s="913" t="s">
        <v>122</v>
      </c>
      <c r="DM112" s="913"/>
      <c r="DN112" s="913"/>
      <c r="DO112" s="913"/>
      <c r="DP112" s="913"/>
      <c r="DQ112" s="913" t="s">
        <v>122</v>
      </c>
      <c r="DR112" s="913"/>
      <c r="DS112" s="913"/>
      <c r="DT112" s="913"/>
      <c r="DU112" s="913"/>
      <c r="DV112" s="914" t="s">
        <v>122</v>
      </c>
      <c r="DW112" s="914"/>
      <c r="DX112" s="914"/>
      <c r="DY112" s="914"/>
      <c r="DZ112" s="915"/>
    </row>
    <row r="113" spans="1:130" s="224" customFormat="1" ht="26.25" customHeight="1" x14ac:dyDescent="0.15">
      <c r="A113" s="941"/>
      <c r="B113" s="942"/>
      <c r="C113" s="910" t="s">
        <v>423</v>
      </c>
      <c r="D113" s="910"/>
      <c r="E113" s="910"/>
      <c r="F113" s="910"/>
      <c r="G113" s="910"/>
      <c r="H113" s="910"/>
      <c r="I113" s="910"/>
      <c r="J113" s="910"/>
      <c r="K113" s="910"/>
      <c r="L113" s="910"/>
      <c r="M113" s="910"/>
      <c r="N113" s="910"/>
      <c r="O113" s="910"/>
      <c r="P113" s="910"/>
      <c r="Q113" s="910"/>
      <c r="R113" s="910"/>
      <c r="S113" s="910"/>
      <c r="T113" s="910"/>
      <c r="U113" s="910"/>
      <c r="V113" s="910"/>
      <c r="W113" s="910"/>
      <c r="X113" s="910"/>
      <c r="Y113" s="910"/>
      <c r="Z113" s="911"/>
      <c r="AA113" s="924">
        <v>40374</v>
      </c>
      <c r="AB113" s="925"/>
      <c r="AC113" s="925"/>
      <c r="AD113" s="925"/>
      <c r="AE113" s="926"/>
      <c r="AF113" s="927">
        <v>54602</v>
      </c>
      <c r="AG113" s="925"/>
      <c r="AH113" s="925"/>
      <c r="AI113" s="925"/>
      <c r="AJ113" s="926"/>
      <c r="AK113" s="927">
        <v>61891</v>
      </c>
      <c r="AL113" s="925"/>
      <c r="AM113" s="925"/>
      <c r="AN113" s="925"/>
      <c r="AO113" s="926"/>
      <c r="AP113" s="928">
        <v>4</v>
      </c>
      <c r="AQ113" s="929"/>
      <c r="AR113" s="929"/>
      <c r="AS113" s="929"/>
      <c r="AT113" s="930"/>
      <c r="AU113" s="895"/>
      <c r="AV113" s="896"/>
      <c r="AW113" s="896"/>
      <c r="AX113" s="896"/>
      <c r="AY113" s="896"/>
      <c r="AZ113" s="909" t="s">
        <v>424</v>
      </c>
      <c r="BA113" s="910"/>
      <c r="BB113" s="910"/>
      <c r="BC113" s="910"/>
      <c r="BD113" s="910"/>
      <c r="BE113" s="910"/>
      <c r="BF113" s="910"/>
      <c r="BG113" s="910"/>
      <c r="BH113" s="910"/>
      <c r="BI113" s="910"/>
      <c r="BJ113" s="910"/>
      <c r="BK113" s="910"/>
      <c r="BL113" s="910"/>
      <c r="BM113" s="910"/>
      <c r="BN113" s="910"/>
      <c r="BO113" s="910"/>
      <c r="BP113" s="911"/>
      <c r="BQ113" s="912">
        <v>4593</v>
      </c>
      <c r="BR113" s="913"/>
      <c r="BS113" s="913"/>
      <c r="BT113" s="913"/>
      <c r="BU113" s="913"/>
      <c r="BV113" s="913" t="s">
        <v>122</v>
      </c>
      <c r="BW113" s="913"/>
      <c r="BX113" s="913"/>
      <c r="BY113" s="913"/>
      <c r="BZ113" s="913"/>
      <c r="CA113" s="913" t="s">
        <v>122</v>
      </c>
      <c r="CB113" s="913"/>
      <c r="CC113" s="913"/>
      <c r="CD113" s="913"/>
      <c r="CE113" s="913"/>
      <c r="CF113" s="907" t="s">
        <v>122</v>
      </c>
      <c r="CG113" s="908"/>
      <c r="CH113" s="908"/>
      <c r="CI113" s="908"/>
      <c r="CJ113" s="908"/>
      <c r="CK113" s="935"/>
      <c r="CL113" s="936"/>
      <c r="CM113" s="909" t="s">
        <v>425</v>
      </c>
      <c r="CN113" s="910"/>
      <c r="CO113" s="910"/>
      <c r="CP113" s="910"/>
      <c r="CQ113" s="910"/>
      <c r="CR113" s="910"/>
      <c r="CS113" s="910"/>
      <c r="CT113" s="910"/>
      <c r="CU113" s="910"/>
      <c r="CV113" s="910"/>
      <c r="CW113" s="910"/>
      <c r="CX113" s="910"/>
      <c r="CY113" s="910"/>
      <c r="CZ113" s="910"/>
      <c r="DA113" s="910"/>
      <c r="DB113" s="910"/>
      <c r="DC113" s="910"/>
      <c r="DD113" s="910"/>
      <c r="DE113" s="910"/>
      <c r="DF113" s="911"/>
      <c r="DG113" s="945" t="s">
        <v>122</v>
      </c>
      <c r="DH113" s="946"/>
      <c r="DI113" s="946"/>
      <c r="DJ113" s="946"/>
      <c r="DK113" s="947"/>
      <c r="DL113" s="948" t="s">
        <v>122</v>
      </c>
      <c r="DM113" s="946"/>
      <c r="DN113" s="946"/>
      <c r="DO113" s="946"/>
      <c r="DP113" s="947"/>
      <c r="DQ113" s="948" t="s">
        <v>122</v>
      </c>
      <c r="DR113" s="946"/>
      <c r="DS113" s="946"/>
      <c r="DT113" s="946"/>
      <c r="DU113" s="947"/>
      <c r="DV113" s="949" t="s">
        <v>122</v>
      </c>
      <c r="DW113" s="950"/>
      <c r="DX113" s="950"/>
      <c r="DY113" s="950"/>
      <c r="DZ113" s="951"/>
    </row>
    <row r="114" spans="1:130" s="224" customFormat="1" ht="26.25" customHeight="1" x14ac:dyDescent="0.15">
      <c r="A114" s="941"/>
      <c r="B114" s="942"/>
      <c r="C114" s="910" t="s">
        <v>426</v>
      </c>
      <c r="D114" s="910"/>
      <c r="E114" s="910"/>
      <c r="F114" s="910"/>
      <c r="G114" s="910"/>
      <c r="H114" s="910"/>
      <c r="I114" s="910"/>
      <c r="J114" s="910"/>
      <c r="K114" s="910"/>
      <c r="L114" s="910"/>
      <c r="M114" s="910"/>
      <c r="N114" s="910"/>
      <c r="O114" s="910"/>
      <c r="P114" s="910"/>
      <c r="Q114" s="910"/>
      <c r="R114" s="910"/>
      <c r="S114" s="910"/>
      <c r="T114" s="910"/>
      <c r="U114" s="910"/>
      <c r="V114" s="910"/>
      <c r="W114" s="910"/>
      <c r="X114" s="910"/>
      <c r="Y114" s="910"/>
      <c r="Z114" s="911"/>
      <c r="AA114" s="945">
        <v>4614</v>
      </c>
      <c r="AB114" s="946"/>
      <c r="AC114" s="946"/>
      <c r="AD114" s="946"/>
      <c r="AE114" s="947"/>
      <c r="AF114" s="948">
        <v>4614</v>
      </c>
      <c r="AG114" s="946"/>
      <c r="AH114" s="946"/>
      <c r="AI114" s="946"/>
      <c r="AJ114" s="947"/>
      <c r="AK114" s="948" t="s">
        <v>122</v>
      </c>
      <c r="AL114" s="946"/>
      <c r="AM114" s="946"/>
      <c r="AN114" s="946"/>
      <c r="AO114" s="947"/>
      <c r="AP114" s="949" t="s">
        <v>122</v>
      </c>
      <c r="AQ114" s="950"/>
      <c r="AR114" s="950"/>
      <c r="AS114" s="950"/>
      <c r="AT114" s="951"/>
      <c r="AU114" s="895"/>
      <c r="AV114" s="896"/>
      <c r="AW114" s="896"/>
      <c r="AX114" s="896"/>
      <c r="AY114" s="896"/>
      <c r="AZ114" s="909" t="s">
        <v>427</v>
      </c>
      <c r="BA114" s="910"/>
      <c r="BB114" s="910"/>
      <c r="BC114" s="910"/>
      <c r="BD114" s="910"/>
      <c r="BE114" s="910"/>
      <c r="BF114" s="910"/>
      <c r="BG114" s="910"/>
      <c r="BH114" s="910"/>
      <c r="BI114" s="910"/>
      <c r="BJ114" s="910"/>
      <c r="BK114" s="910"/>
      <c r="BL114" s="910"/>
      <c r="BM114" s="910"/>
      <c r="BN114" s="910"/>
      <c r="BO114" s="910"/>
      <c r="BP114" s="911"/>
      <c r="BQ114" s="912">
        <v>394657</v>
      </c>
      <c r="BR114" s="913"/>
      <c r="BS114" s="913"/>
      <c r="BT114" s="913"/>
      <c r="BU114" s="913"/>
      <c r="BV114" s="913">
        <v>393699</v>
      </c>
      <c r="BW114" s="913"/>
      <c r="BX114" s="913"/>
      <c r="BY114" s="913"/>
      <c r="BZ114" s="913"/>
      <c r="CA114" s="913">
        <v>392841</v>
      </c>
      <c r="CB114" s="913"/>
      <c r="CC114" s="913"/>
      <c r="CD114" s="913"/>
      <c r="CE114" s="913"/>
      <c r="CF114" s="907">
        <v>25.3</v>
      </c>
      <c r="CG114" s="908"/>
      <c r="CH114" s="908"/>
      <c r="CI114" s="908"/>
      <c r="CJ114" s="908"/>
      <c r="CK114" s="935"/>
      <c r="CL114" s="936"/>
      <c r="CM114" s="909" t="s">
        <v>428</v>
      </c>
      <c r="CN114" s="910"/>
      <c r="CO114" s="910"/>
      <c r="CP114" s="910"/>
      <c r="CQ114" s="910"/>
      <c r="CR114" s="910"/>
      <c r="CS114" s="910"/>
      <c r="CT114" s="910"/>
      <c r="CU114" s="910"/>
      <c r="CV114" s="910"/>
      <c r="CW114" s="910"/>
      <c r="CX114" s="910"/>
      <c r="CY114" s="910"/>
      <c r="CZ114" s="910"/>
      <c r="DA114" s="910"/>
      <c r="DB114" s="910"/>
      <c r="DC114" s="910"/>
      <c r="DD114" s="910"/>
      <c r="DE114" s="910"/>
      <c r="DF114" s="911"/>
      <c r="DG114" s="945" t="s">
        <v>122</v>
      </c>
      <c r="DH114" s="946"/>
      <c r="DI114" s="946"/>
      <c r="DJ114" s="946"/>
      <c r="DK114" s="947"/>
      <c r="DL114" s="948" t="s">
        <v>122</v>
      </c>
      <c r="DM114" s="946"/>
      <c r="DN114" s="946"/>
      <c r="DO114" s="946"/>
      <c r="DP114" s="947"/>
      <c r="DQ114" s="948" t="s">
        <v>122</v>
      </c>
      <c r="DR114" s="946"/>
      <c r="DS114" s="946"/>
      <c r="DT114" s="946"/>
      <c r="DU114" s="947"/>
      <c r="DV114" s="949" t="s">
        <v>122</v>
      </c>
      <c r="DW114" s="950"/>
      <c r="DX114" s="950"/>
      <c r="DY114" s="950"/>
      <c r="DZ114" s="951"/>
    </row>
    <row r="115" spans="1:130" s="224" customFormat="1" ht="26.25" customHeight="1" x14ac:dyDescent="0.15">
      <c r="A115" s="941"/>
      <c r="B115" s="942"/>
      <c r="C115" s="910" t="s">
        <v>429</v>
      </c>
      <c r="D115" s="910"/>
      <c r="E115" s="910"/>
      <c r="F115" s="910"/>
      <c r="G115" s="910"/>
      <c r="H115" s="910"/>
      <c r="I115" s="910"/>
      <c r="J115" s="910"/>
      <c r="K115" s="910"/>
      <c r="L115" s="910"/>
      <c r="M115" s="910"/>
      <c r="N115" s="910"/>
      <c r="O115" s="910"/>
      <c r="P115" s="910"/>
      <c r="Q115" s="910"/>
      <c r="R115" s="910"/>
      <c r="S115" s="910"/>
      <c r="T115" s="910"/>
      <c r="U115" s="910"/>
      <c r="V115" s="910"/>
      <c r="W115" s="910"/>
      <c r="X115" s="910"/>
      <c r="Y115" s="910"/>
      <c r="Z115" s="911"/>
      <c r="AA115" s="924" t="s">
        <v>122</v>
      </c>
      <c r="AB115" s="925"/>
      <c r="AC115" s="925"/>
      <c r="AD115" s="925"/>
      <c r="AE115" s="926"/>
      <c r="AF115" s="927" t="s">
        <v>122</v>
      </c>
      <c r="AG115" s="925"/>
      <c r="AH115" s="925"/>
      <c r="AI115" s="925"/>
      <c r="AJ115" s="926"/>
      <c r="AK115" s="927" t="s">
        <v>122</v>
      </c>
      <c r="AL115" s="925"/>
      <c r="AM115" s="925"/>
      <c r="AN115" s="925"/>
      <c r="AO115" s="926"/>
      <c r="AP115" s="928" t="s">
        <v>122</v>
      </c>
      <c r="AQ115" s="929"/>
      <c r="AR115" s="929"/>
      <c r="AS115" s="929"/>
      <c r="AT115" s="930"/>
      <c r="AU115" s="895"/>
      <c r="AV115" s="896"/>
      <c r="AW115" s="896"/>
      <c r="AX115" s="896"/>
      <c r="AY115" s="896"/>
      <c r="AZ115" s="909" t="s">
        <v>430</v>
      </c>
      <c r="BA115" s="910"/>
      <c r="BB115" s="910"/>
      <c r="BC115" s="910"/>
      <c r="BD115" s="910"/>
      <c r="BE115" s="910"/>
      <c r="BF115" s="910"/>
      <c r="BG115" s="910"/>
      <c r="BH115" s="910"/>
      <c r="BI115" s="910"/>
      <c r="BJ115" s="910"/>
      <c r="BK115" s="910"/>
      <c r="BL115" s="910"/>
      <c r="BM115" s="910"/>
      <c r="BN115" s="910"/>
      <c r="BO115" s="910"/>
      <c r="BP115" s="911"/>
      <c r="BQ115" s="912" t="s">
        <v>122</v>
      </c>
      <c r="BR115" s="913"/>
      <c r="BS115" s="913"/>
      <c r="BT115" s="913"/>
      <c r="BU115" s="913"/>
      <c r="BV115" s="913" t="s">
        <v>122</v>
      </c>
      <c r="BW115" s="913"/>
      <c r="BX115" s="913"/>
      <c r="BY115" s="913"/>
      <c r="BZ115" s="913"/>
      <c r="CA115" s="913" t="s">
        <v>122</v>
      </c>
      <c r="CB115" s="913"/>
      <c r="CC115" s="913"/>
      <c r="CD115" s="913"/>
      <c r="CE115" s="913"/>
      <c r="CF115" s="907" t="s">
        <v>122</v>
      </c>
      <c r="CG115" s="908"/>
      <c r="CH115" s="908"/>
      <c r="CI115" s="908"/>
      <c r="CJ115" s="908"/>
      <c r="CK115" s="935"/>
      <c r="CL115" s="936"/>
      <c r="CM115" s="909" t="s">
        <v>431</v>
      </c>
      <c r="CN115" s="910"/>
      <c r="CO115" s="910"/>
      <c r="CP115" s="910"/>
      <c r="CQ115" s="910"/>
      <c r="CR115" s="910"/>
      <c r="CS115" s="910"/>
      <c r="CT115" s="910"/>
      <c r="CU115" s="910"/>
      <c r="CV115" s="910"/>
      <c r="CW115" s="910"/>
      <c r="CX115" s="910"/>
      <c r="CY115" s="910"/>
      <c r="CZ115" s="910"/>
      <c r="DA115" s="910"/>
      <c r="DB115" s="910"/>
      <c r="DC115" s="910"/>
      <c r="DD115" s="910"/>
      <c r="DE115" s="910"/>
      <c r="DF115" s="911"/>
      <c r="DG115" s="945" t="s">
        <v>122</v>
      </c>
      <c r="DH115" s="946"/>
      <c r="DI115" s="946"/>
      <c r="DJ115" s="946"/>
      <c r="DK115" s="947"/>
      <c r="DL115" s="948" t="s">
        <v>122</v>
      </c>
      <c r="DM115" s="946"/>
      <c r="DN115" s="946"/>
      <c r="DO115" s="946"/>
      <c r="DP115" s="947"/>
      <c r="DQ115" s="948" t="s">
        <v>122</v>
      </c>
      <c r="DR115" s="946"/>
      <c r="DS115" s="946"/>
      <c r="DT115" s="946"/>
      <c r="DU115" s="947"/>
      <c r="DV115" s="949" t="s">
        <v>122</v>
      </c>
      <c r="DW115" s="950"/>
      <c r="DX115" s="950"/>
      <c r="DY115" s="950"/>
      <c r="DZ115" s="951"/>
    </row>
    <row r="116" spans="1:130" s="224" customFormat="1" ht="26.25" customHeight="1" x14ac:dyDescent="0.15">
      <c r="A116" s="943"/>
      <c r="B116" s="944"/>
      <c r="C116" s="952" t="s">
        <v>432</v>
      </c>
      <c r="D116" s="952"/>
      <c r="E116" s="952"/>
      <c r="F116" s="952"/>
      <c r="G116" s="952"/>
      <c r="H116" s="952"/>
      <c r="I116" s="952"/>
      <c r="J116" s="952"/>
      <c r="K116" s="952"/>
      <c r="L116" s="952"/>
      <c r="M116" s="952"/>
      <c r="N116" s="952"/>
      <c r="O116" s="952"/>
      <c r="P116" s="952"/>
      <c r="Q116" s="952"/>
      <c r="R116" s="952"/>
      <c r="S116" s="952"/>
      <c r="T116" s="952"/>
      <c r="U116" s="952"/>
      <c r="V116" s="952"/>
      <c r="W116" s="952"/>
      <c r="X116" s="952"/>
      <c r="Y116" s="952"/>
      <c r="Z116" s="953"/>
      <c r="AA116" s="945" t="s">
        <v>122</v>
      </c>
      <c r="AB116" s="946"/>
      <c r="AC116" s="946"/>
      <c r="AD116" s="946"/>
      <c r="AE116" s="947"/>
      <c r="AF116" s="948" t="s">
        <v>122</v>
      </c>
      <c r="AG116" s="946"/>
      <c r="AH116" s="946"/>
      <c r="AI116" s="946"/>
      <c r="AJ116" s="947"/>
      <c r="AK116" s="948" t="s">
        <v>122</v>
      </c>
      <c r="AL116" s="946"/>
      <c r="AM116" s="946"/>
      <c r="AN116" s="946"/>
      <c r="AO116" s="947"/>
      <c r="AP116" s="949" t="s">
        <v>122</v>
      </c>
      <c r="AQ116" s="950"/>
      <c r="AR116" s="950"/>
      <c r="AS116" s="950"/>
      <c r="AT116" s="951"/>
      <c r="AU116" s="895"/>
      <c r="AV116" s="896"/>
      <c r="AW116" s="896"/>
      <c r="AX116" s="896"/>
      <c r="AY116" s="896"/>
      <c r="AZ116" s="954" t="s">
        <v>433</v>
      </c>
      <c r="BA116" s="955"/>
      <c r="BB116" s="955"/>
      <c r="BC116" s="955"/>
      <c r="BD116" s="955"/>
      <c r="BE116" s="955"/>
      <c r="BF116" s="955"/>
      <c r="BG116" s="955"/>
      <c r="BH116" s="955"/>
      <c r="BI116" s="955"/>
      <c r="BJ116" s="955"/>
      <c r="BK116" s="955"/>
      <c r="BL116" s="955"/>
      <c r="BM116" s="955"/>
      <c r="BN116" s="955"/>
      <c r="BO116" s="955"/>
      <c r="BP116" s="956"/>
      <c r="BQ116" s="912" t="s">
        <v>122</v>
      </c>
      <c r="BR116" s="913"/>
      <c r="BS116" s="913"/>
      <c r="BT116" s="913"/>
      <c r="BU116" s="913"/>
      <c r="BV116" s="913" t="s">
        <v>122</v>
      </c>
      <c r="BW116" s="913"/>
      <c r="BX116" s="913"/>
      <c r="BY116" s="913"/>
      <c r="BZ116" s="913"/>
      <c r="CA116" s="913" t="s">
        <v>122</v>
      </c>
      <c r="CB116" s="913"/>
      <c r="CC116" s="913"/>
      <c r="CD116" s="913"/>
      <c r="CE116" s="913"/>
      <c r="CF116" s="907" t="s">
        <v>122</v>
      </c>
      <c r="CG116" s="908"/>
      <c r="CH116" s="908"/>
      <c r="CI116" s="908"/>
      <c r="CJ116" s="908"/>
      <c r="CK116" s="935"/>
      <c r="CL116" s="936"/>
      <c r="CM116" s="909" t="s">
        <v>434</v>
      </c>
      <c r="CN116" s="910"/>
      <c r="CO116" s="910"/>
      <c r="CP116" s="910"/>
      <c r="CQ116" s="910"/>
      <c r="CR116" s="910"/>
      <c r="CS116" s="910"/>
      <c r="CT116" s="910"/>
      <c r="CU116" s="910"/>
      <c r="CV116" s="910"/>
      <c r="CW116" s="910"/>
      <c r="CX116" s="910"/>
      <c r="CY116" s="910"/>
      <c r="CZ116" s="910"/>
      <c r="DA116" s="910"/>
      <c r="DB116" s="910"/>
      <c r="DC116" s="910"/>
      <c r="DD116" s="910"/>
      <c r="DE116" s="910"/>
      <c r="DF116" s="911"/>
      <c r="DG116" s="945" t="s">
        <v>122</v>
      </c>
      <c r="DH116" s="946"/>
      <c r="DI116" s="946"/>
      <c r="DJ116" s="946"/>
      <c r="DK116" s="947"/>
      <c r="DL116" s="948" t="s">
        <v>122</v>
      </c>
      <c r="DM116" s="946"/>
      <c r="DN116" s="946"/>
      <c r="DO116" s="946"/>
      <c r="DP116" s="947"/>
      <c r="DQ116" s="948" t="s">
        <v>122</v>
      </c>
      <c r="DR116" s="946"/>
      <c r="DS116" s="946"/>
      <c r="DT116" s="946"/>
      <c r="DU116" s="947"/>
      <c r="DV116" s="949" t="s">
        <v>122</v>
      </c>
      <c r="DW116" s="950"/>
      <c r="DX116" s="950"/>
      <c r="DY116" s="950"/>
      <c r="DZ116" s="951"/>
    </row>
    <row r="117" spans="1:130" s="224" customFormat="1" ht="26.25" customHeight="1" x14ac:dyDescent="0.15">
      <c r="A117" s="899" t="s">
        <v>178</v>
      </c>
      <c r="B117" s="880"/>
      <c r="C117" s="880"/>
      <c r="D117" s="880"/>
      <c r="E117" s="880"/>
      <c r="F117" s="880"/>
      <c r="G117" s="880"/>
      <c r="H117" s="880"/>
      <c r="I117" s="880"/>
      <c r="J117" s="880"/>
      <c r="K117" s="880"/>
      <c r="L117" s="880"/>
      <c r="M117" s="880"/>
      <c r="N117" s="880"/>
      <c r="O117" s="880"/>
      <c r="P117" s="880"/>
      <c r="Q117" s="880"/>
      <c r="R117" s="880"/>
      <c r="S117" s="880"/>
      <c r="T117" s="880"/>
      <c r="U117" s="880"/>
      <c r="V117" s="880"/>
      <c r="W117" s="880"/>
      <c r="X117" s="880"/>
      <c r="Y117" s="964" t="s">
        <v>435</v>
      </c>
      <c r="Z117" s="881"/>
      <c r="AA117" s="965">
        <v>331337</v>
      </c>
      <c r="AB117" s="966"/>
      <c r="AC117" s="966"/>
      <c r="AD117" s="966"/>
      <c r="AE117" s="967"/>
      <c r="AF117" s="968">
        <v>367567</v>
      </c>
      <c r="AG117" s="966"/>
      <c r="AH117" s="966"/>
      <c r="AI117" s="966"/>
      <c r="AJ117" s="967"/>
      <c r="AK117" s="968">
        <v>389831</v>
      </c>
      <c r="AL117" s="966"/>
      <c r="AM117" s="966"/>
      <c r="AN117" s="966"/>
      <c r="AO117" s="967"/>
      <c r="AP117" s="969"/>
      <c r="AQ117" s="970"/>
      <c r="AR117" s="970"/>
      <c r="AS117" s="970"/>
      <c r="AT117" s="971"/>
      <c r="AU117" s="895"/>
      <c r="AV117" s="896"/>
      <c r="AW117" s="896"/>
      <c r="AX117" s="896"/>
      <c r="AY117" s="896"/>
      <c r="AZ117" s="961" t="s">
        <v>436</v>
      </c>
      <c r="BA117" s="962"/>
      <c r="BB117" s="962"/>
      <c r="BC117" s="962"/>
      <c r="BD117" s="962"/>
      <c r="BE117" s="962"/>
      <c r="BF117" s="962"/>
      <c r="BG117" s="962"/>
      <c r="BH117" s="962"/>
      <c r="BI117" s="962"/>
      <c r="BJ117" s="962"/>
      <c r="BK117" s="962"/>
      <c r="BL117" s="962"/>
      <c r="BM117" s="962"/>
      <c r="BN117" s="962"/>
      <c r="BO117" s="962"/>
      <c r="BP117" s="963"/>
      <c r="BQ117" s="912" t="s">
        <v>122</v>
      </c>
      <c r="BR117" s="913"/>
      <c r="BS117" s="913"/>
      <c r="BT117" s="913"/>
      <c r="BU117" s="913"/>
      <c r="BV117" s="913" t="s">
        <v>122</v>
      </c>
      <c r="BW117" s="913"/>
      <c r="BX117" s="913"/>
      <c r="BY117" s="913"/>
      <c r="BZ117" s="913"/>
      <c r="CA117" s="913" t="s">
        <v>122</v>
      </c>
      <c r="CB117" s="913"/>
      <c r="CC117" s="913"/>
      <c r="CD117" s="913"/>
      <c r="CE117" s="913"/>
      <c r="CF117" s="907" t="s">
        <v>122</v>
      </c>
      <c r="CG117" s="908"/>
      <c r="CH117" s="908"/>
      <c r="CI117" s="908"/>
      <c r="CJ117" s="908"/>
      <c r="CK117" s="935"/>
      <c r="CL117" s="936"/>
      <c r="CM117" s="909" t="s">
        <v>437</v>
      </c>
      <c r="CN117" s="910"/>
      <c r="CO117" s="910"/>
      <c r="CP117" s="910"/>
      <c r="CQ117" s="910"/>
      <c r="CR117" s="910"/>
      <c r="CS117" s="910"/>
      <c r="CT117" s="910"/>
      <c r="CU117" s="910"/>
      <c r="CV117" s="910"/>
      <c r="CW117" s="910"/>
      <c r="CX117" s="910"/>
      <c r="CY117" s="910"/>
      <c r="CZ117" s="910"/>
      <c r="DA117" s="910"/>
      <c r="DB117" s="910"/>
      <c r="DC117" s="910"/>
      <c r="DD117" s="910"/>
      <c r="DE117" s="910"/>
      <c r="DF117" s="911"/>
      <c r="DG117" s="945" t="s">
        <v>122</v>
      </c>
      <c r="DH117" s="946"/>
      <c r="DI117" s="946"/>
      <c r="DJ117" s="946"/>
      <c r="DK117" s="947"/>
      <c r="DL117" s="948" t="s">
        <v>122</v>
      </c>
      <c r="DM117" s="946"/>
      <c r="DN117" s="946"/>
      <c r="DO117" s="946"/>
      <c r="DP117" s="947"/>
      <c r="DQ117" s="948" t="s">
        <v>122</v>
      </c>
      <c r="DR117" s="946"/>
      <c r="DS117" s="946"/>
      <c r="DT117" s="946"/>
      <c r="DU117" s="947"/>
      <c r="DV117" s="949" t="s">
        <v>122</v>
      </c>
      <c r="DW117" s="950"/>
      <c r="DX117" s="950"/>
      <c r="DY117" s="950"/>
      <c r="DZ117" s="951"/>
    </row>
    <row r="118" spans="1:130" s="224" customFormat="1" ht="26.25" customHeight="1" x14ac:dyDescent="0.15">
      <c r="A118" s="899" t="s">
        <v>411</v>
      </c>
      <c r="B118" s="880"/>
      <c r="C118" s="880"/>
      <c r="D118" s="880"/>
      <c r="E118" s="880"/>
      <c r="F118" s="880"/>
      <c r="G118" s="880"/>
      <c r="H118" s="880"/>
      <c r="I118" s="880"/>
      <c r="J118" s="880"/>
      <c r="K118" s="880"/>
      <c r="L118" s="880"/>
      <c r="M118" s="880"/>
      <c r="N118" s="880"/>
      <c r="O118" s="880"/>
      <c r="P118" s="880"/>
      <c r="Q118" s="880"/>
      <c r="R118" s="880"/>
      <c r="S118" s="880"/>
      <c r="T118" s="880"/>
      <c r="U118" s="880"/>
      <c r="V118" s="880"/>
      <c r="W118" s="880"/>
      <c r="X118" s="880"/>
      <c r="Y118" s="880"/>
      <c r="Z118" s="881"/>
      <c r="AA118" s="879" t="s">
        <v>408</v>
      </c>
      <c r="AB118" s="880"/>
      <c r="AC118" s="880"/>
      <c r="AD118" s="880"/>
      <c r="AE118" s="881"/>
      <c r="AF118" s="879" t="s">
        <v>409</v>
      </c>
      <c r="AG118" s="880"/>
      <c r="AH118" s="880"/>
      <c r="AI118" s="880"/>
      <c r="AJ118" s="881"/>
      <c r="AK118" s="879" t="s">
        <v>295</v>
      </c>
      <c r="AL118" s="880"/>
      <c r="AM118" s="880"/>
      <c r="AN118" s="880"/>
      <c r="AO118" s="881"/>
      <c r="AP118" s="957" t="s">
        <v>410</v>
      </c>
      <c r="AQ118" s="958"/>
      <c r="AR118" s="958"/>
      <c r="AS118" s="958"/>
      <c r="AT118" s="959"/>
      <c r="AU118" s="895"/>
      <c r="AV118" s="896"/>
      <c r="AW118" s="896"/>
      <c r="AX118" s="896"/>
      <c r="AY118" s="896"/>
      <c r="AZ118" s="960" t="s">
        <v>438</v>
      </c>
      <c r="BA118" s="952"/>
      <c r="BB118" s="952"/>
      <c r="BC118" s="952"/>
      <c r="BD118" s="952"/>
      <c r="BE118" s="952"/>
      <c r="BF118" s="952"/>
      <c r="BG118" s="952"/>
      <c r="BH118" s="952"/>
      <c r="BI118" s="952"/>
      <c r="BJ118" s="952"/>
      <c r="BK118" s="952"/>
      <c r="BL118" s="952"/>
      <c r="BM118" s="952"/>
      <c r="BN118" s="952"/>
      <c r="BO118" s="952"/>
      <c r="BP118" s="953"/>
      <c r="BQ118" s="986" t="s">
        <v>122</v>
      </c>
      <c r="BR118" s="987"/>
      <c r="BS118" s="987"/>
      <c r="BT118" s="987"/>
      <c r="BU118" s="987"/>
      <c r="BV118" s="987" t="s">
        <v>122</v>
      </c>
      <c r="BW118" s="987"/>
      <c r="BX118" s="987"/>
      <c r="BY118" s="987"/>
      <c r="BZ118" s="987"/>
      <c r="CA118" s="987" t="s">
        <v>122</v>
      </c>
      <c r="CB118" s="987"/>
      <c r="CC118" s="987"/>
      <c r="CD118" s="987"/>
      <c r="CE118" s="987"/>
      <c r="CF118" s="907" t="s">
        <v>122</v>
      </c>
      <c r="CG118" s="908"/>
      <c r="CH118" s="908"/>
      <c r="CI118" s="908"/>
      <c r="CJ118" s="908"/>
      <c r="CK118" s="935"/>
      <c r="CL118" s="936"/>
      <c r="CM118" s="909" t="s">
        <v>439</v>
      </c>
      <c r="CN118" s="910"/>
      <c r="CO118" s="910"/>
      <c r="CP118" s="910"/>
      <c r="CQ118" s="910"/>
      <c r="CR118" s="910"/>
      <c r="CS118" s="910"/>
      <c r="CT118" s="910"/>
      <c r="CU118" s="910"/>
      <c r="CV118" s="910"/>
      <c r="CW118" s="910"/>
      <c r="CX118" s="910"/>
      <c r="CY118" s="910"/>
      <c r="CZ118" s="910"/>
      <c r="DA118" s="910"/>
      <c r="DB118" s="910"/>
      <c r="DC118" s="910"/>
      <c r="DD118" s="910"/>
      <c r="DE118" s="910"/>
      <c r="DF118" s="911"/>
      <c r="DG118" s="945" t="s">
        <v>122</v>
      </c>
      <c r="DH118" s="946"/>
      <c r="DI118" s="946"/>
      <c r="DJ118" s="946"/>
      <c r="DK118" s="947"/>
      <c r="DL118" s="948" t="s">
        <v>122</v>
      </c>
      <c r="DM118" s="946"/>
      <c r="DN118" s="946"/>
      <c r="DO118" s="946"/>
      <c r="DP118" s="947"/>
      <c r="DQ118" s="948" t="s">
        <v>122</v>
      </c>
      <c r="DR118" s="946"/>
      <c r="DS118" s="946"/>
      <c r="DT118" s="946"/>
      <c r="DU118" s="947"/>
      <c r="DV118" s="949" t="s">
        <v>122</v>
      </c>
      <c r="DW118" s="950"/>
      <c r="DX118" s="950"/>
      <c r="DY118" s="950"/>
      <c r="DZ118" s="951"/>
    </row>
    <row r="119" spans="1:130" s="224" customFormat="1" ht="26.25" customHeight="1" x14ac:dyDescent="0.15">
      <c r="A119" s="1044" t="s">
        <v>414</v>
      </c>
      <c r="B119" s="934"/>
      <c r="C119" s="916" t="s">
        <v>415</v>
      </c>
      <c r="D119" s="884"/>
      <c r="E119" s="884"/>
      <c r="F119" s="884"/>
      <c r="G119" s="884"/>
      <c r="H119" s="884"/>
      <c r="I119" s="884"/>
      <c r="J119" s="884"/>
      <c r="K119" s="884"/>
      <c r="L119" s="884"/>
      <c r="M119" s="884"/>
      <c r="N119" s="884"/>
      <c r="O119" s="884"/>
      <c r="P119" s="884"/>
      <c r="Q119" s="884"/>
      <c r="R119" s="884"/>
      <c r="S119" s="884"/>
      <c r="T119" s="884"/>
      <c r="U119" s="884"/>
      <c r="V119" s="884"/>
      <c r="W119" s="884"/>
      <c r="X119" s="884"/>
      <c r="Y119" s="884"/>
      <c r="Z119" s="885"/>
      <c r="AA119" s="886" t="s">
        <v>122</v>
      </c>
      <c r="AB119" s="887"/>
      <c r="AC119" s="887"/>
      <c r="AD119" s="887"/>
      <c r="AE119" s="888"/>
      <c r="AF119" s="889" t="s">
        <v>122</v>
      </c>
      <c r="AG119" s="887"/>
      <c r="AH119" s="887"/>
      <c r="AI119" s="887"/>
      <c r="AJ119" s="888"/>
      <c r="AK119" s="889" t="s">
        <v>122</v>
      </c>
      <c r="AL119" s="887"/>
      <c r="AM119" s="887"/>
      <c r="AN119" s="887"/>
      <c r="AO119" s="888"/>
      <c r="AP119" s="890" t="s">
        <v>122</v>
      </c>
      <c r="AQ119" s="891"/>
      <c r="AR119" s="891"/>
      <c r="AS119" s="891"/>
      <c r="AT119" s="892"/>
      <c r="AU119" s="897"/>
      <c r="AV119" s="898"/>
      <c r="AW119" s="898"/>
      <c r="AX119" s="898"/>
      <c r="AY119" s="898"/>
      <c r="AZ119" s="245" t="s">
        <v>178</v>
      </c>
      <c r="BA119" s="245"/>
      <c r="BB119" s="245"/>
      <c r="BC119" s="245"/>
      <c r="BD119" s="245"/>
      <c r="BE119" s="245"/>
      <c r="BF119" s="245"/>
      <c r="BG119" s="245"/>
      <c r="BH119" s="245"/>
      <c r="BI119" s="245"/>
      <c r="BJ119" s="245"/>
      <c r="BK119" s="245"/>
      <c r="BL119" s="245"/>
      <c r="BM119" s="245"/>
      <c r="BN119" s="245"/>
      <c r="BO119" s="964" t="s">
        <v>440</v>
      </c>
      <c r="BP119" s="992"/>
      <c r="BQ119" s="986">
        <v>4851290</v>
      </c>
      <c r="BR119" s="987"/>
      <c r="BS119" s="987"/>
      <c r="BT119" s="987"/>
      <c r="BU119" s="987"/>
      <c r="BV119" s="987">
        <v>5025376</v>
      </c>
      <c r="BW119" s="987"/>
      <c r="BX119" s="987"/>
      <c r="BY119" s="987"/>
      <c r="BZ119" s="987"/>
      <c r="CA119" s="987">
        <v>5190625</v>
      </c>
      <c r="CB119" s="987"/>
      <c r="CC119" s="987"/>
      <c r="CD119" s="987"/>
      <c r="CE119" s="987"/>
      <c r="CF119" s="988"/>
      <c r="CG119" s="989"/>
      <c r="CH119" s="989"/>
      <c r="CI119" s="989"/>
      <c r="CJ119" s="990"/>
      <c r="CK119" s="937"/>
      <c r="CL119" s="938"/>
      <c r="CM119" s="960" t="s">
        <v>441</v>
      </c>
      <c r="CN119" s="952"/>
      <c r="CO119" s="952"/>
      <c r="CP119" s="952"/>
      <c r="CQ119" s="952"/>
      <c r="CR119" s="952"/>
      <c r="CS119" s="952"/>
      <c r="CT119" s="952"/>
      <c r="CU119" s="952"/>
      <c r="CV119" s="952"/>
      <c r="CW119" s="952"/>
      <c r="CX119" s="952"/>
      <c r="CY119" s="952"/>
      <c r="CZ119" s="952"/>
      <c r="DA119" s="952"/>
      <c r="DB119" s="952"/>
      <c r="DC119" s="952"/>
      <c r="DD119" s="952"/>
      <c r="DE119" s="952"/>
      <c r="DF119" s="953"/>
      <c r="DG119" s="991" t="s">
        <v>122</v>
      </c>
      <c r="DH119" s="973"/>
      <c r="DI119" s="973"/>
      <c r="DJ119" s="973"/>
      <c r="DK119" s="974"/>
      <c r="DL119" s="972" t="s">
        <v>122</v>
      </c>
      <c r="DM119" s="973"/>
      <c r="DN119" s="973"/>
      <c r="DO119" s="973"/>
      <c r="DP119" s="974"/>
      <c r="DQ119" s="972" t="s">
        <v>122</v>
      </c>
      <c r="DR119" s="973"/>
      <c r="DS119" s="973"/>
      <c r="DT119" s="973"/>
      <c r="DU119" s="974"/>
      <c r="DV119" s="975" t="s">
        <v>122</v>
      </c>
      <c r="DW119" s="976"/>
      <c r="DX119" s="976"/>
      <c r="DY119" s="976"/>
      <c r="DZ119" s="977"/>
    </row>
    <row r="120" spans="1:130" s="224" customFormat="1" ht="26.25" customHeight="1" x14ac:dyDescent="0.15">
      <c r="A120" s="1045"/>
      <c r="B120" s="936"/>
      <c r="C120" s="909" t="s">
        <v>418</v>
      </c>
      <c r="D120" s="910"/>
      <c r="E120" s="910"/>
      <c r="F120" s="910"/>
      <c r="G120" s="910"/>
      <c r="H120" s="910"/>
      <c r="I120" s="910"/>
      <c r="J120" s="910"/>
      <c r="K120" s="910"/>
      <c r="L120" s="910"/>
      <c r="M120" s="910"/>
      <c r="N120" s="910"/>
      <c r="O120" s="910"/>
      <c r="P120" s="910"/>
      <c r="Q120" s="910"/>
      <c r="R120" s="910"/>
      <c r="S120" s="910"/>
      <c r="T120" s="910"/>
      <c r="U120" s="910"/>
      <c r="V120" s="910"/>
      <c r="W120" s="910"/>
      <c r="X120" s="910"/>
      <c r="Y120" s="910"/>
      <c r="Z120" s="911"/>
      <c r="AA120" s="945" t="s">
        <v>122</v>
      </c>
      <c r="AB120" s="946"/>
      <c r="AC120" s="946"/>
      <c r="AD120" s="946"/>
      <c r="AE120" s="947"/>
      <c r="AF120" s="948" t="s">
        <v>122</v>
      </c>
      <c r="AG120" s="946"/>
      <c r="AH120" s="946"/>
      <c r="AI120" s="946"/>
      <c r="AJ120" s="947"/>
      <c r="AK120" s="948" t="s">
        <v>122</v>
      </c>
      <c r="AL120" s="946"/>
      <c r="AM120" s="946"/>
      <c r="AN120" s="946"/>
      <c r="AO120" s="947"/>
      <c r="AP120" s="949" t="s">
        <v>122</v>
      </c>
      <c r="AQ120" s="950"/>
      <c r="AR120" s="950"/>
      <c r="AS120" s="950"/>
      <c r="AT120" s="951"/>
      <c r="AU120" s="978" t="s">
        <v>442</v>
      </c>
      <c r="AV120" s="979"/>
      <c r="AW120" s="979"/>
      <c r="AX120" s="979"/>
      <c r="AY120" s="980"/>
      <c r="AZ120" s="916" t="s">
        <v>443</v>
      </c>
      <c r="BA120" s="884"/>
      <c r="BB120" s="884"/>
      <c r="BC120" s="884"/>
      <c r="BD120" s="884"/>
      <c r="BE120" s="884"/>
      <c r="BF120" s="884"/>
      <c r="BG120" s="884"/>
      <c r="BH120" s="884"/>
      <c r="BI120" s="884"/>
      <c r="BJ120" s="884"/>
      <c r="BK120" s="884"/>
      <c r="BL120" s="884"/>
      <c r="BM120" s="884"/>
      <c r="BN120" s="884"/>
      <c r="BO120" s="884"/>
      <c r="BP120" s="885"/>
      <c r="BQ120" s="917">
        <v>4671439</v>
      </c>
      <c r="BR120" s="918"/>
      <c r="BS120" s="918"/>
      <c r="BT120" s="918"/>
      <c r="BU120" s="918"/>
      <c r="BV120" s="918">
        <v>4768777</v>
      </c>
      <c r="BW120" s="918"/>
      <c r="BX120" s="918"/>
      <c r="BY120" s="918"/>
      <c r="BZ120" s="918"/>
      <c r="CA120" s="918">
        <v>4455781</v>
      </c>
      <c r="CB120" s="918"/>
      <c r="CC120" s="918"/>
      <c r="CD120" s="918"/>
      <c r="CE120" s="918"/>
      <c r="CF120" s="931">
        <v>286.89999999999998</v>
      </c>
      <c r="CG120" s="932"/>
      <c r="CH120" s="932"/>
      <c r="CI120" s="932"/>
      <c r="CJ120" s="932"/>
      <c r="CK120" s="993" t="s">
        <v>444</v>
      </c>
      <c r="CL120" s="994"/>
      <c r="CM120" s="994"/>
      <c r="CN120" s="994"/>
      <c r="CO120" s="995"/>
      <c r="CP120" s="1001" t="s">
        <v>391</v>
      </c>
      <c r="CQ120" s="1002"/>
      <c r="CR120" s="1002"/>
      <c r="CS120" s="1002"/>
      <c r="CT120" s="1002"/>
      <c r="CU120" s="1002"/>
      <c r="CV120" s="1002"/>
      <c r="CW120" s="1002"/>
      <c r="CX120" s="1002"/>
      <c r="CY120" s="1002"/>
      <c r="CZ120" s="1002"/>
      <c r="DA120" s="1002"/>
      <c r="DB120" s="1002"/>
      <c r="DC120" s="1002"/>
      <c r="DD120" s="1002"/>
      <c r="DE120" s="1002"/>
      <c r="DF120" s="1003"/>
      <c r="DG120" s="917">
        <v>689099</v>
      </c>
      <c r="DH120" s="918"/>
      <c r="DI120" s="918"/>
      <c r="DJ120" s="918"/>
      <c r="DK120" s="918"/>
      <c r="DL120" s="918">
        <v>727067</v>
      </c>
      <c r="DM120" s="918"/>
      <c r="DN120" s="918"/>
      <c r="DO120" s="918"/>
      <c r="DP120" s="918"/>
      <c r="DQ120" s="918">
        <v>801181</v>
      </c>
      <c r="DR120" s="918"/>
      <c r="DS120" s="918"/>
      <c r="DT120" s="918"/>
      <c r="DU120" s="918"/>
      <c r="DV120" s="919">
        <v>51.6</v>
      </c>
      <c r="DW120" s="919"/>
      <c r="DX120" s="919"/>
      <c r="DY120" s="919"/>
      <c r="DZ120" s="920"/>
    </row>
    <row r="121" spans="1:130" s="224" customFormat="1" ht="26.25" customHeight="1" x14ac:dyDescent="0.15">
      <c r="A121" s="1045"/>
      <c r="B121" s="936"/>
      <c r="C121" s="961" t="s">
        <v>445</v>
      </c>
      <c r="D121" s="962"/>
      <c r="E121" s="962"/>
      <c r="F121" s="962"/>
      <c r="G121" s="962"/>
      <c r="H121" s="962"/>
      <c r="I121" s="962"/>
      <c r="J121" s="962"/>
      <c r="K121" s="962"/>
      <c r="L121" s="962"/>
      <c r="M121" s="962"/>
      <c r="N121" s="962"/>
      <c r="O121" s="962"/>
      <c r="P121" s="962"/>
      <c r="Q121" s="962"/>
      <c r="R121" s="962"/>
      <c r="S121" s="962"/>
      <c r="T121" s="962"/>
      <c r="U121" s="962"/>
      <c r="V121" s="962"/>
      <c r="W121" s="962"/>
      <c r="X121" s="962"/>
      <c r="Y121" s="962"/>
      <c r="Z121" s="963"/>
      <c r="AA121" s="945" t="s">
        <v>122</v>
      </c>
      <c r="AB121" s="946"/>
      <c r="AC121" s="946"/>
      <c r="AD121" s="946"/>
      <c r="AE121" s="947"/>
      <c r="AF121" s="948" t="s">
        <v>122</v>
      </c>
      <c r="AG121" s="946"/>
      <c r="AH121" s="946"/>
      <c r="AI121" s="946"/>
      <c r="AJ121" s="947"/>
      <c r="AK121" s="948" t="s">
        <v>122</v>
      </c>
      <c r="AL121" s="946"/>
      <c r="AM121" s="946"/>
      <c r="AN121" s="946"/>
      <c r="AO121" s="947"/>
      <c r="AP121" s="949" t="s">
        <v>122</v>
      </c>
      <c r="AQ121" s="950"/>
      <c r="AR121" s="950"/>
      <c r="AS121" s="950"/>
      <c r="AT121" s="951"/>
      <c r="AU121" s="981"/>
      <c r="AV121" s="982"/>
      <c r="AW121" s="982"/>
      <c r="AX121" s="982"/>
      <c r="AY121" s="983"/>
      <c r="AZ121" s="909" t="s">
        <v>446</v>
      </c>
      <c r="BA121" s="910"/>
      <c r="BB121" s="910"/>
      <c r="BC121" s="910"/>
      <c r="BD121" s="910"/>
      <c r="BE121" s="910"/>
      <c r="BF121" s="910"/>
      <c r="BG121" s="910"/>
      <c r="BH121" s="910"/>
      <c r="BI121" s="910"/>
      <c r="BJ121" s="910"/>
      <c r="BK121" s="910"/>
      <c r="BL121" s="910"/>
      <c r="BM121" s="910"/>
      <c r="BN121" s="910"/>
      <c r="BO121" s="910"/>
      <c r="BP121" s="911"/>
      <c r="BQ121" s="912" t="s">
        <v>122</v>
      </c>
      <c r="BR121" s="913"/>
      <c r="BS121" s="913"/>
      <c r="BT121" s="913"/>
      <c r="BU121" s="913"/>
      <c r="BV121" s="913" t="s">
        <v>122</v>
      </c>
      <c r="BW121" s="913"/>
      <c r="BX121" s="913"/>
      <c r="BY121" s="913"/>
      <c r="BZ121" s="913"/>
      <c r="CA121" s="913" t="s">
        <v>122</v>
      </c>
      <c r="CB121" s="913"/>
      <c r="CC121" s="913"/>
      <c r="CD121" s="913"/>
      <c r="CE121" s="913"/>
      <c r="CF121" s="907" t="s">
        <v>122</v>
      </c>
      <c r="CG121" s="908"/>
      <c r="CH121" s="908"/>
      <c r="CI121" s="908"/>
      <c r="CJ121" s="908"/>
      <c r="CK121" s="996"/>
      <c r="CL121" s="997"/>
      <c r="CM121" s="997"/>
      <c r="CN121" s="997"/>
      <c r="CO121" s="998"/>
      <c r="CP121" s="1006" t="s">
        <v>393</v>
      </c>
      <c r="CQ121" s="1007"/>
      <c r="CR121" s="1007"/>
      <c r="CS121" s="1007"/>
      <c r="CT121" s="1007"/>
      <c r="CU121" s="1007"/>
      <c r="CV121" s="1007"/>
      <c r="CW121" s="1007"/>
      <c r="CX121" s="1007"/>
      <c r="CY121" s="1007"/>
      <c r="CZ121" s="1007"/>
      <c r="DA121" s="1007"/>
      <c r="DB121" s="1007"/>
      <c r="DC121" s="1007"/>
      <c r="DD121" s="1007"/>
      <c r="DE121" s="1007"/>
      <c r="DF121" s="1008"/>
      <c r="DG121" s="912">
        <v>32958</v>
      </c>
      <c r="DH121" s="913"/>
      <c r="DI121" s="913"/>
      <c r="DJ121" s="913"/>
      <c r="DK121" s="913"/>
      <c r="DL121" s="913">
        <v>31598</v>
      </c>
      <c r="DM121" s="913"/>
      <c r="DN121" s="913"/>
      <c r="DO121" s="913"/>
      <c r="DP121" s="913"/>
      <c r="DQ121" s="913">
        <v>37437</v>
      </c>
      <c r="DR121" s="913"/>
      <c r="DS121" s="913"/>
      <c r="DT121" s="913"/>
      <c r="DU121" s="913"/>
      <c r="DV121" s="914">
        <v>2.4</v>
      </c>
      <c r="DW121" s="914"/>
      <c r="DX121" s="914"/>
      <c r="DY121" s="914"/>
      <c r="DZ121" s="915"/>
    </row>
    <row r="122" spans="1:130" s="224" customFormat="1" ht="26.25" customHeight="1" x14ac:dyDescent="0.15">
      <c r="A122" s="1045"/>
      <c r="B122" s="936"/>
      <c r="C122" s="909" t="s">
        <v>428</v>
      </c>
      <c r="D122" s="910"/>
      <c r="E122" s="910"/>
      <c r="F122" s="910"/>
      <c r="G122" s="910"/>
      <c r="H122" s="910"/>
      <c r="I122" s="910"/>
      <c r="J122" s="910"/>
      <c r="K122" s="910"/>
      <c r="L122" s="910"/>
      <c r="M122" s="910"/>
      <c r="N122" s="910"/>
      <c r="O122" s="910"/>
      <c r="P122" s="910"/>
      <c r="Q122" s="910"/>
      <c r="R122" s="910"/>
      <c r="S122" s="910"/>
      <c r="T122" s="910"/>
      <c r="U122" s="910"/>
      <c r="V122" s="910"/>
      <c r="W122" s="910"/>
      <c r="X122" s="910"/>
      <c r="Y122" s="910"/>
      <c r="Z122" s="911"/>
      <c r="AA122" s="945" t="s">
        <v>122</v>
      </c>
      <c r="AB122" s="946"/>
      <c r="AC122" s="946"/>
      <c r="AD122" s="946"/>
      <c r="AE122" s="947"/>
      <c r="AF122" s="948" t="s">
        <v>122</v>
      </c>
      <c r="AG122" s="946"/>
      <c r="AH122" s="946"/>
      <c r="AI122" s="946"/>
      <c r="AJ122" s="947"/>
      <c r="AK122" s="948" t="s">
        <v>122</v>
      </c>
      <c r="AL122" s="946"/>
      <c r="AM122" s="946"/>
      <c r="AN122" s="946"/>
      <c r="AO122" s="947"/>
      <c r="AP122" s="949" t="s">
        <v>122</v>
      </c>
      <c r="AQ122" s="950"/>
      <c r="AR122" s="950"/>
      <c r="AS122" s="950"/>
      <c r="AT122" s="951"/>
      <c r="AU122" s="981"/>
      <c r="AV122" s="982"/>
      <c r="AW122" s="982"/>
      <c r="AX122" s="982"/>
      <c r="AY122" s="983"/>
      <c r="AZ122" s="960" t="s">
        <v>447</v>
      </c>
      <c r="BA122" s="952"/>
      <c r="BB122" s="952"/>
      <c r="BC122" s="952"/>
      <c r="BD122" s="952"/>
      <c r="BE122" s="952"/>
      <c r="BF122" s="952"/>
      <c r="BG122" s="952"/>
      <c r="BH122" s="952"/>
      <c r="BI122" s="952"/>
      <c r="BJ122" s="952"/>
      <c r="BK122" s="952"/>
      <c r="BL122" s="952"/>
      <c r="BM122" s="952"/>
      <c r="BN122" s="952"/>
      <c r="BO122" s="952"/>
      <c r="BP122" s="953"/>
      <c r="BQ122" s="986">
        <v>2873363</v>
      </c>
      <c r="BR122" s="987"/>
      <c r="BS122" s="987"/>
      <c r="BT122" s="987"/>
      <c r="BU122" s="987"/>
      <c r="BV122" s="987">
        <v>2730602</v>
      </c>
      <c r="BW122" s="987"/>
      <c r="BX122" s="987"/>
      <c r="BY122" s="987"/>
      <c r="BZ122" s="987"/>
      <c r="CA122" s="987">
        <v>2239857</v>
      </c>
      <c r="CB122" s="987"/>
      <c r="CC122" s="987"/>
      <c r="CD122" s="987"/>
      <c r="CE122" s="987"/>
      <c r="CF122" s="1004">
        <v>144.19999999999999</v>
      </c>
      <c r="CG122" s="1005"/>
      <c r="CH122" s="1005"/>
      <c r="CI122" s="1005"/>
      <c r="CJ122" s="1005"/>
      <c r="CK122" s="996"/>
      <c r="CL122" s="997"/>
      <c r="CM122" s="997"/>
      <c r="CN122" s="997"/>
      <c r="CO122" s="998"/>
      <c r="CP122" s="1006" t="s">
        <v>390</v>
      </c>
      <c r="CQ122" s="1007"/>
      <c r="CR122" s="1007"/>
      <c r="CS122" s="1007"/>
      <c r="CT122" s="1007"/>
      <c r="CU122" s="1007"/>
      <c r="CV122" s="1007"/>
      <c r="CW122" s="1007"/>
      <c r="CX122" s="1007"/>
      <c r="CY122" s="1007"/>
      <c r="CZ122" s="1007"/>
      <c r="DA122" s="1007"/>
      <c r="DB122" s="1007"/>
      <c r="DC122" s="1007"/>
      <c r="DD122" s="1007"/>
      <c r="DE122" s="1007"/>
      <c r="DF122" s="1008"/>
      <c r="DG122" s="912" t="s">
        <v>122</v>
      </c>
      <c r="DH122" s="913"/>
      <c r="DI122" s="913"/>
      <c r="DJ122" s="913"/>
      <c r="DK122" s="913"/>
      <c r="DL122" s="913" t="s">
        <v>122</v>
      </c>
      <c r="DM122" s="913"/>
      <c r="DN122" s="913"/>
      <c r="DO122" s="913"/>
      <c r="DP122" s="913"/>
      <c r="DQ122" s="913" t="s">
        <v>122</v>
      </c>
      <c r="DR122" s="913"/>
      <c r="DS122" s="913"/>
      <c r="DT122" s="913"/>
      <c r="DU122" s="913"/>
      <c r="DV122" s="914" t="s">
        <v>122</v>
      </c>
      <c r="DW122" s="914"/>
      <c r="DX122" s="914"/>
      <c r="DY122" s="914"/>
      <c r="DZ122" s="915"/>
    </row>
    <row r="123" spans="1:130" s="224" customFormat="1" ht="26.25" customHeight="1" x14ac:dyDescent="0.15">
      <c r="A123" s="1045"/>
      <c r="B123" s="936"/>
      <c r="C123" s="909" t="s">
        <v>434</v>
      </c>
      <c r="D123" s="910"/>
      <c r="E123" s="910"/>
      <c r="F123" s="910"/>
      <c r="G123" s="910"/>
      <c r="H123" s="910"/>
      <c r="I123" s="910"/>
      <c r="J123" s="910"/>
      <c r="K123" s="910"/>
      <c r="L123" s="910"/>
      <c r="M123" s="910"/>
      <c r="N123" s="910"/>
      <c r="O123" s="910"/>
      <c r="P123" s="910"/>
      <c r="Q123" s="910"/>
      <c r="R123" s="910"/>
      <c r="S123" s="910"/>
      <c r="T123" s="910"/>
      <c r="U123" s="910"/>
      <c r="V123" s="910"/>
      <c r="W123" s="910"/>
      <c r="X123" s="910"/>
      <c r="Y123" s="910"/>
      <c r="Z123" s="911"/>
      <c r="AA123" s="945" t="s">
        <v>122</v>
      </c>
      <c r="AB123" s="946"/>
      <c r="AC123" s="946"/>
      <c r="AD123" s="946"/>
      <c r="AE123" s="947"/>
      <c r="AF123" s="948" t="s">
        <v>122</v>
      </c>
      <c r="AG123" s="946"/>
      <c r="AH123" s="946"/>
      <c r="AI123" s="946"/>
      <c r="AJ123" s="947"/>
      <c r="AK123" s="948" t="s">
        <v>122</v>
      </c>
      <c r="AL123" s="946"/>
      <c r="AM123" s="946"/>
      <c r="AN123" s="946"/>
      <c r="AO123" s="947"/>
      <c r="AP123" s="949" t="s">
        <v>122</v>
      </c>
      <c r="AQ123" s="950"/>
      <c r="AR123" s="950"/>
      <c r="AS123" s="950"/>
      <c r="AT123" s="951"/>
      <c r="AU123" s="984"/>
      <c r="AV123" s="985"/>
      <c r="AW123" s="985"/>
      <c r="AX123" s="985"/>
      <c r="AY123" s="985"/>
      <c r="AZ123" s="245" t="s">
        <v>178</v>
      </c>
      <c r="BA123" s="245"/>
      <c r="BB123" s="245"/>
      <c r="BC123" s="245"/>
      <c r="BD123" s="245"/>
      <c r="BE123" s="245"/>
      <c r="BF123" s="245"/>
      <c r="BG123" s="245"/>
      <c r="BH123" s="245"/>
      <c r="BI123" s="245"/>
      <c r="BJ123" s="245"/>
      <c r="BK123" s="245"/>
      <c r="BL123" s="245"/>
      <c r="BM123" s="245"/>
      <c r="BN123" s="245"/>
      <c r="BO123" s="964" t="s">
        <v>448</v>
      </c>
      <c r="BP123" s="992"/>
      <c r="BQ123" s="1051">
        <v>7544802</v>
      </c>
      <c r="BR123" s="1018"/>
      <c r="BS123" s="1018"/>
      <c r="BT123" s="1018"/>
      <c r="BU123" s="1018"/>
      <c r="BV123" s="1018">
        <v>7499379</v>
      </c>
      <c r="BW123" s="1018"/>
      <c r="BX123" s="1018"/>
      <c r="BY123" s="1018"/>
      <c r="BZ123" s="1018"/>
      <c r="CA123" s="1018">
        <v>6695638</v>
      </c>
      <c r="CB123" s="1018"/>
      <c r="CC123" s="1018"/>
      <c r="CD123" s="1018"/>
      <c r="CE123" s="1018"/>
      <c r="CF123" s="988"/>
      <c r="CG123" s="989"/>
      <c r="CH123" s="989"/>
      <c r="CI123" s="989"/>
      <c r="CJ123" s="990"/>
      <c r="CK123" s="996"/>
      <c r="CL123" s="997"/>
      <c r="CM123" s="997"/>
      <c r="CN123" s="997"/>
      <c r="CO123" s="998"/>
      <c r="CP123" s="1006" t="s">
        <v>389</v>
      </c>
      <c r="CQ123" s="1007"/>
      <c r="CR123" s="1007"/>
      <c r="CS123" s="1007"/>
      <c r="CT123" s="1007"/>
      <c r="CU123" s="1007"/>
      <c r="CV123" s="1007"/>
      <c r="CW123" s="1007"/>
      <c r="CX123" s="1007"/>
      <c r="CY123" s="1007"/>
      <c r="CZ123" s="1007"/>
      <c r="DA123" s="1007"/>
      <c r="DB123" s="1007"/>
      <c r="DC123" s="1007"/>
      <c r="DD123" s="1007"/>
      <c r="DE123" s="1007"/>
      <c r="DF123" s="1008"/>
      <c r="DG123" s="945" t="s">
        <v>122</v>
      </c>
      <c r="DH123" s="946"/>
      <c r="DI123" s="946"/>
      <c r="DJ123" s="946"/>
      <c r="DK123" s="947"/>
      <c r="DL123" s="948" t="s">
        <v>122</v>
      </c>
      <c r="DM123" s="946"/>
      <c r="DN123" s="946"/>
      <c r="DO123" s="946"/>
      <c r="DP123" s="947"/>
      <c r="DQ123" s="948" t="s">
        <v>122</v>
      </c>
      <c r="DR123" s="946"/>
      <c r="DS123" s="946"/>
      <c r="DT123" s="946"/>
      <c r="DU123" s="947"/>
      <c r="DV123" s="949" t="s">
        <v>122</v>
      </c>
      <c r="DW123" s="950"/>
      <c r="DX123" s="950"/>
      <c r="DY123" s="950"/>
      <c r="DZ123" s="951"/>
    </row>
    <row r="124" spans="1:130" s="224" customFormat="1" ht="26.25" customHeight="1" thickBot="1" x14ac:dyDescent="0.2">
      <c r="A124" s="1045"/>
      <c r="B124" s="936"/>
      <c r="C124" s="909" t="s">
        <v>437</v>
      </c>
      <c r="D124" s="910"/>
      <c r="E124" s="910"/>
      <c r="F124" s="910"/>
      <c r="G124" s="910"/>
      <c r="H124" s="910"/>
      <c r="I124" s="910"/>
      <c r="J124" s="910"/>
      <c r="K124" s="910"/>
      <c r="L124" s="910"/>
      <c r="M124" s="910"/>
      <c r="N124" s="910"/>
      <c r="O124" s="910"/>
      <c r="P124" s="910"/>
      <c r="Q124" s="910"/>
      <c r="R124" s="910"/>
      <c r="S124" s="910"/>
      <c r="T124" s="910"/>
      <c r="U124" s="910"/>
      <c r="V124" s="910"/>
      <c r="W124" s="910"/>
      <c r="X124" s="910"/>
      <c r="Y124" s="910"/>
      <c r="Z124" s="911"/>
      <c r="AA124" s="945" t="s">
        <v>122</v>
      </c>
      <c r="AB124" s="946"/>
      <c r="AC124" s="946"/>
      <c r="AD124" s="946"/>
      <c r="AE124" s="947"/>
      <c r="AF124" s="948" t="s">
        <v>122</v>
      </c>
      <c r="AG124" s="946"/>
      <c r="AH124" s="946"/>
      <c r="AI124" s="946"/>
      <c r="AJ124" s="947"/>
      <c r="AK124" s="948" t="s">
        <v>122</v>
      </c>
      <c r="AL124" s="946"/>
      <c r="AM124" s="946"/>
      <c r="AN124" s="946"/>
      <c r="AO124" s="947"/>
      <c r="AP124" s="949" t="s">
        <v>122</v>
      </c>
      <c r="AQ124" s="950"/>
      <c r="AR124" s="950"/>
      <c r="AS124" s="950"/>
      <c r="AT124" s="951"/>
      <c r="AU124" s="1047" t="s">
        <v>449</v>
      </c>
      <c r="AV124" s="1048"/>
      <c r="AW124" s="1048"/>
      <c r="AX124" s="1048"/>
      <c r="AY124" s="1048"/>
      <c r="AZ124" s="1048"/>
      <c r="BA124" s="1048"/>
      <c r="BB124" s="1048"/>
      <c r="BC124" s="1048"/>
      <c r="BD124" s="1048"/>
      <c r="BE124" s="1048"/>
      <c r="BF124" s="1048"/>
      <c r="BG124" s="1048"/>
      <c r="BH124" s="1048"/>
      <c r="BI124" s="1048"/>
      <c r="BJ124" s="1048"/>
      <c r="BK124" s="1048"/>
      <c r="BL124" s="1048"/>
      <c r="BM124" s="1048"/>
      <c r="BN124" s="1048"/>
      <c r="BO124" s="1048"/>
      <c r="BP124" s="1049"/>
      <c r="BQ124" s="1050" t="s">
        <v>122</v>
      </c>
      <c r="BR124" s="1014"/>
      <c r="BS124" s="1014"/>
      <c r="BT124" s="1014"/>
      <c r="BU124" s="1014"/>
      <c r="BV124" s="1014" t="s">
        <v>122</v>
      </c>
      <c r="BW124" s="1014"/>
      <c r="BX124" s="1014"/>
      <c r="BY124" s="1014"/>
      <c r="BZ124" s="1014"/>
      <c r="CA124" s="1014" t="s">
        <v>122</v>
      </c>
      <c r="CB124" s="1014"/>
      <c r="CC124" s="1014"/>
      <c r="CD124" s="1014"/>
      <c r="CE124" s="1014"/>
      <c r="CF124" s="1015"/>
      <c r="CG124" s="1016"/>
      <c r="CH124" s="1016"/>
      <c r="CI124" s="1016"/>
      <c r="CJ124" s="1017"/>
      <c r="CK124" s="999"/>
      <c r="CL124" s="999"/>
      <c r="CM124" s="999"/>
      <c r="CN124" s="999"/>
      <c r="CO124" s="1000"/>
      <c r="CP124" s="1006" t="s">
        <v>450</v>
      </c>
      <c r="CQ124" s="1007"/>
      <c r="CR124" s="1007"/>
      <c r="CS124" s="1007"/>
      <c r="CT124" s="1007"/>
      <c r="CU124" s="1007"/>
      <c r="CV124" s="1007"/>
      <c r="CW124" s="1007"/>
      <c r="CX124" s="1007"/>
      <c r="CY124" s="1007"/>
      <c r="CZ124" s="1007"/>
      <c r="DA124" s="1007"/>
      <c r="DB124" s="1007"/>
      <c r="DC124" s="1007"/>
      <c r="DD124" s="1007"/>
      <c r="DE124" s="1007"/>
      <c r="DF124" s="1008"/>
      <c r="DG124" s="991" t="s">
        <v>122</v>
      </c>
      <c r="DH124" s="973"/>
      <c r="DI124" s="973"/>
      <c r="DJ124" s="973"/>
      <c r="DK124" s="974"/>
      <c r="DL124" s="972" t="s">
        <v>122</v>
      </c>
      <c r="DM124" s="973"/>
      <c r="DN124" s="973"/>
      <c r="DO124" s="973"/>
      <c r="DP124" s="974"/>
      <c r="DQ124" s="972" t="s">
        <v>122</v>
      </c>
      <c r="DR124" s="973"/>
      <c r="DS124" s="973"/>
      <c r="DT124" s="973"/>
      <c r="DU124" s="974"/>
      <c r="DV124" s="975" t="s">
        <v>122</v>
      </c>
      <c r="DW124" s="976"/>
      <c r="DX124" s="976"/>
      <c r="DY124" s="976"/>
      <c r="DZ124" s="977"/>
    </row>
    <row r="125" spans="1:130" s="224" customFormat="1" ht="26.25" customHeight="1" x14ac:dyDescent="0.15">
      <c r="A125" s="1045"/>
      <c r="B125" s="936"/>
      <c r="C125" s="909" t="s">
        <v>439</v>
      </c>
      <c r="D125" s="910"/>
      <c r="E125" s="910"/>
      <c r="F125" s="910"/>
      <c r="G125" s="910"/>
      <c r="H125" s="910"/>
      <c r="I125" s="910"/>
      <c r="J125" s="910"/>
      <c r="K125" s="910"/>
      <c r="L125" s="910"/>
      <c r="M125" s="910"/>
      <c r="N125" s="910"/>
      <c r="O125" s="910"/>
      <c r="P125" s="910"/>
      <c r="Q125" s="910"/>
      <c r="R125" s="910"/>
      <c r="S125" s="910"/>
      <c r="T125" s="910"/>
      <c r="U125" s="910"/>
      <c r="V125" s="910"/>
      <c r="W125" s="910"/>
      <c r="X125" s="910"/>
      <c r="Y125" s="910"/>
      <c r="Z125" s="911"/>
      <c r="AA125" s="945" t="s">
        <v>122</v>
      </c>
      <c r="AB125" s="946"/>
      <c r="AC125" s="946"/>
      <c r="AD125" s="946"/>
      <c r="AE125" s="947"/>
      <c r="AF125" s="948" t="s">
        <v>122</v>
      </c>
      <c r="AG125" s="946"/>
      <c r="AH125" s="946"/>
      <c r="AI125" s="946"/>
      <c r="AJ125" s="947"/>
      <c r="AK125" s="948" t="s">
        <v>122</v>
      </c>
      <c r="AL125" s="946"/>
      <c r="AM125" s="946"/>
      <c r="AN125" s="946"/>
      <c r="AO125" s="947"/>
      <c r="AP125" s="949" t="s">
        <v>122</v>
      </c>
      <c r="AQ125" s="950"/>
      <c r="AR125" s="950"/>
      <c r="AS125" s="950"/>
      <c r="AT125" s="951"/>
      <c r="AU125" s="246"/>
      <c r="AV125" s="247"/>
      <c r="AW125" s="247"/>
      <c r="AX125" s="247"/>
      <c r="AY125" s="247"/>
      <c r="AZ125" s="247"/>
      <c r="BA125" s="247"/>
      <c r="BB125" s="247"/>
      <c r="BC125" s="247"/>
      <c r="BD125" s="247"/>
      <c r="BE125" s="247"/>
      <c r="BF125" s="247"/>
      <c r="BG125" s="247"/>
      <c r="BH125" s="247"/>
      <c r="BI125" s="247"/>
      <c r="BJ125" s="247"/>
      <c r="BK125" s="247"/>
      <c r="BL125" s="247"/>
      <c r="BM125" s="247"/>
      <c r="BN125" s="247"/>
      <c r="BO125" s="247"/>
      <c r="BP125" s="247"/>
      <c r="BQ125" s="226"/>
      <c r="BR125" s="226"/>
      <c r="BS125" s="226"/>
      <c r="BT125" s="226"/>
      <c r="BU125" s="226"/>
      <c r="BV125" s="226"/>
      <c r="BW125" s="226"/>
      <c r="BX125" s="226"/>
      <c r="BY125" s="226"/>
      <c r="BZ125" s="226"/>
      <c r="CA125" s="226"/>
      <c r="CB125" s="226"/>
      <c r="CC125" s="226"/>
      <c r="CD125" s="226"/>
      <c r="CE125" s="226"/>
      <c r="CF125" s="226"/>
      <c r="CG125" s="226"/>
      <c r="CH125" s="226"/>
      <c r="CI125" s="226"/>
      <c r="CJ125" s="248"/>
      <c r="CK125" s="1009" t="s">
        <v>451</v>
      </c>
      <c r="CL125" s="994"/>
      <c r="CM125" s="994"/>
      <c r="CN125" s="994"/>
      <c r="CO125" s="995"/>
      <c r="CP125" s="916" t="s">
        <v>452</v>
      </c>
      <c r="CQ125" s="884"/>
      <c r="CR125" s="884"/>
      <c r="CS125" s="884"/>
      <c r="CT125" s="884"/>
      <c r="CU125" s="884"/>
      <c r="CV125" s="884"/>
      <c r="CW125" s="884"/>
      <c r="CX125" s="884"/>
      <c r="CY125" s="884"/>
      <c r="CZ125" s="884"/>
      <c r="DA125" s="884"/>
      <c r="DB125" s="884"/>
      <c r="DC125" s="884"/>
      <c r="DD125" s="884"/>
      <c r="DE125" s="884"/>
      <c r="DF125" s="885"/>
      <c r="DG125" s="917" t="s">
        <v>122</v>
      </c>
      <c r="DH125" s="918"/>
      <c r="DI125" s="918"/>
      <c r="DJ125" s="918"/>
      <c r="DK125" s="918"/>
      <c r="DL125" s="918" t="s">
        <v>122</v>
      </c>
      <c r="DM125" s="918"/>
      <c r="DN125" s="918"/>
      <c r="DO125" s="918"/>
      <c r="DP125" s="918"/>
      <c r="DQ125" s="918" t="s">
        <v>122</v>
      </c>
      <c r="DR125" s="918"/>
      <c r="DS125" s="918"/>
      <c r="DT125" s="918"/>
      <c r="DU125" s="918"/>
      <c r="DV125" s="919" t="s">
        <v>122</v>
      </c>
      <c r="DW125" s="919"/>
      <c r="DX125" s="919"/>
      <c r="DY125" s="919"/>
      <c r="DZ125" s="920"/>
    </row>
    <row r="126" spans="1:130" s="224" customFormat="1" ht="26.25" customHeight="1" thickBot="1" x14ac:dyDescent="0.2">
      <c r="A126" s="1045"/>
      <c r="B126" s="936"/>
      <c r="C126" s="909" t="s">
        <v>441</v>
      </c>
      <c r="D126" s="910"/>
      <c r="E126" s="910"/>
      <c r="F126" s="910"/>
      <c r="G126" s="910"/>
      <c r="H126" s="910"/>
      <c r="I126" s="910"/>
      <c r="J126" s="910"/>
      <c r="K126" s="910"/>
      <c r="L126" s="910"/>
      <c r="M126" s="910"/>
      <c r="N126" s="910"/>
      <c r="O126" s="910"/>
      <c r="P126" s="910"/>
      <c r="Q126" s="910"/>
      <c r="R126" s="910"/>
      <c r="S126" s="910"/>
      <c r="T126" s="910"/>
      <c r="U126" s="910"/>
      <c r="V126" s="910"/>
      <c r="W126" s="910"/>
      <c r="X126" s="910"/>
      <c r="Y126" s="910"/>
      <c r="Z126" s="911"/>
      <c r="AA126" s="945" t="s">
        <v>122</v>
      </c>
      <c r="AB126" s="946"/>
      <c r="AC126" s="946"/>
      <c r="AD126" s="946"/>
      <c r="AE126" s="947"/>
      <c r="AF126" s="948" t="s">
        <v>122</v>
      </c>
      <c r="AG126" s="946"/>
      <c r="AH126" s="946"/>
      <c r="AI126" s="946"/>
      <c r="AJ126" s="947"/>
      <c r="AK126" s="948" t="s">
        <v>122</v>
      </c>
      <c r="AL126" s="946"/>
      <c r="AM126" s="946"/>
      <c r="AN126" s="946"/>
      <c r="AO126" s="947"/>
      <c r="AP126" s="949" t="s">
        <v>122</v>
      </c>
      <c r="AQ126" s="950"/>
      <c r="AR126" s="950"/>
      <c r="AS126" s="950"/>
      <c r="AT126" s="951"/>
      <c r="AU126" s="226"/>
      <c r="AV126" s="226"/>
      <c r="AW126" s="226"/>
      <c r="AX126" s="226"/>
      <c r="AY126" s="226"/>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49"/>
      <c r="CE126" s="249"/>
      <c r="CF126" s="249"/>
      <c r="CG126" s="226"/>
      <c r="CH126" s="226"/>
      <c r="CI126" s="226"/>
      <c r="CJ126" s="248"/>
      <c r="CK126" s="1010"/>
      <c r="CL126" s="997"/>
      <c r="CM126" s="997"/>
      <c r="CN126" s="997"/>
      <c r="CO126" s="998"/>
      <c r="CP126" s="909" t="s">
        <v>453</v>
      </c>
      <c r="CQ126" s="910"/>
      <c r="CR126" s="910"/>
      <c r="CS126" s="910"/>
      <c r="CT126" s="910"/>
      <c r="CU126" s="910"/>
      <c r="CV126" s="910"/>
      <c r="CW126" s="910"/>
      <c r="CX126" s="910"/>
      <c r="CY126" s="910"/>
      <c r="CZ126" s="910"/>
      <c r="DA126" s="910"/>
      <c r="DB126" s="910"/>
      <c r="DC126" s="910"/>
      <c r="DD126" s="910"/>
      <c r="DE126" s="910"/>
      <c r="DF126" s="911"/>
      <c r="DG126" s="912" t="s">
        <v>122</v>
      </c>
      <c r="DH126" s="913"/>
      <c r="DI126" s="913"/>
      <c r="DJ126" s="913"/>
      <c r="DK126" s="913"/>
      <c r="DL126" s="913" t="s">
        <v>122</v>
      </c>
      <c r="DM126" s="913"/>
      <c r="DN126" s="913"/>
      <c r="DO126" s="913"/>
      <c r="DP126" s="913"/>
      <c r="DQ126" s="913" t="s">
        <v>122</v>
      </c>
      <c r="DR126" s="913"/>
      <c r="DS126" s="913"/>
      <c r="DT126" s="913"/>
      <c r="DU126" s="913"/>
      <c r="DV126" s="914" t="s">
        <v>122</v>
      </c>
      <c r="DW126" s="914"/>
      <c r="DX126" s="914"/>
      <c r="DY126" s="914"/>
      <c r="DZ126" s="915"/>
    </row>
    <row r="127" spans="1:130" s="224" customFormat="1" ht="26.25" customHeight="1" x14ac:dyDescent="0.15">
      <c r="A127" s="1046"/>
      <c r="B127" s="938"/>
      <c r="C127" s="960" t="s">
        <v>454</v>
      </c>
      <c r="D127" s="952"/>
      <c r="E127" s="952"/>
      <c r="F127" s="952"/>
      <c r="G127" s="952"/>
      <c r="H127" s="952"/>
      <c r="I127" s="952"/>
      <c r="J127" s="952"/>
      <c r="K127" s="952"/>
      <c r="L127" s="952"/>
      <c r="M127" s="952"/>
      <c r="N127" s="952"/>
      <c r="O127" s="952"/>
      <c r="P127" s="952"/>
      <c r="Q127" s="952"/>
      <c r="R127" s="952"/>
      <c r="S127" s="952"/>
      <c r="T127" s="952"/>
      <c r="U127" s="952"/>
      <c r="V127" s="952"/>
      <c r="W127" s="952"/>
      <c r="X127" s="952"/>
      <c r="Y127" s="952"/>
      <c r="Z127" s="953"/>
      <c r="AA127" s="945" t="s">
        <v>122</v>
      </c>
      <c r="AB127" s="946"/>
      <c r="AC127" s="946"/>
      <c r="AD127" s="946"/>
      <c r="AE127" s="947"/>
      <c r="AF127" s="948" t="s">
        <v>122</v>
      </c>
      <c r="AG127" s="946"/>
      <c r="AH127" s="946"/>
      <c r="AI127" s="946"/>
      <c r="AJ127" s="947"/>
      <c r="AK127" s="948" t="s">
        <v>122</v>
      </c>
      <c r="AL127" s="946"/>
      <c r="AM127" s="946"/>
      <c r="AN127" s="946"/>
      <c r="AO127" s="947"/>
      <c r="AP127" s="949" t="s">
        <v>122</v>
      </c>
      <c r="AQ127" s="950"/>
      <c r="AR127" s="950"/>
      <c r="AS127" s="950"/>
      <c r="AT127" s="951"/>
      <c r="AU127" s="226"/>
      <c r="AV127" s="226"/>
      <c r="AW127" s="226"/>
      <c r="AX127" s="1019" t="s">
        <v>455</v>
      </c>
      <c r="AY127" s="1020"/>
      <c r="AZ127" s="1020"/>
      <c r="BA127" s="1020"/>
      <c r="BB127" s="1020"/>
      <c r="BC127" s="1020"/>
      <c r="BD127" s="1020"/>
      <c r="BE127" s="1021"/>
      <c r="BF127" s="1022" t="s">
        <v>456</v>
      </c>
      <c r="BG127" s="1020"/>
      <c r="BH127" s="1020"/>
      <c r="BI127" s="1020"/>
      <c r="BJ127" s="1020"/>
      <c r="BK127" s="1020"/>
      <c r="BL127" s="1021"/>
      <c r="BM127" s="1022" t="s">
        <v>457</v>
      </c>
      <c r="BN127" s="1020"/>
      <c r="BO127" s="1020"/>
      <c r="BP127" s="1020"/>
      <c r="BQ127" s="1020"/>
      <c r="BR127" s="1020"/>
      <c r="BS127" s="1021"/>
      <c r="BT127" s="1022" t="s">
        <v>458</v>
      </c>
      <c r="BU127" s="1020"/>
      <c r="BV127" s="1020"/>
      <c r="BW127" s="1020"/>
      <c r="BX127" s="1020"/>
      <c r="BY127" s="1020"/>
      <c r="BZ127" s="1043"/>
      <c r="CA127" s="226"/>
      <c r="CB127" s="226"/>
      <c r="CC127" s="226"/>
      <c r="CD127" s="249"/>
      <c r="CE127" s="249"/>
      <c r="CF127" s="249"/>
      <c r="CG127" s="226"/>
      <c r="CH127" s="226"/>
      <c r="CI127" s="226"/>
      <c r="CJ127" s="248"/>
      <c r="CK127" s="1010"/>
      <c r="CL127" s="997"/>
      <c r="CM127" s="997"/>
      <c r="CN127" s="997"/>
      <c r="CO127" s="998"/>
      <c r="CP127" s="909" t="s">
        <v>459</v>
      </c>
      <c r="CQ127" s="910"/>
      <c r="CR127" s="910"/>
      <c r="CS127" s="910"/>
      <c r="CT127" s="910"/>
      <c r="CU127" s="910"/>
      <c r="CV127" s="910"/>
      <c r="CW127" s="910"/>
      <c r="CX127" s="910"/>
      <c r="CY127" s="910"/>
      <c r="CZ127" s="910"/>
      <c r="DA127" s="910"/>
      <c r="DB127" s="910"/>
      <c r="DC127" s="910"/>
      <c r="DD127" s="910"/>
      <c r="DE127" s="910"/>
      <c r="DF127" s="911"/>
      <c r="DG127" s="912" t="s">
        <v>122</v>
      </c>
      <c r="DH127" s="913"/>
      <c r="DI127" s="913"/>
      <c r="DJ127" s="913"/>
      <c r="DK127" s="913"/>
      <c r="DL127" s="913" t="s">
        <v>122</v>
      </c>
      <c r="DM127" s="913"/>
      <c r="DN127" s="913"/>
      <c r="DO127" s="913"/>
      <c r="DP127" s="913"/>
      <c r="DQ127" s="913" t="s">
        <v>122</v>
      </c>
      <c r="DR127" s="913"/>
      <c r="DS127" s="913"/>
      <c r="DT127" s="913"/>
      <c r="DU127" s="913"/>
      <c r="DV127" s="914" t="s">
        <v>122</v>
      </c>
      <c r="DW127" s="914"/>
      <c r="DX127" s="914"/>
      <c r="DY127" s="914"/>
      <c r="DZ127" s="915"/>
    </row>
    <row r="128" spans="1:130" s="224" customFormat="1" ht="26.25" customHeight="1" thickBot="1" x14ac:dyDescent="0.2">
      <c r="A128" s="1029" t="s">
        <v>460</v>
      </c>
      <c r="B128" s="1030"/>
      <c r="C128" s="1030"/>
      <c r="D128" s="1030"/>
      <c r="E128" s="1030"/>
      <c r="F128" s="1030"/>
      <c r="G128" s="1030"/>
      <c r="H128" s="1030"/>
      <c r="I128" s="1030"/>
      <c r="J128" s="1030"/>
      <c r="K128" s="1030"/>
      <c r="L128" s="1030"/>
      <c r="M128" s="1030"/>
      <c r="N128" s="1030"/>
      <c r="O128" s="1030"/>
      <c r="P128" s="1030"/>
      <c r="Q128" s="1030"/>
      <c r="R128" s="1030"/>
      <c r="S128" s="1030"/>
      <c r="T128" s="1030"/>
      <c r="U128" s="1030"/>
      <c r="V128" s="1030"/>
      <c r="W128" s="1031" t="s">
        <v>461</v>
      </c>
      <c r="X128" s="1031"/>
      <c r="Y128" s="1031"/>
      <c r="Z128" s="1032"/>
      <c r="AA128" s="1033" t="s">
        <v>122</v>
      </c>
      <c r="AB128" s="1034"/>
      <c r="AC128" s="1034"/>
      <c r="AD128" s="1034"/>
      <c r="AE128" s="1035"/>
      <c r="AF128" s="1036">
        <v>43</v>
      </c>
      <c r="AG128" s="1034"/>
      <c r="AH128" s="1034"/>
      <c r="AI128" s="1034"/>
      <c r="AJ128" s="1035"/>
      <c r="AK128" s="1036" t="s">
        <v>122</v>
      </c>
      <c r="AL128" s="1034"/>
      <c r="AM128" s="1034"/>
      <c r="AN128" s="1034"/>
      <c r="AO128" s="1035"/>
      <c r="AP128" s="1037"/>
      <c r="AQ128" s="1038"/>
      <c r="AR128" s="1038"/>
      <c r="AS128" s="1038"/>
      <c r="AT128" s="1039"/>
      <c r="AU128" s="226"/>
      <c r="AV128" s="226"/>
      <c r="AW128" s="226"/>
      <c r="AX128" s="883" t="s">
        <v>462</v>
      </c>
      <c r="AY128" s="884"/>
      <c r="AZ128" s="884"/>
      <c r="BA128" s="884"/>
      <c r="BB128" s="884"/>
      <c r="BC128" s="884"/>
      <c r="BD128" s="884"/>
      <c r="BE128" s="885"/>
      <c r="BF128" s="1040" t="s">
        <v>122</v>
      </c>
      <c r="BG128" s="1041"/>
      <c r="BH128" s="1041"/>
      <c r="BI128" s="1041"/>
      <c r="BJ128" s="1041"/>
      <c r="BK128" s="1041"/>
      <c r="BL128" s="1042"/>
      <c r="BM128" s="1040">
        <v>15</v>
      </c>
      <c r="BN128" s="1041"/>
      <c r="BO128" s="1041"/>
      <c r="BP128" s="1041"/>
      <c r="BQ128" s="1041"/>
      <c r="BR128" s="1041"/>
      <c r="BS128" s="1042"/>
      <c r="BT128" s="1040">
        <v>20</v>
      </c>
      <c r="BU128" s="1041"/>
      <c r="BV128" s="1041"/>
      <c r="BW128" s="1041"/>
      <c r="BX128" s="1041"/>
      <c r="BY128" s="1041"/>
      <c r="BZ128" s="1063"/>
      <c r="CA128" s="249"/>
      <c r="CB128" s="249"/>
      <c r="CC128" s="249"/>
      <c r="CD128" s="249"/>
      <c r="CE128" s="249"/>
      <c r="CF128" s="249"/>
      <c r="CG128" s="226"/>
      <c r="CH128" s="226"/>
      <c r="CI128" s="226"/>
      <c r="CJ128" s="248"/>
      <c r="CK128" s="1011"/>
      <c r="CL128" s="1012"/>
      <c r="CM128" s="1012"/>
      <c r="CN128" s="1012"/>
      <c r="CO128" s="1013"/>
      <c r="CP128" s="1023" t="s">
        <v>463</v>
      </c>
      <c r="CQ128" s="713"/>
      <c r="CR128" s="713"/>
      <c r="CS128" s="713"/>
      <c r="CT128" s="713"/>
      <c r="CU128" s="713"/>
      <c r="CV128" s="713"/>
      <c r="CW128" s="713"/>
      <c r="CX128" s="713"/>
      <c r="CY128" s="713"/>
      <c r="CZ128" s="713"/>
      <c r="DA128" s="713"/>
      <c r="DB128" s="713"/>
      <c r="DC128" s="713"/>
      <c r="DD128" s="713"/>
      <c r="DE128" s="713"/>
      <c r="DF128" s="1024"/>
      <c r="DG128" s="1025" t="s">
        <v>122</v>
      </c>
      <c r="DH128" s="1026"/>
      <c r="DI128" s="1026"/>
      <c r="DJ128" s="1026"/>
      <c r="DK128" s="1026"/>
      <c r="DL128" s="1026" t="s">
        <v>122</v>
      </c>
      <c r="DM128" s="1026"/>
      <c r="DN128" s="1026"/>
      <c r="DO128" s="1026"/>
      <c r="DP128" s="1026"/>
      <c r="DQ128" s="1026" t="s">
        <v>122</v>
      </c>
      <c r="DR128" s="1026"/>
      <c r="DS128" s="1026"/>
      <c r="DT128" s="1026"/>
      <c r="DU128" s="1026"/>
      <c r="DV128" s="1027" t="s">
        <v>122</v>
      </c>
      <c r="DW128" s="1027"/>
      <c r="DX128" s="1027"/>
      <c r="DY128" s="1027"/>
      <c r="DZ128" s="1028"/>
    </row>
    <row r="129" spans="1:131" s="224" customFormat="1" ht="26.25" customHeight="1" x14ac:dyDescent="0.15">
      <c r="A129" s="921" t="s">
        <v>102</v>
      </c>
      <c r="B129" s="922"/>
      <c r="C129" s="922"/>
      <c r="D129" s="922"/>
      <c r="E129" s="922"/>
      <c r="F129" s="922"/>
      <c r="G129" s="922"/>
      <c r="H129" s="922"/>
      <c r="I129" s="922"/>
      <c r="J129" s="922"/>
      <c r="K129" s="922"/>
      <c r="L129" s="922"/>
      <c r="M129" s="922"/>
      <c r="N129" s="922"/>
      <c r="O129" s="922"/>
      <c r="P129" s="922"/>
      <c r="Q129" s="922"/>
      <c r="R129" s="922"/>
      <c r="S129" s="922"/>
      <c r="T129" s="922"/>
      <c r="U129" s="922"/>
      <c r="V129" s="922"/>
      <c r="W129" s="1057" t="s">
        <v>464</v>
      </c>
      <c r="X129" s="1058"/>
      <c r="Y129" s="1058"/>
      <c r="Z129" s="1059"/>
      <c r="AA129" s="945">
        <v>1894240</v>
      </c>
      <c r="AB129" s="946"/>
      <c r="AC129" s="946"/>
      <c r="AD129" s="946"/>
      <c r="AE129" s="947"/>
      <c r="AF129" s="948">
        <v>1863341</v>
      </c>
      <c r="AG129" s="946"/>
      <c r="AH129" s="946"/>
      <c r="AI129" s="946"/>
      <c r="AJ129" s="947"/>
      <c r="AK129" s="948">
        <v>1837194</v>
      </c>
      <c r="AL129" s="946"/>
      <c r="AM129" s="946"/>
      <c r="AN129" s="946"/>
      <c r="AO129" s="947"/>
      <c r="AP129" s="1060"/>
      <c r="AQ129" s="1061"/>
      <c r="AR129" s="1061"/>
      <c r="AS129" s="1061"/>
      <c r="AT129" s="1062"/>
      <c r="AU129" s="227"/>
      <c r="AV129" s="227"/>
      <c r="AW129" s="227"/>
      <c r="AX129" s="1052" t="s">
        <v>465</v>
      </c>
      <c r="AY129" s="910"/>
      <c r="AZ129" s="910"/>
      <c r="BA129" s="910"/>
      <c r="BB129" s="910"/>
      <c r="BC129" s="910"/>
      <c r="BD129" s="910"/>
      <c r="BE129" s="911"/>
      <c r="BF129" s="1053" t="s">
        <v>122</v>
      </c>
      <c r="BG129" s="1054"/>
      <c r="BH129" s="1054"/>
      <c r="BI129" s="1054"/>
      <c r="BJ129" s="1054"/>
      <c r="BK129" s="1054"/>
      <c r="BL129" s="1055"/>
      <c r="BM129" s="1053">
        <v>20</v>
      </c>
      <c r="BN129" s="1054"/>
      <c r="BO129" s="1054"/>
      <c r="BP129" s="1054"/>
      <c r="BQ129" s="1054"/>
      <c r="BR129" s="1054"/>
      <c r="BS129" s="1055"/>
      <c r="BT129" s="1053">
        <v>30</v>
      </c>
      <c r="BU129" s="1054"/>
      <c r="BV129" s="1054"/>
      <c r="BW129" s="1054"/>
      <c r="BX129" s="1054"/>
      <c r="BY129" s="1054"/>
      <c r="BZ129" s="1056"/>
      <c r="CA129" s="250"/>
      <c r="CB129" s="250"/>
      <c r="CC129" s="250"/>
      <c r="CD129" s="250"/>
      <c r="CE129" s="250"/>
      <c r="CF129" s="250"/>
      <c r="CG129" s="250"/>
      <c r="CH129" s="250"/>
      <c r="CI129" s="250"/>
      <c r="CJ129" s="250"/>
      <c r="CK129" s="250"/>
      <c r="CL129" s="250"/>
      <c r="CM129" s="250"/>
      <c r="CN129" s="250"/>
      <c r="CO129" s="250"/>
      <c r="CP129" s="250"/>
      <c r="CQ129" s="250"/>
      <c r="CR129" s="250"/>
      <c r="CS129" s="250"/>
      <c r="CT129" s="250"/>
      <c r="CU129" s="250"/>
      <c r="CV129" s="250"/>
      <c r="CW129" s="250"/>
      <c r="CX129" s="250"/>
      <c r="CY129" s="250"/>
      <c r="CZ129" s="250"/>
      <c r="DA129" s="250"/>
      <c r="DB129" s="250"/>
      <c r="DC129" s="250"/>
      <c r="DD129" s="250"/>
      <c r="DE129" s="250"/>
      <c r="DF129" s="250"/>
      <c r="DG129" s="250"/>
      <c r="DH129" s="250"/>
      <c r="DI129" s="250"/>
      <c r="DJ129" s="250"/>
      <c r="DK129" s="250"/>
      <c r="DL129" s="250"/>
      <c r="DM129" s="250"/>
      <c r="DN129" s="250"/>
      <c r="DO129" s="250"/>
      <c r="DP129" s="227"/>
      <c r="DQ129" s="227"/>
      <c r="DR129" s="227"/>
      <c r="DS129" s="227"/>
      <c r="DT129" s="227"/>
      <c r="DU129" s="227"/>
      <c r="DV129" s="227"/>
      <c r="DW129" s="227"/>
      <c r="DX129" s="227"/>
      <c r="DY129" s="227"/>
      <c r="DZ129" s="227"/>
    </row>
    <row r="130" spans="1:131" s="224" customFormat="1" ht="26.25" customHeight="1" x14ac:dyDescent="0.15">
      <c r="A130" s="921" t="s">
        <v>466</v>
      </c>
      <c r="B130" s="922"/>
      <c r="C130" s="922"/>
      <c r="D130" s="922"/>
      <c r="E130" s="922"/>
      <c r="F130" s="922"/>
      <c r="G130" s="922"/>
      <c r="H130" s="922"/>
      <c r="I130" s="922"/>
      <c r="J130" s="922"/>
      <c r="K130" s="922"/>
      <c r="L130" s="922"/>
      <c r="M130" s="922"/>
      <c r="N130" s="922"/>
      <c r="O130" s="922"/>
      <c r="P130" s="922"/>
      <c r="Q130" s="922"/>
      <c r="R130" s="922"/>
      <c r="S130" s="922"/>
      <c r="T130" s="922"/>
      <c r="U130" s="922"/>
      <c r="V130" s="922"/>
      <c r="W130" s="1057" t="s">
        <v>467</v>
      </c>
      <c r="X130" s="1058"/>
      <c r="Y130" s="1058"/>
      <c r="Z130" s="1059"/>
      <c r="AA130" s="945">
        <v>318287</v>
      </c>
      <c r="AB130" s="946"/>
      <c r="AC130" s="946"/>
      <c r="AD130" s="946"/>
      <c r="AE130" s="947"/>
      <c r="AF130" s="948">
        <v>321308</v>
      </c>
      <c r="AG130" s="946"/>
      <c r="AH130" s="946"/>
      <c r="AI130" s="946"/>
      <c r="AJ130" s="947"/>
      <c r="AK130" s="948">
        <v>283988</v>
      </c>
      <c r="AL130" s="946"/>
      <c r="AM130" s="946"/>
      <c r="AN130" s="946"/>
      <c r="AO130" s="947"/>
      <c r="AP130" s="1060"/>
      <c r="AQ130" s="1061"/>
      <c r="AR130" s="1061"/>
      <c r="AS130" s="1061"/>
      <c r="AT130" s="1062"/>
      <c r="AU130" s="227"/>
      <c r="AV130" s="227"/>
      <c r="AW130" s="227"/>
      <c r="AX130" s="1052" t="s">
        <v>468</v>
      </c>
      <c r="AY130" s="910"/>
      <c r="AZ130" s="910"/>
      <c r="BA130" s="910"/>
      <c r="BB130" s="910"/>
      <c r="BC130" s="910"/>
      <c r="BD130" s="910"/>
      <c r="BE130" s="911"/>
      <c r="BF130" s="1088">
        <v>3.5</v>
      </c>
      <c r="BG130" s="1089"/>
      <c r="BH130" s="1089"/>
      <c r="BI130" s="1089"/>
      <c r="BJ130" s="1089"/>
      <c r="BK130" s="1089"/>
      <c r="BL130" s="1090"/>
      <c r="BM130" s="1088">
        <v>25</v>
      </c>
      <c r="BN130" s="1089"/>
      <c r="BO130" s="1089"/>
      <c r="BP130" s="1089"/>
      <c r="BQ130" s="1089"/>
      <c r="BR130" s="1089"/>
      <c r="BS130" s="1090"/>
      <c r="BT130" s="1088">
        <v>35</v>
      </c>
      <c r="BU130" s="1089"/>
      <c r="BV130" s="1089"/>
      <c r="BW130" s="1089"/>
      <c r="BX130" s="1089"/>
      <c r="BY130" s="1089"/>
      <c r="BZ130" s="1091"/>
      <c r="CA130" s="250"/>
      <c r="CB130" s="250"/>
      <c r="CC130" s="250"/>
      <c r="CD130" s="250"/>
      <c r="CE130" s="250"/>
      <c r="CF130" s="250"/>
      <c r="CG130" s="250"/>
      <c r="CH130" s="250"/>
      <c r="CI130" s="250"/>
      <c r="CJ130" s="250"/>
      <c r="CK130" s="250"/>
      <c r="CL130" s="250"/>
      <c r="CM130" s="250"/>
      <c r="CN130" s="250"/>
      <c r="CO130" s="250"/>
      <c r="CP130" s="250"/>
      <c r="CQ130" s="250"/>
      <c r="CR130" s="250"/>
      <c r="CS130" s="250"/>
      <c r="CT130" s="250"/>
      <c r="CU130" s="250"/>
      <c r="CV130" s="250"/>
      <c r="CW130" s="250"/>
      <c r="CX130" s="250"/>
      <c r="CY130" s="250"/>
      <c r="CZ130" s="250"/>
      <c r="DA130" s="250"/>
      <c r="DB130" s="250"/>
      <c r="DC130" s="250"/>
      <c r="DD130" s="250"/>
      <c r="DE130" s="250"/>
      <c r="DF130" s="250"/>
      <c r="DG130" s="250"/>
      <c r="DH130" s="250"/>
      <c r="DI130" s="250"/>
      <c r="DJ130" s="250"/>
      <c r="DK130" s="250"/>
      <c r="DL130" s="250"/>
      <c r="DM130" s="250"/>
      <c r="DN130" s="250"/>
      <c r="DO130" s="250"/>
      <c r="DP130" s="227"/>
      <c r="DQ130" s="227"/>
      <c r="DR130" s="227"/>
      <c r="DS130" s="227"/>
      <c r="DT130" s="227"/>
      <c r="DU130" s="227"/>
      <c r="DV130" s="227"/>
      <c r="DW130" s="227"/>
      <c r="DX130" s="227"/>
      <c r="DY130" s="227"/>
      <c r="DZ130" s="227"/>
    </row>
    <row r="131" spans="1:131" s="224" customFormat="1" ht="26.25" customHeight="1" thickBot="1" x14ac:dyDescent="0.2">
      <c r="A131" s="1092"/>
      <c r="B131" s="1093"/>
      <c r="C131" s="1093"/>
      <c r="D131" s="1093"/>
      <c r="E131" s="1093"/>
      <c r="F131" s="1093"/>
      <c r="G131" s="1093"/>
      <c r="H131" s="1093"/>
      <c r="I131" s="1093"/>
      <c r="J131" s="1093"/>
      <c r="K131" s="1093"/>
      <c r="L131" s="1093"/>
      <c r="M131" s="1093"/>
      <c r="N131" s="1093"/>
      <c r="O131" s="1093"/>
      <c r="P131" s="1093"/>
      <c r="Q131" s="1093"/>
      <c r="R131" s="1093"/>
      <c r="S131" s="1093"/>
      <c r="T131" s="1093"/>
      <c r="U131" s="1093"/>
      <c r="V131" s="1093"/>
      <c r="W131" s="1094" t="s">
        <v>469</v>
      </c>
      <c r="X131" s="1095"/>
      <c r="Y131" s="1095"/>
      <c r="Z131" s="1096"/>
      <c r="AA131" s="991">
        <v>1575953</v>
      </c>
      <c r="AB131" s="973"/>
      <c r="AC131" s="973"/>
      <c r="AD131" s="973"/>
      <c r="AE131" s="974"/>
      <c r="AF131" s="972">
        <v>1542033</v>
      </c>
      <c r="AG131" s="973"/>
      <c r="AH131" s="973"/>
      <c r="AI131" s="973"/>
      <c r="AJ131" s="974"/>
      <c r="AK131" s="972">
        <v>1553206</v>
      </c>
      <c r="AL131" s="973"/>
      <c r="AM131" s="973"/>
      <c r="AN131" s="973"/>
      <c r="AO131" s="974"/>
      <c r="AP131" s="1097"/>
      <c r="AQ131" s="1098"/>
      <c r="AR131" s="1098"/>
      <c r="AS131" s="1098"/>
      <c r="AT131" s="1099"/>
      <c r="AU131" s="227"/>
      <c r="AV131" s="227"/>
      <c r="AW131" s="227"/>
      <c r="AX131" s="1070" t="s">
        <v>470</v>
      </c>
      <c r="AY131" s="713"/>
      <c r="AZ131" s="713"/>
      <c r="BA131" s="713"/>
      <c r="BB131" s="713"/>
      <c r="BC131" s="713"/>
      <c r="BD131" s="713"/>
      <c r="BE131" s="1024"/>
      <c r="BF131" s="1071" t="s">
        <v>122</v>
      </c>
      <c r="BG131" s="1072"/>
      <c r="BH131" s="1072"/>
      <c r="BI131" s="1072"/>
      <c r="BJ131" s="1072"/>
      <c r="BK131" s="1072"/>
      <c r="BL131" s="1073"/>
      <c r="BM131" s="1071">
        <v>350</v>
      </c>
      <c r="BN131" s="1072"/>
      <c r="BO131" s="1072"/>
      <c r="BP131" s="1072"/>
      <c r="BQ131" s="1072"/>
      <c r="BR131" s="1072"/>
      <c r="BS131" s="1073"/>
      <c r="BT131" s="1074"/>
      <c r="BU131" s="1075"/>
      <c r="BV131" s="1075"/>
      <c r="BW131" s="1075"/>
      <c r="BX131" s="1075"/>
      <c r="BY131" s="1075"/>
      <c r="BZ131" s="1076"/>
      <c r="CA131" s="250"/>
      <c r="CB131" s="250"/>
      <c r="CC131" s="250"/>
      <c r="CD131" s="250"/>
      <c r="CE131" s="250"/>
      <c r="CF131" s="250"/>
      <c r="CG131" s="250"/>
      <c r="CH131" s="250"/>
      <c r="CI131" s="250"/>
      <c r="CJ131" s="250"/>
      <c r="CK131" s="250"/>
      <c r="CL131" s="250"/>
      <c r="CM131" s="250"/>
      <c r="CN131" s="250"/>
      <c r="CO131" s="250"/>
      <c r="CP131" s="250"/>
      <c r="CQ131" s="250"/>
      <c r="CR131" s="250"/>
      <c r="CS131" s="250"/>
      <c r="CT131" s="250"/>
      <c r="CU131" s="250"/>
      <c r="CV131" s="250"/>
      <c r="CW131" s="250"/>
      <c r="CX131" s="250"/>
      <c r="CY131" s="250"/>
      <c r="CZ131" s="250"/>
      <c r="DA131" s="250"/>
      <c r="DB131" s="250"/>
      <c r="DC131" s="250"/>
      <c r="DD131" s="250"/>
      <c r="DE131" s="250"/>
      <c r="DF131" s="250"/>
      <c r="DG131" s="250"/>
      <c r="DH131" s="250"/>
      <c r="DI131" s="250"/>
      <c r="DJ131" s="250"/>
      <c r="DK131" s="250"/>
      <c r="DL131" s="250"/>
      <c r="DM131" s="250"/>
      <c r="DN131" s="250"/>
      <c r="DO131" s="250"/>
      <c r="DP131" s="227"/>
      <c r="DQ131" s="227"/>
      <c r="DR131" s="227"/>
      <c r="DS131" s="227"/>
      <c r="DT131" s="227"/>
      <c r="DU131" s="227"/>
      <c r="DV131" s="227"/>
      <c r="DW131" s="227"/>
      <c r="DX131" s="227"/>
      <c r="DY131" s="227"/>
      <c r="DZ131" s="227"/>
    </row>
    <row r="132" spans="1:131" s="224" customFormat="1" ht="26.25" customHeight="1" x14ac:dyDescent="0.15">
      <c r="A132" s="1077" t="s">
        <v>471</v>
      </c>
      <c r="B132" s="1078"/>
      <c r="C132" s="1078"/>
      <c r="D132" s="1078"/>
      <c r="E132" s="1078"/>
      <c r="F132" s="1078"/>
      <c r="G132" s="1078"/>
      <c r="H132" s="1078"/>
      <c r="I132" s="1078"/>
      <c r="J132" s="1078"/>
      <c r="K132" s="1078"/>
      <c r="L132" s="1078"/>
      <c r="M132" s="1078"/>
      <c r="N132" s="1078"/>
      <c r="O132" s="1078"/>
      <c r="P132" s="1078"/>
      <c r="Q132" s="1078"/>
      <c r="R132" s="1078"/>
      <c r="S132" s="1078"/>
      <c r="T132" s="1078"/>
      <c r="U132" s="1078"/>
      <c r="V132" s="1081" t="s">
        <v>472</v>
      </c>
      <c r="W132" s="1081"/>
      <c r="X132" s="1081"/>
      <c r="Y132" s="1081"/>
      <c r="Z132" s="1082"/>
      <c r="AA132" s="1083">
        <v>0.82807037999999999</v>
      </c>
      <c r="AB132" s="1084"/>
      <c r="AC132" s="1084"/>
      <c r="AD132" s="1084"/>
      <c r="AE132" s="1085"/>
      <c r="AF132" s="1086">
        <v>2.9970824230000002</v>
      </c>
      <c r="AG132" s="1084"/>
      <c r="AH132" s="1084"/>
      <c r="AI132" s="1084"/>
      <c r="AJ132" s="1085"/>
      <c r="AK132" s="1086">
        <v>6.814485651</v>
      </c>
      <c r="AL132" s="1084"/>
      <c r="AM132" s="1084"/>
      <c r="AN132" s="1084"/>
      <c r="AO132" s="1085"/>
      <c r="AP132" s="988"/>
      <c r="AQ132" s="989"/>
      <c r="AR132" s="989"/>
      <c r="AS132" s="989"/>
      <c r="AT132" s="1087"/>
      <c r="AU132" s="251"/>
      <c r="AV132" s="227"/>
      <c r="AW132" s="227"/>
      <c r="AX132" s="227"/>
      <c r="AY132" s="227"/>
      <c r="AZ132" s="227"/>
      <c r="BA132" s="227"/>
      <c r="BB132" s="227"/>
      <c r="BC132" s="227"/>
      <c r="BD132" s="227"/>
      <c r="BE132" s="227"/>
      <c r="BF132" s="227"/>
      <c r="BG132" s="227"/>
      <c r="BH132" s="227"/>
      <c r="BI132" s="227"/>
      <c r="BJ132" s="227"/>
      <c r="BK132" s="227"/>
      <c r="BL132" s="227"/>
      <c r="BM132" s="227"/>
      <c r="BN132" s="227"/>
      <c r="BO132" s="227"/>
      <c r="BP132" s="227"/>
      <c r="BQ132" s="227"/>
      <c r="BR132" s="227"/>
      <c r="BS132" s="228"/>
      <c r="BT132" s="227"/>
      <c r="BU132" s="227"/>
      <c r="BV132" s="227"/>
      <c r="BW132" s="227"/>
      <c r="BX132" s="227"/>
      <c r="BY132" s="227"/>
      <c r="BZ132" s="227"/>
      <c r="CA132" s="250"/>
      <c r="CB132" s="250"/>
      <c r="CC132" s="250"/>
      <c r="CD132" s="250"/>
      <c r="CE132" s="250"/>
      <c r="CF132" s="250"/>
      <c r="CG132" s="250"/>
      <c r="CH132" s="250"/>
      <c r="CI132" s="250"/>
      <c r="CJ132" s="250"/>
      <c r="CK132" s="250"/>
      <c r="CL132" s="250"/>
      <c r="CM132" s="250"/>
      <c r="CN132" s="250"/>
      <c r="CO132" s="250"/>
      <c r="CP132" s="250"/>
      <c r="CQ132" s="250"/>
      <c r="CR132" s="250"/>
      <c r="CS132" s="250"/>
      <c r="CT132" s="250"/>
      <c r="CU132" s="250"/>
      <c r="CV132" s="250"/>
      <c r="CW132" s="250"/>
      <c r="CX132" s="250"/>
      <c r="CY132" s="250"/>
      <c r="CZ132" s="250"/>
      <c r="DA132" s="250"/>
      <c r="DB132" s="250"/>
      <c r="DC132" s="250"/>
      <c r="DD132" s="250"/>
      <c r="DE132" s="250"/>
      <c r="DF132" s="250"/>
      <c r="DG132" s="250"/>
      <c r="DH132" s="250"/>
      <c r="DI132" s="250"/>
      <c r="DJ132" s="250"/>
      <c r="DK132" s="250"/>
      <c r="DL132" s="250"/>
      <c r="DM132" s="250"/>
      <c r="DN132" s="250"/>
      <c r="DO132" s="250"/>
      <c r="DP132" s="227"/>
      <c r="DQ132" s="227"/>
      <c r="DR132" s="227"/>
      <c r="DS132" s="227"/>
      <c r="DT132" s="227"/>
      <c r="DU132" s="227"/>
      <c r="DV132" s="227"/>
      <c r="DW132" s="227"/>
      <c r="DX132" s="227"/>
      <c r="DY132" s="227"/>
      <c r="DZ132" s="227"/>
    </row>
    <row r="133" spans="1:131" s="224" customFormat="1" ht="26.25" customHeight="1" thickBot="1" x14ac:dyDescent="0.2">
      <c r="A133" s="1079"/>
      <c r="B133" s="1080"/>
      <c r="C133" s="1080"/>
      <c r="D133" s="1080"/>
      <c r="E133" s="1080"/>
      <c r="F133" s="1080"/>
      <c r="G133" s="1080"/>
      <c r="H133" s="1080"/>
      <c r="I133" s="1080"/>
      <c r="J133" s="1080"/>
      <c r="K133" s="1080"/>
      <c r="L133" s="1080"/>
      <c r="M133" s="1080"/>
      <c r="N133" s="1080"/>
      <c r="O133" s="1080"/>
      <c r="P133" s="1080"/>
      <c r="Q133" s="1080"/>
      <c r="R133" s="1080"/>
      <c r="S133" s="1080"/>
      <c r="T133" s="1080"/>
      <c r="U133" s="1080"/>
      <c r="V133" s="1064" t="s">
        <v>473</v>
      </c>
      <c r="W133" s="1064"/>
      <c r="X133" s="1064"/>
      <c r="Y133" s="1064"/>
      <c r="Z133" s="1065"/>
      <c r="AA133" s="1066">
        <v>0.9</v>
      </c>
      <c r="AB133" s="1067"/>
      <c r="AC133" s="1067"/>
      <c r="AD133" s="1067"/>
      <c r="AE133" s="1068"/>
      <c r="AF133" s="1066">
        <v>1.7</v>
      </c>
      <c r="AG133" s="1067"/>
      <c r="AH133" s="1067"/>
      <c r="AI133" s="1067"/>
      <c r="AJ133" s="1068"/>
      <c r="AK133" s="1066">
        <v>3.5</v>
      </c>
      <c r="AL133" s="1067"/>
      <c r="AM133" s="1067"/>
      <c r="AN133" s="1067"/>
      <c r="AO133" s="1068"/>
      <c r="AP133" s="1015"/>
      <c r="AQ133" s="1016"/>
      <c r="AR133" s="1016"/>
      <c r="AS133" s="1016"/>
      <c r="AT133" s="1069"/>
      <c r="AU133" s="227"/>
      <c r="AV133" s="227"/>
      <c r="AW133" s="227"/>
      <c r="AX133" s="227"/>
      <c r="AY133" s="227"/>
      <c r="AZ133" s="227"/>
      <c r="BA133" s="227"/>
      <c r="BB133" s="227"/>
      <c r="BC133" s="227"/>
      <c r="BD133" s="227"/>
      <c r="BE133" s="227"/>
      <c r="BF133" s="227"/>
      <c r="BG133" s="227"/>
      <c r="BH133" s="227"/>
      <c r="BI133" s="227"/>
      <c r="BJ133" s="227"/>
      <c r="BK133" s="227"/>
      <c r="BL133" s="227"/>
      <c r="BM133" s="227"/>
      <c r="BN133" s="250"/>
      <c r="BO133" s="250"/>
      <c r="BP133" s="250"/>
      <c r="BQ133" s="250"/>
      <c r="BR133" s="250"/>
      <c r="BS133" s="250"/>
      <c r="BT133" s="250"/>
      <c r="BU133" s="250"/>
      <c r="BV133" s="250"/>
      <c r="BW133" s="250"/>
      <c r="BX133" s="250"/>
      <c r="BY133" s="250"/>
      <c r="BZ133" s="250"/>
      <c r="CA133" s="250"/>
      <c r="CB133" s="250"/>
      <c r="CC133" s="250"/>
      <c r="CD133" s="250"/>
      <c r="CE133" s="250"/>
      <c r="CF133" s="250"/>
      <c r="CG133" s="250"/>
      <c r="CH133" s="250"/>
      <c r="CI133" s="250"/>
      <c r="CJ133" s="250"/>
      <c r="CK133" s="250"/>
      <c r="CL133" s="250"/>
      <c r="CM133" s="250"/>
      <c r="CN133" s="250"/>
      <c r="CO133" s="250"/>
      <c r="CP133" s="250"/>
      <c r="CQ133" s="250"/>
      <c r="CR133" s="250"/>
      <c r="CS133" s="250"/>
      <c r="CT133" s="250"/>
      <c r="CU133" s="250"/>
      <c r="CV133" s="250"/>
      <c r="CW133" s="250"/>
      <c r="CX133" s="250"/>
      <c r="CY133" s="250"/>
      <c r="CZ133" s="250"/>
      <c r="DA133" s="250"/>
      <c r="DB133" s="250"/>
      <c r="DC133" s="250"/>
      <c r="DD133" s="250"/>
      <c r="DE133" s="250"/>
      <c r="DF133" s="250"/>
      <c r="DG133" s="250"/>
      <c r="DH133" s="250"/>
      <c r="DI133" s="250"/>
      <c r="DJ133" s="250"/>
      <c r="DK133" s="250"/>
      <c r="DL133" s="250"/>
      <c r="DM133" s="250"/>
      <c r="DN133" s="250"/>
      <c r="DO133" s="250"/>
      <c r="DP133" s="227"/>
      <c r="DQ133" s="227"/>
      <c r="DR133" s="227"/>
      <c r="DS133" s="227"/>
      <c r="DT133" s="227"/>
      <c r="DU133" s="227"/>
      <c r="DV133" s="227"/>
      <c r="DW133" s="227"/>
      <c r="DX133" s="227"/>
      <c r="DY133" s="227"/>
      <c r="DZ133" s="227"/>
    </row>
    <row r="134" spans="1:131" ht="11.25" customHeight="1" x14ac:dyDescent="0.15">
      <c r="A134" s="252"/>
      <c r="B134" s="252"/>
      <c r="C134" s="252"/>
      <c r="D134" s="252"/>
      <c r="E134" s="252"/>
      <c r="F134" s="252"/>
      <c r="G134" s="252"/>
      <c r="H134" s="252"/>
      <c r="I134" s="252"/>
      <c r="J134" s="252"/>
      <c r="K134" s="252"/>
      <c r="L134" s="252"/>
      <c r="M134" s="252"/>
      <c r="N134" s="252"/>
      <c r="O134" s="252"/>
      <c r="P134" s="252"/>
      <c r="Q134" s="252"/>
      <c r="R134" s="252"/>
      <c r="S134" s="252"/>
      <c r="T134" s="252"/>
      <c r="U134" s="252"/>
      <c r="V134" s="252"/>
      <c r="W134" s="252"/>
      <c r="X134" s="252"/>
      <c r="Y134" s="252"/>
      <c r="Z134" s="252"/>
      <c r="AA134" s="252"/>
      <c r="AB134" s="252"/>
      <c r="AC134" s="252"/>
      <c r="AD134" s="252"/>
      <c r="AE134" s="252"/>
      <c r="AF134" s="252"/>
      <c r="AG134" s="252"/>
      <c r="AH134" s="252"/>
      <c r="AI134" s="252"/>
      <c r="AJ134" s="252"/>
      <c r="AK134" s="252"/>
      <c r="AL134" s="252"/>
      <c r="AM134" s="252"/>
      <c r="AN134" s="252"/>
      <c r="AO134" s="252"/>
      <c r="AP134" s="252"/>
      <c r="AQ134" s="252"/>
      <c r="AR134" s="252"/>
      <c r="AS134" s="252"/>
      <c r="AT134" s="252"/>
      <c r="AU134" s="227"/>
      <c r="AV134" s="227"/>
      <c r="AW134" s="227"/>
      <c r="AX134" s="227"/>
      <c r="AY134" s="227"/>
      <c r="AZ134" s="227"/>
      <c r="BA134" s="227"/>
      <c r="BB134" s="227"/>
      <c r="BC134" s="227"/>
      <c r="BD134" s="227"/>
      <c r="BE134" s="227"/>
      <c r="BF134" s="227"/>
      <c r="BG134" s="227"/>
      <c r="BH134" s="227"/>
      <c r="BI134" s="227"/>
      <c r="BJ134" s="227"/>
      <c r="BK134" s="227"/>
      <c r="BL134" s="227"/>
      <c r="BM134" s="227"/>
      <c r="BN134" s="250"/>
      <c r="BO134" s="250"/>
      <c r="BP134" s="250"/>
      <c r="BQ134" s="250"/>
      <c r="BR134" s="250"/>
      <c r="BS134" s="250"/>
      <c r="BT134" s="250"/>
      <c r="BU134" s="250"/>
      <c r="BV134" s="250"/>
      <c r="BW134" s="250"/>
      <c r="BX134" s="250"/>
      <c r="BY134" s="250"/>
      <c r="BZ134" s="250"/>
      <c r="CA134" s="250"/>
      <c r="CB134" s="250"/>
      <c r="CC134" s="250"/>
      <c r="CD134" s="250"/>
      <c r="CE134" s="250"/>
      <c r="CF134" s="250"/>
      <c r="CG134" s="250"/>
      <c r="CH134" s="250"/>
      <c r="CI134" s="250"/>
      <c r="CJ134" s="250"/>
      <c r="CK134" s="250"/>
      <c r="CL134" s="250"/>
      <c r="CM134" s="250"/>
      <c r="CN134" s="250"/>
      <c r="CO134" s="250"/>
      <c r="CP134" s="250"/>
      <c r="CQ134" s="250"/>
      <c r="CR134" s="250"/>
      <c r="CS134" s="250"/>
      <c r="CT134" s="250"/>
      <c r="CU134" s="250"/>
      <c r="CV134" s="250"/>
      <c r="CW134" s="250"/>
      <c r="CX134" s="250"/>
      <c r="CY134" s="250"/>
      <c r="CZ134" s="250"/>
      <c r="DA134" s="250"/>
      <c r="DB134" s="250"/>
      <c r="DC134" s="250"/>
      <c r="DD134" s="250"/>
      <c r="DE134" s="250"/>
      <c r="DF134" s="250"/>
      <c r="DG134" s="250"/>
      <c r="DH134" s="250"/>
      <c r="DI134" s="250"/>
      <c r="DJ134" s="250"/>
      <c r="DK134" s="250"/>
      <c r="DL134" s="250"/>
      <c r="DM134" s="250"/>
      <c r="DN134" s="250"/>
      <c r="DO134" s="250"/>
      <c r="DP134" s="227"/>
      <c r="DQ134" s="227"/>
      <c r="DR134" s="227"/>
      <c r="DS134" s="227"/>
      <c r="DT134" s="227"/>
      <c r="DU134" s="227"/>
      <c r="DV134" s="227"/>
      <c r="DW134" s="227"/>
      <c r="DX134" s="227"/>
      <c r="DY134" s="227"/>
      <c r="DZ134" s="227"/>
      <c r="EA134" s="224"/>
    </row>
    <row r="135" spans="1:131" ht="14.25" hidden="1" x14ac:dyDescent="0.15">
      <c r="AU135" s="252"/>
      <c r="AV135" s="252"/>
      <c r="AW135" s="252"/>
      <c r="AX135" s="252"/>
      <c r="AY135" s="252"/>
      <c r="AZ135" s="252"/>
      <c r="BA135" s="252"/>
      <c r="BB135" s="252"/>
      <c r="BC135" s="252"/>
      <c r="BD135" s="252"/>
      <c r="BE135" s="252"/>
      <c r="BF135" s="252"/>
      <c r="BG135" s="252"/>
      <c r="BH135" s="252"/>
      <c r="BI135" s="252"/>
      <c r="BJ135" s="252"/>
      <c r="BK135" s="252"/>
      <c r="BL135" s="252"/>
      <c r="BM135" s="252"/>
      <c r="BN135" s="252"/>
      <c r="BO135" s="252"/>
      <c r="BP135" s="252"/>
      <c r="BQ135" s="252"/>
      <c r="BR135" s="252"/>
      <c r="BS135" s="252"/>
      <c r="BT135" s="252"/>
      <c r="BU135" s="252"/>
      <c r="BV135" s="252"/>
      <c r="BW135" s="252"/>
      <c r="BX135" s="252"/>
      <c r="BY135" s="252"/>
      <c r="BZ135" s="252"/>
      <c r="CA135" s="252"/>
      <c r="CB135" s="252"/>
      <c r="CC135" s="252"/>
      <c r="CD135" s="252"/>
      <c r="CE135" s="252"/>
      <c r="CF135" s="252"/>
      <c r="CG135" s="252"/>
      <c r="CH135" s="252"/>
      <c r="CI135" s="252"/>
      <c r="CJ135" s="252"/>
      <c r="CK135" s="252"/>
      <c r="CL135" s="252"/>
      <c r="CM135" s="252"/>
      <c r="CN135" s="252"/>
      <c r="CO135" s="252"/>
      <c r="CP135" s="252"/>
      <c r="CQ135" s="252"/>
      <c r="CR135" s="252"/>
      <c r="CS135" s="252"/>
      <c r="CT135" s="252"/>
      <c r="CU135" s="252"/>
      <c r="CV135" s="252"/>
      <c r="CW135" s="252"/>
      <c r="CX135" s="252"/>
      <c r="CY135" s="252"/>
      <c r="CZ135" s="252"/>
      <c r="DA135" s="252"/>
      <c r="DB135" s="252"/>
      <c r="DC135" s="252"/>
      <c r="DD135" s="252"/>
      <c r="DE135" s="252"/>
      <c r="DF135" s="252"/>
      <c r="DG135" s="252"/>
      <c r="DH135" s="252"/>
      <c r="DI135" s="252"/>
      <c r="DJ135" s="252"/>
      <c r="DK135" s="252"/>
      <c r="DL135" s="252"/>
      <c r="DM135" s="252"/>
      <c r="DN135" s="252"/>
      <c r="DO135" s="252"/>
      <c r="DP135" s="252"/>
      <c r="DQ135" s="252"/>
      <c r="DR135" s="252"/>
      <c r="DS135" s="252"/>
      <c r="DT135" s="252"/>
      <c r="DU135" s="252"/>
      <c r="DV135" s="252"/>
      <c r="DW135" s="252"/>
      <c r="DX135" s="252"/>
      <c r="DY135" s="252"/>
      <c r="DZ135" s="252"/>
    </row>
  </sheetData>
  <sheetProtection algorithmName="SHA-512" hashValue="r1/ta0++3tFU+Z4/9e7pBwkIHcZflbVCRP/Ar/FK0ADFRiSrYmdCma7Z12MAcfdg4HkADXff/GTwui6kBtaZ+w==" saltValue="HeYSHyCxIi0/HL7TwiOdTA=="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AE51" zoomScale="85" zoomScaleNormal="85" zoomScaleSheetLayoutView="85" workbookViewId="0"/>
  </sheetViews>
  <sheetFormatPr defaultColWidth="0" defaultRowHeight="13.5" customHeight="1" zeroHeight="1" x14ac:dyDescent="0.15"/>
  <cols>
    <col min="1" max="120" width="2.75" style="254" customWidth="1"/>
    <col min="121" max="121" width="0" style="253" hidden="1" customWidth="1"/>
    <col min="122" max="16384" width="9" style="253" hidden="1"/>
  </cols>
  <sheetData>
    <row r="1" spans="1:120"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3"/>
    </row>
    <row r="17" spans="119:120" x14ac:dyDescent="0.15">
      <c r="DP17" s="253"/>
    </row>
    <row r="18" spans="119:120" x14ac:dyDescent="0.15"/>
    <row r="19" spans="119:120" x14ac:dyDescent="0.15"/>
    <row r="20" spans="119:120" x14ac:dyDescent="0.15">
      <c r="DO20" s="253"/>
      <c r="DP20" s="253"/>
    </row>
    <row r="21" spans="119:120" x14ac:dyDescent="0.15">
      <c r="DP21" s="253"/>
    </row>
    <row r="22" spans="119:120" x14ac:dyDescent="0.15"/>
    <row r="23" spans="119:120" x14ac:dyDescent="0.15">
      <c r="DO23" s="253"/>
      <c r="DP23" s="253"/>
    </row>
    <row r="24" spans="119:120" x14ac:dyDescent="0.15">
      <c r="DP24" s="253"/>
    </row>
    <row r="25" spans="119:120" x14ac:dyDescent="0.15">
      <c r="DP25" s="253"/>
    </row>
    <row r="26" spans="119:120" x14ac:dyDescent="0.15">
      <c r="DO26" s="253"/>
      <c r="DP26" s="253"/>
    </row>
    <row r="27" spans="119:120" x14ac:dyDescent="0.15"/>
    <row r="28" spans="119:120" x14ac:dyDescent="0.15">
      <c r="DO28" s="253"/>
      <c r="DP28" s="253"/>
    </row>
    <row r="29" spans="119:120" x14ac:dyDescent="0.15">
      <c r="DP29" s="253"/>
    </row>
    <row r="30" spans="119:120" x14ac:dyDescent="0.15"/>
    <row r="31" spans="119:120" x14ac:dyDescent="0.15">
      <c r="DO31" s="253"/>
      <c r="DP31" s="253"/>
    </row>
    <row r="32" spans="119:120" x14ac:dyDescent="0.15"/>
    <row r="33" spans="98:120" x14ac:dyDescent="0.15">
      <c r="DO33" s="253"/>
      <c r="DP33" s="253"/>
    </row>
    <row r="34" spans="98:120" x14ac:dyDescent="0.15">
      <c r="DM34" s="253"/>
    </row>
    <row r="35" spans="98:120" x14ac:dyDescent="0.15">
      <c r="CT35" s="253"/>
      <c r="CU35" s="253"/>
      <c r="CV35" s="253"/>
      <c r="CY35" s="253"/>
      <c r="CZ35" s="253"/>
      <c r="DA35" s="253"/>
      <c r="DD35" s="253"/>
      <c r="DE35" s="253"/>
      <c r="DF35" s="253"/>
      <c r="DI35" s="253"/>
      <c r="DJ35" s="253"/>
      <c r="DK35" s="253"/>
      <c r="DM35" s="253"/>
      <c r="DN35" s="253"/>
      <c r="DO35" s="253"/>
      <c r="DP35" s="253"/>
    </row>
    <row r="36" spans="98:120" x14ac:dyDescent="0.15"/>
    <row r="37" spans="98:120" x14ac:dyDescent="0.15">
      <c r="CW37" s="253"/>
      <c r="DB37" s="253"/>
      <c r="DG37" s="253"/>
      <c r="DL37" s="253"/>
      <c r="DP37" s="253"/>
    </row>
    <row r="38" spans="98:120" x14ac:dyDescent="0.15">
      <c r="CT38" s="253"/>
      <c r="CU38" s="253"/>
      <c r="CV38" s="253"/>
      <c r="CW38" s="253"/>
      <c r="CY38" s="253"/>
      <c r="CZ38" s="253"/>
      <c r="DA38" s="253"/>
      <c r="DB38" s="253"/>
      <c r="DD38" s="253"/>
      <c r="DE38" s="253"/>
      <c r="DF38" s="253"/>
      <c r="DG38" s="253"/>
      <c r="DI38" s="253"/>
      <c r="DJ38" s="253"/>
      <c r="DK38" s="253"/>
      <c r="DL38" s="253"/>
      <c r="DN38" s="253"/>
      <c r="DO38" s="253"/>
      <c r="DP38" s="253"/>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3"/>
      <c r="DO49" s="253"/>
      <c r="DP49" s="253"/>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3"/>
      <c r="CS63" s="253"/>
      <c r="CX63" s="253"/>
      <c r="DC63" s="253"/>
      <c r="DH63" s="253"/>
    </row>
    <row r="64" spans="22:120" x14ac:dyDescent="0.15">
      <c r="V64" s="253"/>
    </row>
    <row r="65" spans="15:120" x14ac:dyDescent="0.15">
      <c r="X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53"/>
      <c r="BF65" s="253"/>
      <c r="BG65" s="253"/>
      <c r="BH65" s="253"/>
      <c r="BI65" s="253"/>
      <c r="BJ65" s="253"/>
      <c r="BK65" s="253"/>
      <c r="BL65" s="253"/>
      <c r="BM65" s="253"/>
      <c r="BN65" s="253"/>
      <c r="BO65" s="253"/>
      <c r="BP65" s="253"/>
      <c r="BQ65" s="253"/>
      <c r="BR65" s="253"/>
      <c r="BS65" s="253"/>
      <c r="BT65" s="253"/>
      <c r="BU65" s="253"/>
      <c r="BV65" s="253"/>
      <c r="BW65" s="253"/>
      <c r="BX65" s="253"/>
      <c r="BY65" s="253"/>
      <c r="BZ65" s="253"/>
      <c r="CA65" s="253"/>
      <c r="CB65" s="253"/>
      <c r="CC65" s="253"/>
      <c r="CD65" s="253"/>
      <c r="CE65" s="253"/>
      <c r="CF65" s="253"/>
      <c r="CG65" s="253"/>
      <c r="CH65" s="253"/>
      <c r="CI65" s="253"/>
      <c r="CJ65" s="253"/>
      <c r="CK65" s="253"/>
      <c r="CL65" s="253"/>
      <c r="CM65" s="253"/>
      <c r="CN65" s="253"/>
      <c r="CO65" s="253"/>
      <c r="CP65" s="253"/>
      <c r="CQ65" s="253"/>
      <c r="CR65" s="253"/>
      <c r="CU65" s="253"/>
      <c r="CZ65" s="253"/>
      <c r="DE65" s="253"/>
      <c r="DJ65" s="253"/>
    </row>
    <row r="66" spans="15:120" x14ac:dyDescent="0.15">
      <c r="Q66" s="253"/>
      <c r="S66" s="253"/>
      <c r="U66" s="253"/>
      <c r="DM66" s="253"/>
    </row>
    <row r="67" spans="15:120" x14ac:dyDescent="0.15">
      <c r="O67" s="253"/>
      <c r="P67" s="253"/>
      <c r="R67" s="253"/>
      <c r="T67" s="253"/>
      <c r="Y67" s="253"/>
      <c r="CT67" s="253"/>
      <c r="CV67" s="253"/>
      <c r="CW67" s="253"/>
      <c r="CY67" s="253"/>
      <c r="DA67" s="253"/>
      <c r="DB67" s="253"/>
      <c r="DD67" s="253"/>
      <c r="DF67" s="253"/>
      <c r="DG67" s="253"/>
      <c r="DI67" s="253"/>
      <c r="DK67" s="253"/>
      <c r="DL67" s="253"/>
      <c r="DN67" s="253"/>
      <c r="DO67" s="253"/>
      <c r="DP67" s="253"/>
    </row>
    <row r="68" spans="15:120" x14ac:dyDescent="0.15"/>
    <row r="69" spans="15:120" x14ac:dyDescent="0.15"/>
    <row r="70" spans="15:120" x14ac:dyDescent="0.15"/>
    <row r="71" spans="15:120" x14ac:dyDescent="0.15"/>
    <row r="72" spans="15:120" x14ac:dyDescent="0.15">
      <c r="DP72" s="253"/>
    </row>
    <row r="73" spans="15:120" x14ac:dyDescent="0.15">
      <c r="DP73" s="253"/>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3"/>
      <c r="CX96" s="253"/>
      <c r="DC96" s="253"/>
      <c r="DH96" s="253"/>
    </row>
    <row r="97" spans="24:120" x14ac:dyDescent="0.15">
      <c r="CS97" s="253"/>
      <c r="CX97" s="253"/>
      <c r="DC97" s="253"/>
      <c r="DH97" s="253"/>
      <c r="DP97" s="254" t="s">
        <v>474</v>
      </c>
    </row>
    <row r="98" spans="24:120" hidden="1" x14ac:dyDescent="0.15">
      <c r="CS98" s="253"/>
      <c r="CX98" s="253"/>
      <c r="DC98" s="253"/>
      <c r="DH98" s="253"/>
    </row>
    <row r="99" spans="24:120" hidden="1" x14ac:dyDescent="0.15">
      <c r="CS99" s="253"/>
      <c r="CX99" s="253"/>
      <c r="DC99" s="253"/>
      <c r="DH99" s="253"/>
    </row>
    <row r="101" spans="24:120" ht="12" hidden="1" customHeight="1" x14ac:dyDescent="0.15">
      <c r="X101" s="253"/>
      <c r="Y101" s="253"/>
      <c r="Z101" s="253"/>
      <c r="AA101" s="253"/>
      <c r="AB101" s="253"/>
      <c r="AC101" s="253"/>
      <c r="AD101" s="253"/>
      <c r="AE101" s="253"/>
      <c r="AF101" s="253"/>
      <c r="AG101" s="253"/>
      <c r="AH101" s="253"/>
      <c r="AI101" s="253"/>
      <c r="AJ101" s="253"/>
      <c r="AK101" s="253"/>
      <c r="AL101" s="253"/>
      <c r="AM101" s="253"/>
      <c r="AN101" s="253"/>
      <c r="AO101" s="253"/>
      <c r="AP101" s="253"/>
      <c r="AQ101" s="253"/>
      <c r="AR101" s="253"/>
      <c r="AS101" s="253"/>
      <c r="AT101" s="253"/>
      <c r="AU101" s="253"/>
      <c r="AV101" s="253"/>
      <c r="AW101" s="253"/>
      <c r="AX101" s="253"/>
      <c r="AY101" s="253"/>
      <c r="AZ101" s="253"/>
      <c r="BA101" s="253"/>
      <c r="BB101" s="253"/>
      <c r="BC101" s="253"/>
      <c r="BD101" s="253"/>
      <c r="BE101" s="253"/>
      <c r="BF101" s="253"/>
      <c r="BG101" s="253"/>
      <c r="BH101" s="253"/>
      <c r="BI101" s="253"/>
      <c r="BJ101" s="253"/>
      <c r="BK101" s="253"/>
      <c r="BL101" s="253"/>
      <c r="BM101" s="253"/>
      <c r="BN101" s="253"/>
      <c r="BO101" s="253"/>
      <c r="BP101" s="253"/>
      <c r="BQ101" s="253"/>
      <c r="BR101" s="253"/>
      <c r="BS101" s="253"/>
      <c r="BT101" s="253"/>
      <c r="BU101" s="253"/>
      <c r="BV101" s="253"/>
      <c r="BW101" s="253"/>
      <c r="BX101" s="253"/>
      <c r="BY101" s="253"/>
      <c r="BZ101" s="253"/>
      <c r="CA101" s="253"/>
      <c r="CB101" s="253"/>
      <c r="CC101" s="253"/>
      <c r="CD101" s="253"/>
      <c r="CE101" s="253"/>
      <c r="CF101" s="253"/>
      <c r="CG101" s="253"/>
      <c r="CH101" s="253"/>
      <c r="CI101" s="253"/>
      <c r="CJ101" s="253"/>
      <c r="CK101" s="253"/>
      <c r="CL101" s="253"/>
      <c r="CM101" s="253"/>
      <c r="CN101" s="253"/>
      <c r="CO101" s="253"/>
      <c r="CP101" s="253"/>
      <c r="CQ101" s="253"/>
      <c r="CR101" s="253"/>
      <c r="CU101" s="253"/>
      <c r="CZ101" s="253"/>
      <c r="DE101" s="253"/>
      <c r="DJ101" s="253"/>
    </row>
    <row r="102" spans="24:120" ht="1.5" hidden="1" customHeight="1" x14ac:dyDescent="0.15">
      <c r="CU102" s="253"/>
      <c r="CZ102" s="253"/>
      <c r="DE102" s="253"/>
      <c r="DJ102" s="253"/>
      <c r="DM102" s="253"/>
    </row>
    <row r="103" spans="24:120" hidden="1" x14ac:dyDescent="0.15">
      <c r="CT103" s="253"/>
      <c r="CV103" s="253"/>
      <c r="CW103" s="253"/>
      <c r="CY103" s="253"/>
      <c r="DA103" s="253"/>
      <c r="DB103" s="253"/>
      <c r="DD103" s="253"/>
      <c r="DF103" s="253"/>
      <c r="DG103" s="253"/>
      <c r="DI103" s="253"/>
      <c r="DK103" s="253"/>
      <c r="DL103" s="253"/>
      <c r="DM103" s="253"/>
      <c r="DN103" s="253"/>
      <c r="DO103" s="253"/>
      <c r="DP103" s="253"/>
    </row>
    <row r="104" spans="24:120" hidden="1" x14ac:dyDescent="0.15">
      <c r="CV104" s="253"/>
      <c r="CW104" s="253"/>
      <c r="DA104" s="253"/>
      <c r="DB104" s="253"/>
      <c r="DF104" s="253"/>
      <c r="DG104" s="253"/>
      <c r="DK104" s="253"/>
      <c r="DL104" s="253"/>
      <c r="DN104" s="253"/>
      <c r="DO104" s="253"/>
      <c r="DP104" s="253"/>
    </row>
    <row r="105" spans="24:120" ht="12.75" hidden="1" customHeight="1" x14ac:dyDescent="0.15"/>
  </sheetData>
  <sheetProtection algorithmName="SHA-512" hashValue="IhYaxA5edf4ZVCxZUZ9ntU24HuLi1c64VHOzVv9U09Ikebh9fox12PuAgG/zCDQQgwRhqjjjElbP+LHGSXyRAA==" saltValue="A5Nih1QiMdXOsATdAZASh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L46" zoomScale="85" zoomScaleNormal="85" zoomScaleSheetLayoutView="55" workbookViewId="0"/>
  </sheetViews>
  <sheetFormatPr defaultColWidth="0" defaultRowHeight="13.5" customHeight="1" zeroHeight="1" x14ac:dyDescent="0.15"/>
  <cols>
    <col min="1" max="116" width="2.625" style="254" customWidth="1"/>
    <col min="117" max="16384" width="9" style="253" hidden="1"/>
  </cols>
  <sheetData>
    <row r="1" spans="2:116"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row>
    <row r="2" spans="2:116" x14ac:dyDescent="0.15"/>
    <row r="3" spans="2:116" x14ac:dyDescent="0.15"/>
    <row r="4" spans="2:116" x14ac:dyDescent="0.15">
      <c r="R4" s="253"/>
      <c r="S4" s="253"/>
      <c r="T4" s="253"/>
      <c r="U4" s="253"/>
      <c r="V4" s="253"/>
      <c r="W4" s="253"/>
      <c r="X4" s="253"/>
      <c r="Y4" s="253"/>
      <c r="Z4" s="253"/>
      <c r="AA4" s="253"/>
      <c r="AB4" s="253"/>
      <c r="AC4" s="253"/>
      <c r="AD4" s="253"/>
      <c r="AE4" s="253"/>
      <c r="AF4" s="253"/>
      <c r="AG4" s="253"/>
      <c r="AH4" s="253"/>
      <c r="AI4" s="253"/>
      <c r="AJ4" s="253"/>
      <c r="AK4" s="253"/>
      <c r="AL4" s="253"/>
      <c r="AM4" s="253"/>
      <c r="AN4" s="253"/>
      <c r="AO4" s="253"/>
      <c r="AP4" s="253"/>
      <c r="AQ4" s="253"/>
      <c r="AR4" s="253"/>
      <c r="AS4" s="253"/>
      <c r="AT4" s="253"/>
      <c r="AU4" s="253"/>
      <c r="AV4" s="253"/>
      <c r="AW4" s="253"/>
      <c r="AX4" s="253"/>
      <c r="AY4" s="253"/>
      <c r="AZ4" s="253"/>
      <c r="BA4" s="253"/>
      <c r="BB4" s="253"/>
      <c r="BC4" s="253"/>
      <c r="BD4" s="253"/>
      <c r="BE4" s="253"/>
      <c r="BF4" s="253"/>
      <c r="BG4" s="253"/>
      <c r="BH4" s="253"/>
      <c r="BI4" s="253"/>
      <c r="BJ4" s="253"/>
      <c r="BK4" s="253"/>
      <c r="BL4" s="253"/>
      <c r="BM4" s="253"/>
      <c r="BN4" s="253"/>
      <c r="BO4" s="253"/>
      <c r="BP4" s="253"/>
      <c r="BQ4" s="253"/>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row>
    <row r="5" spans="2:116" x14ac:dyDescent="0.15">
      <c r="R5" s="253"/>
      <c r="S5" s="253"/>
      <c r="T5" s="253"/>
      <c r="U5" s="253"/>
      <c r="V5" s="253"/>
      <c r="W5" s="253"/>
      <c r="X5" s="253"/>
      <c r="Y5" s="253"/>
      <c r="Z5" s="253"/>
      <c r="AA5" s="253"/>
      <c r="AB5" s="253"/>
      <c r="AC5" s="253"/>
      <c r="AD5" s="253"/>
      <c r="AE5" s="253"/>
      <c r="AF5" s="253"/>
      <c r="AG5" s="253"/>
      <c r="AH5" s="253"/>
      <c r="AI5" s="253"/>
      <c r="AJ5" s="253"/>
      <c r="AK5" s="253"/>
      <c r="AL5" s="253"/>
      <c r="AM5" s="253"/>
      <c r="AN5" s="253"/>
      <c r="AO5" s="253"/>
      <c r="AP5" s="253"/>
      <c r="AQ5" s="253"/>
      <c r="AR5" s="253"/>
      <c r="AS5" s="253"/>
      <c r="AT5" s="253"/>
      <c r="AU5" s="253"/>
      <c r="AV5" s="253"/>
      <c r="AW5" s="253"/>
      <c r="AX5" s="253"/>
      <c r="AY5" s="253"/>
      <c r="AZ5" s="253"/>
      <c r="BA5" s="253"/>
      <c r="BB5" s="253"/>
      <c r="BC5" s="253"/>
      <c r="BD5" s="253"/>
      <c r="BE5" s="253"/>
      <c r="BF5" s="253"/>
      <c r="BG5" s="253"/>
      <c r="BH5" s="253"/>
      <c r="BI5" s="253"/>
      <c r="BJ5" s="253"/>
      <c r="BK5" s="253"/>
      <c r="BL5" s="253"/>
      <c r="BM5" s="253"/>
      <c r="BN5" s="253"/>
      <c r="BO5" s="253"/>
      <c r="BP5" s="253"/>
      <c r="BQ5" s="253"/>
      <c r="BR5" s="253"/>
      <c r="BS5" s="253"/>
      <c r="BT5" s="253"/>
      <c r="BU5" s="253"/>
      <c r="BV5" s="253"/>
      <c r="BW5" s="253"/>
      <c r="BX5" s="253"/>
      <c r="BY5" s="253"/>
      <c r="BZ5" s="253"/>
      <c r="CA5" s="253"/>
      <c r="CB5" s="253"/>
      <c r="CC5" s="253"/>
      <c r="CD5" s="253"/>
      <c r="CE5" s="253"/>
      <c r="CF5" s="253"/>
      <c r="CG5" s="253"/>
      <c r="CH5" s="253"/>
      <c r="CI5" s="253"/>
      <c r="CJ5" s="253"/>
      <c r="CK5" s="253"/>
      <c r="CL5" s="253"/>
      <c r="CM5" s="253"/>
      <c r="CN5" s="253"/>
      <c r="CO5" s="253"/>
      <c r="CP5" s="253"/>
      <c r="CQ5" s="253"/>
      <c r="CR5" s="253"/>
      <c r="CS5" s="253"/>
      <c r="CT5" s="253"/>
      <c r="CU5" s="253"/>
      <c r="CV5" s="253"/>
      <c r="CW5" s="253"/>
      <c r="CX5" s="253"/>
      <c r="CY5" s="253"/>
      <c r="CZ5" s="253"/>
      <c r="DA5" s="253"/>
      <c r="DB5" s="253"/>
      <c r="DC5" s="253"/>
      <c r="DD5" s="253"/>
      <c r="DE5" s="253"/>
      <c r="DF5" s="253"/>
      <c r="DG5" s="253"/>
      <c r="DH5" s="253"/>
      <c r="DI5" s="253"/>
      <c r="DJ5" s="253"/>
      <c r="DK5" s="253"/>
      <c r="DL5" s="253"/>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3"/>
      <c r="J18" s="253"/>
      <c r="K18" s="253"/>
      <c r="L18" s="253"/>
      <c r="M18" s="253"/>
      <c r="N18" s="253"/>
      <c r="O18" s="253"/>
      <c r="P18" s="253"/>
      <c r="Q18" s="253"/>
      <c r="R18" s="253"/>
      <c r="S18" s="253"/>
      <c r="T18" s="253"/>
      <c r="U18" s="253"/>
      <c r="V18" s="253"/>
      <c r="W18" s="253"/>
      <c r="X18" s="253"/>
      <c r="Y18" s="253"/>
      <c r="Z18" s="253"/>
      <c r="AA18" s="253"/>
      <c r="AB18" s="253"/>
      <c r="AC18" s="253"/>
      <c r="AD18" s="253"/>
      <c r="AE18" s="253"/>
      <c r="AF18" s="253"/>
      <c r="AG18" s="253"/>
      <c r="AH18" s="253"/>
      <c r="AI18" s="253"/>
      <c r="AJ18" s="253"/>
      <c r="AK18" s="253"/>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c r="BK18" s="253"/>
      <c r="BL18" s="253"/>
      <c r="BM18" s="253"/>
      <c r="BN18" s="253"/>
      <c r="BO18" s="253"/>
      <c r="BP18" s="253"/>
      <c r="BQ18" s="253"/>
      <c r="BR18" s="253"/>
      <c r="BS18" s="253"/>
      <c r="BT18" s="253"/>
      <c r="BU18" s="253"/>
      <c r="BV18" s="253"/>
      <c r="BW18" s="253"/>
      <c r="BX18" s="253"/>
      <c r="BY18" s="253"/>
      <c r="BZ18" s="253"/>
      <c r="CA18" s="253"/>
      <c r="CB18" s="253"/>
      <c r="CC18" s="253"/>
      <c r="CD18" s="253"/>
      <c r="CE18" s="253"/>
      <c r="CF18" s="253"/>
      <c r="CG18" s="253"/>
      <c r="CH18" s="253"/>
      <c r="CI18" s="253"/>
      <c r="CJ18" s="253"/>
      <c r="CK18" s="253"/>
      <c r="CL18" s="253"/>
      <c r="CM18" s="253"/>
      <c r="CN18" s="253"/>
      <c r="CO18" s="253"/>
      <c r="CP18" s="253"/>
      <c r="CQ18" s="253"/>
      <c r="CR18" s="253"/>
      <c r="CS18" s="253"/>
      <c r="CT18" s="253"/>
      <c r="CU18" s="253"/>
      <c r="CV18" s="253"/>
      <c r="CW18" s="253"/>
      <c r="CX18" s="253"/>
      <c r="CY18" s="253"/>
      <c r="CZ18" s="253"/>
      <c r="DA18" s="253"/>
      <c r="DB18" s="253"/>
      <c r="DC18" s="253"/>
      <c r="DD18" s="253"/>
      <c r="DE18" s="253"/>
      <c r="DF18" s="253"/>
      <c r="DG18" s="253"/>
      <c r="DH18" s="253"/>
      <c r="DI18" s="253"/>
      <c r="DJ18" s="253"/>
      <c r="DK18" s="253"/>
      <c r="DL18" s="253"/>
    </row>
    <row r="19" spans="9:116" x14ac:dyDescent="0.15"/>
    <row r="20" spans="9:116" x14ac:dyDescent="0.15"/>
    <row r="21" spans="9:116" x14ac:dyDescent="0.15">
      <c r="DL21" s="253"/>
    </row>
    <row r="22" spans="9:116" x14ac:dyDescent="0.15">
      <c r="DI22" s="253"/>
      <c r="DJ22" s="253"/>
      <c r="DK22" s="253"/>
      <c r="DL22" s="253"/>
    </row>
    <row r="23" spans="9:116" x14ac:dyDescent="0.15">
      <c r="CY23" s="253"/>
      <c r="CZ23" s="253"/>
      <c r="DA23" s="253"/>
      <c r="DB23" s="253"/>
      <c r="DC23" s="253"/>
      <c r="DD23" s="253"/>
      <c r="DE23" s="253"/>
      <c r="DF23" s="253"/>
      <c r="DG23" s="253"/>
      <c r="DH23" s="253"/>
      <c r="DI23" s="253"/>
      <c r="DJ23" s="253"/>
      <c r="DK23" s="253"/>
      <c r="DL23" s="253"/>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3"/>
      <c r="DA35" s="253"/>
      <c r="DB35" s="253"/>
      <c r="DC35" s="253"/>
      <c r="DD35" s="253"/>
      <c r="DE35" s="253"/>
      <c r="DF35" s="253"/>
      <c r="DG35" s="253"/>
      <c r="DH35" s="253"/>
      <c r="DI35" s="253"/>
      <c r="DJ35" s="253"/>
      <c r="DK35" s="253"/>
      <c r="DL35" s="253"/>
    </row>
    <row r="36" spans="15:116" x14ac:dyDescent="0.15"/>
    <row r="37" spans="15:116" x14ac:dyDescent="0.15">
      <c r="DL37" s="253"/>
    </row>
    <row r="38" spans="15:116" x14ac:dyDescent="0.15">
      <c r="DI38" s="253"/>
      <c r="DJ38" s="253"/>
      <c r="DK38" s="253"/>
      <c r="DL38" s="253"/>
    </row>
    <row r="39" spans="15:116" x14ac:dyDescent="0.15"/>
    <row r="40" spans="15:116" x14ac:dyDescent="0.15"/>
    <row r="41" spans="15:116" x14ac:dyDescent="0.15"/>
    <row r="42" spans="15:116" x14ac:dyDescent="0.15"/>
    <row r="43" spans="15:116" x14ac:dyDescent="0.15">
      <c r="O43" s="253"/>
      <c r="P43" s="253"/>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E43" s="253"/>
      <c r="DF43" s="253"/>
      <c r="DG43" s="253"/>
      <c r="DH43" s="253"/>
      <c r="DI43" s="253"/>
      <c r="DJ43" s="253"/>
      <c r="DK43" s="253"/>
      <c r="DL43" s="253"/>
    </row>
    <row r="44" spans="15:116" x14ac:dyDescent="0.15">
      <c r="DL44" s="253"/>
    </row>
    <row r="45" spans="15:116" x14ac:dyDescent="0.15"/>
    <row r="46" spans="15:116" x14ac:dyDescent="0.15">
      <c r="DA46" s="253"/>
      <c r="DB46" s="253"/>
      <c r="DC46" s="253"/>
      <c r="DD46" s="253"/>
      <c r="DE46" s="253"/>
      <c r="DF46" s="253"/>
      <c r="DG46" s="253"/>
      <c r="DH46" s="253"/>
      <c r="DI46" s="253"/>
      <c r="DJ46" s="253"/>
      <c r="DK46" s="253"/>
      <c r="DL46" s="253"/>
    </row>
    <row r="47" spans="15:116" x14ac:dyDescent="0.15"/>
    <row r="48" spans="15:116" x14ac:dyDescent="0.15"/>
    <row r="49" spans="104:116" x14ac:dyDescent="0.15"/>
    <row r="50" spans="104:116" x14ac:dyDescent="0.15">
      <c r="CZ50" s="253"/>
      <c r="DA50" s="253"/>
      <c r="DB50" s="253"/>
      <c r="DC50" s="253"/>
      <c r="DD50" s="253"/>
      <c r="DE50" s="253"/>
      <c r="DF50" s="253"/>
      <c r="DG50" s="253"/>
      <c r="DH50" s="253"/>
      <c r="DI50" s="253"/>
      <c r="DJ50" s="253"/>
      <c r="DK50" s="253"/>
      <c r="DL50" s="253"/>
    </row>
    <row r="51" spans="104:116" x14ac:dyDescent="0.15"/>
    <row r="52" spans="104:116" x14ac:dyDescent="0.15"/>
    <row r="53" spans="104:116" x14ac:dyDescent="0.15">
      <c r="DL53" s="253"/>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3"/>
      <c r="DD67" s="253"/>
      <c r="DE67" s="253"/>
      <c r="DF67" s="253"/>
      <c r="DG67" s="253"/>
      <c r="DH67" s="253"/>
      <c r="DI67" s="253"/>
      <c r="DJ67" s="253"/>
      <c r="DK67" s="253"/>
      <c r="DL67" s="253"/>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6vY4Dnfb0dZ1AS7ZOG5oL837fpPoABQoQQibFhDICq6ZuAgG5adVA/YsNcNZfgdyvar5KFCPIXNNgChZjSC23A==" saltValue="x4RoYA0vCRAKiE+Fsb60wg==" spinCount="100000" sheet="1" objects="1" scenarios="1"/>
  <dataConsolidate/>
  <phoneticPr fontId="2"/>
  <printOptions horizontalCentered="1" verticalCentered="1"/>
  <pageMargins left="0" right="0" top="0" bottom="0" header="0" footer="0"/>
  <pageSetup paperSize="9" scale="46" orientation="landscape" horizontalDpi="300" verticalDpi="30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55" customWidth="1"/>
    <col min="37" max="44" width="17" style="255" customWidth="1"/>
    <col min="45" max="45" width="6.125" style="261" customWidth="1"/>
    <col min="46" max="46" width="3" style="259" customWidth="1"/>
    <col min="47" max="47" width="19.125" style="255" hidden="1" customWidth="1"/>
    <col min="48" max="52" width="12.625" style="255" hidden="1" customWidth="1"/>
    <col min="53" max="16384" width="8.625" style="255" hidden="1"/>
  </cols>
  <sheetData>
    <row r="1" spans="1:46" x14ac:dyDescent="0.15">
      <c r="AS1" s="255"/>
      <c r="AT1" s="255"/>
    </row>
    <row r="2" spans="1:46" x14ac:dyDescent="0.15">
      <c r="AS2" s="255"/>
      <c r="AT2" s="255"/>
    </row>
    <row r="3" spans="1:46" x14ac:dyDescent="0.15">
      <c r="AS3" s="255"/>
      <c r="AT3" s="255"/>
    </row>
    <row r="4" spans="1:46" x14ac:dyDescent="0.15">
      <c r="AS4" s="255"/>
      <c r="AT4" s="255"/>
    </row>
    <row r="5" spans="1:46" ht="17.25" x14ac:dyDescent="0.15">
      <c r="A5" s="256" t="s">
        <v>475</v>
      </c>
      <c r="B5" s="257"/>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8"/>
    </row>
    <row r="6" spans="1:46" x14ac:dyDescent="0.15">
      <c r="A6" s="259"/>
      <c r="AK6" s="260" t="s">
        <v>476</v>
      </c>
      <c r="AL6" s="260"/>
      <c r="AM6" s="260"/>
      <c r="AN6" s="260"/>
    </row>
    <row r="7" spans="1:46" ht="13.5" customHeight="1" x14ac:dyDescent="0.15">
      <c r="A7" s="259"/>
      <c r="AK7" s="262"/>
      <c r="AL7" s="263"/>
      <c r="AM7" s="263"/>
      <c r="AN7" s="264"/>
      <c r="AO7" s="1101" t="s">
        <v>477</v>
      </c>
      <c r="AP7" s="265"/>
      <c r="AQ7" s="266" t="s">
        <v>478</v>
      </c>
      <c r="AR7" s="267"/>
    </row>
    <row r="8" spans="1:46" x14ac:dyDescent="0.15">
      <c r="A8" s="259"/>
      <c r="AK8" s="268"/>
      <c r="AL8" s="269"/>
      <c r="AM8" s="269"/>
      <c r="AN8" s="270"/>
      <c r="AO8" s="1102"/>
      <c r="AP8" s="271" t="s">
        <v>479</v>
      </c>
      <c r="AQ8" s="272" t="s">
        <v>480</v>
      </c>
      <c r="AR8" s="273" t="s">
        <v>481</v>
      </c>
    </row>
    <row r="9" spans="1:46" x14ac:dyDescent="0.15">
      <c r="A9" s="259"/>
      <c r="AK9" s="1103" t="s">
        <v>482</v>
      </c>
      <c r="AL9" s="1104"/>
      <c r="AM9" s="1104"/>
      <c r="AN9" s="1105"/>
      <c r="AO9" s="274">
        <v>607525</v>
      </c>
      <c r="AP9" s="274">
        <v>207914</v>
      </c>
      <c r="AQ9" s="275">
        <v>273733</v>
      </c>
      <c r="AR9" s="276">
        <v>-24</v>
      </c>
    </row>
    <row r="10" spans="1:46" ht="13.5" customHeight="1" x14ac:dyDescent="0.15">
      <c r="A10" s="259"/>
      <c r="AK10" s="1103" t="s">
        <v>483</v>
      </c>
      <c r="AL10" s="1104"/>
      <c r="AM10" s="1104"/>
      <c r="AN10" s="1105"/>
      <c r="AO10" s="277">
        <v>115723</v>
      </c>
      <c r="AP10" s="277">
        <v>39604</v>
      </c>
      <c r="AQ10" s="278">
        <v>30345</v>
      </c>
      <c r="AR10" s="279">
        <v>30.5</v>
      </c>
    </row>
    <row r="11" spans="1:46" ht="13.5" customHeight="1" x14ac:dyDescent="0.15">
      <c r="A11" s="259"/>
      <c r="AK11" s="1103" t="s">
        <v>484</v>
      </c>
      <c r="AL11" s="1104"/>
      <c r="AM11" s="1104"/>
      <c r="AN11" s="1105"/>
      <c r="AO11" s="277" t="s">
        <v>485</v>
      </c>
      <c r="AP11" s="277" t="s">
        <v>485</v>
      </c>
      <c r="AQ11" s="278">
        <v>4149</v>
      </c>
      <c r="AR11" s="279" t="s">
        <v>485</v>
      </c>
    </row>
    <row r="12" spans="1:46" ht="13.5" customHeight="1" x14ac:dyDescent="0.15">
      <c r="A12" s="259"/>
      <c r="AK12" s="1103" t="s">
        <v>486</v>
      </c>
      <c r="AL12" s="1104"/>
      <c r="AM12" s="1104"/>
      <c r="AN12" s="1105"/>
      <c r="AO12" s="277" t="s">
        <v>485</v>
      </c>
      <c r="AP12" s="277" t="s">
        <v>485</v>
      </c>
      <c r="AQ12" s="278" t="s">
        <v>485</v>
      </c>
      <c r="AR12" s="279" t="s">
        <v>485</v>
      </c>
    </row>
    <row r="13" spans="1:46" ht="13.5" customHeight="1" x14ac:dyDescent="0.15">
      <c r="A13" s="259"/>
      <c r="AK13" s="1103" t="s">
        <v>487</v>
      </c>
      <c r="AL13" s="1104"/>
      <c r="AM13" s="1104"/>
      <c r="AN13" s="1105"/>
      <c r="AO13" s="277" t="s">
        <v>485</v>
      </c>
      <c r="AP13" s="277" t="s">
        <v>485</v>
      </c>
      <c r="AQ13" s="278">
        <v>9494</v>
      </c>
      <c r="AR13" s="279" t="s">
        <v>485</v>
      </c>
    </row>
    <row r="14" spans="1:46" ht="13.5" customHeight="1" x14ac:dyDescent="0.15">
      <c r="A14" s="259"/>
      <c r="AK14" s="1103" t="s">
        <v>488</v>
      </c>
      <c r="AL14" s="1104"/>
      <c r="AM14" s="1104"/>
      <c r="AN14" s="1105"/>
      <c r="AO14" s="277">
        <v>10234</v>
      </c>
      <c r="AP14" s="277">
        <v>3502</v>
      </c>
      <c r="AQ14" s="278">
        <v>5033</v>
      </c>
      <c r="AR14" s="279">
        <v>-30.4</v>
      </c>
    </row>
    <row r="15" spans="1:46" ht="13.5" customHeight="1" x14ac:dyDescent="0.15">
      <c r="A15" s="259"/>
      <c r="AK15" s="1106" t="s">
        <v>489</v>
      </c>
      <c r="AL15" s="1107"/>
      <c r="AM15" s="1107"/>
      <c r="AN15" s="1108"/>
      <c r="AO15" s="277">
        <v>-28788</v>
      </c>
      <c r="AP15" s="277">
        <v>-9852</v>
      </c>
      <c r="AQ15" s="278">
        <v>-17000</v>
      </c>
      <c r="AR15" s="279">
        <v>-42</v>
      </c>
    </row>
    <row r="16" spans="1:46" x14ac:dyDescent="0.15">
      <c r="A16" s="259"/>
      <c r="AK16" s="1106" t="s">
        <v>178</v>
      </c>
      <c r="AL16" s="1107"/>
      <c r="AM16" s="1107"/>
      <c r="AN16" s="1108"/>
      <c r="AO16" s="277">
        <v>704694</v>
      </c>
      <c r="AP16" s="277">
        <v>241168</v>
      </c>
      <c r="AQ16" s="278">
        <v>305754</v>
      </c>
      <c r="AR16" s="279">
        <v>-21.1</v>
      </c>
    </row>
    <row r="17" spans="1:46" x14ac:dyDescent="0.15">
      <c r="A17" s="259"/>
    </row>
    <row r="18" spans="1:46" x14ac:dyDescent="0.15">
      <c r="A18" s="259"/>
      <c r="AQ18" s="280"/>
      <c r="AR18" s="280"/>
    </row>
    <row r="19" spans="1:46" x14ac:dyDescent="0.15">
      <c r="A19" s="259"/>
      <c r="AK19" s="255" t="s">
        <v>490</v>
      </c>
    </row>
    <row r="20" spans="1:46" x14ac:dyDescent="0.15">
      <c r="A20" s="259"/>
      <c r="AK20" s="281"/>
      <c r="AL20" s="282"/>
      <c r="AM20" s="282"/>
      <c r="AN20" s="283"/>
      <c r="AO20" s="284" t="s">
        <v>491</v>
      </c>
      <c r="AP20" s="285" t="s">
        <v>492</v>
      </c>
      <c r="AQ20" s="286" t="s">
        <v>493</v>
      </c>
      <c r="AR20" s="287"/>
    </row>
    <row r="21" spans="1:46" s="260" customFormat="1" x14ac:dyDescent="0.15">
      <c r="A21" s="288"/>
      <c r="AK21" s="1109" t="s">
        <v>494</v>
      </c>
      <c r="AL21" s="1110"/>
      <c r="AM21" s="1110"/>
      <c r="AN21" s="1111"/>
      <c r="AO21" s="289">
        <v>19.850000000000001</v>
      </c>
      <c r="AP21" s="290">
        <v>26.54</v>
      </c>
      <c r="AQ21" s="291">
        <v>-6.69</v>
      </c>
      <c r="AS21" s="292"/>
      <c r="AT21" s="288"/>
    </row>
    <row r="22" spans="1:46" s="260" customFormat="1" x14ac:dyDescent="0.15">
      <c r="A22" s="288"/>
      <c r="AK22" s="1109" t="s">
        <v>495</v>
      </c>
      <c r="AL22" s="1110"/>
      <c r="AM22" s="1110"/>
      <c r="AN22" s="1111"/>
      <c r="AO22" s="293">
        <v>97</v>
      </c>
      <c r="AP22" s="294">
        <v>93.9</v>
      </c>
      <c r="AQ22" s="295">
        <v>3.1</v>
      </c>
      <c r="AR22" s="280"/>
      <c r="AS22" s="292"/>
      <c r="AT22" s="288"/>
    </row>
    <row r="23" spans="1:46" s="260" customFormat="1" x14ac:dyDescent="0.15">
      <c r="A23" s="288"/>
      <c r="AP23" s="280"/>
      <c r="AQ23" s="280"/>
      <c r="AR23" s="280"/>
      <c r="AS23" s="292"/>
      <c r="AT23" s="288"/>
    </row>
    <row r="24" spans="1:46" s="260" customFormat="1" x14ac:dyDescent="0.15">
      <c r="A24" s="288"/>
      <c r="AP24" s="280"/>
      <c r="AQ24" s="280"/>
      <c r="AR24" s="280"/>
      <c r="AS24" s="292"/>
      <c r="AT24" s="288"/>
    </row>
    <row r="25" spans="1:46" s="260" customFormat="1" x14ac:dyDescent="0.15">
      <c r="A25" s="296"/>
      <c r="B25" s="297"/>
      <c r="C25" s="297"/>
      <c r="D25" s="297"/>
      <c r="E25" s="297"/>
      <c r="F25" s="297"/>
      <c r="G25" s="297"/>
      <c r="H25" s="297"/>
      <c r="I25" s="297"/>
      <c r="J25" s="297"/>
      <c r="K25" s="297"/>
      <c r="L25" s="297"/>
      <c r="M25" s="297"/>
      <c r="N25" s="297"/>
      <c r="O25" s="297"/>
      <c r="P25" s="297"/>
      <c r="Q25" s="297"/>
      <c r="R25" s="297"/>
      <c r="S25" s="297"/>
      <c r="T25" s="297"/>
      <c r="U25" s="297"/>
      <c r="V25" s="297"/>
      <c r="W25" s="297"/>
      <c r="X25" s="297"/>
      <c r="Y25" s="297"/>
      <c r="Z25" s="297"/>
      <c r="AA25" s="297"/>
      <c r="AB25" s="297"/>
      <c r="AC25" s="297"/>
      <c r="AD25" s="297"/>
      <c r="AE25" s="297"/>
      <c r="AF25" s="297"/>
      <c r="AG25" s="297"/>
      <c r="AH25" s="297"/>
      <c r="AI25" s="297"/>
      <c r="AJ25" s="297"/>
      <c r="AK25" s="297"/>
      <c r="AL25" s="297"/>
      <c r="AM25" s="297"/>
      <c r="AN25" s="297"/>
      <c r="AO25" s="297"/>
      <c r="AP25" s="298"/>
      <c r="AQ25" s="298"/>
      <c r="AR25" s="298"/>
      <c r="AS25" s="299"/>
      <c r="AT25" s="288"/>
    </row>
    <row r="26" spans="1:46" s="260" customFormat="1" x14ac:dyDescent="0.15">
      <c r="A26" s="1100" t="s">
        <v>496</v>
      </c>
      <c r="B26" s="1100"/>
      <c r="C26" s="1100"/>
      <c r="D26" s="1100"/>
      <c r="E26" s="1100"/>
      <c r="F26" s="1100"/>
      <c r="G26" s="1100"/>
      <c r="H26" s="1100"/>
      <c r="I26" s="1100"/>
      <c r="J26" s="1100"/>
      <c r="K26" s="1100"/>
      <c r="L26" s="1100"/>
      <c r="M26" s="1100"/>
      <c r="N26" s="1100"/>
      <c r="O26" s="1100"/>
      <c r="P26" s="1100"/>
      <c r="Q26" s="1100"/>
      <c r="R26" s="1100"/>
      <c r="S26" s="1100"/>
      <c r="T26" s="1100"/>
      <c r="U26" s="1100"/>
      <c r="V26" s="1100"/>
      <c r="W26" s="1100"/>
      <c r="X26" s="1100"/>
      <c r="Y26" s="1100"/>
      <c r="Z26" s="1100"/>
      <c r="AA26" s="1100"/>
      <c r="AB26" s="1100"/>
      <c r="AC26" s="1100"/>
      <c r="AD26" s="1100"/>
      <c r="AE26" s="1100"/>
      <c r="AF26" s="1100"/>
      <c r="AG26" s="1100"/>
      <c r="AH26" s="1100"/>
      <c r="AI26" s="1100"/>
      <c r="AJ26" s="1100"/>
      <c r="AK26" s="1100"/>
      <c r="AL26" s="1100"/>
      <c r="AM26" s="1100"/>
      <c r="AN26" s="1100"/>
      <c r="AO26" s="1100"/>
      <c r="AP26" s="1100"/>
      <c r="AQ26" s="1100"/>
      <c r="AR26" s="1100"/>
      <c r="AS26" s="1100"/>
    </row>
    <row r="27" spans="1:46" x14ac:dyDescent="0.15">
      <c r="A27" s="300"/>
      <c r="AS27" s="255"/>
      <c r="AT27" s="255"/>
    </row>
    <row r="28" spans="1:46" ht="17.25" x14ac:dyDescent="0.15">
      <c r="A28" s="256" t="s">
        <v>497</v>
      </c>
      <c r="B28" s="257"/>
      <c r="C28" s="257"/>
      <c r="D28" s="257"/>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301"/>
    </row>
    <row r="29" spans="1:46" x14ac:dyDescent="0.15">
      <c r="A29" s="259"/>
      <c r="AK29" s="260" t="s">
        <v>498</v>
      </c>
      <c r="AL29" s="260"/>
      <c r="AM29" s="260"/>
      <c r="AN29" s="260"/>
      <c r="AS29" s="302"/>
    </row>
    <row r="30" spans="1:46" ht="13.5" customHeight="1" x14ac:dyDescent="0.15">
      <c r="A30" s="259"/>
      <c r="AK30" s="262"/>
      <c r="AL30" s="263"/>
      <c r="AM30" s="263"/>
      <c r="AN30" s="264"/>
      <c r="AO30" s="1101" t="s">
        <v>477</v>
      </c>
      <c r="AP30" s="265"/>
      <c r="AQ30" s="266" t="s">
        <v>478</v>
      </c>
      <c r="AR30" s="267"/>
    </row>
    <row r="31" spans="1:46" x14ac:dyDescent="0.15">
      <c r="A31" s="259"/>
      <c r="AK31" s="268"/>
      <c r="AL31" s="269"/>
      <c r="AM31" s="269"/>
      <c r="AN31" s="270"/>
      <c r="AO31" s="1102"/>
      <c r="AP31" s="271" t="s">
        <v>479</v>
      </c>
      <c r="AQ31" s="272" t="s">
        <v>480</v>
      </c>
      <c r="AR31" s="273" t="s">
        <v>481</v>
      </c>
    </row>
    <row r="32" spans="1:46" ht="27" customHeight="1" x14ac:dyDescent="0.15">
      <c r="A32" s="259"/>
      <c r="AK32" s="1117" t="s">
        <v>499</v>
      </c>
      <c r="AL32" s="1118"/>
      <c r="AM32" s="1118"/>
      <c r="AN32" s="1119"/>
      <c r="AO32" s="303">
        <v>327940</v>
      </c>
      <c r="AP32" s="303">
        <v>112231</v>
      </c>
      <c r="AQ32" s="304">
        <v>170830</v>
      </c>
      <c r="AR32" s="305">
        <v>-34.299999999999997</v>
      </c>
    </row>
    <row r="33" spans="1:46" ht="13.5" customHeight="1" x14ac:dyDescent="0.15">
      <c r="A33" s="259"/>
      <c r="AK33" s="1117" t="s">
        <v>500</v>
      </c>
      <c r="AL33" s="1118"/>
      <c r="AM33" s="1118"/>
      <c r="AN33" s="1119"/>
      <c r="AO33" s="303" t="s">
        <v>485</v>
      </c>
      <c r="AP33" s="303" t="s">
        <v>485</v>
      </c>
      <c r="AQ33" s="304" t="s">
        <v>485</v>
      </c>
      <c r="AR33" s="305" t="s">
        <v>485</v>
      </c>
    </row>
    <row r="34" spans="1:46" ht="27" customHeight="1" x14ac:dyDescent="0.15">
      <c r="A34" s="259"/>
      <c r="AK34" s="1117" t="s">
        <v>501</v>
      </c>
      <c r="AL34" s="1118"/>
      <c r="AM34" s="1118"/>
      <c r="AN34" s="1119"/>
      <c r="AO34" s="303" t="s">
        <v>485</v>
      </c>
      <c r="AP34" s="303" t="s">
        <v>485</v>
      </c>
      <c r="AQ34" s="304" t="s">
        <v>485</v>
      </c>
      <c r="AR34" s="305" t="s">
        <v>485</v>
      </c>
    </row>
    <row r="35" spans="1:46" ht="27" customHeight="1" x14ac:dyDescent="0.15">
      <c r="A35" s="259"/>
      <c r="AK35" s="1117" t="s">
        <v>502</v>
      </c>
      <c r="AL35" s="1118"/>
      <c r="AM35" s="1118"/>
      <c r="AN35" s="1119"/>
      <c r="AO35" s="303">
        <v>61891</v>
      </c>
      <c r="AP35" s="303">
        <v>21181</v>
      </c>
      <c r="AQ35" s="304">
        <v>32606</v>
      </c>
      <c r="AR35" s="305">
        <v>-35</v>
      </c>
    </row>
    <row r="36" spans="1:46" ht="27" customHeight="1" x14ac:dyDescent="0.15">
      <c r="A36" s="259"/>
      <c r="AK36" s="1117" t="s">
        <v>503</v>
      </c>
      <c r="AL36" s="1118"/>
      <c r="AM36" s="1118"/>
      <c r="AN36" s="1119"/>
      <c r="AO36" s="303" t="s">
        <v>485</v>
      </c>
      <c r="AP36" s="303" t="s">
        <v>485</v>
      </c>
      <c r="AQ36" s="304">
        <v>4875</v>
      </c>
      <c r="AR36" s="305" t="s">
        <v>485</v>
      </c>
    </row>
    <row r="37" spans="1:46" ht="13.5" customHeight="1" x14ac:dyDescent="0.15">
      <c r="A37" s="259"/>
      <c r="AK37" s="1117" t="s">
        <v>504</v>
      </c>
      <c r="AL37" s="1118"/>
      <c r="AM37" s="1118"/>
      <c r="AN37" s="1119"/>
      <c r="AO37" s="303" t="s">
        <v>485</v>
      </c>
      <c r="AP37" s="303" t="s">
        <v>485</v>
      </c>
      <c r="AQ37" s="304">
        <v>993</v>
      </c>
      <c r="AR37" s="305" t="s">
        <v>485</v>
      </c>
    </row>
    <row r="38" spans="1:46" ht="27" customHeight="1" x14ac:dyDescent="0.15">
      <c r="A38" s="259"/>
      <c r="AK38" s="1120" t="s">
        <v>505</v>
      </c>
      <c r="AL38" s="1121"/>
      <c r="AM38" s="1121"/>
      <c r="AN38" s="1122"/>
      <c r="AO38" s="306" t="s">
        <v>485</v>
      </c>
      <c r="AP38" s="306" t="s">
        <v>485</v>
      </c>
      <c r="AQ38" s="307">
        <v>50</v>
      </c>
      <c r="AR38" s="295" t="s">
        <v>485</v>
      </c>
      <c r="AS38" s="302"/>
    </row>
    <row r="39" spans="1:46" x14ac:dyDescent="0.15">
      <c r="A39" s="259"/>
      <c r="AK39" s="1120" t="s">
        <v>506</v>
      </c>
      <c r="AL39" s="1121"/>
      <c r="AM39" s="1121"/>
      <c r="AN39" s="1122"/>
      <c r="AO39" s="303" t="s">
        <v>485</v>
      </c>
      <c r="AP39" s="303" t="s">
        <v>485</v>
      </c>
      <c r="AQ39" s="304">
        <v>-6626</v>
      </c>
      <c r="AR39" s="305" t="s">
        <v>485</v>
      </c>
      <c r="AS39" s="302"/>
    </row>
    <row r="40" spans="1:46" ht="27" customHeight="1" x14ac:dyDescent="0.15">
      <c r="A40" s="259"/>
      <c r="AK40" s="1117" t="s">
        <v>507</v>
      </c>
      <c r="AL40" s="1118"/>
      <c r="AM40" s="1118"/>
      <c r="AN40" s="1119"/>
      <c r="AO40" s="303">
        <v>-283988</v>
      </c>
      <c r="AP40" s="303">
        <v>-97190</v>
      </c>
      <c r="AQ40" s="304">
        <v>-145454</v>
      </c>
      <c r="AR40" s="305">
        <v>-33.200000000000003</v>
      </c>
      <c r="AS40" s="302"/>
    </row>
    <row r="41" spans="1:46" x14ac:dyDescent="0.15">
      <c r="A41" s="259"/>
      <c r="AK41" s="1123" t="s">
        <v>288</v>
      </c>
      <c r="AL41" s="1124"/>
      <c r="AM41" s="1124"/>
      <c r="AN41" s="1125"/>
      <c r="AO41" s="303">
        <v>105843</v>
      </c>
      <c r="AP41" s="303">
        <v>36223</v>
      </c>
      <c r="AQ41" s="304">
        <v>57274</v>
      </c>
      <c r="AR41" s="305">
        <v>-36.799999999999997</v>
      </c>
      <c r="AS41" s="302"/>
    </row>
    <row r="42" spans="1:46" x14ac:dyDescent="0.15">
      <c r="A42" s="259"/>
      <c r="AK42" s="308"/>
      <c r="AQ42" s="280"/>
      <c r="AR42" s="280"/>
      <c r="AS42" s="302"/>
    </row>
    <row r="43" spans="1:46" x14ac:dyDescent="0.15">
      <c r="A43" s="259"/>
      <c r="AP43" s="309"/>
      <c r="AQ43" s="280"/>
      <c r="AS43" s="302"/>
    </row>
    <row r="44" spans="1:46" x14ac:dyDescent="0.15">
      <c r="A44" s="259"/>
      <c r="AQ44" s="280"/>
    </row>
    <row r="45" spans="1:46" x14ac:dyDescent="0.15">
      <c r="A45" s="257"/>
      <c r="B45" s="257"/>
      <c r="C45" s="257"/>
      <c r="D45" s="257"/>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c r="AD45" s="257"/>
      <c r="AE45" s="257"/>
      <c r="AF45" s="257"/>
      <c r="AG45" s="257"/>
      <c r="AH45" s="257"/>
      <c r="AI45" s="257"/>
      <c r="AJ45" s="257"/>
      <c r="AK45" s="257"/>
      <c r="AL45" s="257"/>
      <c r="AM45" s="257"/>
      <c r="AN45" s="257"/>
      <c r="AO45" s="257"/>
      <c r="AP45" s="257"/>
      <c r="AQ45" s="310"/>
      <c r="AR45" s="257"/>
      <c r="AS45" s="257"/>
      <c r="AT45" s="255"/>
    </row>
    <row r="46" spans="1:46" x14ac:dyDescent="0.15">
      <c r="A46" s="311"/>
      <c r="B46" s="311"/>
      <c r="C46" s="311"/>
      <c r="D46" s="311"/>
      <c r="E46" s="311"/>
      <c r="F46" s="311"/>
      <c r="G46" s="311"/>
      <c r="H46" s="311"/>
      <c r="I46" s="311"/>
      <c r="J46" s="311"/>
      <c r="K46" s="311"/>
      <c r="L46" s="311"/>
      <c r="M46" s="311"/>
      <c r="N46" s="311"/>
      <c r="O46" s="311"/>
      <c r="P46" s="311"/>
      <c r="Q46" s="311"/>
      <c r="R46" s="311"/>
      <c r="S46" s="311"/>
      <c r="T46" s="311"/>
      <c r="U46" s="311"/>
      <c r="V46" s="311"/>
      <c r="W46" s="311"/>
      <c r="X46" s="311"/>
      <c r="Y46" s="311"/>
      <c r="Z46" s="311"/>
      <c r="AA46" s="311"/>
      <c r="AB46" s="311"/>
      <c r="AC46" s="311"/>
      <c r="AD46" s="311"/>
      <c r="AE46" s="311"/>
      <c r="AF46" s="311"/>
      <c r="AG46" s="311"/>
      <c r="AH46" s="311"/>
      <c r="AI46" s="311"/>
      <c r="AJ46" s="311"/>
      <c r="AK46" s="311"/>
      <c r="AL46" s="311"/>
      <c r="AM46" s="311"/>
      <c r="AN46" s="311"/>
      <c r="AO46" s="311"/>
      <c r="AP46" s="311"/>
      <c r="AQ46" s="311"/>
      <c r="AR46" s="311"/>
      <c r="AS46" s="311"/>
      <c r="AT46" s="255"/>
    </row>
    <row r="47" spans="1:46" ht="17.25" customHeight="1" x14ac:dyDescent="0.15">
      <c r="A47" s="312" t="s">
        <v>508</v>
      </c>
    </row>
    <row r="48" spans="1:46" x14ac:dyDescent="0.15">
      <c r="A48" s="259"/>
      <c r="AK48" s="313" t="s">
        <v>509</v>
      </c>
      <c r="AL48" s="313"/>
      <c r="AM48" s="313"/>
      <c r="AN48" s="313"/>
      <c r="AO48" s="313"/>
      <c r="AP48" s="313"/>
      <c r="AQ48" s="314"/>
      <c r="AR48" s="313"/>
    </row>
    <row r="49" spans="1:44" ht="13.5" customHeight="1" x14ac:dyDescent="0.15">
      <c r="A49" s="259"/>
      <c r="AK49" s="315"/>
      <c r="AL49" s="316"/>
      <c r="AM49" s="1112" t="s">
        <v>477</v>
      </c>
      <c r="AN49" s="1114" t="s">
        <v>510</v>
      </c>
      <c r="AO49" s="1115"/>
      <c r="AP49" s="1115"/>
      <c r="AQ49" s="1115"/>
      <c r="AR49" s="1116"/>
    </row>
    <row r="50" spans="1:44" x14ac:dyDescent="0.15">
      <c r="A50" s="259"/>
      <c r="AK50" s="317"/>
      <c r="AL50" s="318"/>
      <c r="AM50" s="1113"/>
      <c r="AN50" s="319" t="s">
        <v>511</v>
      </c>
      <c r="AO50" s="320" t="s">
        <v>512</v>
      </c>
      <c r="AP50" s="321" t="s">
        <v>513</v>
      </c>
      <c r="AQ50" s="322" t="s">
        <v>514</v>
      </c>
      <c r="AR50" s="323" t="s">
        <v>515</v>
      </c>
    </row>
    <row r="51" spans="1:44" x14ac:dyDescent="0.15">
      <c r="A51" s="259"/>
      <c r="AK51" s="315" t="s">
        <v>516</v>
      </c>
      <c r="AL51" s="316"/>
      <c r="AM51" s="324">
        <v>677103</v>
      </c>
      <c r="AN51" s="325">
        <v>215844</v>
      </c>
      <c r="AO51" s="326">
        <v>35.1</v>
      </c>
      <c r="AP51" s="327">
        <v>268375</v>
      </c>
      <c r="AQ51" s="328">
        <v>-1.2</v>
      </c>
      <c r="AR51" s="329">
        <v>36.299999999999997</v>
      </c>
    </row>
    <row r="52" spans="1:44" x14ac:dyDescent="0.15">
      <c r="A52" s="259"/>
      <c r="AK52" s="330"/>
      <c r="AL52" s="331" t="s">
        <v>517</v>
      </c>
      <c r="AM52" s="332">
        <v>247945</v>
      </c>
      <c r="AN52" s="333">
        <v>79039</v>
      </c>
      <c r="AO52" s="334">
        <v>76.099999999999994</v>
      </c>
      <c r="AP52" s="335">
        <v>119602</v>
      </c>
      <c r="AQ52" s="336">
        <v>1.5</v>
      </c>
      <c r="AR52" s="337">
        <v>74.599999999999994</v>
      </c>
    </row>
    <row r="53" spans="1:44" x14ac:dyDescent="0.15">
      <c r="A53" s="259"/>
      <c r="AK53" s="315" t="s">
        <v>518</v>
      </c>
      <c r="AL53" s="316"/>
      <c r="AM53" s="324">
        <v>630138</v>
      </c>
      <c r="AN53" s="325">
        <v>202032</v>
      </c>
      <c r="AO53" s="326">
        <v>-6.4</v>
      </c>
      <c r="AP53" s="327">
        <v>301035</v>
      </c>
      <c r="AQ53" s="328">
        <v>12.2</v>
      </c>
      <c r="AR53" s="329">
        <v>-18.600000000000001</v>
      </c>
    </row>
    <row r="54" spans="1:44" x14ac:dyDescent="0.15">
      <c r="A54" s="259"/>
      <c r="AK54" s="330"/>
      <c r="AL54" s="331" t="s">
        <v>517</v>
      </c>
      <c r="AM54" s="332">
        <v>221664</v>
      </c>
      <c r="AN54" s="333">
        <v>71069</v>
      </c>
      <c r="AO54" s="334">
        <v>-10.1</v>
      </c>
      <c r="AP54" s="335">
        <v>154376</v>
      </c>
      <c r="AQ54" s="336">
        <v>29.1</v>
      </c>
      <c r="AR54" s="337">
        <v>-39.200000000000003</v>
      </c>
    </row>
    <row r="55" spans="1:44" x14ac:dyDescent="0.15">
      <c r="A55" s="259"/>
      <c r="AK55" s="315" t="s">
        <v>519</v>
      </c>
      <c r="AL55" s="316"/>
      <c r="AM55" s="324">
        <v>701550</v>
      </c>
      <c r="AN55" s="325">
        <v>229640</v>
      </c>
      <c r="AO55" s="326">
        <v>13.7</v>
      </c>
      <c r="AP55" s="327">
        <v>362690</v>
      </c>
      <c r="AQ55" s="328">
        <v>20.5</v>
      </c>
      <c r="AR55" s="329">
        <v>-6.8</v>
      </c>
    </row>
    <row r="56" spans="1:44" x14ac:dyDescent="0.15">
      <c r="A56" s="259"/>
      <c r="AK56" s="330"/>
      <c r="AL56" s="331" t="s">
        <v>517</v>
      </c>
      <c r="AM56" s="332">
        <v>220673</v>
      </c>
      <c r="AN56" s="333">
        <v>72233</v>
      </c>
      <c r="AO56" s="334">
        <v>1.6</v>
      </c>
      <c r="AP56" s="335">
        <v>172580</v>
      </c>
      <c r="AQ56" s="336">
        <v>11.8</v>
      </c>
      <c r="AR56" s="337">
        <v>-10.199999999999999</v>
      </c>
    </row>
    <row r="57" spans="1:44" x14ac:dyDescent="0.15">
      <c r="A57" s="259"/>
      <c r="AK57" s="315" t="s">
        <v>520</v>
      </c>
      <c r="AL57" s="316"/>
      <c r="AM57" s="324">
        <v>647933</v>
      </c>
      <c r="AN57" s="325">
        <v>215762</v>
      </c>
      <c r="AO57" s="326">
        <v>-6</v>
      </c>
      <c r="AP57" s="327">
        <v>296093</v>
      </c>
      <c r="AQ57" s="328">
        <v>-18.399999999999999</v>
      </c>
      <c r="AR57" s="329">
        <v>12.4</v>
      </c>
    </row>
    <row r="58" spans="1:44" x14ac:dyDescent="0.15">
      <c r="A58" s="259"/>
      <c r="AK58" s="330"/>
      <c r="AL58" s="331" t="s">
        <v>517</v>
      </c>
      <c r="AM58" s="332">
        <v>82567</v>
      </c>
      <c r="AN58" s="333">
        <v>27495</v>
      </c>
      <c r="AO58" s="334">
        <v>-61.9</v>
      </c>
      <c r="AP58" s="335">
        <v>140545</v>
      </c>
      <c r="AQ58" s="336">
        <v>-18.600000000000001</v>
      </c>
      <c r="AR58" s="337">
        <v>-43.3</v>
      </c>
    </row>
    <row r="59" spans="1:44" x14ac:dyDescent="0.15">
      <c r="A59" s="259"/>
      <c r="AK59" s="315" t="s">
        <v>521</v>
      </c>
      <c r="AL59" s="316"/>
      <c r="AM59" s="324">
        <v>593134</v>
      </c>
      <c r="AN59" s="325">
        <v>202989</v>
      </c>
      <c r="AO59" s="326">
        <v>-5.9</v>
      </c>
      <c r="AP59" s="327">
        <v>308655</v>
      </c>
      <c r="AQ59" s="328">
        <v>4.2</v>
      </c>
      <c r="AR59" s="329">
        <v>-10.1</v>
      </c>
    </row>
    <row r="60" spans="1:44" x14ac:dyDescent="0.15">
      <c r="A60" s="259"/>
      <c r="AK60" s="330"/>
      <c r="AL60" s="331" t="s">
        <v>517</v>
      </c>
      <c r="AM60" s="332">
        <v>98782</v>
      </c>
      <c r="AN60" s="333">
        <v>33806</v>
      </c>
      <c r="AO60" s="334">
        <v>23</v>
      </c>
      <c r="AP60" s="335">
        <v>169887</v>
      </c>
      <c r="AQ60" s="336">
        <v>20.9</v>
      </c>
      <c r="AR60" s="337">
        <v>2.1</v>
      </c>
    </row>
    <row r="61" spans="1:44" x14ac:dyDescent="0.15">
      <c r="A61" s="259"/>
      <c r="AK61" s="315" t="s">
        <v>522</v>
      </c>
      <c r="AL61" s="338"/>
      <c r="AM61" s="324">
        <v>649972</v>
      </c>
      <c r="AN61" s="325">
        <v>213253</v>
      </c>
      <c r="AO61" s="326">
        <v>6.1</v>
      </c>
      <c r="AP61" s="327">
        <v>307370</v>
      </c>
      <c r="AQ61" s="339">
        <v>3.5</v>
      </c>
      <c r="AR61" s="329">
        <v>2.6</v>
      </c>
    </row>
    <row r="62" spans="1:44" x14ac:dyDescent="0.15">
      <c r="A62" s="259"/>
      <c r="AK62" s="330"/>
      <c r="AL62" s="331" t="s">
        <v>517</v>
      </c>
      <c r="AM62" s="332">
        <v>174326</v>
      </c>
      <c r="AN62" s="333">
        <v>56728</v>
      </c>
      <c r="AO62" s="334">
        <v>5.7</v>
      </c>
      <c r="AP62" s="335">
        <v>151398</v>
      </c>
      <c r="AQ62" s="336">
        <v>8.9</v>
      </c>
      <c r="AR62" s="337">
        <v>-3.2</v>
      </c>
    </row>
    <row r="63" spans="1:44" x14ac:dyDescent="0.15">
      <c r="A63" s="259"/>
    </row>
    <row r="64" spans="1:44" x14ac:dyDescent="0.15">
      <c r="A64" s="259"/>
    </row>
    <row r="65" spans="1:46" x14ac:dyDescent="0.15">
      <c r="A65" s="259"/>
    </row>
    <row r="66" spans="1:46" x14ac:dyDescent="0.15">
      <c r="A66" s="340"/>
      <c r="B66" s="311"/>
      <c r="C66" s="311"/>
      <c r="D66" s="311"/>
      <c r="E66" s="311"/>
      <c r="F66" s="311"/>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1"/>
      <c r="AE66" s="311"/>
      <c r="AF66" s="311"/>
      <c r="AG66" s="311"/>
      <c r="AH66" s="311"/>
      <c r="AI66" s="311"/>
      <c r="AJ66" s="311"/>
      <c r="AK66" s="311"/>
      <c r="AL66" s="311"/>
      <c r="AM66" s="311"/>
      <c r="AN66" s="311"/>
      <c r="AO66" s="311"/>
      <c r="AP66" s="311"/>
      <c r="AQ66" s="311"/>
      <c r="AR66" s="311"/>
      <c r="AS66" s="341"/>
    </row>
    <row r="67" spans="1:46" ht="13.5" hidden="1" customHeight="1" x14ac:dyDescent="0.15">
      <c r="AS67" s="255"/>
      <c r="AT67" s="255"/>
    </row>
    <row r="70" spans="1:46" hidden="1" x14ac:dyDescent="0.15"/>
    <row r="71" spans="1:46" hidden="1" x14ac:dyDescent="0.15"/>
    <row r="72" spans="1:46" hidden="1" x14ac:dyDescent="0.15"/>
    <row r="73" spans="1:46" hidden="1" x14ac:dyDescent="0.15"/>
  </sheetData>
  <sheetProtection algorithmName="SHA-512" hashValue="AZLQ1EvLhmAV4BWKzxLBNmGOB138BTuA3X/NKD5pgtFj/YWZ7B4wKmydJ0VvetmWle3YsosDiNqm2ARRvmaExg==" saltValue="1D+5GmKcXKyMYRubyGF0kQ=="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85" zoomScaleNormal="85" zoomScaleSheetLayoutView="55" workbookViewId="0"/>
  </sheetViews>
  <sheetFormatPr defaultColWidth="0" defaultRowHeight="13.5" customHeight="1" zeroHeight="1" x14ac:dyDescent="0.15"/>
  <cols>
    <col min="1" max="125" width="2.5" style="254" customWidth="1"/>
    <col min="126" max="16384" width="9" style="253" hidden="1"/>
  </cols>
  <sheetData>
    <row r="1" spans="2:125" ht="13.5" customHeight="1"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2:125" x14ac:dyDescent="0.15">
      <c r="B2" s="253"/>
      <c r="DG2" s="253"/>
    </row>
    <row r="3" spans="2:125" x14ac:dyDescent="0.15">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H3" s="253"/>
      <c r="DI3" s="253"/>
      <c r="DJ3" s="253"/>
      <c r="DK3" s="253"/>
      <c r="DL3" s="253"/>
      <c r="DM3" s="253"/>
      <c r="DN3" s="253"/>
      <c r="DO3" s="253"/>
      <c r="DP3" s="253"/>
      <c r="DQ3" s="253"/>
      <c r="DR3" s="253"/>
      <c r="DS3" s="253"/>
      <c r="DT3" s="253"/>
      <c r="DU3" s="253"/>
    </row>
    <row r="4" spans="2:125" x14ac:dyDescent="0.15"/>
    <row r="5" spans="2:125" x14ac:dyDescent="0.15"/>
    <row r="6" spans="2:125" x14ac:dyDescent="0.15"/>
    <row r="7" spans="2:125" x14ac:dyDescent="0.15"/>
    <row r="8" spans="2:125" x14ac:dyDescent="0.15"/>
    <row r="9" spans="2:125" x14ac:dyDescent="0.15">
      <c r="DU9" s="253"/>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3"/>
    </row>
    <row r="18" spans="125:125" x14ac:dyDescent="0.15"/>
    <row r="19" spans="125:125" x14ac:dyDescent="0.15"/>
    <row r="20" spans="125:125" x14ac:dyDescent="0.15">
      <c r="DU20" s="253"/>
    </row>
    <row r="21" spans="125:125" x14ac:dyDescent="0.15">
      <c r="DU21" s="253"/>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3"/>
    </row>
    <row r="29" spans="125:125" x14ac:dyDescent="0.15"/>
    <row r="30" spans="125:125" x14ac:dyDescent="0.15"/>
    <row r="31" spans="125:125" x14ac:dyDescent="0.15"/>
    <row r="32" spans="125:125" x14ac:dyDescent="0.15"/>
    <row r="33" spans="2:125" x14ac:dyDescent="0.15">
      <c r="B33" s="253"/>
      <c r="G33" s="253"/>
      <c r="I33" s="253"/>
    </row>
    <row r="34" spans="2:125" x14ac:dyDescent="0.15">
      <c r="C34" s="253"/>
      <c r="P34" s="253"/>
      <c r="DE34" s="253"/>
      <c r="DH34" s="253"/>
    </row>
    <row r="35" spans="2:125" x14ac:dyDescent="0.15">
      <c r="D35" s="253"/>
      <c r="E35" s="253"/>
      <c r="DG35" s="253"/>
      <c r="DJ35" s="253"/>
      <c r="DP35" s="253"/>
      <c r="DQ35" s="253"/>
      <c r="DR35" s="253"/>
      <c r="DS35" s="253"/>
      <c r="DT35" s="253"/>
      <c r="DU35" s="253"/>
    </row>
    <row r="36" spans="2:125" x14ac:dyDescent="0.15">
      <c r="F36" s="253"/>
      <c r="H36" s="253"/>
      <c r="J36" s="253"/>
      <c r="K36" s="253"/>
      <c r="L36" s="253"/>
      <c r="M36" s="253"/>
      <c r="N36" s="253"/>
      <c r="O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c r="AV36" s="253"/>
      <c r="AW36" s="253"/>
      <c r="AX36" s="253"/>
      <c r="AY36" s="253"/>
      <c r="AZ36" s="253"/>
      <c r="BA36" s="253"/>
      <c r="BB36" s="253"/>
      <c r="BC36" s="253"/>
      <c r="BD36" s="253"/>
      <c r="BE36" s="253"/>
      <c r="BF36" s="253"/>
      <c r="BG36" s="253"/>
      <c r="BH36" s="253"/>
      <c r="BI36" s="253"/>
      <c r="BJ36" s="253"/>
      <c r="BK36" s="253"/>
      <c r="BL36" s="253"/>
      <c r="BM36" s="253"/>
      <c r="BN36" s="253"/>
      <c r="BO36" s="253"/>
      <c r="BP36" s="253"/>
      <c r="BQ36" s="253"/>
      <c r="BR36" s="253"/>
      <c r="BS36" s="253"/>
      <c r="BT36" s="253"/>
      <c r="BU36" s="253"/>
      <c r="BV36" s="253"/>
      <c r="BW36" s="253"/>
      <c r="BX36" s="253"/>
      <c r="BY36" s="253"/>
      <c r="BZ36" s="253"/>
      <c r="CA36" s="253"/>
      <c r="CB36" s="253"/>
      <c r="CC36" s="253"/>
      <c r="CD36" s="253"/>
      <c r="CE36" s="253"/>
      <c r="CF36" s="253"/>
      <c r="CG36" s="253"/>
      <c r="CH36" s="253"/>
      <c r="CI36" s="253"/>
      <c r="CJ36" s="253"/>
      <c r="CK36" s="253"/>
      <c r="CL36" s="253"/>
      <c r="CM36" s="253"/>
      <c r="CN36" s="253"/>
      <c r="CO36" s="253"/>
      <c r="CP36" s="253"/>
      <c r="CQ36" s="253"/>
      <c r="CR36" s="253"/>
      <c r="CS36" s="253"/>
      <c r="CT36" s="253"/>
      <c r="CU36" s="253"/>
      <c r="CV36" s="253"/>
      <c r="CW36" s="253"/>
      <c r="CX36" s="253"/>
      <c r="CY36" s="253"/>
      <c r="CZ36" s="253"/>
      <c r="DA36" s="253"/>
      <c r="DB36" s="253"/>
      <c r="DC36" s="253"/>
      <c r="DD36" s="253"/>
      <c r="DF36" s="253"/>
      <c r="DI36" s="253"/>
      <c r="DK36" s="253"/>
      <c r="DL36" s="253"/>
      <c r="DM36" s="253"/>
      <c r="DN36" s="253"/>
      <c r="DO36" s="253"/>
      <c r="DP36" s="253"/>
      <c r="DQ36" s="253"/>
      <c r="DR36" s="253"/>
      <c r="DS36" s="253"/>
      <c r="DT36" s="253"/>
      <c r="DU36" s="253"/>
    </row>
    <row r="37" spans="2:125" x14ac:dyDescent="0.15">
      <c r="DU37" s="253"/>
    </row>
    <row r="38" spans="2:125" x14ac:dyDescent="0.15">
      <c r="DT38" s="253"/>
      <c r="DU38" s="253"/>
    </row>
    <row r="39" spans="2:125" x14ac:dyDescent="0.15"/>
    <row r="40" spans="2:125" x14ac:dyDescent="0.15">
      <c r="DH40" s="253"/>
    </row>
    <row r="41" spans="2:125" x14ac:dyDescent="0.15">
      <c r="DE41" s="253"/>
    </row>
    <row r="42" spans="2:125" x14ac:dyDescent="0.15">
      <c r="DG42" s="253"/>
      <c r="DJ42" s="253"/>
    </row>
    <row r="43" spans="2:125" x14ac:dyDescent="0.15">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F43" s="253"/>
      <c r="DI43" s="253"/>
      <c r="DK43" s="253"/>
      <c r="DL43" s="253"/>
      <c r="DM43" s="253"/>
      <c r="DN43" s="253"/>
      <c r="DO43" s="253"/>
      <c r="DP43" s="253"/>
      <c r="DQ43" s="253"/>
      <c r="DR43" s="253"/>
      <c r="DS43" s="253"/>
      <c r="DT43" s="253"/>
      <c r="DU43" s="253"/>
    </row>
    <row r="44" spans="2:125" x14ac:dyDescent="0.15">
      <c r="DU44" s="253"/>
    </row>
    <row r="45" spans="2:125" x14ac:dyDescent="0.15"/>
    <row r="46" spans="2:125" x14ac:dyDescent="0.15"/>
    <row r="47" spans="2:125" x14ac:dyDescent="0.15"/>
    <row r="48" spans="2:125" x14ac:dyDescent="0.15">
      <c r="DT48" s="253"/>
      <c r="DU48" s="253"/>
    </row>
    <row r="49" spans="120:125" x14ac:dyDescent="0.15">
      <c r="DU49" s="253"/>
    </row>
    <row r="50" spans="120:125" x14ac:dyDescent="0.15">
      <c r="DU50" s="253"/>
    </row>
    <row r="51" spans="120:125" x14ac:dyDescent="0.15">
      <c r="DP51" s="253"/>
      <c r="DQ51" s="253"/>
      <c r="DR51" s="253"/>
      <c r="DS51" s="253"/>
      <c r="DT51" s="253"/>
      <c r="DU51" s="253"/>
    </row>
    <row r="52" spans="120:125" x14ac:dyDescent="0.15"/>
    <row r="53" spans="120:125" x14ac:dyDescent="0.15"/>
    <row r="54" spans="120:125" x14ac:dyDescent="0.15">
      <c r="DU54" s="253"/>
    </row>
    <row r="55" spans="120:125" x14ac:dyDescent="0.15"/>
    <row r="56" spans="120:125" x14ac:dyDescent="0.15"/>
    <row r="57" spans="120:125" x14ac:dyDescent="0.15"/>
    <row r="58" spans="120:125" x14ac:dyDescent="0.15">
      <c r="DU58" s="253"/>
    </row>
    <row r="59" spans="120:125" x14ac:dyDescent="0.15"/>
    <row r="60" spans="120:125" x14ac:dyDescent="0.15"/>
    <row r="61" spans="120:125" x14ac:dyDescent="0.15"/>
    <row r="62" spans="120:125" x14ac:dyDescent="0.15"/>
    <row r="63" spans="120:125" x14ac:dyDescent="0.15">
      <c r="DU63" s="253"/>
    </row>
    <row r="64" spans="120:125" x14ac:dyDescent="0.15">
      <c r="DT64" s="253"/>
      <c r="DU64" s="253"/>
    </row>
    <row r="65" spans="123:125" x14ac:dyDescent="0.15"/>
    <row r="66" spans="123:125" x14ac:dyDescent="0.15"/>
    <row r="67" spans="123:125" x14ac:dyDescent="0.15"/>
    <row r="68" spans="123:125" x14ac:dyDescent="0.15"/>
    <row r="69" spans="123:125" x14ac:dyDescent="0.15">
      <c r="DS69" s="253"/>
      <c r="DT69" s="253"/>
      <c r="DU69" s="253"/>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3"/>
    </row>
    <row r="83" spans="116:125" x14ac:dyDescent="0.15">
      <c r="DM83" s="253"/>
      <c r="DN83" s="253"/>
      <c r="DO83" s="253"/>
      <c r="DP83" s="253"/>
      <c r="DQ83" s="253"/>
      <c r="DR83" s="253"/>
      <c r="DS83" s="253"/>
      <c r="DT83" s="253"/>
      <c r="DU83" s="253"/>
    </row>
    <row r="84" spans="116:125" x14ac:dyDescent="0.15"/>
    <row r="85" spans="116:125" x14ac:dyDescent="0.15"/>
    <row r="86" spans="116:125" x14ac:dyDescent="0.15"/>
    <row r="87" spans="116:125" x14ac:dyDescent="0.15"/>
    <row r="88" spans="116:125" x14ac:dyDescent="0.15">
      <c r="DU88" s="253"/>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3"/>
      <c r="DT94" s="253"/>
      <c r="DU94" s="253"/>
    </row>
    <row r="95" spans="116:125" ht="13.5" customHeight="1" x14ac:dyDescent="0.15">
      <c r="DU95" s="253"/>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3"/>
    </row>
    <row r="102" spans="124:125" ht="13.5" customHeight="1" x14ac:dyDescent="0.15"/>
    <row r="103" spans="124:125" ht="13.5" customHeight="1" x14ac:dyDescent="0.15"/>
    <row r="104" spans="124:125" ht="13.5" customHeight="1" x14ac:dyDescent="0.15">
      <c r="DT104" s="253"/>
      <c r="DU104" s="253"/>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3" t="s">
        <v>474</v>
      </c>
    </row>
    <row r="121" spans="125:125" ht="13.5" hidden="1" customHeight="1" x14ac:dyDescent="0.15">
      <c r="DU121" s="253"/>
    </row>
  </sheetData>
  <sheetProtection algorithmName="SHA-512" hashValue="ZPoZscuLAHUtW306qBK/FIGmnRYt6evFwPZAdn61kYiuKrYMrk3YkAeSBWucckHTvHPoIB4EdrC5jxb3+UyFKw==" saltValue="ULlGQMzWJzMZqMjSRIHRq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85" zoomScaleNormal="85" zoomScaleSheetLayoutView="55" workbookViewId="0"/>
  </sheetViews>
  <sheetFormatPr defaultColWidth="0" defaultRowHeight="13.5" customHeight="1" zeroHeight="1" x14ac:dyDescent="0.15"/>
  <cols>
    <col min="1" max="125" width="2.5" style="254" customWidth="1"/>
    <col min="126" max="142" width="0" style="253" hidden="1" customWidth="1"/>
    <col min="143" max="16384" width="9" style="253" hidden="1"/>
  </cols>
  <sheetData>
    <row r="1" spans="1:125" ht="13.5" customHeight="1"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1:125" x14ac:dyDescent="0.15">
      <c r="B2" s="253"/>
      <c r="T2" s="253"/>
    </row>
    <row r="3" spans="1:125"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G3" s="253"/>
      <c r="DH3" s="253"/>
      <c r="DI3" s="253"/>
      <c r="DJ3" s="253"/>
      <c r="DK3" s="253"/>
      <c r="DL3" s="253"/>
      <c r="DM3" s="253"/>
      <c r="DN3" s="253"/>
      <c r="DO3" s="253"/>
      <c r="DP3" s="253"/>
      <c r="DQ3" s="253"/>
      <c r="DR3" s="253"/>
      <c r="DS3" s="253"/>
      <c r="DT3" s="253"/>
      <c r="DU3" s="253"/>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3"/>
      <c r="G33" s="253"/>
      <c r="I33" s="253"/>
    </row>
    <row r="34" spans="2:125" x14ac:dyDescent="0.15">
      <c r="C34" s="253"/>
      <c r="P34" s="253"/>
      <c r="R34" s="253"/>
      <c r="U34" s="253"/>
    </row>
    <row r="35" spans="2:125" x14ac:dyDescent="0.15">
      <c r="D35" s="253"/>
      <c r="E35" s="253"/>
      <c r="T35" s="253"/>
      <c r="W35" s="253"/>
      <c r="X35" s="253"/>
      <c r="Y35" s="253"/>
      <c r="Z35" s="253"/>
      <c r="AA35" s="253"/>
      <c r="AB35" s="253"/>
      <c r="AC35" s="253"/>
      <c r="AD35" s="253"/>
      <c r="AE35" s="253"/>
      <c r="AF35" s="253"/>
      <c r="AG35" s="253"/>
      <c r="AH35" s="253"/>
      <c r="AI35" s="253"/>
      <c r="AJ35" s="253"/>
      <c r="AK35" s="253"/>
      <c r="AL35" s="253"/>
      <c r="AM35" s="253"/>
      <c r="AN35" s="253"/>
      <c r="AO35" s="253"/>
      <c r="AP35" s="253"/>
      <c r="AQ35" s="253"/>
      <c r="AR35" s="253"/>
      <c r="AS35" s="253"/>
      <c r="AT35" s="253"/>
      <c r="AU35" s="253"/>
      <c r="AV35" s="253"/>
      <c r="AW35" s="253"/>
      <c r="AX35" s="253"/>
      <c r="AY35" s="253"/>
      <c r="AZ35" s="253"/>
      <c r="BA35" s="253"/>
      <c r="BB35" s="253"/>
      <c r="BC35" s="253"/>
      <c r="BD35" s="253"/>
      <c r="BE35" s="253"/>
      <c r="BF35" s="253"/>
      <c r="BG35" s="253"/>
      <c r="BH35" s="253"/>
      <c r="BI35" s="253"/>
      <c r="BJ35" s="253"/>
      <c r="BK35" s="253"/>
      <c r="BL35" s="253"/>
      <c r="BM35" s="253"/>
      <c r="BN35" s="253"/>
      <c r="BO35" s="253"/>
      <c r="BP35" s="253"/>
      <c r="BQ35" s="253"/>
      <c r="BR35" s="253"/>
      <c r="BS35" s="253"/>
      <c r="BT35" s="253"/>
      <c r="BU35" s="253"/>
      <c r="BV35" s="253"/>
      <c r="BW35" s="253"/>
      <c r="BX35" s="253"/>
      <c r="BY35" s="253"/>
      <c r="BZ35" s="253"/>
      <c r="CA35" s="253"/>
      <c r="CB35" s="253"/>
      <c r="CC35" s="253"/>
      <c r="CD35" s="253"/>
      <c r="CE35" s="253"/>
      <c r="CF35" s="253"/>
      <c r="CG35" s="253"/>
      <c r="CH35" s="253"/>
      <c r="CI35" s="253"/>
      <c r="CJ35" s="253"/>
      <c r="CK35" s="253"/>
      <c r="CL35" s="253"/>
      <c r="CM35" s="253"/>
      <c r="CN35" s="253"/>
      <c r="CO35" s="253"/>
      <c r="CP35" s="253"/>
      <c r="CQ35" s="253"/>
      <c r="CR35" s="253"/>
      <c r="CS35" s="253"/>
      <c r="CT35" s="253"/>
      <c r="CU35" s="253"/>
      <c r="CV35" s="253"/>
      <c r="CW35" s="253"/>
      <c r="CX35" s="253"/>
      <c r="CY35" s="253"/>
      <c r="CZ35" s="253"/>
      <c r="DA35" s="253"/>
      <c r="DB35" s="253"/>
      <c r="DC35" s="253"/>
      <c r="DD35" s="253"/>
      <c r="DE35" s="253"/>
      <c r="DF35" s="253"/>
      <c r="DG35" s="253"/>
      <c r="DH35" s="253"/>
      <c r="DI35" s="253"/>
      <c r="DJ35" s="253"/>
      <c r="DK35" s="253"/>
      <c r="DL35" s="253"/>
      <c r="DM35" s="253"/>
      <c r="DN35" s="253"/>
      <c r="DO35" s="253"/>
      <c r="DP35" s="253"/>
      <c r="DQ35" s="253"/>
      <c r="DR35" s="253"/>
      <c r="DS35" s="253"/>
      <c r="DT35" s="253"/>
      <c r="DU35" s="253"/>
    </row>
    <row r="36" spans="2:125" x14ac:dyDescent="0.15">
      <c r="F36" s="253"/>
      <c r="H36" s="253"/>
      <c r="J36" s="253"/>
      <c r="K36" s="253"/>
      <c r="L36" s="253"/>
      <c r="M36" s="253"/>
      <c r="N36" s="253"/>
      <c r="O36" s="253"/>
      <c r="Q36" s="253"/>
      <c r="S36" s="253"/>
      <c r="V36" s="253"/>
    </row>
    <row r="37" spans="2:125" x14ac:dyDescent="0.15"/>
    <row r="38" spans="2:125" x14ac:dyDescent="0.15"/>
    <row r="39" spans="2:125" x14ac:dyDescent="0.15"/>
    <row r="40" spans="2:125" x14ac:dyDescent="0.15">
      <c r="U40" s="253"/>
    </row>
    <row r="41" spans="2:125" x14ac:dyDescent="0.15">
      <c r="R41" s="253"/>
    </row>
    <row r="42" spans="2:125" x14ac:dyDescent="0.15">
      <c r="T42" s="253"/>
      <c r="W42" s="253"/>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253"/>
      <c r="AW42" s="253"/>
      <c r="AX42" s="253"/>
      <c r="AY42" s="253"/>
      <c r="AZ42" s="253"/>
      <c r="BA42" s="253"/>
      <c r="BB42" s="253"/>
      <c r="BC42" s="253"/>
      <c r="BD42" s="253"/>
      <c r="BE42" s="253"/>
      <c r="BF42" s="253"/>
      <c r="BG42" s="253"/>
      <c r="BH42" s="253"/>
      <c r="BI42" s="253"/>
      <c r="BJ42" s="253"/>
      <c r="BK42" s="253"/>
      <c r="BL42" s="253"/>
      <c r="BM42" s="253"/>
      <c r="BN42" s="253"/>
      <c r="BO42" s="253"/>
      <c r="BP42" s="253"/>
      <c r="BQ42" s="253"/>
      <c r="BR42" s="253"/>
      <c r="BS42" s="253"/>
      <c r="BT42" s="253"/>
      <c r="BU42" s="253"/>
      <c r="BV42" s="253"/>
      <c r="BW42" s="253"/>
      <c r="BX42" s="253"/>
      <c r="BY42" s="253"/>
      <c r="BZ42" s="253"/>
      <c r="CA42" s="253"/>
      <c r="CB42" s="253"/>
      <c r="CC42" s="253"/>
      <c r="CD42" s="253"/>
      <c r="CE42" s="253"/>
      <c r="CF42" s="253"/>
      <c r="CG42" s="253"/>
      <c r="CH42" s="253"/>
      <c r="CI42" s="253"/>
      <c r="CJ42" s="253"/>
      <c r="CK42" s="253"/>
      <c r="CL42" s="253"/>
      <c r="CM42" s="253"/>
      <c r="CN42" s="253"/>
      <c r="CO42" s="253"/>
      <c r="CP42" s="253"/>
      <c r="CQ42" s="253"/>
      <c r="CR42" s="253"/>
      <c r="CS42" s="253"/>
      <c r="CT42" s="253"/>
      <c r="CU42" s="253"/>
      <c r="CV42" s="253"/>
      <c r="CW42" s="253"/>
      <c r="CX42" s="253"/>
      <c r="CY42" s="253"/>
      <c r="CZ42" s="253"/>
      <c r="DA42" s="253"/>
      <c r="DB42" s="253"/>
      <c r="DC42" s="253"/>
      <c r="DD42" s="253"/>
      <c r="DE42" s="253"/>
      <c r="DF42" s="253"/>
      <c r="DG42" s="253"/>
      <c r="DH42" s="253"/>
      <c r="DI42" s="253"/>
      <c r="DJ42" s="253"/>
      <c r="DK42" s="253"/>
      <c r="DL42" s="253"/>
      <c r="DM42" s="253"/>
      <c r="DN42" s="253"/>
      <c r="DO42" s="253"/>
      <c r="DP42" s="253"/>
      <c r="DQ42" s="253"/>
      <c r="DR42" s="253"/>
      <c r="DS42" s="253"/>
      <c r="DT42" s="253"/>
      <c r="DU42" s="253"/>
    </row>
    <row r="43" spans="2:125" x14ac:dyDescent="0.15">
      <c r="Q43" s="253"/>
      <c r="S43" s="253"/>
      <c r="V43" s="253"/>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4" t="s">
        <v>474</v>
      </c>
    </row>
  </sheetData>
  <sheetProtection algorithmName="SHA-512" hashValue="H00UuaQouhYJMqCpl7t8F16xTVBGqVloqnxEnhPzzWS8eRMMhFf05bo1s5dWsNe7PG4E+EIHkm2DKGhiXT6OjQ==" saltValue="CJUytLjzNm888z10Wi9kNg=="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524</v>
      </c>
      <c r="G46" s="8" t="s">
        <v>525</v>
      </c>
      <c r="H46" s="8" t="s">
        <v>526</v>
      </c>
      <c r="I46" s="8" t="s">
        <v>527</v>
      </c>
      <c r="J46" s="9" t="s">
        <v>528</v>
      </c>
    </row>
    <row r="47" spans="2:10" ht="57.75" customHeight="1" x14ac:dyDescent="0.15">
      <c r="B47" s="10"/>
      <c r="C47" s="1126" t="s">
        <v>3</v>
      </c>
      <c r="D47" s="1126"/>
      <c r="E47" s="1127"/>
      <c r="F47" s="11">
        <v>59.06</v>
      </c>
      <c r="G47" s="12">
        <v>69.34</v>
      </c>
      <c r="H47" s="12">
        <v>79.739999999999995</v>
      </c>
      <c r="I47" s="12">
        <v>91.49</v>
      </c>
      <c r="J47" s="13">
        <v>96.4</v>
      </c>
    </row>
    <row r="48" spans="2:10" ht="57.75" customHeight="1" x14ac:dyDescent="0.15">
      <c r="B48" s="14"/>
      <c r="C48" s="1128" t="s">
        <v>4</v>
      </c>
      <c r="D48" s="1128"/>
      <c r="E48" s="1129"/>
      <c r="F48" s="15">
        <v>2.31</v>
      </c>
      <c r="G48" s="16">
        <v>1.94</v>
      </c>
      <c r="H48" s="16">
        <v>2.2799999999999998</v>
      </c>
      <c r="I48" s="16">
        <v>1.58</v>
      </c>
      <c r="J48" s="17">
        <v>1.67</v>
      </c>
    </row>
    <row r="49" spans="2:10" ht="57.75" customHeight="1" thickBot="1" x14ac:dyDescent="0.2">
      <c r="B49" s="18"/>
      <c r="C49" s="1130" t="s">
        <v>5</v>
      </c>
      <c r="D49" s="1130"/>
      <c r="E49" s="1131"/>
      <c r="F49" s="19">
        <v>3</v>
      </c>
      <c r="G49" s="20">
        <v>13.12</v>
      </c>
      <c r="H49" s="20">
        <v>17.809999999999999</v>
      </c>
      <c r="I49" s="20">
        <v>9.6999999999999993</v>
      </c>
      <c r="J49" s="21">
        <v>3.67</v>
      </c>
    </row>
    <row r="50" spans="2:10" x14ac:dyDescent="0.15"/>
  </sheetData>
  <sheetProtection algorithmName="SHA-512" hashValue="7m/9H6UFqj8UxB+ZByZbKPzZpQzjq0waJBsZqdMXMDIc3gXetpNswyW86CGo+l35CqMWGnMIDCnKQVvImZ8v/Q==" saltValue="kwGdCN15a5eGJrRJ7sK9m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headerFooter alignWithMargins="0">
    <oddFooter>&amp;C&amp;P/&amp;N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524</v>
      </c>
      <c r="G33" s="29" t="s">
        <v>525</v>
      </c>
      <c r="H33" s="29" t="s">
        <v>526</v>
      </c>
      <c r="I33" s="29" t="s">
        <v>527</v>
      </c>
      <c r="J33" s="30" t="s">
        <v>528</v>
      </c>
      <c r="K33" s="22"/>
      <c r="L33" s="22"/>
      <c r="M33" s="22"/>
      <c r="N33" s="22"/>
      <c r="O33" s="22"/>
      <c r="P33" s="22"/>
    </row>
    <row r="34" spans="1:16" ht="39" customHeight="1" x14ac:dyDescent="0.15">
      <c r="A34" s="22"/>
      <c r="B34" s="31"/>
      <c r="C34" s="1136" t="s">
        <v>529</v>
      </c>
      <c r="D34" s="1136"/>
      <c r="E34" s="1137"/>
      <c r="F34" s="32">
        <v>2.2999999999999998</v>
      </c>
      <c r="G34" s="33">
        <v>1.93</v>
      </c>
      <c r="H34" s="33">
        <v>2.27</v>
      </c>
      <c r="I34" s="33">
        <v>1.58</v>
      </c>
      <c r="J34" s="34">
        <v>1.67</v>
      </c>
      <c r="K34" s="22"/>
      <c r="L34" s="22"/>
      <c r="M34" s="22"/>
      <c r="N34" s="22"/>
      <c r="O34" s="22"/>
      <c r="P34" s="22"/>
    </row>
    <row r="35" spans="1:16" ht="39" customHeight="1" x14ac:dyDescent="0.15">
      <c r="A35" s="22"/>
      <c r="B35" s="35"/>
      <c r="C35" s="1132" t="s">
        <v>530</v>
      </c>
      <c r="D35" s="1132"/>
      <c r="E35" s="1133"/>
      <c r="F35" s="36">
        <v>0.13</v>
      </c>
      <c r="G35" s="37">
        <v>0.01</v>
      </c>
      <c r="H35" s="37">
        <v>0.16</v>
      </c>
      <c r="I35" s="37">
        <v>0.06</v>
      </c>
      <c r="J35" s="38">
        <v>0.37</v>
      </c>
      <c r="K35" s="22"/>
      <c r="L35" s="22"/>
      <c r="M35" s="22"/>
      <c r="N35" s="22"/>
      <c r="O35" s="22"/>
      <c r="P35" s="22"/>
    </row>
    <row r="36" spans="1:16" ht="39" customHeight="1" x14ac:dyDescent="0.15">
      <c r="A36" s="22"/>
      <c r="B36" s="35"/>
      <c r="C36" s="1132" t="s">
        <v>531</v>
      </c>
      <c r="D36" s="1132"/>
      <c r="E36" s="1133"/>
      <c r="F36" s="36">
        <v>0.14000000000000001</v>
      </c>
      <c r="G36" s="37">
        <v>0.17</v>
      </c>
      <c r="H36" s="37">
        <v>0.43</v>
      </c>
      <c r="I36" s="37">
        <v>7.0000000000000007E-2</v>
      </c>
      <c r="J36" s="38">
        <v>0.21</v>
      </c>
      <c r="K36" s="22"/>
      <c r="L36" s="22"/>
      <c r="M36" s="22"/>
      <c r="N36" s="22"/>
      <c r="O36" s="22"/>
      <c r="P36" s="22"/>
    </row>
    <row r="37" spans="1:16" ht="39" customHeight="1" x14ac:dyDescent="0.15">
      <c r="A37" s="22"/>
      <c r="B37" s="35"/>
      <c r="C37" s="1132" t="s">
        <v>532</v>
      </c>
      <c r="D37" s="1132"/>
      <c r="E37" s="1133"/>
      <c r="F37" s="36">
        <v>0.31</v>
      </c>
      <c r="G37" s="37">
        <v>0.3</v>
      </c>
      <c r="H37" s="37">
        <v>0.43</v>
      </c>
      <c r="I37" s="37">
        <v>0.26</v>
      </c>
      <c r="J37" s="38">
        <v>0.17</v>
      </c>
      <c r="K37" s="22"/>
      <c r="L37" s="22"/>
      <c r="M37" s="22"/>
      <c r="N37" s="22"/>
      <c r="O37" s="22"/>
      <c r="P37" s="22"/>
    </row>
    <row r="38" spans="1:16" ht="39" customHeight="1" x14ac:dyDescent="0.15">
      <c r="A38" s="22"/>
      <c r="B38" s="35"/>
      <c r="C38" s="1132" t="s">
        <v>533</v>
      </c>
      <c r="D38" s="1132"/>
      <c r="E38" s="1133"/>
      <c r="F38" s="36">
        <v>0.02</v>
      </c>
      <c r="G38" s="37">
        <v>0.01</v>
      </c>
      <c r="H38" s="37">
        <v>7.0000000000000007E-2</v>
      </c>
      <c r="I38" s="37">
        <v>0.03</v>
      </c>
      <c r="J38" s="38">
        <v>0.03</v>
      </c>
      <c r="K38" s="22"/>
      <c r="L38" s="22"/>
      <c r="M38" s="22"/>
      <c r="N38" s="22"/>
      <c r="O38" s="22"/>
      <c r="P38" s="22"/>
    </row>
    <row r="39" spans="1:16" ht="39" customHeight="1" x14ac:dyDescent="0.15">
      <c r="A39" s="22"/>
      <c r="B39" s="35"/>
      <c r="C39" s="1132"/>
      <c r="D39" s="1132"/>
      <c r="E39" s="1133"/>
      <c r="F39" s="36"/>
      <c r="G39" s="37"/>
      <c r="H39" s="37"/>
      <c r="I39" s="37"/>
      <c r="J39" s="38"/>
      <c r="K39" s="22"/>
      <c r="L39" s="22"/>
      <c r="M39" s="22"/>
      <c r="N39" s="22"/>
      <c r="O39" s="22"/>
      <c r="P39" s="22"/>
    </row>
    <row r="40" spans="1:16" ht="39" customHeight="1" x14ac:dyDescent="0.15">
      <c r="A40" s="22"/>
      <c r="B40" s="35"/>
      <c r="C40" s="1132"/>
      <c r="D40" s="1132"/>
      <c r="E40" s="1133"/>
      <c r="F40" s="36"/>
      <c r="G40" s="37"/>
      <c r="H40" s="37"/>
      <c r="I40" s="37"/>
      <c r="J40" s="38"/>
      <c r="K40" s="22"/>
      <c r="L40" s="22"/>
      <c r="M40" s="22"/>
      <c r="N40" s="22"/>
      <c r="O40" s="22"/>
      <c r="P40" s="22"/>
    </row>
    <row r="41" spans="1:16" ht="39" customHeight="1" x14ac:dyDescent="0.15">
      <c r="A41" s="22"/>
      <c r="B41" s="35"/>
      <c r="C41" s="1132"/>
      <c r="D41" s="1132"/>
      <c r="E41" s="1133"/>
      <c r="F41" s="36"/>
      <c r="G41" s="37"/>
      <c r="H41" s="37"/>
      <c r="I41" s="37"/>
      <c r="J41" s="38"/>
      <c r="K41" s="22"/>
      <c r="L41" s="22"/>
      <c r="M41" s="22"/>
      <c r="N41" s="22"/>
      <c r="O41" s="22"/>
      <c r="P41" s="22"/>
    </row>
    <row r="42" spans="1:16" ht="39" customHeight="1" x14ac:dyDescent="0.15">
      <c r="A42" s="22"/>
      <c r="B42" s="39"/>
      <c r="C42" s="1132" t="s">
        <v>534</v>
      </c>
      <c r="D42" s="1132"/>
      <c r="E42" s="1133"/>
      <c r="F42" s="36" t="s">
        <v>485</v>
      </c>
      <c r="G42" s="37" t="s">
        <v>485</v>
      </c>
      <c r="H42" s="37" t="s">
        <v>485</v>
      </c>
      <c r="I42" s="37" t="s">
        <v>485</v>
      </c>
      <c r="J42" s="38" t="s">
        <v>485</v>
      </c>
      <c r="K42" s="22"/>
      <c r="L42" s="22"/>
      <c r="M42" s="22"/>
      <c r="N42" s="22"/>
      <c r="O42" s="22"/>
      <c r="P42" s="22"/>
    </row>
    <row r="43" spans="1:16" ht="39" customHeight="1" thickBot="1" x14ac:dyDescent="0.2">
      <c r="A43" s="22"/>
      <c r="B43" s="40"/>
      <c r="C43" s="1134" t="s">
        <v>535</v>
      </c>
      <c r="D43" s="1134"/>
      <c r="E43" s="1135"/>
      <c r="F43" s="41" t="s">
        <v>485</v>
      </c>
      <c r="G43" s="42" t="s">
        <v>485</v>
      </c>
      <c r="H43" s="42" t="s">
        <v>485</v>
      </c>
      <c r="I43" s="42" t="s">
        <v>485</v>
      </c>
      <c r="J43" s="43" t="s">
        <v>485</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oAEwK8JVrrtBlEe6eoYwsOmO1PxvECOMYXIua2WTEz2uV2n6wAZmT5+kaaiVckjZGpjI5KKsEen2lh5LnOYn3w==" saltValue="nFBIk6Ff3rFUb4K0XtOM1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headerFooter alignWithMargins="0">
    <oddFooter>&amp;C&amp;P/&amp;N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70" zoomScaleNormal="7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524</v>
      </c>
      <c r="L44" s="54" t="s">
        <v>525</v>
      </c>
      <c r="M44" s="54" t="s">
        <v>526</v>
      </c>
      <c r="N44" s="54" t="s">
        <v>527</v>
      </c>
      <c r="O44" s="55" t="s">
        <v>528</v>
      </c>
      <c r="P44" s="46"/>
      <c r="Q44" s="46"/>
      <c r="R44" s="46"/>
      <c r="S44" s="46"/>
      <c r="T44" s="46"/>
      <c r="U44" s="46"/>
    </row>
    <row r="45" spans="1:21" ht="30.75" customHeight="1" x14ac:dyDescent="0.15">
      <c r="A45" s="46"/>
      <c r="B45" s="1138" t="s">
        <v>9</v>
      </c>
      <c r="C45" s="1139"/>
      <c r="D45" s="56"/>
      <c r="E45" s="1144" t="s">
        <v>10</v>
      </c>
      <c r="F45" s="1144"/>
      <c r="G45" s="1144"/>
      <c r="H45" s="1144"/>
      <c r="I45" s="1144"/>
      <c r="J45" s="1145"/>
      <c r="K45" s="57">
        <v>242</v>
      </c>
      <c r="L45" s="58">
        <v>275</v>
      </c>
      <c r="M45" s="58">
        <v>286</v>
      </c>
      <c r="N45" s="58">
        <v>308</v>
      </c>
      <c r="O45" s="59">
        <v>328</v>
      </c>
      <c r="P45" s="46"/>
      <c r="Q45" s="46"/>
      <c r="R45" s="46"/>
      <c r="S45" s="46"/>
      <c r="T45" s="46"/>
      <c r="U45" s="46"/>
    </row>
    <row r="46" spans="1:21" ht="30.75" customHeight="1" x14ac:dyDescent="0.15">
      <c r="A46" s="46"/>
      <c r="B46" s="1140"/>
      <c r="C46" s="1141"/>
      <c r="D46" s="60"/>
      <c r="E46" s="1146" t="s">
        <v>11</v>
      </c>
      <c r="F46" s="1146"/>
      <c r="G46" s="1146"/>
      <c r="H46" s="1146"/>
      <c r="I46" s="1146"/>
      <c r="J46" s="1147"/>
      <c r="K46" s="61" t="s">
        <v>485</v>
      </c>
      <c r="L46" s="62" t="s">
        <v>485</v>
      </c>
      <c r="M46" s="62" t="s">
        <v>485</v>
      </c>
      <c r="N46" s="62" t="s">
        <v>485</v>
      </c>
      <c r="O46" s="63" t="s">
        <v>485</v>
      </c>
      <c r="P46" s="46"/>
      <c r="Q46" s="46"/>
      <c r="R46" s="46"/>
      <c r="S46" s="46"/>
      <c r="T46" s="46"/>
      <c r="U46" s="46"/>
    </row>
    <row r="47" spans="1:21" ht="30.75" customHeight="1" x14ac:dyDescent="0.15">
      <c r="A47" s="46"/>
      <c r="B47" s="1140"/>
      <c r="C47" s="1141"/>
      <c r="D47" s="60"/>
      <c r="E47" s="1146" t="s">
        <v>12</v>
      </c>
      <c r="F47" s="1146"/>
      <c r="G47" s="1146"/>
      <c r="H47" s="1146"/>
      <c r="I47" s="1146"/>
      <c r="J47" s="1147"/>
      <c r="K47" s="61" t="s">
        <v>485</v>
      </c>
      <c r="L47" s="62" t="s">
        <v>485</v>
      </c>
      <c r="M47" s="62" t="s">
        <v>485</v>
      </c>
      <c r="N47" s="62" t="s">
        <v>485</v>
      </c>
      <c r="O47" s="63" t="s">
        <v>485</v>
      </c>
      <c r="P47" s="46"/>
      <c r="Q47" s="46"/>
      <c r="R47" s="46"/>
      <c r="S47" s="46"/>
      <c r="T47" s="46"/>
      <c r="U47" s="46"/>
    </row>
    <row r="48" spans="1:21" ht="30.75" customHeight="1" x14ac:dyDescent="0.15">
      <c r="A48" s="46"/>
      <c r="B48" s="1140"/>
      <c r="C48" s="1141"/>
      <c r="D48" s="60"/>
      <c r="E48" s="1146" t="s">
        <v>13</v>
      </c>
      <c r="F48" s="1146"/>
      <c r="G48" s="1146"/>
      <c r="H48" s="1146"/>
      <c r="I48" s="1146"/>
      <c r="J48" s="1147"/>
      <c r="K48" s="61">
        <v>27</v>
      </c>
      <c r="L48" s="62">
        <v>38</v>
      </c>
      <c r="M48" s="62">
        <v>40</v>
      </c>
      <c r="N48" s="62">
        <v>55</v>
      </c>
      <c r="O48" s="63">
        <v>62</v>
      </c>
      <c r="P48" s="46"/>
      <c r="Q48" s="46"/>
      <c r="R48" s="46"/>
      <c r="S48" s="46"/>
      <c r="T48" s="46"/>
      <c r="U48" s="46"/>
    </row>
    <row r="49" spans="1:21" ht="30.75" customHeight="1" x14ac:dyDescent="0.15">
      <c r="A49" s="46"/>
      <c r="B49" s="1140"/>
      <c r="C49" s="1141"/>
      <c r="D49" s="60"/>
      <c r="E49" s="1146" t="s">
        <v>14</v>
      </c>
      <c r="F49" s="1146"/>
      <c r="G49" s="1146"/>
      <c r="H49" s="1146"/>
      <c r="I49" s="1146"/>
      <c r="J49" s="1147"/>
      <c r="K49" s="61">
        <v>29</v>
      </c>
      <c r="L49" s="62">
        <v>21</v>
      </c>
      <c r="M49" s="62">
        <v>5</v>
      </c>
      <c r="N49" s="62">
        <v>5</v>
      </c>
      <c r="O49" s="63" t="s">
        <v>485</v>
      </c>
      <c r="P49" s="46"/>
      <c r="Q49" s="46"/>
      <c r="R49" s="46"/>
      <c r="S49" s="46"/>
      <c r="T49" s="46"/>
      <c r="U49" s="46"/>
    </row>
    <row r="50" spans="1:21" ht="30.75" customHeight="1" x14ac:dyDescent="0.15">
      <c r="A50" s="46"/>
      <c r="B50" s="1140"/>
      <c r="C50" s="1141"/>
      <c r="D50" s="60"/>
      <c r="E50" s="1146" t="s">
        <v>15</v>
      </c>
      <c r="F50" s="1146"/>
      <c r="G50" s="1146"/>
      <c r="H50" s="1146"/>
      <c r="I50" s="1146"/>
      <c r="J50" s="1147"/>
      <c r="K50" s="61" t="s">
        <v>485</v>
      </c>
      <c r="L50" s="62" t="s">
        <v>485</v>
      </c>
      <c r="M50" s="62" t="s">
        <v>485</v>
      </c>
      <c r="N50" s="62" t="s">
        <v>485</v>
      </c>
      <c r="O50" s="63" t="s">
        <v>485</v>
      </c>
      <c r="P50" s="46"/>
      <c r="Q50" s="46"/>
      <c r="R50" s="46"/>
      <c r="S50" s="46"/>
      <c r="T50" s="46"/>
      <c r="U50" s="46"/>
    </row>
    <row r="51" spans="1:21" ht="30.75" customHeight="1" x14ac:dyDescent="0.15">
      <c r="A51" s="46"/>
      <c r="B51" s="1142"/>
      <c r="C51" s="1143"/>
      <c r="D51" s="64"/>
      <c r="E51" s="1146" t="s">
        <v>16</v>
      </c>
      <c r="F51" s="1146"/>
      <c r="G51" s="1146"/>
      <c r="H51" s="1146"/>
      <c r="I51" s="1146"/>
      <c r="J51" s="1147"/>
      <c r="K51" s="61" t="s">
        <v>485</v>
      </c>
      <c r="L51" s="62" t="s">
        <v>485</v>
      </c>
      <c r="M51" s="62" t="s">
        <v>485</v>
      </c>
      <c r="N51" s="62" t="s">
        <v>485</v>
      </c>
      <c r="O51" s="63" t="s">
        <v>485</v>
      </c>
      <c r="P51" s="46"/>
      <c r="Q51" s="46"/>
      <c r="R51" s="46"/>
      <c r="S51" s="46"/>
      <c r="T51" s="46"/>
      <c r="U51" s="46"/>
    </row>
    <row r="52" spans="1:21" ht="30.75" customHeight="1" x14ac:dyDescent="0.15">
      <c r="A52" s="46"/>
      <c r="B52" s="1148" t="s">
        <v>17</v>
      </c>
      <c r="C52" s="1149"/>
      <c r="D52" s="64"/>
      <c r="E52" s="1146" t="s">
        <v>18</v>
      </c>
      <c r="F52" s="1146"/>
      <c r="G52" s="1146"/>
      <c r="H52" s="1146"/>
      <c r="I52" s="1146"/>
      <c r="J52" s="1147"/>
      <c r="K52" s="61">
        <v>290</v>
      </c>
      <c r="L52" s="62">
        <v>314</v>
      </c>
      <c r="M52" s="62">
        <v>318</v>
      </c>
      <c r="N52" s="62">
        <v>322</v>
      </c>
      <c r="O52" s="63">
        <v>284</v>
      </c>
      <c r="P52" s="46"/>
      <c r="Q52" s="46"/>
      <c r="R52" s="46"/>
      <c r="S52" s="46"/>
      <c r="T52" s="46"/>
      <c r="U52" s="46"/>
    </row>
    <row r="53" spans="1:21" ht="30.75" customHeight="1" thickBot="1" x14ac:dyDescent="0.2">
      <c r="A53" s="46"/>
      <c r="B53" s="1150" t="s">
        <v>19</v>
      </c>
      <c r="C53" s="1151"/>
      <c r="D53" s="65"/>
      <c r="E53" s="1152" t="s">
        <v>20</v>
      </c>
      <c r="F53" s="1152"/>
      <c r="G53" s="1152"/>
      <c r="H53" s="1152"/>
      <c r="I53" s="1152"/>
      <c r="J53" s="1153"/>
      <c r="K53" s="66">
        <v>8</v>
      </c>
      <c r="L53" s="67">
        <v>20</v>
      </c>
      <c r="M53" s="67">
        <v>13</v>
      </c>
      <c r="N53" s="67">
        <v>46</v>
      </c>
      <c r="O53" s="68">
        <v>106</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536</v>
      </c>
      <c r="L57" s="79" t="s">
        <v>537</v>
      </c>
      <c r="M57" s="79" t="s">
        <v>538</v>
      </c>
      <c r="N57" s="79" t="s">
        <v>539</v>
      </c>
      <c r="O57" s="80" t="s">
        <v>540</v>
      </c>
      <c r="P57" s="46"/>
      <c r="Q57" s="46"/>
      <c r="R57" s="46"/>
      <c r="S57" s="46"/>
      <c r="T57" s="46"/>
      <c r="U57" s="46"/>
    </row>
    <row r="58" spans="1:21" ht="31.5" customHeight="1" x14ac:dyDescent="0.15">
      <c r="B58" s="1154" t="s">
        <v>24</v>
      </c>
      <c r="C58" s="1155"/>
      <c r="D58" s="1160" t="s">
        <v>25</v>
      </c>
      <c r="E58" s="1161"/>
      <c r="F58" s="1161"/>
      <c r="G58" s="1161"/>
      <c r="H58" s="1161"/>
      <c r="I58" s="1161"/>
      <c r="J58" s="1162"/>
      <c r="K58" s="81"/>
      <c r="L58" s="82"/>
      <c r="M58" s="82"/>
      <c r="N58" s="82"/>
      <c r="O58" s="83"/>
    </row>
    <row r="59" spans="1:21" ht="31.5" customHeight="1" x14ac:dyDescent="0.15">
      <c r="B59" s="1156"/>
      <c r="C59" s="1157"/>
      <c r="D59" s="1163" t="s">
        <v>26</v>
      </c>
      <c r="E59" s="1164"/>
      <c r="F59" s="1164"/>
      <c r="G59" s="1164"/>
      <c r="H59" s="1164"/>
      <c r="I59" s="1164"/>
      <c r="J59" s="1165"/>
      <c r="K59" s="84"/>
      <c r="L59" s="85"/>
      <c r="M59" s="85"/>
      <c r="N59" s="85"/>
      <c r="O59" s="86"/>
    </row>
    <row r="60" spans="1:21" ht="31.5" customHeight="1" thickBot="1" x14ac:dyDescent="0.2">
      <c r="B60" s="1158"/>
      <c r="C60" s="1159"/>
      <c r="D60" s="1166" t="s">
        <v>27</v>
      </c>
      <c r="E60" s="1167"/>
      <c r="F60" s="1167"/>
      <c r="G60" s="1167"/>
      <c r="H60" s="1167"/>
      <c r="I60" s="1167"/>
      <c r="J60" s="1168"/>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YVrKzy2bWw8H4KDwEexUfbkSZYK6zZ0zO8A94GUKuuY9dn2c62i+zQ7Y9wveioqPYDx66/z/uVPx859zdrMT2Q==" saltValue="RsYdGl6VKLwZflmJwfPjow=="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6" orientation="landscape" horizontalDpi="300" verticalDpi="300"/>
  <headerFooter alignWithMargins="0">
    <oddFooter>&amp;C&amp;P/&amp;N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70" zoomScaleNormal="70"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524</v>
      </c>
      <c r="J40" s="101" t="s">
        <v>525</v>
      </c>
      <c r="K40" s="101" t="s">
        <v>526</v>
      </c>
      <c r="L40" s="101" t="s">
        <v>527</v>
      </c>
      <c r="M40" s="102" t="s">
        <v>528</v>
      </c>
    </row>
    <row r="41" spans="2:13" ht="27.75" customHeight="1" x14ac:dyDescent="0.15">
      <c r="B41" s="1169" t="s">
        <v>30</v>
      </c>
      <c r="C41" s="1170"/>
      <c r="D41" s="103"/>
      <c r="E41" s="1175" t="s">
        <v>31</v>
      </c>
      <c r="F41" s="1175"/>
      <c r="G41" s="1175"/>
      <c r="H41" s="1176"/>
      <c r="I41" s="342">
        <v>3344</v>
      </c>
      <c r="J41" s="343">
        <v>3523</v>
      </c>
      <c r="K41" s="343">
        <v>3730</v>
      </c>
      <c r="L41" s="343">
        <v>3873</v>
      </c>
      <c r="M41" s="344">
        <v>3959</v>
      </c>
    </row>
    <row r="42" spans="2:13" ht="27.75" customHeight="1" x14ac:dyDescent="0.15">
      <c r="B42" s="1171"/>
      <c r="C42" s="1172"/>
      <c r="D42" s="104"/>
      <c r="E42" s="1177" t="s">
        <v>32</v>
      </c>
      <c r="F42" s="1177"/>
      <c r="G42" s="1177"/>
      <c r="H42" s="1178"/>
      <c r="I42" s="345" t="s">
        <v>485</v>
      </c>
      <c r="J42" s="346" t="s">
        <v>485</v>
      </c>
      <c r="K42" s="346" t="s">
        <v>485</v>
      </c>
      <c r="L42" s="346" t="s">
        <v>485</v>
      </c>
      <c r="M42" s="347" t="s">
        <v>485</v>
      </c>
    </row>
    <row r="43" spans="2:13" ht="27.75" customHeight="1" x14ac:dyDescent="0.15">
      <c r="B43" s="1171"/>
      <c r="C43" s="1172"/>
      <c r="D43" s="104"/>
      <c r="E43" s="1177" t="s">
        <v>33</v>
      </c>
      <c r="F43" s="1177"/>
      <c r="G43" s="1177"/>
      <c r="H43" s="1178"/>
      <c r="I43" s="345">
        <v>466</v>
      </c>
      <c r="J43" s="346">
        <v>609</v>
      </c>
      <c r="K43" s="346">
        <v>722</v>
      </c>
      <c r="L43" s="346">
        <v>759</v>
      </c>
      <c r="M43" s="347">
        <v>839</v>
      </c>
    </row>
    <row r="44" spans="2:13" ht="27.75" customHeight="1" x14ac:dyDescent="0.15">
      <c r="B44" s="1171"/>
      <c r="C44" s="1172"/>
      <c r="D44" s="104"/>
      <c r="E44" s="1177" t="s">
        <v>34</v>
      </c>
      <c r="F44" s="1177"/>
      <c r="G44" s="1177"/>
      <c r="H44" s="1178"/>
      <c r="I44" s="345">
        <v>30</v>
      </c>
      <c r="J44" s="346">
        <v>9</v>
      </c>
      <c r="K44" s="346">
        <v>5</v>
      </c>
      <c r="L44" s="346" t="s">
        <v>485</v>
      </c>
      <c r="M44" s="347" t="s">
        <v>485</v>
      </c>
    </row>
    <row r="45" spans="2:13" ht="27.75" customHeight="1" x14ac:dyDescent="0.15">
      <c r="B45" s="1171"/>
      <c r="C45" s="1172"/>
      <c r="D45" s="104"/>
      <c r="E45" s="1177" t="s">
        <v>35</v>
      </c>
      <c r="F45" s="1177"/>
      <c r="G45" s="1177"/>
      <c r="H45" s="1178"/>
      <c r="I45" s="345">
        <v>453</v>
      </c>
      <c r="J45" s="346">
        <v>428</v>
      </c>
      <c r="K45" s="346">
        <v>395</v>
      </c>
      <c r="L45" s="346">
        <v>394</v>
      </c>
      <c r="M45" s="347">
        <v>393</v>
      </c>
    </row>
    <row r="46" spans="2:13" ht="27.75" customHeight="1" x14ac:dyDescent="0.15">
      <c r="B46" s="1171"/>
      <c r="C46" s="1172"/>
      <c r="D46" s="105"/>
      <c r="E46" s="1177" t="s">
        <v>36</v>
      </c>
      <c r="F46" s="1177"/>
      <c r="G46" s="1177"/>
      <c r="H46" s="1178"/>
      <c r="I46" s="345" t="s">
        <v>485</v>
      </c>
      <c r="J46" s="346" t="s">
        <v>485</v>
      </c>
      <c r="K46" s="346" t="s">
        <v>485</v>
      </c>
      <c r="L46" s="346" t="s">
        <v>485</v>
      </c>
      <c r="M46" s="347" t="s">
        <v>485</v>
      </c>
    </row>
    <row r="47" spans="2:13" ht="27.75" customHeight="1" x14ac:dyDescent="0.15">
      <c r="B47" s="1171"/>
      <c r="C47" s="1172"/>
      <c r="D47" s="106"/>
      <c r="E47" s="1179" t="s">
        <v>37</v>
      </c>
      <c r="F47" s="1180"/>
      <c r="G47" s="1180"/>
      <c r="H47" s="1181"/>
      <c r="I47" s="345" t="s">
        <v>485</v>
      </c>
      <c r="J47" s="346" t="s">
        <v>485</v>
      </c>
      <c r="K47" s="346" t="s">
        <v>485</v>
      </c>
      <c r="L47" s="346" t="s">
        <v>485</v>
      </c>
      <c r="M47" s="347" t="s">
        <v>485</v>
      </c>
    </row>
    <row r="48" spans="2:13" ht="27.75" customHeight="1" x14ac:dyDescent="0.15">
      <c r="B48" s="1171"/>
      <c r="C48" s="1172"/>
      <c r="D48" s="104"/>
      <c r="E48" s="1177" t="s">
        <v>38</v>
      </c>
      <c r="F48" s="1177"/>
      <c r="G48" s="1177"/>
      <c r="H48" s="1178"/>
      <c r="I48" s="345" t="s">
        <v>485</v>
      </c>
      <c r="J48" s="346" t="s">
        <v>485</v>
      </c>
      <c r="K48" s="346" t="s">
        <v>485</v>
      </c>
      <c r="L48" s="346" t="s">
        <v>485</v>
      </c>
      <c r="M48" s="347" t="s">
        <v>485</v>
      </c>
    </row>
    <row r="49" spans="2:13" ht="27.75" customHeight="1" x14ac:dyDescent="0.15">
      <c r="B49" s="1173"/>
      <c r="C49" s="1174"/>
      <c r="D49" s="104"/>
      <c r="E49" s="1177" t="s">
        <v>39</v>
      </c>
      <c r="F49" s="1177"/>
      <c r="G49" s="1177"/>
      <c r="H49" s="1178"/>
      <c r="I49" s="345" t="s">
        <v>485</v>
      </c>
      <c r="J49" s="346" t="s">
        <v>485</v>
      </c>
      <c r="K49" s="346" t="s">
        <v>485</v>
      </c>
      <c r="L49" s="346" t="s">
        <v>485</v>
      </c>
      <c r="M49" s="347" t="s">
        <v>485</v>
      </c>
    </row>
    <row r="50" spans="2:13" ht="27.75" customHeight="1" x14ac:dyDescent="0.15">
      <c r="B50" s="1182" t="s">
        <v>40</v>
      </c>
      <c r="C50" s="1183"/>
      <c r="D50" s="107"/>
      <c r="E50" s="1177" t="s">
        <v>41</v>
      </c>
      <c r="F50" s="1177"/>
      <c r="G50" s="1177"/>
      <c r="H50" s="1178"/>
      <c r="I50" s="345">
        <v>4399</v>
      </c>
      <c r="J50" s="346">
        <v>4684</v>
      </c>
      <c r="K50" s="346">
        <v>4671</v>
      </c>
      <c r="L50" s="346">
        <v>4769</v>
      </c>
      <c r="M50" s="347">
        <v>4456</v>
      </c>
    </row>
    <row r="51" spans="2:13" ht="27.75" customHeight="1" x14ac:dyDescent="0.15">
      <c r="B51" s="1171"/>
      <c r="C51" s="1172"/>
      <c r="D51" s="104"/>
      <c r="E51" s="1177" t="s">
        <v>42</v>
      </c>
      <c r="F51" s="1177"/>
      <c r="G51" s="1177"/>
      <c r="H51" s="1178"/>
      <c r="I51" s="345" t="s">
        <v>485</v>
      </c>
      <c r="J51" s="346" t="s">
        <v>485</v>
      </c>
      <c r="K51" s="346" t="s">
        <v>485</v>
      </c>
      <c r="L51" s="346" t="s">
        <v>485</v>
      </c>
      <c r="M51" s="347" t="s">
        <v>485</v>
      </c>
    </row>
    <row r="52" spans="2:13" ht="27.75" customHeight="1" x14ac:dyDescent="0.15">
      <c r="B52" s="1173"/>
      <c r="C52" s="1174"/>
      <c r="D52" s="104"/>
      <c r="E52" s="1177" t="s">
        <v>43</v>
      </c>
      <c r="F52" s="1177"/>
      <c r="G52" s="1177"/>
      <c r="H52" s="1178"/>
      <c r="I52" s="345">
        <v>3242</v>
      </c>
      <c r="J52" s="346">
        <v>3073</v>
      </c>
      <c r="K52" s="346">
        <v>2873</v>
      </c>
      <c r="L52" s="346">
        <v>2731</v>
      </c>
      <c r="M52" s="347">
        <v>2240</v>
      </c>
    </row>
    <row r="53" spans="2:13" ht="27.75" customHeight="1" thickBot="1" x14ac:dyDescent="0.2">
      <c r="B53" s="1184" t="s">
        <v>19</v>
      </c>
      <c r="C53" s="1185"/>
      <c r="D53" s="108"/>
      <c r="E53" s="1186" t="s">
        <v>44</v>
      </c>
      <c r="F53" s="1186"/>
      <c r="G53" s="1186"/>
      <c r="H53" s="1187"/>
      <c r="I53" s="348">
        <v>-3348</v>
      </c>
      <c r="J53" s="349">
        <v>-3188</v>
      </c>
      <c r="K53" s="349">
        <v>-2694</v>
      </c>
      <c r="L53" s="349">
        <v>-2474</v>
      </c>
      <c r="M53" s="350">
        <v>-1505</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jboA6CiwQzbOHAELhpcjEUE6DcCOGXxjVl00Qgjxr/viPtkqk10I5VzAYLdsWccKM37y+1jepR+/KTgGY1pWjQ==" saltValue="QXqTei+2wbWSxkxJGP5tO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activeCell="B53" sqref="B53"/>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526</v>
      </c>
      <c r="G54" s="117" t="s">
        <v>527</v>
      </c>
      <c r="H54" s="118" t="s">
        <v>528</v>
      </c>
    </row>
    <row r="55" spans="2:8" ht="52.5" customHeight="1" x14ac:dyDescent="0.15">
      <c r="B55" s="119"/>
      <c r="C55" s="1196" t="s">
        <v>46</v>
      </c>
      <c r="D55" s="1196"/>
      <c r="E55" s="1197"/>
      <c r="F55" s="120">
        <v>1510</v>
      </c>
      <c r="G55" s="120">
        <v>1705</v>
      </c>
      <c r="H55" s="121">
        <v>1771</v>
      </c>
    </row>
    <row r="56" spans="2:8" ht="52.5" customHeight="1" x14ac:dyDescent="0.15">
      <c r="B56" s="122"/>
      <c r="C56" s="1198" t="s">
        <v>47</v>
      </c>
      <c r="D56" s="1198"/>
      <c r="E56" s="1199"/>
      <c r="F56" s="123">
        <v>591</v>
      </c>
      <c r="G56" s="123">
        <v>595</v>
      </c>
      <c r="H56" s="124">
        <v>600</v>
      </c>
    </row>
    <row r="57" spans="2:8" ht="53.25" customHeight="1" x14ac:dyDescent="0.15">
      <c r="B57" s="122"/>
      <c r="C57" s="1200" t="s">
        <v>48</v>
      </c>
      <c r="D57" s="1200"/>
      <c r="E57" s="1201"/>
      <c r="F57" s="125">
        <v>2322</v>
      </c>
      <c r="G57" s="125">
        <v>2223</v>
      </c>
      <c r="H57" s="126">
        <v>2127</v>
      </c>
    </row>
    <row r="58" spans="2:8" ht="45.75" customHeight="1" x14ac:dyDescent="0.15">
      <c r="B58" s="127"/>
      <c r="C58" s="1188" t="s">
        <v>554</v>
      </c>
      <c r="D58" s="1189"/>
      <c r="E58" s="1190"/>
      <c r="F58" s="128">
        <v>947</v>
      </c>
      <c r="G58" s="128">
        <v>948</v>
      </c>
      <c r="H58" s="129">
        <v>949</v>
      </c>
    </row>
    <row r="59" spans="2:8" ht="45.75" customHeight="1" x14ac:dyDescent="0.15">
      <c r="B59" s="127"/>
      <c r="C59" s="1188" t="s">
        <v>555</v>
      </c>
      <c r="D59" s="1189"/>
      <c r="E59" s="1190"/>
      <c r="F59" s="128">
        <v>471</v>
      </c>
      <c r="G59" s="128">
        <v>420</v>
      </c>
      <c r="H59" s="129">
        <v>374</v>
      </c>
    </row>
    <row r="60" spans="2:8" ht="45.75" customHeight="1" x14ac:dyDescent="0.15">
      <c r="B60" s="127"/>
      <c r="C60" s="1188" t="s">
        <v>556</v>
      </c>
      <c r="D60" s="1189"/>
      <c r="E60" s="1190"/>
      <c r="F60" s="128">
        <v>315</v>
      </c>
      <c r="G60" s="128">
        <v>284</v>
      </c>
      <c r="H60" s="129">
        <v>250</v>
      </c>
    </row>
    <row r="61" spans="2:8" ht="45.75" customHeight="1" x14ac:dyDescent="0.15">
      <c r="B61" s="127"/>
      <c r="C61" s="1188" t="s">
        <v>558</v>
      </c>
      <c r="D61" s="1189"/>
      <c r="E61" s="1190"/>
      <c r="F61" s="128">
        <v>122</v>
      </c>
      <c r="G61" s="128">
        <v>122</v>
      </c>
      <c r="H61" s="129">
        <v>122</v>
      </c>
    </row>
    <row r="62" spans="2:8" ht="45.75" customHeight="1" thickBot="1" x14ac:dyDescent="0.2">
      <c r="B62" s="130"/>
      <c r="C62" s="1191" t="s">
        <v>557</v>
      </c>
      <c r="D62" s="1192"/>
      <c r="E62" s="1193"/>
      <c r="F62" s="131">
        <v>146</v>
      </c>
      <c r="G62" s="131">
        <v>131</v>
      </c>
      <c r="H62" s="132">
        <v>118</v>
      </c>
    </row>
    <row r="63" spans="2:8" ht="52.5" customHeight="1" thickBot="1" x14ac:dyDescent="0.2">
      <c r="B63" s="133"/>
      <c r="C63" s="1194" t="s">
        <v>49</v>
      </c>
      <c r="D63" s="1194"/>
      <c r="E63" s="1195"/>
      <c r="F63" s="134">
        <v>4424</v>
      </c>
      <c r="G63" s="134">
        <v>4522</v>
      </c>
      <c r="H63" s="135">
        <v>4498</v>
      </c>
    </row>
    <row r="64" spans="2:8" x14ac:dyDescent="0.15"/>
  </sheetData>
  <sheetProtection algorithmName="SHA-512" hashValue="G8j87OQOFBkggrhFORp/7yKO5+BNz1GZZ1GkYYTBuSQlYKLVF9GrKvpNLfrCw1vwgOw5Uy0xIMsLVHuAmd3PPA==" saltValue="wETMuOvPmjjvO/oFVyxGA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headerFooter alignWithMargins="0">
    <oddFooter>&amp;C&amp;P/&amp;N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1D8AF-B869-48FF-B9F8-B63D012F8776}">
  <sheetPr>
    <pageSetUpPr fitToPage="1"/>
  </sheetPr>
  <dimension ref="A1:DE85"/>
  <sheetViews>
    <sheetView showGridLines="0" zoomScale="85" zoomScaleNormal="85" zoomScaleSheetLayoutView="55" workbookViewId="0"/>
  </sheetViews>
  <sheetFormatPr defaultColWidth="0" defaultRowHeight="13.5" customHeight="1" zeroHeight="1" x14ac:dyDescent="0.15"/>
  <cols>
    <col min="1" max="1" width="6.375" style="255" customWidth="1"/>
    <col min="2" max="107" width="2.5" style="255" customWidth="1"/>
    <col min="108" max="108" width="6.125" style="261" customWidth="1"/>
    <col min="109" max="109" width="5.875" style="259" customWidth="1"/>
    <col min="110" max="16384" width="8.625" style="255" hidden="1"/>
  </cols>
  <sheetData>
    <row r="1" spans="1:109" ht="42.75" customHeight="1" x14ac:dyDescent="0.15">
      <c r="A1" s="1202"/>
      <c r="B1" s="1203"/>
      <c r="DD1" s="255"/>
      <c r="DE1" s="255"/>
    </row>
    <row r="2" spans="1:109" ht="25.5" customHeight="1" x14ac:dyDescent="0.15">
      <c r="A2" s="1204"/>
      <c r="C2" s="1204"/>
      <c r="O2" s="1204"/>
      <c r="P2" s="1204"/>
      <c r="Q2" s="1204"/>
      <c r="R2" s="1204"/>
      <c r="S2" s="1204"/>
      <c r="T2" s="1204"/>
      <c r="U2" s="1204"/>
      <c r="V2" s="1204"/>
      <c r="W2" s="1204"/>
      <c r="X2" s="1204"/>
      <c r="Y2" s="1204"/>
      <c r="Z2" s="1204"/>
      <c r="AA2" s="1204"/>
      <c r="AB2" s="1204"/>
      <c r="AC2" s="1204"/>
      <c r="AD2" s="1204"/>
      <c r="AE2" s="1204"/>
      <c r="AF2" s="1204"/>
      <c r="AG2" s="1204"/>
      <c r="AH2" s="1204"/>
      <c r="AI2" s="1204"/>
      <c r="AU2" s="1204"/>
      <c r="BG2" s="1204"/>
      <c r="BS2" s="1204"/>
      <c r="CE2" s="1204"/>
      <c r="CQ2" s="1204"/>
      <c r="DD2" s="255"/>
      <c r="DE2" s="255"/>
    </row>
    <row r="3" spans="1:109" ht="25.5" customHeight="1" x14ac:dyDescent="0.15">
      <c r="A3" s="1204"/>
      <c r="C3" s="1204"/>
      <c r="O3" s="1204"/>
      <c r="P3" s="1204"/>
      <c r="Q3" s="1204"/>
      <c r="R3" s="1204"/>
      <c r="S3" s="1204"/>
      <c r="T3" s="1204"/>
      <c r="U3" s="1204"/>
      <c r="V3" s="1204"/>
      <c r="W3" s="1204"/>
      <c r="X3" s="1204"/>
      <c r="Y3" s="1204"/>
      <c r="Z3" s="1204"/>
      <c r="AA3" s="1204"/>
      <c r="AB3" s="1204"/>
      <c r="AC3" s="1204"/>
      <c r="AD3" s="1204"/>
      <c r="AE3" s="1204"/>
      <c r="AF3" s="1204"/>
      <c r="AG3" s="1204"/>
      <c r="AH3" s="1204"/>
      <c r="AI3" s="1204"/>
      <c r="AU3" s="1204"/>
      <c r="BG3" s="1204"/>
      <c r="BS3" s="1204"/>
      <c r="CE3" s="1204"/>
      <c r="CQ3" s="1204"/>
      <c r="DD3" s="255"/>
      <c r="DE3" s="255"/>
    </row>
    <row r="4" spans="1:109" s="253" customFormat="1" x14ac:dyDescent="0.15">
      <c r="A4" s="1204"/>
      <c r="B4" s="1204"/>
      <c r="C4" s="1204"/>
      <c r="D4" s="1204"/>
      <c r="E4" s="1204"/>
      <c r="F4" s="1204"/>
      <c r="G4" s="1204"/>
      <c r="H4" s="1204"/>
      <c r="I4" s="1204"/>
      <c r="J4" s="1204"/>
      <c r="K4" s="1204"/>
      <c r="L4" s="1204"/>
      <c r="M4" s="1204"/>
      <c r="N4" s="1204"/>
      <c r="O4" s="1204"/>
      <c r="P4" s="1204"/>
      <c r="Q4" s="1204"/>
      <c r="R4" s="1204"/>
      <c r="S4" s="1204"/>
      <c r="T4" s="1204"/>
      <c r="U4" s="1204"/>
      <c r="V4" s="1204"/>
      <c r="W4" s="1204"/>
      <c r="X4" s="1204"/>
      <c r="Y4" s="1204"/>
      <c r="Z4" s="1204"/>
      <c r="AA4" s="1204"/>
      <c r="AB4" s="1204"/>
      <c r="AC4" s="1204"/>
      <c r="AD4" s="1204"/>
      <c r="AE4" s="1204"/>
      <c r="AF4" s="1204"/>
      <c r="AG4" s="1204"/>
      <c r="AH4" s="1204"/>
      <c r="AI4" s="1204"/>
      <c r="AJ4" s="1204"/>
      <c r="AK4" s="1204"/>
      <c r="AL4" s="1204"/>
      <c r="AM4" s="1204"/>
      <c r="AN4" s="1204"/>
      <c r="AO4" s="1204"/>
      <c r="AP4" s="1204"/>
      <c r="AQ4" s="1204"/>
      <c r="AR4" s="1204"/>
      <c r="AS4" s="1204"/>
      <c r="AT4" s="1204"/>
      <c r="AU4" s="1204"/>
      <c r="AV4" s="1204"/>
      <c r="AW4" s="1204"/>
      <c r="AX4" s="1204"/>
      <c r="AY4" s="1204"/>
      <c r="AZ4" s="1204"/>
      <c r="BA4" s="1204"/>
      <c r="BB4" s="1204"/>
      <c r="BC4" s="1204"/>
      <c r="BD4" s="1204"/>
      <c r="BE4" s="1204"/>
      <c r="BF4" s="1204"/>
      <c r="BG4" s="1204"/>
      <c r="BH4" s="1204"/>
      <c r="BI4" s="1204"/>
      <c r="BJ4" s="1204"/>
      <c r="BK4" s="1204"/>
      <c r="BL4" s="1204"/>
      <c r="BM4" s="1204"/>
      <c r="BN4" s="1204"/>
      <c r="BO4" s="1204"/>
      <c r="BP4" s="1204"/>
      <c r="BQ4" s="1204"/>
      <c r="BR4" s="1204"/>
      <c r="BS4" s="1204"/>
      <c r="BT4" s="1204"/>
      <c r="BU4" s="1204"/>
      <c r="BV4" s="1204"/>
      <c r="BW4" s="1204"/>
      <c r="BX4" s="1204"/>
      <c r="BY4" s="1204"/>
      <c r="BZ4" s="1204"/>
      <c r="CA4" s="1204"/>
      <c r="CB4" s="1204"/>
      <c r="CC4" s="1204"/>
      <c r="CD4" s="1204"/>
      <c r="CE4" s="1204"/>
      <c r="CF4" s="1204"/>
      <c r="CG4" s="1204"/>
      <c r="CH4" s="1204"/>
      <c r="CI4" s="1204"/>
      <c r="CJ4" s="1204"/>
      <c r="CK4" s="1204"/>
      <c r="CL4" s="1204"/>
      <c r="CM4" s="1204"/>
      <c r="CN4" s="1204"/>
      <c r="CO4" s="1204"/>
      <c r="CP4" s="1204"/>
      <c r="CQ4" s="1204"/>
      <c r="CR4" s="1204"/>
      <c r="CS4" s="1204"/>
      <c r="CT4" s="1204"/>
      <c r="CU4" s="1204"/>
      <c r="CV4" s="1204"/>
      <c r="CW4" s="1204"/>
      <c r="CX4" s="1204"/>
      <c r="CY4" s="1204"/>
      <c r="CZ4" s="1204"/>
      <c r="DA4" s="1204"/>
      <c r="DB4" s="1204"/>
      <c r="DC4" s="1204"/>
      <c r="DD4" s="1204"/>
      <c r="DE4" s="1204"/>
    </row>
    <row r="5" spans="1:109" s="253" customFormat="1" x14ac:dyDescent="0.15">
      <c r="A5" s="1204"/>
      <c r="B5" s="1204"/>
      <c r="C5" s="1204"/>
      <c r="D5" s="1204"/>
      <c r="E5" s="1204"/>
      <c r="F5" s="1204"/>
      <c r="G5" s="1204"/>
      <c r="H5" s="1204"/>
      <c r="I5" s="1204"/>
      <c r="J5" s="1204"/>
      <c r="K5" s="1204"/>
      <c r="L5" s="1204"/>
      <c r="M5" s="1204"/>
      <c r="N5" s="1204"/>
      <c r="O5" s="1204"/>
      <c r="P5" s="1204"/>
      <c r="Q5" s="1204"/>
      <c r="R5" s="1204"/>
      <c r="S5" s="1204"/>
      <c r="T5" s="1204"/>
      <c r="U5" s="1204"/>
      <c r="V5" s="1204"/>
      <c r="W5" s="1204"/>
      <c r="X5" s="1204"/>
      <c r="Y5" s="1204"/>
      <c r="Z5" s="1204"/>
      <c r="AA5" s="1204"/>
      <c r="AB5" s="1204"/>
      <c r="AC5" s="1204"/>
      <c r="AD5" s="1204"/>
      <c r="AE5" s="1204"/>
      <c r="AF5" s="1204"/>
      <c r="AG5" s="1204"/>
      <c r="AH5" s="1204"/>
      <c r="AI5" s="1204"/>
      <c r="AJ5" s="1204"/>
      <c r="AK5" s="1204"/>
      <c r="AL5" s="1204"/>
      <c r="AM5" s="1204"/>
      <c r="AN5" s="1204"/>
      <c r="AO5" s="1204"/>
      <c r="AP5" s="1204"/>
      <c r="AQ5" s="1204"/>
      <c r="AR5" s="1204"/>
      <c r="AS5" s="1204"/>
      <c r="AT5" s="1204"/>
      <c r="AU5" s="1204"/>
      <c r="AV5" s="1204"/>
      <c r="AW5" s="1204"/>
      <c r="AX5" s="1204"/>
      <c r="AY5" s="1204"/>
      <c r="AZ5" s="1204"/>
      <c r="BA5" s="1204"/>
      <c r="BB5" s="1204"/>
      <c r="BC5" s="1204"/>
      <c r="BD5" s="1204"/>
      <c r="BE5" s="1204"/>
      <c r="BF5" s="1204"/>
      <c r="BG5" s="1204"/>
      <c r="BH5" s="1204"/>
      <c r="BI5" s="1204"/>
      <c r="BJ5" s="1204"/>
      <c r="BK5" s="1204"/>
      <c r="BL5" s="1204"/>
      <c r="BM5" s="1204"/>
      <c r="BN5" s="1204"/>
      <c r="BO5" s="1204"/>
      <c r="BP5" s="1204"/>
      <c r="BQ5" s="1204"/>
      <c r="BR5" s="1204"/>
      <c r="BS5" s="1204"/>
      <c r="BT5" s="1204"/>
      <c r="BU5" s="1204"/>
      <c r="BV5" s="1204"/>
      <c r="BW5" s="1204"/>
      <c r="BX5" s="1204"/>
      <c r="BY5" s="1204"/>
      <c r="BZ5" s="1204"/>
      <c r="CA5" s="1204"/>
      <c r="CB5" s="1204"/>
      <c r="CC5" s="1204"/>
      <c r="CD5" s="1204"/>
      <c r="CE5" s="1204"/>
      <c r="CF5" s="1204"/>
      <c r="CG5" s="1204"/>
      <c r="CH5" s="1204"/>
      <c r="CI5" s="1204"/>
      <c r="CJ5" s="1204"/>
      <c r="CK5" s="1204"/>
      <c r="CL5" s="1204"/>
      <c r="CM5" s="1204"/>
      <c r="CN5" s="1204"/>
      <c r="CO5" s="1204"/>
      <c r="CP5" s="1204"/>
      <c r="CQ5" s="1204"/>
      <c r="CR5" s="1204"/>
      <c r="CS5" s="1204"/>
      <c r="CT5" s="1204"/>
      <c r="CU5" s="1204"/>
      <c r="CV5" s="1204"/>
      <c r="CW5" s="1204"/>
      <c r="CX5" s="1204"/>
      <c r="CY5" s="1204"/>
      <c r="CZ5" s="1204"/>
      <c r="DA5" s="1204"/>
      <c r="DB5" s="1204"/>
      <c r="DC5" s="1204"/>
      <c r="DD5" s="1204"/>
      <c r="DE5" s="1204"/>
    </row>
    <row r="6" spans="1:109" s="253" customFormat="1" x14ac:dyDescent="0.15">
      <c r="A6" s="1204"/>
      <c r="B6" s="1204"/>
      <c r="C6" s="1204"/>
      <c r="D6" s="1204"/>
      <c r="E6" s="1204"/>
      <c r="F6" s="1204"/>
      <c r="G6" s="1204"/>
      <c r="H6" s="1204"/>
      <c r="I6" s="1204"/>
      <c r="J6" s="1204"/>
      <c r="K6" s="1204"/>
      <c r="L6" s="1204"/>
      <c r="M6" s="1204"/>
      <c r="N6" s="1204"/>
      <c r="O6" s="1204"/>
      <c r="P6" s="1204"/>
      <c r="Q6" s="1204"/>
      <c r="R6" s="1204"/>
      <c r="S6" s="1204"/>
      <c r="T6" s="1204"/>
      <c r="U6" s="1204"/>
      <c r="V6" s="1204"/>
      <c r="W6" s="1204"/>
      <c r="X6" s="1204"/>
      <c r="Y6" s="1204"/>
      <c r="Z6" s="1204"/>
      <c r="AA6" s="1204"/>
      <c r="AB6" s="1204"/>
      <c r="AC6" s="1204"/>
      <c r="AD6" s="1204"/>
      <c r="AE6" s="1204"/>
      <c r="AF6" s="1204"/>
      <c r="AG6" s="1204"/>
      <c r="AH6" s="1204"/>
      <c r="AI6" s="1204"/>
      <c r="AJ6" s="1204"/>
      <c r="AK6" s="1204"/>
      <c r="AL6" s="1204"/>
      <c r="AM6" s="1204"/>
      <c r="AN6" s="1204"/>
      <c r="AO6" s="1204"/>
      <c r="AP6" s="1204"/>
      <c r="AQ6" s="1204"/>
      <c r="AR6" s="1204"/>
      <c r="AS6" s="1204"/>
      <c r="AT6" s="1204"/>
      <c r="AU6" s="1204"/>
      <c r="AV6" s="1204"/>
      <c r="AW6" s="1204"/>
      <c r="AX6" s="1204"/>
      <c r="AY6" s="1204"/>
      <c r="AZ6" s="1204"/>
      <c r="BA6" s="1204"/>
      <c r="BB6" s="1204"/>
      <c r="BC6" s="1204"/>
      <c r="BD6" s="1204"/>
      <c r="BE6" s="1204"/>
      <c r="BF6" s="1204"/>
      <c r="BG6" s="1204"/>
      <c r="BH6" s="1204"/>
      <c r="BI6" s="1204"/>
      <c r="BJ6" s="1204"/>
      <c r="BK6" s="1204"/>
      <c r="BL6" s="1204"/>
      <c r="BM6" s="1204"/>
      <c r="BN6" s="1204"/>
      <c r="BO6" s="1204"/>
      <c r="BP6" s="1204"/>
      <c r="BQ6" s="1204"/>
      <c r="BR6" s="1204"/>
      <c r="BS6" s="1204"/>
      <c r="BT6" s="1204"/>
      <c r="BU6" s="1204"/>
      <c r="BV6" s="1204"/>
      <c r="BW6" s="1204"/>
      <c r="BX6" s="1204"/>
      <c r="BY6" s="1204"/>
      <c r="BZ6" s="1204"/>
      <c r="CA6" s="1204"/>
      <c r="CB6" s="1204"/>
      <c r="CC6" s="1204"/>
      <c r="CD6" s="1204"/>
      <c r="CE6" s="1204"/>
      <c r="CF6" s="1204"/>
      <c r="CG6" s="1204"/>
      <c r="CH6" s="1204"/>
      <c r="CI6" s="1204"/>
      <c r="CJ6" s="1204"/>
      <c r="CK6" s="1204"/>
      <c r="CL6" s="1204"/>
      <c r="CM6" s="1204"/>
      <c r="CN6" s="1204"/>
      <c r="CO6" s="1204"/>
      <c r="CP6" s="1204"/>
      <c r="CQ6" s="1204"/>
      <c r="CR6" s="1204"/>
      <c r="CS6" s="1204"/>
      <c r="CT6" s="1204"/>
      <c r="CU6" s="1204"/>
      <c r="CV6" s="1204"/>
      <c r="CW6" s="1204"/>
      <c r="CX6" s="1204"/>
      <c r="CY6" s="1204"/>
      <c r="CZ6" s="1204"/>
      <c r="DA6" s="1204"/>
      <c r="DB6" s="1204"/>
      <c r="DC6" s="1204"/>
      <c r="DD6" s="1204"/>
      <c r="DE6" s="1204"/>
    </row>
    <row r="7" spans="1:109" s="253" customFormat="1" x14ac:dyDescent="0.15">
      <c r="A7" s="1204"/>
      <c r="B7" s="1204"/>
      <c r="C7" s="1204"/>
      <c r="D7" s="1204"/>
      <c r="E7" s="1204"/>
      <c r="F7" s="1204"/>
      <c r="G7" s="1204"/>
      <c r="H7" s="1204"/>
      <c r="I7" s="1204"/>
      <c r="J7" s="1204"/>
      <c r="K7" s="1204"/>
      <c r="L7" s="1204"/>
      <c r="M7" s="1204"/>
      <c r="N7" s="1204"/>
      <c r="O7" s="1204"/>
      <c r="P7" s="1204"/>
      <c r="Q7" s="1204"/>
      <c r="R7" s="1204"/>
      <c r="S7" s="1204"/>
      <c r="T7" s="1204"/>
      <c r="U7" s="1204"/>
      <c r="V7" s="1204"/>
      <c r="W7" s="1204"/>
      <c r="X7" s="1204"/>
      <c r="Y7" s="1204"/>
      <c r="Z7" s="1204"/>
      <c r="AA7" s="1204"/>
      <c r="AB7" s="1204"/>
      <c r="AC7" s="1204"/>
      <c r="AD7" s="1204"/>
      <c r="AE7" s="1204"/>
      <c r="AF7" s="1204"/>
      <c r="AG7" s="1204"/>
      <c r="AH7" s="1204"/>
      <c r="AI7" s="1204"/>
      <c r="AJ7" s="1204"/>
      <c r="AK7" s="1204"/>
      <c r="AL7" s="1204"/>
      <c r="AM7" s="1204"/>
      <c r="AN7" s="1204"/>
      <c r="AO7" s="1204"/>
      <c r="AP7" s="1204"/>
      <c r="AQ7" s="1204"/>
      <c r="AR7" s="1204"/>
      <c r="AS7" s="1204"/>
      <c r="AT7" s="1204"/>
      <c r="AU7" s="1204"/>
      <c r="AV7" s="1204"/>
      <c r="AW7" s="1204"/>
      <c r="AX7" s="1204"/>
      <c r="AY7" s="1204"/>
      <c r="AZ7" s="1204"/>
      <c r="BA7" s="1204"/>
      <c r="BB7" s="1204"/>
      <c r="BC7" s="1204"/>
      <c r="BD7" s="1204"/>
      <c r="BE7" s="1204"/>
      <c r="BF7" s="1204"/>
      <c r="BG7" s="1204"/>
      <c r="BH7" s="1204"/>
      <c r="BI7" s="1204"/>
      <c r="BJ7" s="1204"/>
      <c r="BK7" s="1204"/>
      <c r="BL7" s="1204"/>
      <c r="BM7" s="1204"/>
      <c r="BN7" s="1204"/>
      <c r="BO7" s="1204"/>
      <c r="BP7" s="1204"/>
      <c r="BQ7" s="1204"/>
      <c r="BR7" s="1204"/>
      <c r="BS7" s="1204"/>
      <c r="BT7" s="1204"/>
      <c r="BU7" s="1204"/>
      <c r="BV7" s="1204"/>
      <c r="BW7" s="1204"/>
      <c r="BX7" s="1204"/>
      <c r="BY7" s="1204"/>
      <c r="BZ7" s="1204"/>
      <c r="CA7" s="1204"/>
      <c r="CB7" s="1204"/>
      <c r="CC7" s="1204"/>
      <c r="CD7" s="1204"/>
      <c r="CE7" s="1204"/>
      <c r="CF7" s="1204"/>
      <c r="CG7" s="1204"/>
      <c r="CH7" s="1204"/>
      <c r="CI7" s="1204"/>
      <c r="CJ7" s="1204"/>
      <c r="CK7" s="1204"/>
      <c r="CL7" s="1204"/>
      <c r="CM7" s="1204"/>
      <c r="CN7" s="1204"/>
      <c r="CO7" s="1204"/>
      <c r="CP7" s="1204"/>
      <c r="CQ7" s="1204"/>
      <c r="CR7" s="1204"/>
      <c r="CS7" s="1204"/>
      <c r="CT7" s="1204"/>
      <c r="CU7" s="1204"/>
      <c r="CV7" s="1204"/>
      <c r="CW7" s="1204"/>
      <c r="CX7" s="1204"/>
      <c r="CY7" s="1204"/>
      <c r="CZ7" s="1204"/>
      <c r="DA7" s="1204"/>
      <c r="DB7" s="1204"/>
      <c r="DC7" s="1204"/>
      <c r="DD7" s="1204"/>
      <c r="DE7" s="1204"/>
    </row>
    <row r="8" spans="1:109" s="253" customFormat="1" x14ac:dyDescent="0.15">
      <c r="A8" s="1204"/>
      <c r="B8" s="1204"/>
      <c r="C8" s="1204"/>
      <c r="D8" s="1204"/>
      <c r="E8" s="1204"/>
      <c r="F8" s="1204"/>
      <c r="G8" s="1204"/>
      <c r="H8" s="1204"/>
      <c r="I8" s="1204"/>
      <c r="J8" s="1204"/>
      <c r="K8" s="1204"/>
      <c r="L8" s="1204"/>
      <c r="M8" s="1204"/>
      <c r="N8" s="1204"/>
      <c r="O8" s="1204"/>
      <c r="P8" s="1204"/>
      <c r="Q8" s="1204"/>
      <c r="R8" s="1204"/>
      <c r="S8" s="1204"/>
      <c r="T8" s="1204"/>
      <c r="U8" s="1204"/>
      <c r="V8" s="1204"/>
      <c r="W8" s="1204"/>
      <c r="X8" s="1204"/>
      <c r="Y8" s="1204"/>
      <c r="Z8" s="1204"/>
      <c r="AA8" s="1204"/>
      <c r="AB8" s="1204"/>
      <c r="AC8" s="1204"/>
      <c r="AD8" s="1204"/>
      <c r="AE8" s="1204"/>
      <c r="AF8" s="1204"/>
      <c r="AG8" s="1204"/>
      <c r="AH8" s="1204"/>
      <c r="AI8" s="1204"/>
      <c r="AJ8" s="1204"/>
      <c r="AK8" s="1204"/>
      <c r="AL8" s="1204"/>
      <c r="AM8" s="1204"/>
      <c r="AN8" s="1204"/>
      <c r="AO8" s="1204"/>
      <c r="AP8" s="1204"/>
      <c r="AQ8" s="1204"/>
      <c r="AR8" s="1204"/>
      <c r="AS8" s="1204"/>
      <c r="AT8" s="1204"/>
      <c r="AU8" s="1204"/>
      <c r="AV8" s="1204"/>
      <c r="AW8" s="1204"/>
      <c r="AX8" s="1204"/>
      <c r="AY8" s="1204"/>
      <c r="AZ8" s="1204"/>
      <c r="BA8" s="1204"/>
      <c r="BB8" s="1204"/>
      <c r="BC8" s="1204"/>
      <c r="BD8" s="1204"/>
      <c r="BE8" s="1204"/>
      <c r="BF8" s="1204"/>
      <c r="BG8" s="1204"/>
      <c r="BH8" s="1204"/>
      <c r="BI8" s="1204"/>
      <c r="BJ8" s="1204"/>
      <c r="BK8" s="1204"/>
      <c r="BL8" s="1204"/>
      <c r="BM8" s="1204"/>
      <c r="BN8" s="1204"/>
      <c r="BO8" s="1204"/>
      <c r="BP8" s="1204"/>
      <c r="BQ8" s="1204"/>
      <c r="BR8" s="1204"/>
      <c r="BS8" s="1204"/>
      <c r="BT8" s="1204"/>
      <c r="BU8" s="1204"/>
      <c r="BV8" s="1204"/>
      <c r="BW8" s="1204"/>
      <c r="BX8" s="1204"/>
      <c r="BY8" s="1204"/>
      <c r="BZ8" s="1204"/>
      <c r="CA8" s="1204"/>
      <c r="CB8" s="1204"/>
      <c r="CC8" s="1204"/>
      <c r="CD8" s="1204"/>
      <c r="CE8" s="1204"/>
      <c r="CF8" s="1204"/>
      <c r="CG8" s="1204"/>
      <c r="CH8" s="1204"/>
      <c r="CI8" s="1204"/>
      <c r="CJ8" s="1204"/>
      <c r="CK8" s="1204"/>
      <c r="CL8" s="1204"/>
      <c r="CM8" s="1204"/>
      <c r="CN8" s="1204"/>
      <c r="CO8" s="1204"/>
      <c r="CP8" s="1204"/>
      <c r="CQ8" s="1204"/>
      <c r="CR8" s="1204"/>
      <c r="CS8" s="1204"/>
      <c r="CT8" s="1204"/>
      <c r="CU8" s="1204"/>
      <c r="CV8" s="1204"/>
      <c r="CW8" s="1204"/>
      <c r="CX8" s="1204"/>
      <c r="CY8" s="1204"/>
      <c r="CZ8" s="1204"/>
      <c r="DA8" s="1204"/>
      <c r="DB8" s="1204"/>
      <c r="DC8" s="1204"/>
      <c r="DD8" s="1204"/>
      <c r="DE8" s="1204"/>
    </row>
    <row r="9" spans="1:109" s="253" customFormat="1" x14ac:dyDescent="0.15">
      <c r="A9" s="1204"/>
      <c r="B9" s="1204"/>
      <c r="C9" s="1204"/>
      <c r="D9" s="1204"/>
      <c r="E9" s="1204"/>
      <c r="F9" s="1204"/>
      <c r="G9" s="1204"/>
      <c r="H9" s="1204"/>
      <c r="I9" s="1204"/>
      <c r="J9" s="1204"/>
      <c r="K9" s="1204"/>
      <c r="L9" s="1204"/>
      <c r="M9" s="1204"/>
      <c r="N9" s="1204"/>
      <c r="O9" s="1204"/>
      <c r="P9" s="1204"/>
      <c r="Q9" s="1204"/>
      <c r="R9" s="1204"/>
      <c r="S9" s="1204"/>
      <c r="T9" s="1204"/>
      <c r="U9" s="1204"/>
      <c r="V9" s="1204"/>
      <c r="W9" s="1204"/>
      <c r="X9" s="1204"/>
      <c r="Y9" s="1204"/>
      <c r="Z9" s="1204"/>
      <c r="AA9" s="1204"/>
      <c r="AB9" s="1204"/>
      <c r="AC9" s="1204"/>
      <c r="AD9" s="1204"/>
      <c r="AE9" s="1204"/>
      <c r="AF9" s="1204"/>
      <c r="AG9" s="1204"/>
      <c r="AH9" s="1204"/>
      <c r="AI9" s="1204"/>
      <c r="AJ9" s="1204"/>
      <c r="AK9" s="1204"/>
      <c r="AL9" s="1204"/>
      <c r="AM9" s="1204"/>
      <c r="AN9" s="1204"/>
      <c r="AO9" s="1204"/>
      <c r="AP9" s="1204"/>
      <c r="AQ9" s="1204"/>
      <c r="AR9" s="1204"/>
      <c r="AS9" s="1204"/>
      <c r="AT9" s="1204"/>
      <c r="AU9" s="1204"/>
      <c r="AV9" s="1204"/>
      <c r="AW9" s="1204"/>
      <c r="AX9" s="1204"/>
      <c r="AY9" s="1204"/>
      <c r="AZ9" s="1204"/>
      <c r="BA9" s="1204"/>
      <c r="BB9" s="1204"/>
      <c r="BC9" s="1204"/>
      <c r="BD9" s="1204"/>
      <c r="BE9" s="1204"/>
      <c r="BF9" s="1204"/>
      <c r="BG9" s="1204"/>
      <c r="BH9" s="1204"/>
      <c r="BI9" s="1204"/>
      <c r="BJ9" s="1204"/>
      <c r="BK9" s="1204"/>
      <c r="BL9" s="1204"/>
      <c r="BM9" s="1204"/>
      <c r="BN9" s="1204"/>
      <c r="BO9" s="1204"/>
      <c r="BP9" s="1204"/>
      <c r="BQ9" s="1204"/>
      <c r="BR9" s="1204"/>
      <c r="BS9" s="1204"/>
      <c r="BT9" s="1204"/>
      <c r="BU9" s="1204"/>
      <c r="BV9" s="1204"/>
      <c r="BW9" s="1204"/>
      <c r="BX9" s="1204"/>
      <c r="BY9" s="1204"/>
      <c r="BZ9" s="1204"/>
      <c r="CA9" s="1204"/>
      <c r="CB9" s="1204"/>
      <c r="CC9" s="1204"/>
      <c r="CD9" s="1204"/>
      <c r="CE9" s="1204"/>
      <c r="CF9" s="1204"/>
      <c r="CG9" s="1204"/>
      <c r="CH9" s="1204"/>
      <c r="CI9" s="1204"/>
      <c r="CJ9" s="1204"/>
      <c r="CK9" s="1204"/>
      <c r="CL9" s="1204"/>
      <c r="CM9" s="1204"/>
      <c r="CN9" s="1204"/>
      <c r="CO9" s="1204"/>
      <c r="CP9" s="1204"/>
      <c r="CQ9" s="1204"/>
      <c r="CR9" s="1204"/>
      <c r="CS9" s="1204"/>
      <c r="CT9" s="1204"/>
      <c r="CU9" s="1204"/>
      <c r="CV9" s="1204"/>
      <c r="CW9" s="1204"/>
      <c r="CX9" s="1204"/>
      <c r="CY9" s="1204"/>
      <c r="CZ9" s="1204"/>
      <c r="DA9" s="1204"/>
      <c r="DB9" s="1204"/>
      <c r="DC9" s="1204"/>
      <c r="DD9" s="1204"/>
      <c r="DE9" s="1204"/>
    </row>
    <row r="10" spans="1:109" s="253" customFormat="1" x14ac:dyDescent="0.15">
      <c r="A10" s="1204"/>
      <c r="B10" s="1204"/>
      <c r="C10" s="1204"/>
      <c r="D10" s="1204"/>
      <c r="E10" s="1204"/>
      <c r="F10" s="1204"/>
      <c r="G10" s="1204"/>
      <c r="H10" s="1204"/>
      <c r="I10" s="1204"/>
      <c r="J10" s="1204"/>
      <c r="K10" s="1204"/>
      <c r="L10" s="1204"/>
      <c r="M10" s="1204"/>
      <c r="N10" s="1204"/>
      <c r="O10" s="1204"/>
      <c r="P10" s="1204"/>
      <c r="Q10" s="1204"/>
      <c r="R10" s="1204"/>
      <c r="S10" s="1204"/>
      <c r="T10" s="1204"/>
      <c r="U10" s="1204"/>
      <c r="V10" s="1204"/>
      <c r="W10" s="1204"/>
      <c r="X10" s="1204"/>
      <c r="Y10" s="1204"/>
      <c r="Z10" s="1204"/>
      <c r="AA10" s="1204"/>
      <c r="AB10" s="1204"/>
      <c r="AC10" s="1204"/>
      <c r="AD10" s="1204"/>
      <c r="AE10" s="1204"/>
      <c r="AF10" s="1204"/>
      <c r="AG10" s="1204"/>
      <c r="AH10" s="1204"/>
      <c r="AI10" s="1204"/>
      <c r="AJ10" s="1204"/>
      <c r="AK10" s="1204"/>
      <c r="AL10" s="1204"/>
      <c r="AM10" s="1204"/>
      <c r="AN10" s="1204"/>
      <c r="AO10" s="1204"/>
      <c r="AP10" s="1204"/>
      <c r="AQ10" s="1204"/>
      <c r="AR10" s="1204"/>
      <c r="AS10" s="1204"/>
      <c r="AT10" s="1204"/>
      <c r="AU10" s="1204"/>
      <c r="AV10" s="1204"/>
      <c r="AW10" s="1204"/>
      <c r="AX10" s="1204"/>
      <c r="AY10" s="1204"/>
      <c r="AZ10" s="1204"/>
      <c r="BA10" s="1204"/>
      <c r="BB10" s="1204"/>
      <c r="BC10" s="1204"/>
      <c r="BD10" s="1204"/>
      <c r="BE10" s="1204"/>
      <c r="BF10" s="1204"/>
      <c r="BG10" s="1204"/>
      <c r="BH10" s="1204"/>
      <c r="BI10" s="1204"/>
      <c r="BJ10" s="1204"/>
      <c r="BK10" s="1204"/>
      <c r="BL10" s="1204"/>
      <c r="BM10" s="1204"/>
      <c r="BN10" s="1204"/>
      <c r="BO10" s="1204"/>
      <c r="BP10" s="1204"/>
      <c r="BQ10" s="1204"/>
      <c r="BR10" s="1204"/>
      <c r="BS10" s="1204"/>
      <c r="BT10" s="1204"/>
      <c r="BU10" s="1204"/>
      <c r="BV10" s="1204"/>
      <c r="BW10" s="1204"/>
      <c r="BX10" s="1204"/>
      <c r="BY10" s="1204"/>
      <c r="BZ10" s="1204"/>
      <c r="CA10" s="1204"/>
      <c r="CB10" s="1204"/>
      <c r="CC10" s="1204"/>
      <c r="CD10" s="1204"/>
      <c r="CE10" s="1204"/>
      <c r="CF10" s="1204"/>
      <c r="CG10" s="1204"/>
      <c r="CH10" s="1204"/>
      <c r="CI10" s="1204"/>
      <c r="CJ10" s="1204"/>
      <c r="CK10" s="1204"/>
      <c r="CL10" s="1204"/>
      <c r="CM10" s="1204"/>
      <c r="CN10" s="1204"/>
      <c r="CO10" s="1204"/>
      <c r="CP10" s="1204"/>
      <c r="CQ10" s="1204"/>
      <c r="CR10" s="1204"/>
      <c r="CS10" s="1204"/>
      <c r="CT10" s="1204"/>
      <c r="CU10" s="1204"/>
      <c r="CV10" s="1204"/>
      <c r="CW10" s="1204"/>
      <c r="CX10" s="1204"/>
      <c r="CY10" s="1204"/>
      <c r="CZ10" s="1204"/>
      <c r="DA10" s="1204"/>
      <c r="DB10" s="1204"/>
      <c r="DC10" s="1204"/>
      <c r="DD10" s="1204"/>
      <c r="DE10" s="1204"/>
    </row>
    <row r="11" spans="1:109" s="253" customFormat="1" x14ac:dyDescent="0.15">
      <c r="A11" s="1204"/>
      <c r="B11" s="1204"/>
      <c r="C11" s="1204"/>
      <c r="D11" s="1204"/>
      <c r="E11" s="1204"/>
      <c r="F11" s="1204"/>
      <c r="G11" s="1204"/>
      <c r="H11" s="1204"/>
      <c r="I11" s="1204"/>
      <c r="J11" s="1204"/>
      <c r="K11" s="1204"/>
      <c r="L11" s="1204"/>
      <c r="M11" s="1204"/>
      <c r="N11" s="1204"/>
      <c r="O11" s="1204"/>
      <c r="P11" s="1204"/>
      <c r="Q11" s="1204"/>
      <c r="R11" s="1204"/>
      <c r="S11" s="1204"/>
      <c r="T11" s="1204"/>
      <c r="U11" s="1204"/>
      <c r="V11" s="1204"/>
      <c r="W11" s="1204"/>
      <c r="X11" s="1204"/>
      <c r="Y11" s="1204"/>
      <c r="Z11" s="1204"/>
      <c r="AA11" s="1204"/>
      <c r="AB11" s="1204"/>
      <c r="AC11" s="1204"/>
      <c r="AD11" s="1204"/>
      <c r="AE11" s="1204"/>
      <c r="AF11" s="1204"/>
      <c r="AG11" s="1204"/>
      <c r="AH11" s="1204"/>
      <c r="AI11" s="1204"/>
      <c r="AJ11" s="1204"/>
      <c r="AK11" s="1204"/>
      <c r="AL11" s="1204"/>
      <c r="AM11" s="1204"/>
      <c r="AN11" s="1204"/>
      <c r="AO11" s="1204"/>
      <c r="AP11" s="1204"/>
      <c r="AQ11" s="1204"/>
      <c r="AR11" s="1204"/>
      <c r="AS11" s="1204"/>
      <c r="AT11" s="1204"/>
      <c r="AU11" s="1204"/>
      <c r="AV11" s="1204"/>
      <c r="AW11" s="1204"/>
      <c r="AX11" s="1204"/>
      <c r="AY11" s="1204"/>
      <c r="AZ11" s="1204"/>
      <c r="BA11" s="1204"/>
      <c r="BB11" s="1204"/>
      <c r="BC11" s="1204"/>
      <c r="BD11" s="1204"/>
      <c r="BE11" s="1204"/>
      <c r="BF11" s="1204"/>
      <c r="BG11" s="1204"/>
      <c r="BH11" s="1204"/>
      <c r="BI11" s="1204"/>
      <c r="BJ11" s="1204"/>
      <c r="BK11" s="1204"/>
      <c r="BL11" s="1204"/>
      <c r="BM11" s="1204"/>
      <c r="BN11" s="1204"/>
      <c r="BO11" s="1204"/>
      <c r="BP11" s="1204"/>
      <c r="BQ11" s="1204"/>
      <c r="BR11" s="1204"/>
      <c r="BS11" s="1204"/>
      <c r="BT11" s="1204"/>
      <c r="BU11" s="1204"/>
      <c r="BV11" s="1204"/>
      <c r="BW11" s="1204"/>
      <c r="BX11" s="1204"/>
      <c r="BY11" s="1204"/>
      <c r="BZ11" s="1204"/>
      <c r="CA11" s="1204"/>
      <c r="CB11" s="1204"/>
      <c r="CC11" s="1204"/>
      <c r="CD11" s="1204"/>
      <c r="CE11" s="1204"/>
      <c r="CF11" s="1204"/>
      <c r="CG11" s="1204"/>
      <c r="CH11" s="1204"/>
      <c r="CI11" s="1204"/>
      <c r="CJ11" s="1204"/>
      <c r="CK11" s="1204"/>
      <c r="CL11" s="1204"/>
      <c r="CM11" s="1204"/>
      <c r="CN11" s="1204"/>
      <c r="CO11" s="1204"/>
      <c r="CP11" s="1204"/>
      <c r="CQ11" s="1204"/>
      <c r="CR11" s="1204"/>
      <c r="CS11" s="1204"/>
      <c r="CT11" s="1204"/>
      <c r="CU11" s="1204"/>
      <c r="CV11" s="1204"/>
      <c r="CW11" s="1204"/>
      <c r="CX11" s="1204"/>
      <c r="CY11" s="1204"/>
      <c r="CZ11" s="1204"/>
      <c r="DA11" s="1204"/>
      <c r="DB11" s="1204"/>
      <c r="DC11" s="1204"/>
      <c r="DD11" s="1204"/>
      <c r="DE11" s="1204"/>
    </row>
    <row r="12" spans="1:109" s="253" customFormat="1" x14ac:dyDescent="0.15">
      <c r="A12" s="1204"/>
      <c r="B12" s="1204"/>
      <c r="C12" s="1204"/>
      <c r="D12" s="1204"/>
      <c r="E12" s="1204"/>
      <c r="F12" s="1204"/>
      <c r="G12" s="1204"/>
      <c r="H12" s="1204"/>
      <c r="I12" s="1204"/>
      <c r="J12" s="1204"/>
      <c r="K12" s="1204"/>
      <c r="L12" s="1204"/>
      <c r="M12" s="1204"/>
      <c r="N12" s="1204"/>
      <c r="O12" s="1204"/>
      <c r="P12" s="1204"/>
      <c r="Q12" s="1204"/>
      <c r="R12" s="1204"/>
      <c r="S12" s="1204"/>
      <c r="T12" s="1204"/>
      <c r="U12" s="1204"/>
      <c r="V12" s="1204"/>
      <c r="W12" s="1204"/>
      <c r="X12" s="1204"/>
      <c r="Y12" s="1204"/>
      <c r="Z12" s="1204"/>
      <c r="AA12" s="1204"/>
      <c r="AB12" s="1204"/>
      <c r="AC12" s="1204"/>
      <c r="AD12" s="1204"/>
      <c r="AE12" s="1204"/>
      <c r="AF12" s="1204"/>
      <c r="AG12" s="1204"/>
      <c r="AH12" s="1204"/>
      <c r="AI12" s="1204"/>
      <c r="AJ12" s="1204"/>
      <c r="AK12" s="1204"/>
      <c r="AL12" s="1204"/>
      <c r="AM12" s="1204"/>
      <c r="AN12" s="1204"/>
      <c r="AO12" s="1204"/>
      <c r="AP12" s="1204"/>
      <c r="AQ12" s="1204"/>
      <c r="AR12" s="1204"/>
      <c r="AS12" s="1204"/>
      <c r="AT12" s="1204"/>
      <c r="AU12" s="1204"/>
      <c r="AV12" s="1204"/>
      <c r="AW12" s="1204"/>
      <c r="AX12" s="1204"/>
      <c r="AY12" s="1204"/>
      <c r="AZ12" s="1204"/>
      <c r="BA12" s="1204"/>
      <c r="BB12" s="1204"/>
      <c r="BC12" s="1204"/>
      <c r="BD12" s="1204"/>
      <c r="BE12" s="1204"/>
      <c r="BF12" s="1204"/>
      <c r="BG12" s="1204"/>
      <c r="BH12" s="1204"/>
      <c r="BI12" s="1204"/>
      <c r="BJ12" s="1204"/>
      <c r="BK12" s="1204"/>
      <c r="BL12" s="1204"/>
      <c r="BM12" s="1204"/>
      <c r="BN12" s="1204"/>
      <c r="BO12" s="1204"/>
      <c r="BP12" s="1204"/>
      <c r="BQ12" s="1204"/>
      <c r="BR12" s="1204"/>
      <c r="BS12" s="1204"/>
      <c r="BT12" s="1204"/>
      <c r="BU12" s="1204"/>
      <c r="BV12" s="1204"/>
      <c r="BW12" s="1204"/>
      <c r="BX12" s="1204"/>
      <c r="BY12" s="1204"/>
      <c r="BZ12" s="1204"/>
      <c r="CA12" s="1204"/>
      <c r="CB12" s="1204"/>
      <c r="CC12" s="1204"/>
      <c r="CD12" s="1204"/>
      <c r="CE12" s="1204"/>
      <c r="CF12" s="1204"/>
      <c r="CG12" s="1204"/>
      <c r="CH12" s="1204"/>
      <c r="CI12" s="1204"/>
      <c r="CJ12" s="1204"/>
      <c r="CK12" s="1204"/>
      <c r="CL12" s="1204"/>
      <c r="CM12" s="1204"/>
      <c r="CN12" s="1204"/>
      <c r="CO12" s="1204"/>
      <c r="CP12" s="1204"/>
      <c r="CQ12" s="1204"/>
      <c r="CR12" s="1204"/>
      <c r="CS12" s="1204"/>
      <c r="CT12" s="1204"/>
      <c r="CU12" s="1204"/>
      <c r="CV12" s="1204"/>
      <c r="CW12" s="1204"/>
      <c r="CX12" s="1204"/>
      <c r="CY12" s="1204"/>
      <c r="CZ12" s="1204"/>
      <c r="DA12" s="1204"/>
      <c r="DB12" s="1204"/>
      <c r="DC12" s="1204"/>
      <c r="DD12" s="1204"/>
      <c r="DE12" s="1204"/>
    </row>
    <row r="13" spans="1:109" s="253" customFormat="1" x14ac:dyDescent="0.15">
      <c r="A13" s="1204"/>
      <c r="B13" s="1204"/>
      <c r="C13" s="1204"/>
      <c r="D13" s="1204"/>
      <c r="E13" s="1204"/>
      <c r="F13" s="1204"/>
      <c r="G13" s="1204"/>
      <c r="H13" s="1204"/>
      <c r="I13" s="1204"/>
      <c r="J13" s="1204"/>
      <c r="K13" s="1204"/>
      <c r="L13" s="1204"/>
      <c r="M13" s="1204"/>
      <c r="N13" s="1204"/>
      <c r="O13" s="1204"/>
      <c r="P13" s="1204"/>
      <c r="Q13" s="1204"/>
      <c r="R13" s="1204"/>
      <c r="S13" s="1204"/>
      <c r="T13" s="1204"/>
      <c r="U13" s="1204"/>
      <c r="V13" s="1204"/>
      <c r="W13" s="1204"/>
      <c r="X13" s="1204"/>
      <c r="Y13" s="1204"/>
      <c r="Z13" s="1204"/>
      <c r="AA13" s="1204"/>
      <c r="AB13" s="1204"/>
      <c r="AC13" s="1204"/>
      <c r="AD13" s="1204"/>
      <c r="AE13" s="1204"/>
      <c r="AF13" s="1204"/>
      <c r="AG13" s="1204"/>
      <c r="AH13" s="1204"/>
      <c r="AI13" s="1204"/>
      <c r="AJ13" s="1204"/>
      <c r="AK13" s="1204"/>
      <c r="AL13" s="1204"/>
      <c r="AM13" s="1204"/>
      <c r="AN13" s="1204"/>
      <c r="AO13" s="1204"/>
      <c r="AP13" s="1204"/>
      <c r="AQ13" s="1204"/>
      <c r="AR13" s="1204"/>
      <c r="AS13" s="1204"/>
      <c r="AT13" s="1204"/>
      <c r="AU13" s="1204"/>
      <c r="AV13" s="1204"/>
      <c r="AW13" s="1204"/>
      <c r="AX13" s="1204"/>
      <c r="AY13" s="1204"/>
      <c r="AZ13" s="1204"/>
      <c r="BA13" s="1204"/>
      <c r="BB13" s="1204"/>
      <c r="BC13" s="1204"/>
      <c r="BD13" s="1204"/>
      <c r="BE13" s="1204"/>
      <c r="BF13" s="1204"/>
      <c r="BG13" s="1204"/>
      <c r="BH13" s="1204"/>
      <c r="BI13" s="1204"/>
      <c r="BJ13" s="1204"/>
      <c r="BK13" s="1204"/>
      <c r="BL13" s="1204"/>
      <c r="BM13" s="1204"/>
      <c r="BN13" s="1204"/>
      <c r="BO13" s="1204"/>
      <c r="BP13" s="1204"/>
      <c r="BQ13" s="1204"/>
      <c r="BR13" s="1204"/>
      <c r="BS13" s="1204"/>
      <c r="BT13" s="1204"/>
      <c r="BU13" s="1204"/>
      <c r="BV13" s="1204"/>
      <c r="BW13" s="1204"/>
      <c r="BX13" s="1204"/>
      <c r="BY13" s="1204"/>
      <c r="BZ13" s="1204"/>
      <c r="CA13" s="1204"/>
      <c r="CB13" s="1204"/>
      <c r="CC13" s="1204"/>
      <c r="CD13" s="1204"/>
      <c r="CE13" s="1204"/>
      <c r="CF13" s="1204"/>
      <c r="CG13" s="1204"/>
      <c r="CH13" s="1204"/>
      <c r="CI13" s="1204"/>
      <c r="CJ13" s="1204"/>
      <c r="CK13" s="1204"/>
      <c r="CL13" s="1204"/>
      <c r="CM13" s="1204"/>
      <c r="CN13" s="1204"/>
      <c r="CO13" s="1204"/>
      <c r="CP13" s="1204"/>
      <c r="CQ13" s="1204"/>
      <c r="CR13" s="1204"/>
      <c r="CS13" s="1204"/>
      <c r="CT13" s="1204"/>
      <c r="CU13" s="1204"/>
      <c r="CV13" s="1204"/>
      <c r="CW13" s="1204"/>
      <c r="CX13" s="1204"/>
      <c r="CY13" s="1204"/>
      <c r="CZ13" s="1204"/>
      <c r="DA13" s="1204"/>
      <c r="DB13" s="1204"/>
      <c r="DC13" s="1204"/>
      <c r="DD13" s="1204"/>
      <c r="DE13" s="1204"/>
    </row>
    <row r="14" spans="1:109" s="253" customFormat="1" x14ac:dyDescent="0.15">
      <c r="A14" s="1204"/>
      <c r="B14" s="1204"/>
      <c r="C14" s="1204"/>
      <c r="D14" s="1204"/>
      <c r="E14" s="1204"/>
      <c r="F14" s="1204"/>
      <c r="G14" s="1204"/>
      <c r="H14" s="1204"/>
      <c r="I14" s="1204"/>
      <c r="J14" s="1204"/>
      <c r="K14" s="1204"/>
      <c r="L14" s="1204"/>
      <c r="M14" s="1204"/>
      <c r="N14" s="1204"/>
      <c r="O14" s="1204"/>
      <c r="P14" s="1204"/>
      <c r="Q14" s="1204"/>
      <c r="R14" s="1204"/>
      <c r="S14" s="1204"/>
      <c r="T14" s="1204"/>
      <c r="U14" s="1204"/>
      <c r="V14" s="1204"/>
      <c r="W14" s="1204"/>
      <c r="X14" s="1204"/>
      <c r="Y14" s="1204"/>
      <c r="Z14" s="1204"/>
      <c r="AA14" s="1204"/>
      <c r="AB14" s="1204"/>
      <c r="AC14" s="1204"/>
      <c r="AD14" s="1204"/>
      <c r="AE14" s="1204"/>
      <c r="AF14" s="1204"/>
      <c r="AG14" s="1204"/>
      <c r="AH14" s="1204"/>
      <c r="AI14" s="1204"/>
      <c r="AJ14" s="1204"/>
      <c r="AK14" s="1204"/>
      <c r="AL14" s="1204"/>
      <c r="AM14" s="1204"/>
      <c r="AN14" s="1204"/>
      <c r="AO14" s="1204"/>
      <c r="AP14" s="1204"/>
      <c r="AQ14" s="1204"/>
      <c r="AR14" s="1204"/>
      <c r="AS14" s="1204"/>
      <c r="AT14" s="1204"/>
      <c r="AU14" s="1204"/>
      <c r="AV14" s="1204"/>
      <c r="AW14" s="1204"/>
      <c r="AX14" s="1204"/>
      <c r="AY14" s="1204"/>
      <c r="AZ14" s="1204"/>
      <c r="BA14" s="1204"/>
      <c r="BB14" s="1204"/>
      <c r="BC14" s="1204"/>
      <c r="BD14" s="1204"/>
      <c r="BE14" s="1204"/>
      <c r="BF14" s="1204"/>
      <c r="BG14" s="1204"/>
      <c r="BH14" s="1204"/>
      <c r="BI14" s="1204"/>
      <c r="BJ14" s="1204"/>
      <c r="BK14" s="1204"/>
      <c r="BL14" s="1204"/>
      <c r="BM14" s="1204"/>
      <c r="BN14" s="1204"/>
      <c r="BO14" s="1204"/>
      <c r="BP14" s="1204"/>
      <c r="BQ14" s="1204"/>
      <c r="BR14" s="1204"/>
      <c r="BS14" s="1204"/>
      <c r="BT14" s="1204"/>
      <c r="BU14" s="1204"/>
      <c r="BV14" s="1204"/>
      <c r="BW14" s="1204"/>
      <c r="BX14" s="1204"/>
      <c r="BY14" s="1204"/>
      <c r="BZ14" s="1204"/>
      <c r="CA14" s="1204"/>
      <c r="CB14" s="1204"/>
      <c r="CC14" s="1204"/>
      <c r="CD14" s="1204"/>
      <c r="CE14" s="1204"/>
      <c r="CF14" s="1204"/>
      <c r="CG14" s="1204"/>
      <c r="CH14" s="1204"/>
      <c r="CI14" s="1204"/>
      <c r="CJ14" s="1204"/>
      <c r="CK14" s="1204"/>
      <c r="CL14" s="1204"/>
      <c r="CM14" s="1204"/>
      <c r="CN14" s="1204"/>
      <c r="CO14" s="1204"/>
      <c r="CP14" s="1204"/>
      <c r="CQ14" s="1204"/>
      <c r="CR14" s="1204"/>
      <c r="CS14" s="1204"/>
      <c r="CT14" s="1204"/>
      <c r="CU14" s="1204"/>
      <c r="CV14" s="1204"/>
      <c r="CW14" s="1204"/>
      <c r="CX14" s="1204"/>
      <c r="CY14" s="1204"/>
      <c r="CZ14" s="1204"/>
      <c r="DA14" s="1204"/>
      <c r="DB14" s="1204"/>
      <c r="DC14" s="1204"/>
      <c r="DD14" s="1204"/>
      <c r="DE14" s="1204"/>
    </row>
    <row r="15" spans="1:109" s="253" customFormat="1" x14ac:dyDescent="0.15">
      <c r="A15" s="255"/>
      <c r="B15" s="1204"/>
      <c r="C15" s="1204"/>
      <c r="D15" s="1204"/>
      <c r="E15" s="1204"/>
      <c r="F15" s="1204"/>
      <c r="G15" s="1204"/>
      <c r="H15" s="1204"/>
      <c r="I15" s="1204"/>
      <c r="J15" s="1204"/>
      <c r="K15" s="1204"/>
      <c r="L15" s="1204"/>
      <c r="M15" s="1204"/>
      <c r="N15" s="1204"/>
      <c r="O15" s="1204"/>
      <c r="P15" s="1204"/>
      <c r="Q15" s="1204"/>
      <c r="R15" s="1204"/>
      <c r="S15" s="1204"/>
      <c r="T15" s="1204"/>
      <c r="U15" s="1204"/>
      <c r="V15" s="1204"/>
      <c r="W15" s="1204"/>
      <c r="X15" s="1204"/>
      <c r="Y15" s="1204"/>
      <c r="Z15" s="1204"/>
      <c r="AA15" s="1204"/>
      <c r="AB15" s="1204"/>
      <c r="AC15" s="1204"/>
      <c r="AD15" s="1204"/>
      <c r="AE15" s="1204"/>
      <c r="AF15" s="1204"/>
      <c r="AG15" s="1204"/>
      <c r="AH15" s="1204"/>
      <c r="AI15" s="1204"/>
      <c r="AJ15" s="1204"/>
      <c r="AK15" s="1204"/>
      <c r="AL15" s="1204"/>
      <c r="AM15" s="1204"/>
      <c r="AN15" s="1204"/>
      <c r="AO15" s="1204"/>
      <c r="AP15" s="1204"/>
      <c r="AQ15" s="1204"/>
      <c r="AR15" s="1204"/>
      <c r="AS15" s="1204"/>
      <c r="AT15" s="1204"/>
      <c r="AU15" s="1204"/>
      <c r="AV15" s="1204"/>
      <c r="AW15" s="1204"/>
      <c r="AX15" s="1204"/>
      <c r="AY15" s="1204"/>
      <c r="AZ15" s="1204"/>
      <c r="BA15" s="1204"/>
      <c r="BB15" s="1204"/>
      <c r="BC15" s="1204"/>
      <c r="BD15" s="1204"/>
      <c r="BE15" s="1204"/>
      <c r="BF15" s="1204"/>
      <c r="BG15" s="1204"/>
      <c r="BH15" s="1204"/>
      <c r="BI15" s="1204"/>
      <c r="BJ15" s="1204"/>
      <c r="BK15" s="1204"/>
      <c r="BL15" s="1204"/>
      <c r="BM15" s="1204"/>
      <c r="BN15" s="1204"/>
      <c r="BO15" s="1204"/>
      <c r="BP15" s="1204"/>
      <c r="BQ15" s="1204"/>
      <c r="BR15" s="1204"/>
      <c r="BS15" s="1204"/>
      <c r="BT15" s="1204"/>
      <c r="BU15" s="1204"/>
      <c r="BV15" s="1204"/>
      <c r="BW15" s="1204"/>
      <c r="BX15" s="1204"/>
      <c r="BY15" s="1204"/>
      <c r="BZ15" s="1204"/>
      <c r="CA15" s="1204"/>
      <c r="CB15" s="1204"/>
      <c r="CC15" s="1204"/>
      <c r="CD15" s="1204"/>
      <c r="CE15" s="1204"/>
      <c r="CF15" s="1204"/>
      <c r="CG15" s="1204"/>
      <c r="CH15" s="1204"/>
      <c r="CI15" s="1204"/>
      <c r="CJ15" s="1204"/>
      <c r="CK15" s="1204"/>
      <c r="CL15" s="1204"/>
      <c r="CM15" s="1204"/>
      <c r="CN15" s="1204"/>
      <c r="CO15" s="1204"/>
      <c r="CP15" s="1204"/>
      <c r="CQ15" s="1204"/>
      <c r="CR15" s="1204"/>
      <c r="CS15" s="1204"/>
      <c r="CT15" s="1204"/>
      <c r="CU15" s="1204"/>
      <c r="CV15" s="1204"/>
      <c r="CW15" s="1204"/>
      <c r="CX15" s="1204"/>
      <c r="CY15" s="1204"/>
      <c r="CZ15" s="1204"/>
      <c r="DA15" s="1204"/>
      <c r="DB15" s="1204"/>
      <c r="DC15" s="1204"/>
      <c r="DD15" s="1204"/>
      <c r="DE15" s="1204"/>
    </row>
    <row r="16" spans="1:109" s="253" customFormat="1" x14ac:dyDescent="0.15">
      <c r="A16" s="255"/>
      <c r="B16" s="1204"/>
      <c r="C16" s="1204"/>
      <c r="D16" s="1204"/>
      <c r="E16" s="1204"/>
      <c r="F16" s="1204"/>
      <c r="G16" s="1204"/>
      <c r="H16" s="1204"/>
      <c r="I16" s="1204"/>
      <c r="J16" s="1204"/>
      <c r="K16" s="1204"/>
      <c r="L16" s="1204"/>
      <c r="M16" s="1204"/>
      <c r="N16" s="1204"/>
      <c r="O16" s="1204"/>
      <c r="P16" s="1204"/>
      <c r="Q16" s="1204"/>
      <c r="R16" s="1204"/>
      <c r="S16" s="1204"/>
      <c r="T16" s="1204"/>
      <c r="U16" s="1204"/>
      <c r="V16" s="1204"/>
      <c r="W16" s="1204"/>
      <c r="X16" s="1204"/>
      <c r="Y16" s="1204"/>
      <c r="Z16" s="1204"/>
      <c r="AA16" s="1204"/>
      <c r="AB16" s="1204"/>
      <c r="AC16" s="1204"/>
      <c r="AD16" s="1204"/>
      <c r="AE16" s="1204"/>
      <c r="AF16" s="1204"/>
      <c r="AG16" s="1204"/>
      <c r="AH16" s="1204"/>
      <c r="AI16" s="1204"/>
      <c r="AJ16" s="1204"/>
      <c r="AK16" s="1204"/>
      <c r="AL16" s="1204"/>
      <c r="AM16" s="1204"/>
      <c r="AN16" s="1204"/>
      <c r="AO16" s="1204"/>
      <c r="AP16" s="1204"/>
      <c r="AQ16" s="1204"/>
      <c r="AR16" s="1204"/>
      <c r="AS16" s="1204"/>
      <c r="AT16" s="1204"/>
      <c r="AU16" s="1204"/>
      <c r="AV16" s="1204"/>
      <c r="AW16" s="1204"/>
      <c r="AX16" s="1204"/>
      <c r="AY16" s="1204"/>
      <c r="AZ16" s="1204"/>
      <c r="BA16" s="1204"/>
      <c r="BB16" s="1204"/>
      <c r="BC16" s="1204"/>
      <c r="BD16" s="1204"/>
      <c r="BE16" s="1204"/>
      <c r="BF16" s="1204"/>
      <c r="BG16" s="1204"/>
      <c r="BH16" s="1204"/>
      <c r="BI16" s="1204"/>
      <c r="BJ16" s="1204"/>
      <c r="BK16" s="1204"/>
      <c r="BL16" s="1204"/>
      <c r="BM16" s="1204"/>
      <c r="BN16" s="1204"/>
      <c r="BO16" s="1204"/>
      <c r="BP16" s="1204"/>
      <c r="BQ16" s="1204"/>
      <c r="BR16" s="1204"/>
      <c r="BS16" s="1204"/>
      <c r="BT16" s="1204"/>
      <c r="BU16" s="1204"/>
      <c r="BV16" s="1204"/>
      <c r="BW16" s="1204"/>
      <c r="BX16" s="1204"/>
      <c r="BY16" s="1204"/>
      <c r="BZ16" s="1204"/>
      <c r="CA16" s="1204"/>
      <c r="CB16" s="1204"/>
      <c r="CC16" s="1204"/>
      <c r="CD16" s="1204"/>
      <c r="CE16" s="1204"/>
      <c r="CF16" s="1204"/>
      <c r="CG16" s="1204"/>
      <c r="CH16" s="1204"/>
      <c r="CI16" s="1204"/>
      <c r="CJ16" s="1204"/>
      <c r="CK16" s="1204"/>
      <c r="CL16" s="1204"/>
      <c r="CM16" s="1204"/>
      <c r="CN16" s="1204"/>
      <c r="CO16" s="1204"/>
      <c r="CP16" s="1204"/>
      <c r="CQ16" s="1204"/>
      <c r="CR16" s="1204"/>
      <c r="CS16" s="1204"/>
      <c r="CT16" s="1204"/>
      <c r="CU16" s="1204"/>
      <c r="CV16" s="1204"/>
      <c r="CW16" s="1204"/>
      <c r="CX16" s="1204"/>
      <c r="CY16" s="1204"/>
      <c r="CZ16" s="1204"/>
      <c r="DA16" s="1204"/>
      <c r="DB16" s="1204"/>
      <c r="DC16" s="1204"/>
      <c r="DD16" s="1204"/>
      <c r="DE16" s="1204"/>
    </row>
    <row r="17" spans="1:109" s="253" customFormat="1" x14ac:dyDescent="0.15">
      <c r="A17" s="255"/>
      <c r="B17" s="1204"/>
      <c r="C17" s="1204"/>
      <c r="D17" s="1204"/>
      <c r="E17" s="1204"/>
      <c r="F17" s="1204"/>
      <c r="G17" s="1204"/>
      <c r="H17" s="1204"/>
      <c r="I17" s="1204"/>
      <c r="J17" s="1204"/>
      <c r="K17" s="1204"/>
      <c r="L17" s="1204"/>
      <c r="M17" s="1204"/>
      <c r="N17" s="1204"/>
      <c r="O17" s="1204"/>
      <c r="P17" s="1204"/>
      <c r="Q17" s="1204"/>
      <c r="R17" s="1204"/>
      <c r="S17" s="1204"/>
      <c r="T17" s="1204"/>
      <c r="U17" s="1204"/>
      <c r="V17" s="1204"/>
      <c r="W17" s="1204"/>
      <c r="X17" s="1204"/>
      <c r="Y17" s="1204"/>
      <c r="Z17" s="1204"/>
      <c r="AA17" s="1204"/>
      <c r="AB17" s="1204"/>
      <c r="AC17" s="1204"/>
      <c r="AD17" s="1204"/>
      <c r="AE17" s="1204"/>
      <c r="AF17" s="1204"/>
      <c r="AG17" s="1204"/>
      <c r="AH17" s="1204"/>
      <c r="AI17" s="1204"/>
      <c r="AJ17" s="1204"/>
      <c r="AK17" s="1204"/>
      <c r="AL17" s="1204"/>
      <c r="AM17" s="1204"/>
      <c r="AN17" s="1204"/>
      <c r="AO17" s="1204"/>
      <c r="AP17" s="1204"/>
      <c r="AQ17" s="1204"/>
      <c r="AR17" s="1204"/>
      <c r="AS17" s="1204"/>
      <c r="AT17" s="1204"/>
      <c r="AU17" s="1204"/>
      <c r="AV17" s="1204"/>
      <c r="AW17" s="1204"/>
      <c r="AX17" s="1204"/>
      <c r="AY17" s="1204"/>
      <c r="AZ17" s="1204"/>
      <c r="BA17" s="1204"/>
      <c r="BB17" s="1204"/>
      <c r="BC17" s="1204"/>
      <c r="BD17" s="1204"/>
      <c r="BE17" s="1204"/>
      <c r="BF17" s="1204"/>
      <c r="BG17" s="1204"/>
      <c r="BH17" s="1204"/>
      <c r="BI17" s="1204"/>
      <c r="BJ17" s="1204"/>
      <c r="BK17" s="1204"/>
      <c r="BL17" s="1204"/>
      <c r="BM17" s="1204"/>
      <c r="BN17" s="1204"/>
      <c r="BO17" s="1204"/>
      <c r="BP17" s="1204"/>
      <c r="BQ17" s="1204"/>
      <c r="BR17" s="1204"/>
      <c r="BS17" s="1204"/>
      <c r="BT17" s="1204"/>
      <c r="BU17" s="1204"/>
      <c r="BV17" s="1204"/>
      <c r="BW17" s="1204"/>
      <c r="BX17" s="1204"/>
      <c r="BY17" s="1204"/>
      <c r="BZ17" s="1204"/>
      <c r="CA17" s="1204"/>
      <c r="CB17" s="1204"/>
      <c r="CC17" s="1204"/>
      <c r="CD17" s="1204"/>
      <c r="CE17" s="1204"/>
      <c r="CF17" s="1204"/>
      <c r="CG17" s="1204"/>
      <c r="CH17" s="1204"/>
      <c r="CI17" s="1204"/>
      <c r="CJ17" s="1204"/>
      <c r="CK17" s="1204"/>
      <c r="CL17" s="1204"/>
      <c r="CM17" s="1204"/>
      <c r="CN17" s="1204"/>
      <c r="CO17" s="1204"/>
      <c r="CP17" s="1204"/>
      <c r="CQ17" s="1204"/>
      <c r="CR17" s="1204"/>
      <c r="CS17" s="1204"/>
      <c r="CT17" s="1204"/>
      <c r="CU17" s="1204"/>
      <c r="CV17" s="1204"/>
      <c r="CW17" s="1204"/>
      <c r="CX17" s="1204"/>
      <c r="CY17" s="1204"/>
      <c r="CZ17" s="1204"/>
      <c r="DA17" s="1204"/>
      <c r="DB17" s="1204"/>
      <c r="DC17" s="1204"/>
      <c r="DD17" s="1204"/>
      <c r="DE17" s="1204"/>
    </row>
    <row r="18" spans="1:109" s="253" customFormat="1" x14ac:dyDescent="0.15">
      <c r="A18" s="255"/>
      <c r="B18" s="1204"/>
      <c r="C18" s="1204"/>
      <c r="D18" s="1204"/>
      <c r="E18" s="1204"/>
      <c r="F18" s="1204"/>
      <c r="G18" s="1204"/>
      <c r="H18" s="1204"/>
      <c r="I18" s="1204"/>
      <c r="J18" s="1204"/>
      <c r="K18" s="1204"/>
      <c r="L18" s="1204"/>
      <c r="M18" s="1204"/>
      <c r="N18" s="1204"/>
      <c r="O18" s="1204"/>
      <c r="P18" s="1204"/>
      <c r="Q18" s="1204"/>
      <c r="R18" s="1204"/>
      <c r="S18" s="1204"/>
      <c r="T18" s="1204"/>
      <c r="U18" s="1204"/>
      <c r="V18" s="1204"/>
      <c r="W18" s="1204"/>
      <c r="X18" s="1204"/>
      <c r="Y18" s="1204"/>
      <c r="Z18" s="1204"/>
      <c r="AA18" s="1204"/>
      <c r="AB18" s="1204"/>
      <c r="AC18" s="1204"/>
      <c r="AD18" s="1204"/>
      <c r="AE18" s="1204"/>
      <c r="AF18" s="1204"/>
      <c r="AG18" s="1204"/>
      <c r="AH18" s="1204"/>
      <c r="AI18" s="1204"/>
      <c r="AJ18" s="1204"/>
      <c r="AK18" s="1204"/>
      <c r="AL18" s="1204"/>
      <c r="AM18" s="1204"/>
      <c r="AN18" s="1204"/>
      <c r="AO18" s="1204"/>
      <c r="AP18" s="1204"/>
      <c r="AQ18" s="1204"/>
      <c r="AR18" s="1204"/>
      <c r="AS18" s="1204"/>
      <c r="AT18" s="1204"/>
      <c r="AU18" s="1204"/>
      <c r="AV18" s="1204"/>
      <c r="AW18" s="1204"/>
      <c r="AX18" s="1204"/>
      <c r="AY18" s="1204"/>
      <c r="AZ18" s="1204"/>
      <c r="BA18" s="1204"/>
      <c r="BB18" s="1204"/>
      <c r="BC18" s="1204"/>
      <c r="BD18" s="1204"/>
      <c r="BE18" s="1204"/>
      <c r="BF18" s="1204"/>
      <c r="BG18" s="1204"/>
      <c r="BH18" s="1204"/>
      <c r="BI18" s="1204"/>
      <c r="BJ18" s="1204"/>
      <c r="BK18" s="1204"/>
      <c r="BL18" s="1204"/>
      <c r="BM18" s="1204"/>
      <c r="BN18" s="1204"/>
      <c r="BO18" s="1204"/>
      <c r="BP18" s="1204"/>
      <c r="BQ18" s="1204"/>
      <c r="BR18" s="1204"/>
      <c r="BS18" s="1204"/>
      <c r="BT18" s="1204"/>
      <c r="BU18" s="1204"/>
      <c r="BV18" s="1204"/>
      <c r="BW18" s="1204"/>
      <c r="BX18" s="1204"/>
      <c r="BY18" s="1204"/>
      <c r="BZ18" s="1204"/>
      <c r="CA18" s="1204"/>
      <c r="CB18" s="1204"/>
      <c r="CC18" s="1204"/>
      <c r="CD18" s="1204"/>
      <c r="CE18" s="1204"/>
      <c r="CF18" s="1204"/>
      <c r="CG18" s="1204"/>
      <c r="CH18" s="1204"/>
      <c r="CI18" s="1204"/>
      <c r="CJ18" s="1204"/>
      <c r="CK18" s="1204"/>
      <c r="CL18" s="1204"/>
      <c r="CM18" s="1204"/>
      <c r="CN18" s="1204"/>
      <c r="CO18" s="1204"/>
      <c r="CP18" s="1204"/>
      <c r="CQ18" s="1204"/>
      <c r="CR18" s="1204"/>
      <c r="CS18" s="1204"/>
      <c r="CT18" s="1204"/>
      <c r="CU18" s="1204"/>
      <c r="CV18" s="1204"/>
      <c r="CW18" s="1204"/>
      <c r="CX18" s="1204"/>
      <c r="CY18" s="1204"/>
      <c r="CZ18" s="1204"/>
      <c r="DA18" s="1204"/>
      <c r="DB18" s="1204"/>
      <c r="DC18" s="1204"/>
      <c r="DD18" s="1204"/>
      <c r="DE18" s="1204"/>
    </row>
    <row r="19" spans="1:109" x14ac:dyDescent="0.15">
      <c r="DD19" s="255"/>
      <c r="DE19" s="255"/>
    </row>
    <row r="20" spans="1:109" x14ac:dyDescent="0.15">
      <c r="DD20" s="255"/>
      <c r="DE20" s="255"/>
    </row>
    <row r="21" spans="1:109" ht="17.25" customHeight="1" x14ac:dyDescent="0.15">
      <c r="B21" s="1205"/>
      <c r="C21" s="257"/>
      <c r="D21" s="257"/>
      <c r="E21" s="257"/>
      <c r="F21" s="257"/>
      <c r="G21" s="257"/>
      <c r="H21" s="257"/>
      <c r="I21" s="257"/>
      <c r="J21" s="257"/>
      <c r="K21" s="257"/>
      <c r="L21" s="257"/>
      <c r="M21" s="257"/>
      <c r="N21" s="1206"/>
      <c r="O21" s="257"/>
      <c r="P21" s="257"/>
      <c r="Q21" s="257"/>
      <c r="R21" s="257"/>
      <c r="S21" s="257"/>
      <c r="T21" s="257"/>
      <c r="U21" s="257"/>
      <c r="V21" s="257"/>
      <c r="W21" s="257"/>
      <c r="X21" s="257"/>
      <c r="Y21" s="257"/>
      <c r="Z21" s="257"/>
      <c r="AA21" s="257"/>
      <c r="AB21" s="257"/>
      <c r="AC21" s="257"/>
      <c r="AD21" s="257"/>
      <c r="AE21" s="257"/>
      <c r="AF21" s="257"/>
      <c r="AG21" s="257"/>
      <c r="AH21" s="257"/>
      <c r="AI21" s="257"/>
      <c r="AJ21" s="257"/>
      <c r="AK21" s="257"/>
      <c r="AL21" s="257"/>
      <c r="AM21" s="257"/>
      <c r="AN21" s="257"/>
      <c r="AO21" s="257"/>
      <c r="AP21" s="257"/>
      <c r="AQ21" s="257"/>
      <c r="AR21" s="257"/>
      <c r="AS21" s="257"/>
      <c r="AT21" s="1206"/>
      <c r="AU21" s="257"/>
      <c r="AV21" s="257"/>
      <c r="AW21" s="257"/>
      <c r="AX21" s="257"/>
      <c r="AY21" s="257"/>
      <c r="AZ21" s="257"/>
      <c r="BA21" s="257"/>
      <c r="BB21" s="257"/>
      <c r="BC21" s="257"/>
      <c r="BD21" s="257"/>
      <c r="BE21" s="257"/>
      <c r="BF21" s="1206"/>
      <c r="BG21" s="257"/>
      <c r="BH21" s="257"/>
      <c r="BI21" s="257"/>
      <c r="BJ21" s="257"/>
      <c r="BK21" s="257"/>
      <c r="BL21" s="257"/>
      <c r="BM21" s="257"/>
      <c r="BN21" s="257"/>
      <c r="BO21" s="257"/>
      <c r="BP21" s="257"/>
      <c r="BQ21" s="257"/>
      <c r="BR21" s="1206"/>
      <c r="BS21" s="257"/>
      <c r="BT21" s="257"/>
      <c r="BU21" s="257"/>
      <c r="BV21" s="257"/>
      <c r="BW21" s="257"/>
      <c r="BX21" s="257"/>
      <c r="BY21" s="257"/>
      <c r="BZ21" s="257"/>
      <c r="CA21" s="257"/>
      <c r="CB21" s="257"/>
      <c r="CC21" s="257"/>
      <c r="CD21" s="1206"/>
      <c r="CE21" s="257"/>
      <c r="CF21" s="257"/>
      <c r="CG21" s="257"/>
      <c r="CH21" s="257"/>
      <c r="CI21" s="257"/>
      <c r="CJ21" s="257"/>
      <c r="CK21" s="257"/>
      <c r="CL21" s="257"/>
      <c r="CM21" s="257"/>
      <c r="CN21" s="257"/>
      <c r="CO21" s="257"/>
      <c r="CP21" s="1206"/>
      <c r="CQ21" s="257"/>
      <c r="CR21" s="257"/>
      <c r="CS21" s="257"/>
      <c r="CT21" s="257"/>
      <c r="CU21" s="257"/>
      <c r="CV21" s="257"/>
      <c r="CW21" s="257"/>
      <c r="CX21" s="257"/>
      <c r="CY21" s="257"/>
      <c r="CZ21" s="257"/>
      <c r="DA21" s="257"/>
      <c r="DB21" s="1206"/>
      <c r="DC21" s="257"/>
      <c r="DD21" s="258"/>
      <c r="DE21" s="255"/>
    </row>
    <row r="22" spans="1:109" ht="17.25" customHeight="1" x14ac:dyDescent="0.15">
      <c r="B22" s="259"/>
    </row>
    <row r="23" spans="1:109" x14ac:dyDescent="0.15">
      <c r="B23" s="259"/>
    </row>
    <row r="24" spans="1:109" x14ac:dyDescent="0.15">
      <c r="B24" s="259"/>
    </row>
    <row r="25" spans="1:109" x14ac:dyDescent="0.15">
      <c r="B25" s="259"/>
    </row>
    <row r="26" spans="1:109" x14ac:dyDescent="0.15">
      <c r="B26" s="259"/>
    </row>
    <row r="27" spans="1:109" x14ac:dyDescent="0.15">
      <c r="B27" s="259"/>
    </row>
    <row r="28" spans="1:109" x14ac:dyDescent="0.15">
      <c r="B28" s="259"/>
    </row>
    <row r="29" spans="1:109" x14ac:dyDescent="0.15">
      <c r="B29" s="259"/>
    </row>
    <row r="30" spans="1:109" x14ac:dyDescent="0.15">
      <c r="B30" s="259"/>
    </row>
    <row r="31" spans="1:109" x14ac:dyDescent="0.15">
      <c r="B31" s="259"/>
    </row>
    <row r="32" spans="1:109" x14ac:dyDescent="0.15">
      <c r="B32" s="259"/>
    </row>
    <row r="33" spans="2:109" x14ac:dyDescent="0.15">
      <c r="B33" s="259"/>
    </row>
    <row r="34" spans="2:109" x14ac:dyDescent="0.15">
      <c r="B34" s="259"/>
    </row>
    <row r="35" spans="2:109" x14ac:dyDescent="0.15">
      <c r="B35" s="259"/>
    </row>
    <row r="36" spans="2:109" x14ac:dyDescent="0.15">
      <c r="B36" s="259"/>
    </row>
    <row r="37" spans="2:109" x14ac:dyDescent="0.15">
      <c r="B37" s="259"/>
    </row>
    <row r="38" spans="2:109" x14ac:dyDescent="0.15">
      <c r="B38" s="259"/>
    </row>
    <row r="39" spans="2:109" x14ac:dyDescent="0.15">
      <c r="B39" s="340"/>
      <c r="C39" s="311"/>
      <c r="D39" s="311"/>
      <c r="E39" s="311"/>
      <c r="F39" s="311"/>
      <c r="G39" s="311"/>
      <c r="H39" s="311"/>
      <c r="I39" s="311"/>
      <c r="J39" s="311"/>
      <c r="K39" s="311"/>
      <c r="L39" s="311"/>
      <c r="M39" s="311"/>
      <c r="N39" s="311"/>
      <c r="O39" s="311"/>
      <c r="P39" s="311"/>
      <c r="Q39" s="311"/>
      <c r="R39" s="311"/>
      <c r="S39" s="311"/>
      <c r="T39" s="311"/>
      <c r="U39" s="311"/>
      <c r="V39" s="311"/>
      <c r="W39" s="311"/>
      <c r="X39" s="311"/>
      <c r="Y39" s="311"/>
      <c r="Z39" s="311"/>
      <c r="AA39" s="311"/>
      <c r="AB39" s="311"/>
      <c r="AC39" s="311"/>
      <c r="AD39" s="311"/>
      <c r="AE39" s="311"/>
      <c r="AF39" s="311"/>
      <c r="AG39" s="311"/>
      <c r="AH39" s="311"/>
      <c r="AI39" s="311"/>
      <c r="AJ39" s="311"/>
      <c r="AK39" s="311"/>
      <c r="AL39" s="311"/>
      <c r="AM39" s="311"/>
      <c r="AN39" s="311"/>
      <c r="AO39" s="311"/>
      <c r="AP39" s="311"/>
      <c r="AQ39" s="311"/>
      <c r="AR39" s="311"/>
      <c r="AS39" s="311"/>
      <c r="AT39" s="311"/>
      <c r="AU39" s="311"/>
      <c r="AV39" s="311"/>
      <c r="AW39" s="311"/>
      <c r="AX39" s="311"/>
      <c r="AY39" s="311"/>
      <c r="AZ39" s="311"/>
      <c r="BA39" s="311"/>
      <c r="BB39" s="311"/>
      <c r="BC39" s="311"/>
      <c r="BD39" s="311"/>
      <c r="BE39" s="311"/>
      <c r="BF39" s="311"/>
      <c r="BG39" s="311"/>
      <c r="BH39" s="311"/>
      <c r="BI39" s="311"/>
      <c r="BJ39" s="311"/>
      <c r="BK39" s="311"/>
      <c r="BL39" s="311"/>
      <c r="BM39" s="311"/>
      <c r="BN39" s="311"/>
      <c r="BO39" s="311"/>
      <c r="BP39" s="311"/>
      <c r="BQ39" s="311"/>
      <c r="BR39" s="311"/>
      <c r="BS39" s="311"/>
      <c r="BT39" s="311"/>
      <c r="BU39" s="311"/>
      <c r="BV39" s="311"/>
      <c r="BW39" s="311"/>
      <c r="BX39" s="311"/>
      <c r="BY39" s="311"/>
      <c r="BZ39" s="311"/>
      <c r="CA39" s="311"/>
      <c r="CB39" s="311"/>
      <c r="CC39" s="311"/>
      <c r="CD39" s="311"/>
      <c r="CE39" s="311"/>
      <c r="CF39" s="311"/>
      <c r="CG39" s="311"/>
      <c r="CH39" s="311"/>
      <c r="CI39" s="311"/>
      <c r="CJ39" s="311"/>
      <c r="CK39" s="311"/>
      <c r="CL39" s="311"/>
      <c r="CM39" s="311"/>
      <c r="CN39" s="311"/>
      <c r="CO39" s="311"/>
      <c r="CP39" s="311"/>
      <c r="CQ39" s="311"/>
      <c r="CR39" s="311"/>
      <c r="CS39" s="311"/>
      <c r="CT39" s="311"/>
      <c r="CU39" s="311"/>
      <c r="CV39" s="311"/>
      <c r="CW39" s="311"/>
      <c r="CX39" s="311"/>
      <c r="CY39" s="311"/>
      <c r="CZ39" s="311"/>
      <c r="DA39" s="311"/>
      <c r="DB39" s="311"/>
      <c r="DC39" s="311"/>
      <c r="DD39" s="341"/>
    </row>
    <row r="40" spans="2:109" x14ac:dyDescent="0.15">
      <c r="B40" s="1207"/>
      <c r="DD40" s="1207"/>
      <c r="DE40" s="255"/>
    </row>
    <row r="41" spans="2:109" ht="17.25" x14ac:dyDescent="0.15">
      <c r="B41" s="256" t="s">
        <v>559</v>
      </c>
      <c r="C41" s="257"/>
      <c r="D41" s="257"/>
      <c r="E41" s="257"/>
      <c r="F41" s="257"/>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7"/>
      <c r="AE41" s="257"/>
      <c r="AF41" s="257"/>
      <c r="AG41" s="257"/>
      <c r="AH41" s="257"/>
      <c r="AI41" s="257"/>
      <c r="AJ41" s="257"/>
      <c r="AK41" s="257"/>
      <c r="AL41" s="257"/>
      <c r="AM41" s="257"/>
      <c r="AN41" s="257"/>
      <c r="AO41" s="257"/>
      <c r="AP41" s="257"/>
      <c r="AQ41" s="257"/>
      <c r="AR41" s="257"/>
      <c r="AS41" s="257"/>
      <c r="AT41" s="257"/>
      <c r="AU41" s="257"/>
      <c r="AV41" s="257"/>
      <c r="AW41" s="257"/>
      <c r="AX41" s="257"/>
      <c r="AY41" s="257"/>
      <c r="AZ41" s="257"/>
      <c r="BA41" s="257"/>
      <c r="BB41" s="257"/>
      <c r="BC41" s="257"/>
      <c r="BD41" s="257"/>
      <c r="BE41" s="257"/>
      <c r="BF41" s="257"/>
      <c r="BG41" s="257"/>
      <c r="BH41" s="257"/>
      <c r="BI41" s="257"/>
      <c r="BJ41" s="257"/>
      <c r="BK41" s="257"/>
      <c r="BL41" s="257"/>
      <c r="BM41" s="257"/>
      <c r="BN41" s="257"/>
      <c r="BO41" s="257"/>
      <c r="BP41" s="257"/>
      <c r="BQ41" s="257"/>
      <c r="BR41" s="257"/>
      <c r="BS41" s="257"/>
      <c r="BT41" s="257"/>
      <c r="BU41" s="257"/>
      <c r="BV41" s="257"/>
      <c r="BW41" s="257"/>
      <c r="BX41" s="257"/>
      <c r="BY41" s="257"/>
      <c r="BZ41" s="257"/>
      <c r="CA41" s="257"/>
      <c r="CB41" s="257"/>
      <c r="CC41" s="257"/>
      <c r="CD41" s="257"/>
      <c r="CE41" s="257"/>
      <c r="CF41" s="257"/>
      <c r="CG41" s="257"/>
      <c r="CH41" s="257"/>
      <c r="CI41" s="257"/>
      <c r="CJ41" s="257"/>
      <c r="CK41" s="257"/>
      <c r="CL41" s="257"/>
      <c r="CM41" s="257"/>
      <c r="CN41" s="257"/>
      <c r="CO41" s="257"/>
      <c r="CP41" s="257"/>
      <c r="CQ41" s="257"/>
      <c r="CR41" s="257"/>
      <c r="CS41" s="257"/>
      <c r="CT41" s="257"/>
      <c r="CU41" s="257"/>
      <c r="CV41" s="257"/>
      <c r="CW41" s="257"/>
      <c r="CX41" s="257"/>
      <c r="CY41" s="257"/>
      <c r="CZ41" s="257"/>
      <c r="DA41" s="257"/>
      <c r="DB41" s="257"/>
      <c r="DC41" s="257"/>
      <c r="DD41" s="258"/>
    </row>
    <row r="42" spans="2:109" x14ac:dyDescent="0.15">
      <c r="B42" s="259"/>
      <c r="G42" s="1208"/>
      <c r="I42" s="1209"/>
      <c r="J42" s="1209"/>
      <c r="K42" s="1209"/>
      <c r="AM42" s="1208"/>
      <c r="AN42" s="1208" t="s">
        <v>560</v>
      </c>
      <c r="AP42" s="1209"/>
      <c r="AQ42" s="1209"/>
      <c r="AR42" s="1209"/>
      <c r="AY42" s="1208"/>
      <c r="BA42" s="1209"/>
      <c r="BB42" s="1209"/>
      <c r="BC42" s="1209"/>
      <c r="BK42" s="1208"/>
      <c r="BM42" s="1209"/>
      <c r="BN42" s="1209"/>
      <c r="BO42" s="1209"/>
      <c r="BW42" s="1208"/>
      <c r="BY42" s="1209"/>
      <c r="BZ42" s="1209"/>
      <c r="CA42" s="1209"/>
      <c r="CI42" s="1208"/>
      <c r="CK42" s="1209"/>
      <c r="CL42" s="1209"/>
      <c r="CM42" s="1209"/>
      <c r="CU42" s="1208"/>
      <c r="CW42" s="1209"/>
      <c r="CX42" s="1209"/>
      <c r="CY42" s="1209"/>
    </row>
    <row r="43" spans="2:109" ht="13.5" customHeight="1" x14ac:dyDescent="0.15">
      <c r="B43" s="259"/>
      <c r="AN43" s="1210" t="s">
        <v>561</v>
      </c>
      <c r="AO43" s="1211"/>
      <c r="AP43" s="1211"/>
      <c r="AQ43" s="1211"/>
      <c r="AR43" s="1211"/>
      <c r="AS43" s="1211"/>
      <c r="AT43" s="1211"/>
      <c r="AU43" s="1211"/>
      <c r="AV43" s="1211"/>
      <c r="AW43" s="1211"/>
      <c r="AX43" s="1211"/>
      <c r="AY43" s="1211"/>
      <c r="AZ43" s="1211"/>
      <c r="BA43" s="1211"/>
      <c r="BB43" s="1211"/>
      <c r="BC43" s="1211"/>
      <c r="BD43" s="1211"/>
      <c r="BE43" s="1211"/>
      <c r="BF43" s="1211"/>
      <c r="BG43" s="1211"/>
      <c r="BH43" s="1211"/>
      <c r="BI43" s="1211"/>
      <c r="BJ43" s="1211"/>
      <c r="BK43" s="1211"/>
      <c r="BL43" s="1211"/>
      <c r="BM43" s="1211"/>
      <c r="BN43" s="1211"/>
      <c r="BO43" s="1211"/>
      <c r="BP43" s="1211"/>
      <c r="BQ43" s="1211"/>
      <c r="BR43" s="1211"/>
      <c r="BS43" s="1211"/>
      <c r="BT43" s="1211"/>
      <c r="BU43" s="1211"/>
      <c r="BV43" s="1211"/>
      <c r="BW43" s="1211"/>
      <c r="BX43" s="1211"/>
      <c r="BY43" s="1211"/>
      <c r="BZ43" s="1211"/>
      <c r="CA43" s="1211"/>
      <c r="CB43" s="1211"/>
      <c r="CC43" s="1211"/>
      <c r="CD43" s="1211"/>
      <c r="CE43" s="1211"/>
      <c r="CF43" s="1211"/>
      <c r="CG43" s="1211"/>
      <c r="CH43" s="1211"/>
      <c r="CI43" s="1211"/>
      <c r="CJ43" s="1211"/>
      <c r="CK43" s="1211"/>
      <c r="CL43" s="1211"/>
      <c r="CM43" s="1211"/>
      <c r="CN43" s="1211"/>
      <c r="CO43" s="1211"/>
      <c r="CP43" s="1211"/>
      <c r="CQ43" s="1211"/>
      <c r="CR43" s="1211"/>
      <c r="CS43" s="1211"/>
      <c r="CT43" s="1211"/>
      <c r="CU43" s="1211"/>
      <c r="CV43" s="1211"/>
      <c r="CW43" s="1211"/>
      <c r="CX43" s="1211"/>
      <c r="CY43" s="1211"/>
      <c r="CZ43" s="1211"/>
      <c r="DA43" s="1211"/>
      <c r="DB43" s="1211"/>
      <c r="DC43" s="1212"/>
    </row>
    <row r="44" spans="2:109" x14ac:dyDescent="0.15">
      <c r="B44" s="259"/>
      <c r="AN44" s="1213"/>
      <c r="AO44" s="1214"/>
      <c r="AP44" s="1214"/>
      <c r="AQ44" s="1214"/>
      <c r="AR44" s="1214"/>
      <c r="AS44" s="1214"/>
      <c r="AT44" s="1214"/>
      <c r="AU44" s="1214"/>
      <c r="AV44" s="1214"/>
      <c r="AW44" s="1214"/>
      <c r="AX44" s="1214"/>
      <c r="AY44" s="1214"/>
      <c r="AZ44" s="1214"/>
      <c r="BA44" s="1214"/>
      <c r="BB44" s="1214"/>
      <c r="BC44" s="1214"/>
      <c r="BD44" s="1214"/>
      <c r="BE44" s="1214"/>
      <c r="BF44" s="1214"/>
      <c r="BG44" s="1214"/>
      <c r="BH44" s="1214"/>
      <c r="BI44" s="1214"/>
      <c r="BJ44" s="1214"/>
      <c r="BK44" s="1214"/>
      <c r="BL44" s="1214"/>
      <c r="BM44" s="1214"/>
      <c r="BN44" s="1214"/>
      <c r="BO44" s="1214"/>
      <c r="BP44" s="1214"/>
      <c r="BQ44" s="1214"/>
      <c r="BR44" s="1214"/>
      <c r="BS44" s="1214"/>
      <c r="BT44" s="1214"/>
      <c r="BU44" s="1214"/>
      <c r="BV44" s="1214"/>
      <c r="BW44" s="1214"/>
      <c r="BX44" s="1214"/>
      <c r="BY44" s="1214"/>
      <c r="BZ44" s="1214"/>
      <c r="CA44" s="1214"/>
      <c r="CB44" s="1214"/>
      <c r="CC44" s="1214"/>
      <c r="CD44" s="1214"/>
      <c r="CE44" s="1214"/>
      <c r="CF44" s="1214"/>
      <c r="CG44" s="1214"/>
      <c r="CH44" s="1214"/>
      <c r="CI44" s="1214"/>
      <c r="CJ44" s="1214"/>
      <c r="CK44" s="1214"/>
      <c r="CL44" s="1214"/>
      <c r="CM44" s="1214"/>
      <c r="CN44" s="1214"/>
      <c r="CO44" s="1214"/>
      <c r="CP44" s="1214"/>
      <c r="CQ44" s="1214"/>
      <c r="CR44" s="1214"/>
      <c r="CS44" s="1214"/>
      <c r="CT44" s="1214"/>
      <c r="CU44" s="1214"/>
      <c r="CV44" s="1214"/>
      <c r="CW44" s="1214"/>
      <c r="CX44" s="1214"/>
      <c r="CY44" s="1214"/>
      <c r="CZ44" s="1214"/>
      <c r="DA44" s="1214"/>
      <c r="DB44" s="1214"/>
      <c r="DC44" s="1215"/>
    </row>
    <row r="45" spans="2:109" x14ac:dyDescent="0.15">
      <c r="B45" s="259"/>
      <c r="AN45" s="1213"/>
      <c r="AO45" s="1214"/>
      <c r="AP45" s="1214"/>
      <c r="AQ45" s="1214"/>
      <c r="AR45" s="1214"/>
      <c r="AS45" s="1214"/>
      <c r="AT45" s="1214"/>
      <c r="AU45" s="1214"/>
      <c r="AV45" s="1214"/>
      <c r="AW45" s="1214"/>
      <c r="AX45" s="1214"/>
      <c r="AY45" s="1214"/>
      <c r="AZ45" s="1214"/>
      <c r="BA45" s="1214"/>
      <c r="BB45" s="1214"/>
      <c r="BC45" s="1214"/>
      <c r="BD45" s="1214"/>
      <c r="BE45" s="1214"/>
      <c r="BF45" s="1214"/>
      <c r="BG45" s="1214"/>
      <c r="BH45" s="1214"/>
      <c r="BI45" s="1214"/>
      <c r="BJ45" s="1214"/>
      <c r="BK45" s="1214"/>
      <c r="BL45" s="1214"/>
      <c r="BM45" s="1214"/>
      <c r="BN45" s="1214"/>
      <c r="BO45" s="1214"/>
      <c r="BP45" s="1214"/>
      <c r="BQ45" s="1214"/>
      <c r="BR45" s="1214"/>
      <c r="BS45" s="1214"/>
      <c r="BT45" s="1214"/>
      <c r="BU45" s="1214"/>
      <c r="BV45" s="1214"/>
      <c r="BW45" s="1214"/>
      <c r="BX45" s="1214"/>
      <c r="BY45" s="1214"/>
      <c r="BZ45" s="1214"/>
      <c r="CA45" s="1214"/>
      <c r="CB45" s="1214"/>
      <c r="CC45" s="1214"/>
      <c r="CD45" s="1214"/>
      <c r="CE45" s="1214"/>
      <c r="CF45" s="1214"/>
      <c r="CG45" s="1214"/>
      <c r="CH45" s="1214"/>
      <c r="CI45" s="1214"/>
      <c r="CJ45" s="1214"/>
      <c r="CK45" s="1214"/>
      <c r="CL45" s="1214"/>
      <c r="CM45" s="1214"/>
      <c r="CN45" s="1214"/>
      <c r="CO45" s="1214"/>
      <c r="CP45" s="1214"/>
      <c r="CQ45" s="1214"/>
      <c r="CR45" s="1214"/>
      <c r="CS45" s="1214"/>
      <c r="CT45" s="1214"/>
      <c r="CU45" s="1214"/>
      <c r="CV45" s="1214"/>
      <c r="CW45" s="1214"/>
      <c r="CX45" s="1214"/>
      <c r="CY45" s="1214"/>
      <c r="CZ45" s="1214"/>
      <c r="DA45" s="1214"/>
      <c r="DB45" s="1214"/>
      <c r="DC45" s="1215"/>
    </row>
    <row r="46" spans="2:109" x14ac:dyDescent="0.15">
      <c r="B46" s="259"/>
      <c r="AN46" s="1213"/>
      <c r="AO46" s="1214"/>
      <c r="AP46" s="1214"/>
      <c r="AQ46" s="1214"/>
      <c r="AR46" s="1214"/>
      <c r="AS46" s="1214"/>
      <c r="AT46" s="1214"/>
      <c r="AU46" s="1214"/>
      <c r="AV46" s="1214"/>
      <c r="AW46" s="1214"/>
      <c r="AX46" s="1214"/>
      <c r="AY46" s="1214"/>
      <c r="AZ46" s="1214"/>
      <c r="BA46" s="1214"/>
      <c r="BB46" s="1214"/>
      <c r="BC46" s="1214"/>
      <c r="BD46" s="1214"/>
      <c r="BE46" s="1214"/>
      <c r="BF46" s="1214"/>
      <c r="BG46" s="1214"/>
      <c r="BH46" s="1214"/>
      <c r="BI46" s="1214"/>
      <c r="BJ46" s="1214"/>
      <c r="BK46" s="1214"/>
      <c r="BL46" s="1214"/>
      <c r="BM46" s="1214"/>
      <c r="BN46" s="1214"/>
      <c r="BO46" s="1214"/>
      <c r="BP46" s="1214"/>
      <c r="BQ46" s="1214"/>
      <c r="BR46" s="1214"/>
      <c r="BS46" s="1214"/>
      <c r="BT46" s="1214"/>
      <c r="BU46" s="1214"/>
      <c r="BV46" s="1214"/>
      <c r="BW46" s="1214"/>
      <c r="BX46" s="1214"/>
      <c r="BY46" s="1214"/>
      <c r="BZ46" s="1214"/>
      <c r="CA46" s="1214"/>
      <c r="CB46" s="1214"/>
      <c r="CC46" s="1214"/>
      <c r="CD46" s="1214"/>
      <c r="CE46" s="1214"/>
      <c r="CF46" s="1214"/>
      <c r="CG46" s="1214"/>
      <c r="CH46" s="1214"/>
      <c r="CI46" s="1214"/>
      <c r="CJ46" s="1214"/>
      <c r="CK46" s="1214"/>
      <c r="CL46" s="1214"/>
      <c r="CM46" s="1214"/>
      <c r="CN46" s="1214"/>
      <c r="CO46" s="1214"/>
      <c r="CP46" s="1214"/>
      <c r="CQ46" s="1214"/>
      <c r="CR46" s="1214"/>
      <c r="CS46" s="1214"/>
      <c r="CT46" s="1214"/>
      <c r="CU46" s="1214"/>
      <c r="CV46" s="1214"/>
      <c r="CW46" s="1214"/>
      <c r="CX46" s="1214"/>
      <c r="CY46" s="1214"/>
      <c r="CZ46" s="1214"/>
      <c r="DA46" s="1214"/>
      <c r="DB46" s="1214"/>
      <c r="DC46" s="1215"/>
    </row>
    <row r="47" spans="2:109" x14ac:dyDescent="0.15">
      <c r="B47" s="259"/>
      <c r="AN47" s="1216"/>
      <c r="AO47" s="1217"/>
      <c r="AP47" s="1217"/>
      <c r="AQ47" s="1217"/>
      <c r="AR47" s="1217"/>
      <c r="AS47" s="1217"/>
      <c r="AT47" s="1217"/>
      <c r="AU47" s="1217"/>
      <c r="AV47" s="1217"/>
      <c r="AW47" s="1217"/>
      <c r="AX47" s="1217"/>
      <c r="AY47" s="1217"/>
      <c r="AZ47" s="1217"/>
      <c r="BA47" s="1217"/>
      <c r="BB47" s="1217"/>
      <c r="BC47" s="1217"/>
      <c r="BD47" s="1217"/>
      <c r="BE47" s="1217"/>
      <c r="BF47" s="1217"/>
      <c r="BG47" s="1217"/>
      <c r="BH47" s="1217"/>
      <c r="BI47" s="1217"/>
      <c r="BJ47" s="1217"/>
      <c r="BK47" s="1217"/>
      <c r="BL47" s="1217"/>
      <c r="BM47" s="1217"/>
      <c r="BN47" s="1217"/>
      <c r="BO47" s="1217"/>
      <c r="BP47" s="1217"/>
      <c r="BQ47" s="1217"/>
      <c r="BR47" s="1217"/>
      <c r="BS47" s="1217"/>
      <c r="BT47" s="1217"/>
      <c r="BU47" s="1217"/>
      <c r="BV47" s="1217"/>
      <c r="BW47" s="1217"/>
      <c r="BX47" s="1217"/>
      <c r="BY47" s="1217"/>
      <c r="BZ47" s="1217"/>
      <c r="CA47" s="1217"/>
      <c r="CB47" s="1217"/>
      <c r="CC47" s="1217"/>
      <c r="CD47" s="1217"/>
      <c r="CE47" s="1217"/>
      <c r="CF47" s="1217"/>
      <c r="CG47" s="1217"/>
      <c r="CH47" s="1217"/>
      <c r="CI47" s="1217"/>
      <c r="CJ47" s="1217"/>
      <c r="CK47" s="1217"/>
      <c r="CL47" s="1217"/>
      <c r="CM47" s="1217"/>
      <c r="CN47" s="1217"/>
      <c r="CO47" s="1217"/>
      <c r="CP47" s="1217"/>
      <c r="CQ47" s="1217"/>
      <c r="CR47" s="1217"/>
      <c r="CS47" s="1217"/>
      <c r="CT47" s="1217"/>
      <c r="CU47" s="1217"/>
      <c r="CV47" s="1217"/>
      <c r="CW47" s="1217"/>
      <c r="CX47" s="1217"/>
      <c r="CY47" s="1217"/>
      <c r="CZ47" s="1217"/>
      <c r="DA47" s="1217"/>
      <c r="DB47" s="1217"/>
      <c r="DC47" s="1218"/>
    </row>
    <row r="48" spans="2:109" x14ac:dyDescent="0.15">
      <c r="B48" s="259"/>
      <c r="H48" s="1219"/>
      <c r="I48" s="1219"/>
      <c r="J48" s="1219"/>
      <c r="AN48" s="1219"/>
      <c r="AO48" s="1219"/>
      <c r="AP48" s="1219"/>
      <c r="AZ48" s="1219"/>
      <c r="BA48" s="1219"/>
      <c r="BB48" s="1219"/>
      <c r="BL48" s="1219"/>
      <c r="BM48" s="1219"/>
      <c r="BN48" s="1219"/>
      <c r="BX48" s="1219"/>
      <c r="BY48" s="1219"/>
      <c r="BZ48" s="1219"/>
      <c r="CJ48" s="1219"/>
      <c r="CK48" s="1219"/>
      <c r="CL48" s="1219"/>
      <c r="CV48" s="1219"/>
      <c r="CW48" s="1219"/>
      <c r="CX48" s="1219"/>
    </row>
    <row r="49" spans="1:109" x14ac:dyDescent="0.15">
      <c r="B49" s="259"/>
      <c r="AN49" s="255" t="s">
        <v>562</v>
      </c>
    </row>
    <row r="50" spans="1:109" x14ac:dyDescent="0.15">
      <c r="B50" s="259"/>
      <c r="G50" s="1220"/>
      <c r="H50" s="1220"/>
      <c r="I50" s="1220"/>
      <c r="J50" s="1220"/>
      <c r="K50" s="1221"/>
      <c r="L50" s="1221"/>
      <c r="M50" s="1222"/>
      <c r="N50" s="1222"/>
      <c r="AN50" s="1223"/>
      <c r="AO50" s="1224"/>
      <c r="AP50" s="1224"/>
      <c r="AQ50" s="1224"/>
      <c r="AR50" s="1224"/>
      <c r="AS50" s="1224"/>
      <c r="AT50" s="1224"/>
      <c r="AU50" s="1224"/>
      <c r="AV50" s="1224"/>
      <c r="AW50" s="1224"/>
      <c r="AX50" s="1224"/>
      <c r="AY50" s="1224"/>
      <c r="AZ50" s="1224"/>
      <c r="BA50" s="1224"/>
      <c r="BB50" s="1224"/>
      <c r="BC50" s="1224"/>
      <c r="BD50" s="1224"/>
      <c r="BE50" s="1224"/>
      <c r="BF50" s="1224"/>
      <c r="BG50" s="1224"/>
      <c r="BH50" s="1224"/>
      <c r="BI50" s="1224"/>
      <c r="BJ50" s="1224"/>
      <c r="BK50" s="1224"/>
      <c r="BL50" s="1224"/>
      <c r="BM50" s="1224"/>
      <c r="BN50" s="1224"/>
      <c r="BO50" s="1225"/>
      <c r="BP50" s="1226" t="s">
        <v>524</v>
      </c>
      <c r="BQ50" s="1226"/>
      <c r="BR50" s="1226"/>
      <c r="BS50" s="1226"/>
      <c r="BT50" s="1226"/>
      <c r="BU50" s="1226"/>
      <c r="BV50" s="1226"/>
      <c r="BW50" s="1226"/>
      <c r="BX50" s="1226" t="s">
        <v>525</v>
      </c>
      <c r="BY50" s="1226"/>
      <c r="BZ50" s="1226"/>
      <c r="CA50" s="1226"/>
      <c r="CB50" s="1226"/>
      <c r="CC50" s="1226"/>
      <c r="CD50" s="1226"/>
      <c r="CE50" s="1226"/>
      <c r="CF50" s="1226" t="s">
        <v>526</v>
      </c>
      <c r="CG50" s="1226"/>
      <c r="CH50" s="1226"/>
      <c r="CI50" s="1226"/>
      <c r="CJ50" s="1226"/>
      <c r="CK50" s="1226"/>
      <c r="CL50" s="1226"/>
      <c r="CM50" s="1226"/>
      <c r="CN50" s="1226" t="s">
        <v>527</v>
      </c>
      <c r="CO50" s="1226"/>
      <c r="CP50" s="1226"/>
      <c r="CQ50" s="1226"/>
      <c r="CR50" s="1226"/>
      <c r="CS50" s="1226"/>
      <c r="CT50" s="1226"/>
      <c r="CU50" s="1226"/>
      <c r="CV50" s="1226" t="s">
        <v>528</v>
      </c>
      <c r="CW50" s="1226"/>
      <c r="CX50" s="1226"/>
      <c r="CY50" s="1226"/>
      <c r="CZ50" s="1226"/>
      <c r="DA50" s="1226"/>
      <c r="DB50" s="1226"/>
      <c r="DC50" s="1226"/>
    </row>
    <row r="51" spans="1:109" ht="13.5" customHeight="1" x14ac:dyDescent="0.15">
      <c r="B51" s="259"/>
      <c r="G51" s="1227"/>
      <c r="H51" s="1227"/>
      <c r="I51" s="1228"/>
      <c r="J51" s="1228"/>
      <c r="K51" s="1229"/>
      <c r="L51" s="1229"/>
      <c r="M51" s="1229"/>
      <c r="N51" s="1229"/>
      <c r="AM51" s="1219"/>
      <c r="AN51" s="1230" t="s">
        <v>563</v>
      </c>
      <c r="AO51" s="1230"/>
      <c r="AP51" s="1230"/>
      <c r="AQ51" s="1230"/>
      <c r="AR51" s="1230"/>
      <c r="AS51" s="1230"/>
      <c r="AT51" s="1230"/>
      <c r="AU51" s="1230"/>
      <c r="AV51" s="1230"/>
      <c r="AW51" s="1230"/>
      <c r="AX51" s="1230"/>
      <c r="AY51" s="1230"/>
      <c r="AZ51" s="1230"/>
      <c r="BA51" s="1230"/>
      <c r="BB51" s="1230" t="s">
        <v>564</v>
      </c>
      <c r="BC51" s="1230"/>
      <c r="BD51" s="1230"/>
      <c r="BE51" s="1230"/>
      <c r="BF51" s="1230"/>
      <c r="BG51" s="1230"/>
      <c r="BH51" s="1230"/>
      <c r="BI51" s="1230"/>
      <c r="BJ51" s="1230"/>
      <c r="BK51" s="1230"/>
      <c r="BL51" s="1230"/>
      <c r="BM51" s="1230"/>
      <c r="BN51" s="1230"/>
      <c r="BO51" s="1230"/>
      <c r="BP51" s="1231"/>
      <c r="BQ51" s="1231"/>
      <c r="BR51" s="1231"/>
      <c r="BS51" s="1231"/>
      <c r="BT51" s="1231"/>
      <c r="BU51" s="1231"/>
      <c r="BV51" s="1231"/>
      <c r="BW51" s="1231"/>
      <c r="BX51" s="1231"/>
      <c r="BY51" s="1231"/>
      <c r="BZ51" s="1231"/>
      <c r="CA51" s="1231"/>
      <c r="CB51" s="1231"/>
      <c r="CC51" s="1231"/>
      <c r="CD51" s="1231"/>
      <c r="CE51" s="1231"/>
      <c r="CF51" s="1231"/>
      <c r="CG51" s="1231"/>
      <c r="CH51" s="1231"/>
      <c r="CI51" s="1231"/>
      <c r="CJ51" s="1231"/>
      <c r="CK51" s="1231"/>
      <c r="CL51" s="1231"/>
      <c r="CM51" s="1231"/>
      <c r="CN51" s="1231"/>
      <c r="CO51" s="1231"/>
      <c r="CP51" s="1231"/>
      <c r="CQ51" s="1231"/>
      <c r="CR51" s="1231"/>
      <c r="CS51" s="1231"/>
      <c r="CT51" s="1231"/>
      <c r="CU51" s="1231"/>
      <c r="CV51" s="1231"/>
      <c r="CW51" s="1231"/>
      <c r="CX51" s="1231"/>
      <c r="CY51" s="1231"/>
      <c r="CZ51" s="1231"/>
      <c r="DA51" s="1231"/>
      <c r="DB51" s="1231"/>
      <c r="DC51" s="1231"/>
    </row>
    <row r="52" spans="1:109" x14ac:dyDescent="0.15">
      <c r="B52" s="259"/>
      <c r="G52" s="1227"/>
      <c r="H52" s="1227"/>
      <c r="I52" s="1228"/>
      <c r="J52" s="1228"/>
      <c r="K52" s="1229"/>
      <c r="L52" s="1229"/>
      <c r="M52" s="1229"/>
      <c r="N52" s="1229"/>
      <c r="AM52" s="1219"/>
      <c r="AN52" s="1230"/>
      <c r="AO52" s="1230"/>
      <c r="AP52" s="1230"/>
      <c r="AQ52" s="1230"/>
      <c r="AR52" s="1230"/>
      <c r="AS52" s="1230"/>
      <c r="AT52" s="1230"/>
      <c r="AU52" s="1230"/>
      <c r="AV52" s="1230"/>
      <c r="AW52" s="1230"/>
      <c r="AX52" s="1230"/>
      <c r="AY52" s="1230"/>
      <c r="AZ52" s="1230"/>
      <c r="BA52" s="1230"/>
      <c r="BB52" s="1230"/>
      <c r="BC52" s="1230"/>
      <c r="BD52" s="1230"/>
      <c r="BE52" s="1230"/>
      <c r="BF52" s="1230"/>
      <c r="BG52" s="1230"/>
      <c r="BH52" s="1230"/>
      <c r="BI52" s="1230"/>
      <c r="BJ52" s="1230"/>
      <c r="BK52" s="1230"/>
      <c r="BL52" s="1230"/>
      <c r="BM52" s="1230"/>
      <c r="BN52" s="1230"/>
      <c r="BO52" s="1230"/>
      <c r="BP52" s="1231"/>
      <c r="BQ52" s="1231"/>
      <c r="BR52" s="1231"/>
      <c r="BS52" s="1231"/>
      <c r="BT52" s="1231"/>
      <c r="BU52" s="1231"/>
      <c r="BV52" s="1231"/>
      <c r="BW52" s="1231"/>
      <c r="BX52" s="1231"/>
      <c r="BY52" s="1231"/>
      <c r="BZ52" s="1231"/>
      <c r="CA52" s="1231"/>
      <c r="CB52" s="1231"/>
      <c r="CC52" s="1231"/>
      <c r="CD52" s="1231"/>
      <c r="CE52" s="1231"/>
      <c r="CF52" s="1231"/>
      <c r="CG52" s="1231"/>
      <c r="CH52" s="1231"/>
      <c r="CI52" s="1231"/>
      <c r="CJ52" s="1231"/>
      <c r="CK52" s="1231"/>
      <c r="CL52" s="1231"/>
      <c r="CM52" s="1231"/>
      <c r="CN52" s="1231"/>
      <c r="CO52" s="1231"/>
      <c r="CP52" s="1231"/>
      <c r="CQ52" s="1231"/>
      <c r="CR52" s="1231"/>
      <c r="CS52" s="1231"/>
      <c r="CT52" s="1231"/>
      <c r="CU52" s="1231"/>
      <c r="CV52" s="1231"/>
      <c r="CW52" s="1231"/>
      <c r="CX52" s="1231"/>
      <c r="CY52" s="1231"/>
      <c r="CZ52" s="1231"/>
      <c r="DA52" s="1231"/>
      <c r="DB52" s="1231"/>
      <c r="DC52" s="1231"/>
    </row>
    <row r="53" spans="1:109" x14ac:dyDescent="0.15">
      <c r="A53" s="1209"/>
      <c r="B53" s="259"/>
      <c r="G53" s="1227"/>
      <c r="H53" s="1227"/>
      <c r="I53" s="1220"/>
      <c r="J53" s="1220"/>
      <c r="K53" s="1229"/>
      <c r="L53" s="1229"/>
      <c r="M53" s="1229"/>
      <c r="N53" s="1229"/>
      <c r="AM53" s="1219"/>
      <c r="AN53" s="1230"/>
      <c r="AO53" s="1230"/>
      <c r="AP53" s="1230"/>
      <c r="AQ53" s="1230"/>
      <c r="AR53" s="1230"/>
      <c r="AS53" s="1230"/>
      <c r="AT53" s="1230"/>
      <c r="AU53" s="1230"/>
      <c r="AV53" s="1230"/>
      <c r="AW53" s="1230"/>
      <c r="AX53" s="1230"/>
      <c r="AY53" s="1230"/>
      <c r="AZ53" s="1230"/>
      <c r="BA53" s="1230"/>
      <c r="BB53" s="1230" t="s">
        <v>565</v>
      </c>
      <c r="BC53" s="1230"/>
      <c r="BD53" s="1230"/>
      <c r="BE53" s="1230"/>
      <c r="BF53" s="1230"/>
      <c r="BG53" s="1230"/>
      <c r="BH53" s="1230"/>
      <c r="BI53" s="1230"/>
      <c r="BJ53" s="1230"/>
      <c r="BK53" s="1230"/>
      <c r="BL53" s="1230"/>
      <c r="BM53" s="1230"/>
      <c r="BN53" s="1230"/>
      <c r="BO53" s="1230"/>
      <c r="BP53" s="1231">
        <v>53.9</v>
      </c>
      <c r="BQ53" s="1231"/>
      <c r="BR53" s="1231"/>
      <c r="BS53" s="1231"/>
      <c r="BT53" s="1231"/>
      <c r="BU53" s="1231"/>
      <c r="BV53" s="1231"/>
      <c r="BW53" s="1231"/>
      <c r="BX53" s="1231">
        <v>55.1</v>
      </c>
      <c r="BY53" s="1231"/>
      <c r="BZ53" s="1231"/>
      <c r="CA53" s="1231"/>
      <c r="CB53" s="1231"/>
      <c r="CC53" s="1231"/>
      <c r="CD53" s="1231"/>
      <c r="CE53" s="1231"/>
      <c r="CF53" s="1231">
        <v>56.6</v>
      </c>
      <c r="CG53" s="1231"/>
      <c r="CH53" s="1231"/>
      <c r="CI53" s="1231"/>
      <c r="CJ53" s="1231"/>
      <c r="CK53" s="1231"/>
      <c r="CL53" s="1231"/>
      <c r="CM53" s="1231"/>
      <c r="CN53" s="1231">
        <v>57.8</v>
      </c>
      <c r="CO53" s="1231"/>
      <c r="CP53" s="1231"/>
      <c r="CQ53" s="1231"/>
      <c r="CR53" s="1231"/>
      <c r="CS53" s="1231"/>
      <c r="CT53" s="1231"/>
      <c r="CU53" s="1231"/>
      <c r="CV53" s="1231">
        <v>57.2</v>
      </c>
      <c r="CW53" s="1231"/>
      <c r="CX53" s="1231"/>
      <c r="CY53" s="1231"/>
      <c r="CZ53" s="1231"/>
      <c r="DA53" s="1231"/>
      <c r="DB53" s="1231"/>
      <c r="DC53" s="1231"/>
    </row>
    <row r="54" spans="1:109" x14ac:dyDescent="0.15">
      <c r="A54" s="1209"/>
      <c r="B54" s="259"/>
      <c r="G54" s="1227"/>
      <c r="H54" s="1227"/>
      <c r="I54" s="1220"/>
      <c r="J54" s="1220"/>
      <c r="K54" s="1229"/>
      <c r="L54" s="1229"/>
      <c r="M54" s="1229"/>
      <c r="N54" s="1229"/>
      <c r="AM54" s="1219"/>
      <c r="AN54" s="1230"/>
      <c r="AO54" s="1230"/>
      <c r="AP54" s="1230"/>
      <c r="AQ54" s="1230"/>
      <c r="AR54" s="1230"/>
      <c r="AS54" s="1230"/>
      <c r="AT54" s="1230"/>
      <c r="AU54" s="1230"/>
      <c r="AV54" s="1230"/>
      <c r="AW54" s="1230"/>
      <c r="AX54" s="1230"/>
      <c r="AY54" s="1230"/>
      <c r="AZ54" s="1230"/>
      <c r="BA54" s="1230"/>
      <c r="BB54" s="1230"/>
      <c r="BC54" s="1230"/>
      <c r="BD54" s="1230"/>
      <c r="BE54" s="1230"/>
      <c r="BF54" s="1230"/>
      <c r="BG54" s="1230"/>
      <c r="BH54" s="1230"/>
      <c r="BI54" s="1230"/>
      <c r="BJ54" s="1230"/>
      <c r="BK54" s="1230"/>
      <c r="BL54" s="1230"/>
      <c r="BM54" s="1230"/>
      <c r="BN54" s="1230"/>
      <c r="BO54" s="1230"/>
      <c r="BP54" s="1231"/>
      <c r="BQ54" s="1231"/>
      <c r="BR54" s="1231"/>
      <c r="BS54" s="1231"/>
      <c r="BT54" s="1231"/>
      <c r="BU54" s="1231"/>
      <c r="BV54" s="1231"/>
      <c r="BW54" s="1231"/>
      <c r="BX54" s="1231"/>
      <c r="BY54" s="1231"/>
      <c r="BZ54" s="1231"/>
      <c r="CA54" s="1231"/>
      <c r="CB54" s="1231"/>
      <c r="CC54" s="1231"/>
      <c r="CD54" s="1231"/>
      <c r="CE54" s="1231"/>
      <c r="CF54" s="1231"/>
      <c r="CG54" s="1231"/>
      <c r="CH54" s="1231"/>
      <c r="CI54" s="1231"/>
      <c r="CJ54" s="1231"/>
      <c r="CK54" s="1231"/>
      <c r="CL54" s="1231"/>
      <c r="CM54" s="1231"/>
      <c r="CN54" s="1231"/>
      <c r="CO54" s="1231"/>
      <c r="CP54" s="1231"/>
      <c r="CQ54" s="1231"/>
      <c r="CR54" s="1231"/>
      <c r="CS54" s="1231"/>
      <c r="CT54" s="1231"/>
      <c r="CU54" s="1231"/>
      <c r="CV54" s="1231"/>
      <c r="CW54" s="1231"/>
      <c r="CX54" s="1231"/>
      <c r="CY54" s="1231"/>
      <c r="CZ54" s="1231"/>
      <c r="DA54" s="1231"/>
      <c r="DB54" s="1231"/>
      <c r="DC54" s="1231"/>
    </row>
    <row r="55" spans="1:109" x14ac:dyDescent="0.15">
      <c r="A55" s="1209"/>
      <c r="B55" s="259"/>
      <c r="G55" s="1220"/>
      <c r="H55" s="1220"/>
      <c r="I55" s="1220"/>
      <c r="J55" s="1220"/>
      <c r="K55" s="1229"/>
      <c r="L55" s="1229"/>
      <c r="M55" s="1229"/>
      <c r="N55" s="1229"/>
      <c r="AN55" s="1226" t="s">
        <v>566</v>
      </c>
      <c r="AO55" s="1226"/>
      <c r="AP55" s="1226"/>
      <c r="AQ55" s="1226"/>
      <c r="AR55" s="1226"/>
      <c r="AS55" s="1226"/>
      <c r="AT55" s="1226"/>
      <c r="AU55" s="1226"/>
      <c r="AV55" s="1226"/>
      <c r="AW55" s="1226"/>
      <c r="AX55" s="1226"/>
      <c r="AY55" s="1226"/>
      <c r="AZ55" s="1226"/>
      <c r="BA55" s="1226"/>
      <c r="BB55" s="1230" t="s">
        <v>564</v>
      </c>
      <c r="BC55" s="1230"/>
      <c r="BD55" s="1230"/>
      <c r="BE55" s="1230"/>
      <c r="BF55" s="1230"/>
      <c r="BG55" s="1230"/>
      <c r="BH55" s="1230"/>
      <c r="BI55" s="1230"/>
      <c r="BJ55" s="1230"/>
      <c r="BK55" s="1230"/>
      <c r="BL55" s="1230"/>
      <c r="BM55" s="1230"/>
      <c r="BN55" s="1230"/>
      <c r="BO55" s="1230"/>
      <c r="BP55" s="1231">
        <v>0</v>
      </c>
      <c r="BQ55" s="1231"/>
      <c r="BR55" s="1231"/>
      <c r="BS55" s="1231"/>
      <c r="BT55" s="1231"/>
      <c r="BU55" s="1231"/>
      <c r="BV55" s="1231"/>
      <c r="BW55" s="1231"/>
      <c r="BX55" s="1231">
        <v>0</v>
      </c>
      <c r="BY55" s="1231"/>
      <c r="BZ55" s="1231"/>
      <c r="CA55" s="1231"/>
      <c r="CB55" s="1231"/>
      <c r="CC55" s="1231"/>
      <c r="CD55" s="1231"/>
      <c r="CE55" s="1231"/>
      <c r="CF55" s="1231">
        <v>0</v>
      </c>
      <c r="CG55" s="1231"/>
      <c r="CH55" s="1231"/>
      <c r="CI55" s="1231"/>
      <c r="CJ55" s="1231"/>
      <c r="CK55" s="1231"/>
      <c r="CL55" s="1231"/>
      <c r="CM55" s="1231"/>
      <c r="CN55" s="1231">
        <v>0</v>
      </c>
      <c r="CO55" s="1231"/>
      <c r="CP55" s="1231"/>
      <c r="CQ55" s="1231"/>
      <c r="CR55" s="1231"/>
      <c r="CS55" s="1231"/>
      <c r="CT55" s="1231"/>
      <c r="CU55" s="1231"/>
      <c r="CV55" s="1231">
        <v>0</v>
      </c>
      <c r="CW55" s="1231"/>
      <c r="CX55" s="1231"/>
      <c r="CY55" s="1231"/>
      <c r="CZ55" s="1231"/>
      <c r="DA55" s="1231"/>
      <c r="DB55" s="1231"/>
      <c r="DC55" s="1231"/>
    </row>
    <row r="56" spans="1:109" x14ac:dyDescent="0.15">
      <c r="A56" s="1209"/>
      <c r="B56" s="259"/>
      <c r="G56" s="1220"/>
      <c r="H56" s="1220"/>
      <c r="I56" s="1220"/>
      <c r="J56" s="1220"/>
      <c r="K56" s="1229"/>
      <c r="L56" s="1229"/>
      <c r="M56" s="1229"/>
      <c r="N56" s="1229"/>
      <c r="AN56" s="1226"/>
      <c r="AO56" s="1226"/>
      <c r="AP56" s="1226"/>
      <c r="AQ56" s="1226"/>
      <c r="AR56" s="1226"/>
      <c r="AS56" s="1226"/>
      <c r="AT56" s="1226"/>
      <c r="AU56" s="1226"/>
      <c r="AV56" s="1226"/>
      <c r="AW56" s="1226"/>
      <c r="AX56" s="1226"/>
      <c r="AY56" s="1226"/>
      <c r="AZ56" s="1226"/>
      <c r="BA56" s="1226"/>
      <c r="BB56" s="1230"/>
      <c r="BC56" s="1230"/>
      <c r="BD56" s="1230"/>
      <c r="BE56" s="1230"/>
      <c r="BF56" s="1230"/>
      <c r="BG56" s="1230"/>
      <c r="BH56" s="1230"/>
      <c r="BI56" s="1230"/>
      <c r="BJ56" s="1230"/>
      <c r="BK56" s="1230"/>
      <c r="BL56" s="1230"/>
      <c r="BM56" s="1230"/>
      <c r="BN56" s="1230"/>
      <c r="BO56" s="1230"/>
      <c r="BP56" s="1231"/>
      <c r="BQ56" s="1231"/>
      <c r="BR56" s="1231"/>
      <c r="BS56" s="1231"/>
      <c r="BT56" s="1231"/>
      <c r="BU56" s="1231"/>
      <c r="BV56" s="1231"/>
      <c r="BW56" s="1231"/>
      <c r="BX56" s="1231"/>
      <c r="BY56" s="1231"/>
      <c r="BZ56" s="1231"/>
      <c r="CA56" s="1231"/>
      <c r="CB56" s="1231"/>
      <c r="CC56" s="1231"/>
      <c r="CD56" s="1231"/>
      <c r="CE56" s="1231"/>
      <c r="CF56" s="1231"/>
      <c r="CG56" s="1231"/>
      <c r="CH56" s="1231"/>
      <c r="CI56" s="1231"/>
      <c r="CJ56" s="1231"/>
      <c r="CK56" s="1231"/>
      <c r="CL56" s="1231"/>
      <c r="CM56" s="1231"/>
      <c r="CN56" s="1231"/>
      <c r="CO56" s="1231"/>
      <c r="CP56" s="1231"/>
      <c r="CQ56" s="1231"/>
      <c r="CR56" s="1231"/>
      <c r="CS56" s="1231"/>
      <c r="CT56" s="1231"/>
      <c r="CU56" s="1231"/>
      <c r="CV56" s="1231"/>
      <c r="CW56" s="1231"/>
      <c r="CX56" s="1231"/>
      <c r="CY56" s="1231"/>
      <c r="CZ56" s="1231"/>
      <c r="DA56" s="1231"/>
      <c r="DB56" s="1231"/>
      <c r="DC56" s="1231"/>
    </row>
    <row r="57" spans="1:109" s="1209" customFormat="1" x14ac:dyDescent="0.15">
      <c r="B57" s="1232"/>
      <c r="G57" s="1220"/>
      <c r="H57" s="1220"/>
      <c r="I57" s="1233"/>
      <c r="J57" s="1233"/>
      <c r="K57" s="1229"/>
      <c r="L57" s="1229"/>
      <c r="M57" s="1229"/>
      <c r="N57" s="1229"/>
      <c r="AM57" s="255"/>
      <c r="AN57" s="1226"/>
      <c r="AO57" s="1226"/>
      <c r="AP57" s="1226"/>
      <c r="AQ57" s="1226"/>
      <c r="AR57" s="1226"/>
      <c r="AS57" s="1226"/>
      <c r="AT57" s="1226"/>
      <c r="AU57" s="1226"/>
      <c r="AV57" s="1226"/>
      <c r="AW57" s="1226"/>
      <c r="AX57" s="1226"/>
      <c r="AY57" s="1226"/>
      <c r="AZ57" s="1226"/>
      <c r="BA57" s="1226"/>
      <c r="BB57" s="1230" t="s">
        <v>565</v>
      </c>
      <c r="BC57" s="1230"/>
      <c r="BD57" s="1230"/>
      <c r="BE57" s="1230"/>
      <c r="BF57" s="1230"/>
      <c r="BG57" s="1230"/>
      <c r="BH57" s="1230"/>
      <c r="BI57" s="1230"/>
      <c r="BJ57" s="1230"/>
      <c r="BK57" s="1230"/>
      <c r="BL57" s="1230"/>
      <c r="BM57" s="1230"/>
      <c r="BN57" s="1230"/>
      <c r="BO57" s="1230"/>
      <c r="BP57" s="1231">
        <v>60.2</v>
      </c>
      <c r="BQ57" s="1231"/>
      <c r="BR57" s="1231"/>
      <c r="BS57" s="1231"/>
      <c r="BT57" s="1231"/>
      <c r="BU57" s="1231"/>
      <c r="BV57" s="1231"/>
      <c r="BW57" s="1231"/>
      <c r="BX57" s="1231">
        <v>61</v>
      </c>
      <c r="BY57" s="1231"/>
      <c r="BZ57" s="1231"/>
      <c r="CA57" s="1231"/>
      <c r="CB57" s="1231"/>
      <c r="CC57" s="1231"/>
      <c r="CD57" s="1231"/>
      <c r="CE57" s="1231"/>
      <c r="CF57" s="1231">
        <v>60.8</v>
      </c>
      <c r="CG57" s="1231"/>
      <c r="CH57" s="1231"/>
      <c r="CI57" s="1231"/>
      <c r="CJ57" s="1231"/>
      <c r="CK57" s="1231"/>
      <c r="CL57" s="1231"/>
      <c r="CM57" s="1231"/>
      <c r="CN57" s="1231">
        <v>62.2</v>
      </c>
      <c r="CO57" s="1231"/>
      <c r="CP57" s="1231"/>
      <c r="CQ57" s="1231"/>
      <c r="CR57" s="1231"/>
      <c r="CS57" s="1231"/>
      <c r="CT57" s="1231"/>
      <c r="CU57" s="1231"/>
      <c r="CV57" s="1231">
        <v>62.5</v>
      </c>
      <c r="CW57" s="1231"/>
      <c r="CX57" s="1231"/>
      <c r="CY57" s="1231"/>
      <c r="CZ57" s="1231"/>
      <c r="DA57" s="1231"/>
      <c r="DB57" s="1231"/>
      <c r="DC57" s="1231"/>
      <c r="DD57" s="1234"/>
      <c r="DE57" s="1232"/>
    </row>
    <row r="58" spans="1:109" s="1209" customFormat="1" x14ac:dyDescent="0.15">
      <c r="A58" s="255"/>
      <c r="B58" s="1232"/>
      <c r="G58" s="1220"/>
      <c r="H58" s="1220"/>
      <c r="I58" s="1233"/>
      <c r="J58" s="1233"/>
      <c r="K58" s="1229"/>
      <c r="L58" s="1229"/>
      <c r="M58" s="1229"/>
      <c r="N58" s="1229"/>
      <c r="AM58" s="255"/>
      <c r="AN58" s="1226"/>
      <c r="AO58" s="1226"/>
      <c r="AP58" s="1226"/>
      <c r="AQ58" s="1226"/>
      <c r="AR58" s="1226"/>
      <c r="AS58" s="1226"/>
      <c r="AT58" s="1226"/>
      <c r="AU58" s="1226"/>
      <c r="AV58" s="1226"/>
      <c r="AW58" s="1226"/>
      <c r="AX58" s="1226"/>
      <c r="AY58" s="1226"/>
      <c r="AZ58" s="1226"/>
      <c r="BA58" s="1226"/>
      <c r="BB58" s="1230"/>
      <c r="BC58" s="1230"/>
      <c r="BD58" s="1230"/>
      <c r="BE58" s="1230"/>
      <c r="BF58" s="1230"/>
      <c r="BG58" s="1230"/>
      <c r="BH58" s="1230"/>
      <c r="BI58" s="1230"/>
      <c r="BJ58" s="1230"/>
      <c r="BK58" s="1230"/>
      <c r="BL58" s="1230"/>
      <c r="BM58" s="1230"/>
      <c r="BN58" s="1230"/>
      <c r="BO58" s="1230"/>
      <c r="BP58" s="1231"/>
      <c r="BQ58" s="1231"/>
      <c r="BR58" s="1231"/>
      <c r="BS58" s="1231"/>
      <c r="BT58" s="1231"/>
      <c r="BU58" s="1231"/>
      <c r="BV58" s="1231"/>
      <c r="BW58" s="1231"/>
      <c r="BX58" s="1231"/>
      <c r="BY58" s="1231"/>
      <c r="BZ58" s="1231"/>
      <c r="CA58" s="1231"/>
      <c r="CB58" s="1231"/>
      <c r="CC58" s="1231"/>
      <c r="CD58" s="1231"/>
      <c r="CE58" s="1231"/>
      <c r="CF58" s="1231"/>
      <c r="CG58" s="1231"/>
      <c r="CH58" s="1231"/>
      <c r="CI58" s="1231"/>
      <c r="CJ58" s="1231"/>
      <c r="CK58" s="1231"/>
      <c r="CL58" s="1231"/>
      <c r="CM58" s="1231"/>
      <c r="CN58" s="1231"/>
      <c r="CO58" s="1231"/>
      <c r="CP58" s="1231"/>
      <c r="CQ58" s="1231"/>
      <c r="CR58" s="1231"/>
      <c r="CS58" s="1231"/>
      <c r="CT58" s="1231"/>
      <c r="CU58" s="1231"/>
      <c r="CV58" s="1231"/>
      <c r="CW58" s="1231"/>
      <c r="CX58" s="1231"/>
      <c r="CY58" s="1231"/>
      <c r="CZ58" s="1231"/>
      <c r="DA58" s="1231"/>
      <c r="DB58" s="1231"/>
      <c r="DC58" s="1231"/>
      <c r="DD58" s="1234"/>
      <c r="DE58" s="1232"/>
    </row>
    <row r="59" spans="1:109" s="1209" customFormat="1" x14ac:dyDescent="0.15">
      <c r="A59" s="255"/>
      <c r="B59" s="1232"/>
      <c r="K59" s="1235"/>
      <c r="L59" s="1235"/>
      <c r="M59" s="1235"/>
      <c r="N59" s="1235"/>
      <c r="AQ59" s="1235"/>
      <c r="AR59" s="1235"/>
      <c r="AS59" s="1235"/>
      <c r="AT59" s="1235"/>
      <c r="BC59" s="1235"/>
      <c r="BD59" s="1235"/>
      <c r="BE59" s="1235"/>
      <c r="BF59" s="1235"/>
      <c r="BO59" s="1235"/>
      <c r="BP59" s="1235"/>
      <c r="BQ59" s="1235"/>
      <c r="BR59" s="1235"/>
      <c r="CA59" s="1235"/>
      <c r="CB59" s="1235"/>
      <c r="CC59" s="1235"/>
      <c r="CD59" s="1235"/>
      <c r="CM59" s="1235"/>
      <c r="CN59" s="1235"/>
      <c r="CO59" s="1235"/>
      <c r="CP59" s="1235"/>
      <c r="CY59" s="1235"/>
      <c r="CZ59" s="1235"/>
      <c r="DA59" s="1235"/>
      <c r="DB59" s="1235"/>
      <c r="DC59" s="1235"/>
      <c r="DD59" s="1234"/>
      <c r="DE59" s="1232"/>
    </row>
    <row r="60" spans="1:109" s="1209" customFormat="1" x14ac:dyDescent="0.15">
      <c r="A60" s="255"/>
      <c r="B60" s="1232"/>
      <c r="K60" s="1235"/>
      <c r="L60" s="1235"/>
      <c r="M60" s="1235"/>
      <c r="N60" s="1235"/>
      <c r="AQ60" s="1235"/>
      <c r="AR60" s="1235"/>
      <c r="AS60" s="1235"/>
      <c r="AT60" s="1235"/>
      <c r="BC60" s="1235"/>
      <c r="BD60" s="1235"/>
      <c r="BE60" s="1235"/>
      <c r="BF60" s="1235"/>
      <c r="BO60" s="1235"/>
      <c r="BP60" s="1235"/>
      <c r="BQ60" s="1235"/>
      <c r="BR60" s="1235"/>
      <c r="CA60" s="1235"/>
      <c r="CB60" s="1235"/>
      <c r="CC60" s="1235"/>
      <c r="CD60" s="1235"/>
      <c r="CM60" s="1235"/>
      <c r="CN60" s="1235"/>
      <c r="CO60" s="1235"/>
      <c r="CP60" s="1235"/>
      <c r="CY60" s="1235"/>
      <c r="CZ60" s="1235"/>
      <c r="DA60" s="1235"/>
      <c r="DB60" s="1235"/>
      <c r="DC60" s="1235"/>
      <c r="DD60" s="1234"/>
      <c r="DE60" s="1232"/>
    </row>
    <row r="61" spans="1:109" s="1209" customFormat="1" x14ac:dyDescent="0.15">
      <c r="A61" s="255"/>
      <c r="B61" s="1236"/>
      <c r="C61" s="1237"/>
      <c r="D61" s="1237"/>
      <c r="E61" s="1237"/>
      <c r="F61" s="1237"/>
      <c r="G61" s="1237"/>
      <c r="H61" s="1237"/>
      <c r="I61" s="1237"/>
      <c r="J61" s="1237"/>
      <c r="K61" s="1237"/>
      <c r="L61" s="1237"/>
      <c r="M61" s="1238"/>
      <c r="N61" s="1238"/>
      <c r="O61" s="1237"/>
      <c r="P61" s="1237"/>
      <c r="Q61" s="1237"/>
      <c r="R61" s="1237"/>
      <c r="S61" s="1237"/>
      <c r="T61" s="1237"/>
      <c r="U61" s="1237"/>
      <c r="V61" s="1237"/>
      <c r="W61" s="1237"/>
      <c r="X61" s="1237"/>
      <c r="Y61" s="1237"/>
      <c r="Z61" s="1237"/>
      <c r="AA61" s="1237"/>
      <c r="AB61" s="1237"/>
      <c r="AC61" s="1237"/>
      <c r="AD61" s="1237"/>
      <c r="AE61" s="1237"/>
      <c r="AF61" s="1237"/>
      <c r="AG61" s="1237"/>
      <c r="AH61" s="1237"/>
      <c r="AI61" s="1237"/>
      <c r="AJ61" s="1237"/>
      <c r="AK61" s="1237"/>
      <c r="AL61" s="1237"/>
      <c r="AM61" s="1237"/>
      <c r="AN61" s="1237"/>
      <c r="AO61" s="1237"/>
      <c r="AP61" s="1237"/>
      <c r="AQ61" s="1237"/>
      <c r="AR61" s="1237"/>
      <c r="AS61" s="1238"/>
      <c r="AT61" s="1238"/>
      <c r="AU61" s="1237"/>
      <c r="AV61" s="1237"/>
      <c r="AW61" s="1237"/>
      <c r="AX61" s="1237"/>
      <c r="AY61" s="1237"/>
      <c r="AZ61" s="1237"/>
      <c r="BA61" s="1237"/>
      <c r="BB61" s="1237"/>
      <c r="BC61" s="1237"/>
      <c r="BD61" s="1237"/>
      <c r="BE61" s="1238"/>
      <c r="BF61" s="1238"/>
      <c r="BG61" s="1237"/>
      <c r="BH61" s="1237"/>
      <c r="BI61" s="1237"/>
      <c r="BJ61" s="1237"/>
      <c r="BK61" s="1237"/>
      <c r="BL61" s="1237"/>
      <c r="BM61" s="1237"/>
      <c r="BN61" s="1237"/>
      <c r="BO61" s="1237"/>
      <c r="BP61" s="1237"/>
      <c r="BQ61" s="1238"/>
      <c r="BR61" s="1238"/>
      <c r="BS61" s="1237"/>
      <c r="BT61" s="1237"/>
      <c r="BU61" s="1237"/>
      <c r="BV61" s="1237"/>
      <c r="BW61" s="1237"/>
      <c r="BX61" s="1237"/>
      <c r="BY61" s="1237"/>
      <c r="BZ61" s="1237"/>
      <c r="CA61" s="1237"/>
      <c r="CB61" s="1237"/>
      <c r="CC61" s="1238"/>
      <c r="CD61" s="1238"/>
      <c r="CE61" s="1237"/>
      <c r="CF61" s="1237"/>
      <c r="CG61" s="1237"/>
      <c r="CH61" s="1237"/>
      <c r="CI61" s="1237"/>
      <c r="CJ61" s="1237"/>
      <c r="CK61" s="1237"/>
      <c r="CL61" s="1237"/>
      <c r="CM61" s="1237"/>
      <c r="CN61" s="1237"/>
      <c r="CO61" s="1238"/>
      <c r="CP61" s="1238"/>
      <c r="CQ61" s="1237"/>
      <c r="CR61" s="1237"/>
      <c r="CS61" s="1237"/>
      <c r="CT61" s="1237"/>
      <c r="CU61" s="1237"/>
      <c r="CV61" s="1237"/>
      <c r="CW61" s="1237"/>
      <c r="CX61" s="1237"/>
      <c r="CY61" s="1237"/>
      <c r="CZ61" s="1237"/>
      <c r="DA61" s="1238"/>
      <c r="DB61" s="1238"/>
      <c r="DC61" s="1238"/>
      <c r="DD61" s="1239"/>
      <c r="DE61" s="1232"/>
    </row>
    <row r="62" spans="1:109" x14ac:dyDescent="0.15">
      <c r="B62" s="1207"/>
      <c r="C62" s="1207"/>
      <c r="D62" s="1207"/>
      <c r="E62" s="1207"/>
      <c r="F62" s="1207"/>
      <c r="G62" s="1207"/>
      <c r="H62" s="1207"/>
      <c r="I62" s="1207"/>
      <c r="J62" s="1207"/>
      <c r="K62" s="1207"/>
      <c r="L62" s="1207"/>
      <c r="M62" s="1207"/>
      <c r="N62" s="1207"/>
      <c r="O62" s="1207"/>
      <c r="P62" s="1207"/>
      <c r="Q62" s="1207"/>
      <c r="R62" s="1207"/>
      <c r="S62" s="1207"/>
      <c r="T62" s="1207"/>
      <c r="U62" s="1207"/>
      <c r="V62" s="1207"/>
      <c r="W62" s="1207"/>
      <c r="X62" s="1207"/>
      <c r="Y62" s="1207"/>
      <c r="Z62" s="1207"/>
      <c r="AA62" s="1207"/>
      <c r="AB62" s="1207"/>
      <c r="AC62" s="1207"/>
      <c r="AD62" s="1207"/>
      <c r="AE62" s="1207"/>
      <c r="AF62" s="1207"/>
      <c r="AG62" s="1207"/>
      <c r="AH62" s="1207"/>
      <c r="AI62" s="1207"/>
      <c r="AJ62" s="1207"/>
      <c r="AK62" s="1207"/>
      <c r="AL62" s="1207"/>
      <c r="AM62" s="1207"/>
      <c r="AN62" s="1207"/>
      <c r="AO62" s="1207"/>
      <c r="AP62" s="1207"/>
      <c r="AQ62" s="1207"/>
      <c r="AR62" s="1207"/>
      <c r="AS62" s="1207"/>
      <c r="AT62" s="1207"/>
      <c r="AU62" s="1207"/>
      <c r="AV62" s="1207"/>
      <c r="AW62" s="1207"/>
      <c r="AX62" s="1207"/>
      <c r="AY62" s="1207"/>
      <c r="AZ62" s="1207"/>
      <c r="BA62" s="1207"/>
      <c r="BB62" s="1207"/>
      <c r="BC62" s="1207"/>
      <c r="BD62" s="1207"/>
      <c r="BE62" s="1207"/>
      <c r="BF62" s="1207"/>
      <c r="BG62" s="1207"/>
      <c r="BH62" s="1207"/>
      <c r="BI62" s="1207"/>
      <c r="BJ62" s="1207"/>
      <c r="BK62" s="1207"/>
      <c r="BL62" s="1207"/>
      <c r="BM62" s="1207"/>
      <c r="BN62" s="1207"/>
      <c r="BO62" s="1207"/>
      <c r="BP62" s="1207"/>
      <c r="BQ62" s="1207"/>
      <c r="BR62" s="1207"/>
      <c r="BS62" s="1207"/>
      <c r="BT62" s="1207"/>
      <c r="BU62" s="1207"/>
      <c r="BV62" s="1207"/>
      <c r="BW62" s="1207"/>
      <c r="BX62" s="1207"/>
      <c r="BY62" s="1207"/>
      <c r="BZ62" s="1207"/>
      <c r="CA62" s="1207"/>
      <c r="CB62" s="1207"/>
      <c r="CC62" s="1207"/>
      <c r="CD62" s="1207"/>
      <c r="CE62" s="1207"/>
      <c r="CF62" s="1207"/>
      <c r="CG62" s="1207"/>
      <c r="CH62" s="1207"/>
      <c r="CI62" s="1207"/>
      <c r="CJ62" s="1207"/>
      <c r="CK62" s="1207"/>
      <c r="CL62" s="1207"/>
      <c r="CM62" s="1207"/>
      <c r="CN62" s="1207"/>
      <c r="CO62" s="1207"/>
      <c r="CP62" s="1207"/>
      <c r="CQ62" s="1207"/>
      <c r="CR62" s="1207"/>
      <c r="CS62" s="1207"/>
      <c r="CT62" s="1207"/>
      <c r="CU62" s="1207"/>
      <c r="CV62" s="1207"/>
      <c r="CW62" s="1207"/>
      <c r="CX62" s="1207"/>
      <c r="CY62" s="1207"/>
      <c r="CZ62" s="1207"/>
      <c r="DA62" s="1207"/>
      <c r="DB62" s="1207"/>
      <c r="DC62" s="1207"/>
      <c r="DD62" s="1207"/>
      <c r="DE62" s="255"/>
    </row>
    <row r="63" spans="1:109" ht="17.25" x14ac:dyDescent="0.15">
      <c r="B63" s="312" t="s">
        <v>567</v>
      </c>
    </row>
    <row r="64" spans="1:109" x14ac:dyDescent="0.15">
      <c r="B64" s="259"/>
      <c r="G64" s="1208"/>
      <c r="I64" s="1240"/>
      <c r="J64" s="1240"/>
      <c r="K64" s="1240"/>
      <c r="L64" s="1240"/>
      <c r="M64" s="1240"/>
      <c r="N64" s="1241"/>
      <c r="AM64" s="1208"/>
      <c r="AN64" s="1208" t="s">
        <v>560</v>
      </c>
      <c r="AP64" s="1209"/>
      <c r="AQ64" s="1209"/>
      <c r="AR64" s="1209"/>
      <c r="AY64" s="1208"/>
      <c r="BA64" s="1209"/>
      <c r="BB64" s="1209"/>
      <c r="BC64" s="1209"/>
      <c r="BK64" s="1208"/>
      <c r="BM64" s="1209"/>
      <c r="BN64" s="1209"/>
      <c r="BO64" s="1209"/>
      <c r="BW64" s="1208"/>
      <c r="BY64" s="1209"/>
      <c r="BZ64" s="1209"/>
      <c r="CA64" s="1209"/>
      <c r="CI64" s="1208"/>
      <c r="CK64" s="1209"/>
      <c r="CL64" s="1209"/>
      <c r="CM64" s="1209"/>
      <c r="CU64" s="1208"/>
      <c r="CW64" s="1209"/>
      <c r="CX64" s="1209"/>
      <c r="CY64" s="1209"/>
    </row>
    <row r="65" spans="2:107" x14ac:dyDescent="0.15">
      <c r="B65" s="259"/>
      <c r="AN65" s="1210" t="s">
        <v>568</v>
      </c>
      <c r="AO65" s="1211"/>
      <c r="AP65" s="1211"/>
      <c r="AQ65" s="1211"/>
      <c r="AR65" s="1211"/>
      <c r="AS65" s="1211"/>
      <c r="AT65" s="1211"/>
      <c r="AU65" s="1211"/>
      <c r="AV65" s="1211"/>
      <c r="AW65" s="1211"/>
      <c r="AX65" s="1211"/>
      <c r="AY65" s="1211"/>
      <c r="AZ65" s="1211"/>
      <c r="BA65" s="1211"/>
      <c r="BB65" s="1211"/>
      <c r="BC65" s="1211"/>
      <c r="BD65" s="1211"/>
      <c r="BE65" s="1211"/>
      <c r="BF65" s="1211"/>
      <c r="BG65" s="1211"/>
      <c r="BH65" s="1211"/>
      <c r="BI65" s="1211"/>
      <c r="BJ65" s="1211"/>
      <c r="BK65" s="1211"/>
      <c r="BL65" s="1211"/>
      <c r="BM65" s="1211"/>
      <c r="BN65" s="1211"/>
      <c r="BO65" s="1211"/>
      <c r="BP65" s="1211"/>
      <c r="BQ65" s="1211"/>
      <c r="BR65" s="1211"/>
      <c r="BS65" s="1211"/>
      <c r="BT65" s="1211"/>
      <c r="BU65" s="1211"/>
      <c r="BV65" s="1211"/>
      <c r="BW65" s="1211"/>
      <c r="BX65" s="1211"/>
      <c r="BY65" s="1211"/>
      <c r="BZ65" s="1211"/>
      <c r="CA65" s="1211"/>
      <c r="CB65" s="1211"/>
      <c r="CC65" s="1211"/>
      <c r="CD65" s="1211"/>
      <c r="CE65" s="1211"/>
      <c r="CF65" s="1211"/>
      <c r="CG65" s="1211"/>
      <c r="CH65" s="1211"/>
      <c r="CI65" s="1211"/>
      <c r="CJ65" s="1211"/>
      <c r="CK65" s="1211"/>
      <c r="CL65" s="1211"/>
      <c r="CM65" s="1211"/>
      <c r="CN65" s="1211"/>
      <c r="CO65" s="1211"/>
      <c r="CP65" s="1211"/>
      <c r="CQ65" s="1211"/>
      <c r="CR65" s="1211"/>
      <c r="CS65" s="1211"/>
      <c r="CT65" s="1211"/>
      <c r="CU65" s="1211"/>
      <c r="CV65" s="1211"/>
      <c r="CW65" s="1211"/>
      <c r="CX65" s="1211"/>
      <c r="CY65" s="1211"/>
      <c r="CZ65" s="1211"/>
      <c r="DA65" s="1211"/>
      <c r="DB65" s="1211"/>
      <c r="DC65" s="1212"/>
    </row>
    <row r="66" spans="2:107" x14ac:dyDescent="0.15">
      <c r="B66" s="259"/>
      <c r="AN66" s="1213"/>
      <c r="AO66" s="1214"/>
      <c r="AP66" s="1214"/>
      <c r="AQ66" s="1214"/>
      <c r="AR66" s="1214"/>
      <c r="AS66" s="1214"/>
      <c r="AT66" s="1214"/>
      <c r="AU66" s="1214"/>
      <c r="AV66" s="1214"/>
      <c r="AW66" s="1214"/>
      <c r="AX66" s="1214"/>
      <c r="AY66" s="1214"/>
      <c r="AZ66" s="1214"/>
      <c r="BA66" s="1214"/>
      <c r="BB66" s="1214"/>
      <c r="BC66" s="1214"/>
      <c r="BD66" s="1214"/>
      <c r="BE66" s="1214"/>
      <c r="BF66" s="1214"/>
      <c r="BG66" s="1214"/>
      <c r="BH66" s="1214"/>
      <c r="BI66" s="1214"/>
      <c r="BJ66" s="1214"/>
      <c r="BK66" s="1214"/>
      <c r="BL66" s="1214"/>
      <c r="BM66" s="1214"/>
      <c r="BN66" s="1214"/>
      <c r="BO66" s="1214"/>
      <c r="BP66" s="1214"/>
      <c r="BQ66" s="1214"/>
      <c r="BR66" s="1214"/>
      <c r="BS66" s="1214"/>
      <c r="BT66" s="1214"/>
      <c r="BU66" s="1214"/>
      <c r="BV66" s="1214"/>
      <c r="BW66" s="1214"/>
      <c r="BX66" s="1214"/>
      <c r="BY66" s="1214"/>
      <c r="BZ66" s="1214"/>
      <c r="CA66" s="1214"/>
      <c r="CB66" s="1214"/>
      <c r="CC66" s="1214"/>
      <c r="CD66" s="1214"/>
      <c r="CE66" s="1214"/>
      <c r="CF66" s="1214"/>
      <c r="CG66" s="1214"/>
      <c r="CH66" s="1214"/>
      <c r="CI66" s="1214"/>
      <c r="CJ66" s="1214"/>
      <c r="CK66" s="1214"/>
      <c r="CL66" s="1214"/>
      <c r="CM66" s="1214"/>
      <c r="CN66" s="1214"/>
      <c r="CO66" s="1214"/>
      <c r="CP66" s="1214"/>
      <c r="CQ66" s="1214"/>
      <c r="CR66" s="1214"/>
      <c r="CS66" s="1214"/>
      <c r="CT66" s="1214"/>
      <c r="CU66" s="1214"/>
      <c r="CV66" s="1214"/>
      <c r="CW66" s="1214"/>
      <c r="CX66" s="1214"/>
      <c r="CY66" s="1214"/>
      <c r="CZ66" s="1214"/>
      <c r="DA66" s="1214"/>
      <c r="DB66" s="1214"/>
      <c r="DC66" s="1215"/>
    </row>
    <row r="67" spans="2:107" x14ac:dyDescent="0.15">
      <c r="B67" s="259"/>
      <c r="AN67" s="1213"/>
      <c r="AO67" s="1214"/>
      <c r="AP67" s="1214"/>
      <c r="AQ67" s="1214"/>
      <c r="AR67" s="1214"/>
      <c r="AS67" s="1214"/>
      <c r="AT67" s="1214"/>
      <c r="AU67" s="1214"/>
      <c r="AV67" s="1214"/>
      <c r="AW67" s="1214"/>
      <c r="AX67" s="1214"/>
      <c r="AY67" s="1214"/>
      <c r="AZ67" s="1214"/>
      <c r="BA67" s="1214"/>
      <c r="BB67" s="1214"/>
      <c r="BC67" s="1214"/>
      <c r="BD67" s="1214"/>
      <c r="BE67" s="1214"/>
      <c r="BF67" s="1214"/>
      <c r="BG67" s="1214"/>
      <c r="BH67" s="1214"/>
      <c r="BI67" s="1214"/>
      <c r="BJ67" s="1214"/>
      <c r="BK67" s="1214"/>
      <c r="BL67" s="1214"/>
      <c r="BM67" s="1214"/>
      <c r="BN67" s="1214"/>
      <c r="BO67" s="1214"/>
      <c r="BP67" s="1214"/>
      <c r="BQ67" s="1214"/>
      <c r="BR67" s="1214"/>
      <c r="BS67" s="1214"/>
      <c r="BT67" s="1214"/>
      <c r="BU67" s="1214"/>
      <c r="BV67" s="1214"/>
      <c r="BW67" s="1214"/>
      <c r="BX67" s="1214"/>
      <c r="BY67" s="1214"/>
      <c r="BZ67" s="1214"/>
      <c r="CA67" s="1214"/>
      <c r="CB67" s="1214"/>
      <c r="CC67" s="1214"/>
      <c r="CD67" s="1214"/>
      <c r="CE67" s="1214"/>
      <c r="CF67" s="1214"/>
      <c r="CG67" s="1214"/>
      <c r="CH67" s="1214"/>
      <c r="CI67" s="1214"/>
      <c r="CJ67" s="1214"/>
      <c r="CK67" s="1214"/>
      <c r="CL67" s="1214"/>
      <c r="CM67" s="1214"/>
      <c r="CN67" s="1214"/>
      <c r="CO67" s="1214"/>
      <c r="CP67" s="1214"/>
      <c r="CQ67" s="1214"/>
      <c r="CR67" s="1214"/>
      <c r="CS67" s="1214"/>
      <c r="CT67" s="1214"/>
      <c r="CU67" s="1214"/>
      <c r="CV67" s="1214"/>
      <c r="CW67" s="1214"/>
      <c r="CX67" s="1214"/>
      <c r="CY67" s="1214"/>
      <c r="CZ67" s="1214"/>
      <c r="DA67" s="1214"/>
      <c r="DB67" s="1214"/>
      <c r="DC67" s="1215"/>
    </row>
    <row r="68" spans="2:107" x14ac:dyDescent="0.15">
      <c r="B68" s="259"/>
      <c r="AN68" s="1213"/>
      <c r="AO68" s="1214"/>
      <c r="AP68" s="1214"/>
      <c r="AQ68" s="1214"/>
      <c r="AR68" s="1214"/>
      <c r="AS68" s="1214"/>
      <c r="AT68" s="1214"/>
      <c r="AU68" s="1214"/>
      <c r="AV68" s="1214"/>
      <c r="AW68" s="1214"/>
      <c r="AX68" s="1214"/>
      <c r="AY68" s="1214"/>
      <c r="AZ68" s="1214"/>
      <c r="BA68" s="1214"/>
      <c r="BB68" s="1214"/>
      <c r="BC68" s="1214"/>
      <c r="BD68" s="1214"/>
      <c r="BE68" s="1214"/>
      <c r="BF68" s="1214"/>
      <c r="BG68" s="1214"/>
      <c r="BH68" s="1214"/>
      <c r="BI68" s="1214"/>
      <c r="BJ68" s="1214"/>
      <c r="BK68" s="1214"/>
      <c r="BL68" s="1214"/>
      <c r="BM68" s="1214"/>
      <c r="BN68" s="1214"/>
      <c r="BO68" s="1214"/>
      <c r="BP68" s="1214"/>
      <c r="BQ68" s="1214"/>
      <c r="BR68" s="1214"/>
      <c r="BS68" s="1214"/>
      <c r="BT68" s="1214"/>
      <c r="BU68" s="1214"/>
      <c r="BV68" s="1214"/>
      <c r="BW68" s="1214"/>
      <c r="BX68" s="1214"/>
      <c r="BY68" s="1214"/>
      <c r="BZ68" s="1214"/>
      <c r="CA68" s="1214"/>
      <c r="CB68" s="1214"/>
      <c r="CC68" s="1214"/>
      <c r="CD68" s="1214"/>
      <c r="CE68" s="1214"/>
      <c r="CF68" s="1214"/>
      <c r="CG68" s="1214"/>
      <c r="CH68" s="1214"/>
      <c r="CI68" s="1214"/>
      <c r="CJ68" s="1214"/>
      <c r="CK68" s="1214"/>
      <c r="CL68" s="1214"/>
      <c r="CM68" s="1214"/>
      <c r="CN68" s="1214"/>
      <c r="CO68" s="1214"/>
      <c r="CP68" s="1214"/>
      <c r="CQ68" s="1214"/>
      <c r="CR68" s="1214"/>
      <c r="CS68" s="1214"/>
      <c r="CT68" s="1214"/>
      <c r="CU68" s="1214"/>
      <c r="CV68" s="1214"/>
      <c r="CW68" s="1214"/>
      <c r="CX68" s="1214"/>
      <c r="CY68" s="1214"/>
      <c r="CZ68" s="1214"/>
      <c r="DA68" s="1214"/>
      <c r="DB68" s="1214"/>
      <c r="DC68" s="1215"/>
    </row>
    <row r="69" spans="2:107" x14ac:dyDescent="0.15">
      <c r="B69" s="259"/>
      <c r="AN69" s="1216"/>
      <c r="AO69" s="1217"/>
      <c r="AP69" s="1217"/>
      <c r="AQ69" s="1217"/>
      <c r="AR69" s="1217"/>
      <c r="AS69" s="1217"/>
      <c r="AT69" s="1217"/>
      <c r="AU69" s="1217"/>
      <c r="AV69" s="1217"/>
      <c r="AW69" s="1217"/>
      <c r="AX69" s="1217"/>
      <c r="AY69" s="1217"/>
      <c r="AZ69" s="1217"/>
      <c r="BA69" s="1217"/>
      <c r="BB69" s="1217"/>
      <c r="BC69" s="1217"/>
      <c r="BD69" s="1217"/>
      <c r="BE69" s="1217"/>
      <c r="BF69" s="1217"/>
      <c r="BG69" s="1217"/>
      <c r="BH69" s="1217"/>
      <c r="BI69" s="1217"/>
      <c r="BJ69" s="1217"/>
      <c r="BK69" s="1217"/>
      <c r="BL69" s="1217"/>
      <c r="BM69" s="1217"/>
      <c r="BN69" s="1217"/>
      <c r="BO69" s="1217"/>
      <c r="BP69" s="1217"/>
      <c r="BQ69" s="1217"/>
      <c r="BR69" s="1217"/>
      <c r="BS69" s="1217"/>
      <c r="BT69" s="1217"/>
      <c r="BU69" s="1217"/>
      <c r="BV69" s="1217"/>
      <c r="BW69" s="1217"/>
      <c r="BX69" s="1217"/>
      <c r="BY69" s="1217"/>
      <c r="BZ69" s="1217"/>
      <c r="CA69" s="1217"/>
      <c r="CB69" s="1217"/>
      <c r="CC69" s="1217"/>
      <c r="CD69" s="1217"/>
      <c r="CE69" s="1217"/>
      <c r="CF69" s="1217"/>
      <c r="CG69" s="1217"/>
      <c r="CH69" s="1217"/>
      <c r="CI69" s="1217"/>
      <c r="CJ69" s="1217"/>
      <c r="CK69" s="1217"/>
      <c r="CL69" s="1217"/>
      <c r="CM69" s="1217"/>
      <c r="CN69" s="1217"/>
      <c r="CO69" s="1217"/>
      <c r="CP69" s="1217"/>
      <c r="CQ69" s="1217"/>
      <c r="CR69" s="1217"/>
      <c r="CS69" s="1217"/>
      <c r="CT69" s="1217"/>
      <c r="CU69" s="1217"/>
      <c r="CV69" s="1217"/>
      <c r="CW69" s="1217"/>
      <c r="CX69" s="1217"/>
      <c r="CY69" s="1217"/>
      <c r="CZ69" s="1217"/>
      <c r="DA69" s="1217"/>
      <c r="DB69" s="1217"/>
      <c r="DC69" s="1218"/>
    </row>
    <row r="70" spans="2:107" x14ac:dyDescent="0.15">
      <c r="B70" s="259"/>
      <c r="H70" s="1242"/>
      <c r="I70" s="1242"/>
      <c r="J70" s="1243"/>
      <c r="K70" s="1243"/>
      <c r="L70" s="1244"/>
      <c r="M70" s="1243"/>
      <c r="N70" s="1244"/>
      <c r="AN70" s="1219"/>
      <c r="AO70" s="1219"/>
      <c r="AP70" s="1219"/>
      <c r="AZ70" s="1219"/>
      <c r="BA70" s="1219"/>
      <c r="BB70" s="1219"/>
      <c r="BL70" s="1219"/>
      <c r="BM70" s="1219"/>
      <c r="BN70" s="1219"/>
      <c r="BX70" s="1219"/>
      <c r="BY70" s="1219"/>
      <c r="BZ70" s="1219"/>
      <c r="CJ70" s="1219"/>
      <c r="CK70" s="1219"/>
      <c r="CL70" s="1219"/>
      <c r="CV70" s="1219"/>
      <c r="CW70" s="1219"/>
      <c r="CX70" s="1219"/>
    </row>
    <row r="71" spans="2:107" x14ac:dyDescent="0.15">
      <c r="B71" s="259"/>
      <c r="G71" s="1245"/>
      <c r="I71" s="1246"/>
      <c r="J71" s="1243"/>
      <c r="K71" s="1243"/>
      <c r="L71" s="1244"/>
      <c r="M71" s="1243"/>
      <c r="N71" s="1244"/>
      <c r="AM71" s="1245"/>
      <c r="AN71" s="255" t="s">
        <v>562</v>
      </c>
    </row>
    <row r="72" spans="2:107" x14ac:dyDescent="0.15">
      <c r="B72" s="259"/>
      <c r="G72" s="1220"/>
      <c r="H72" s="1220"/>
      <c r="I72" s="1220"/>
      <c r="J72" s="1220"/>
      <c r="K72" s="1221"/>
      <c r="L72" s="1221"/>
      <c r="M72" s="1222"/>
      <c r="N72" s="1222"/>
      <c r="AN72" s="1223"/>
      <c r="AO72" s="1224"/>
      <c r="AP72" s="1224"/>
      <c r="AQ72" s="1224"/>
      <c r="AR72" s="1224"/>
      <c r="AS72" s="1224"/>
      <c r="AT72" s="1224"/>
      <c r="AU72" s="1224"/>
      <c r="AV72" s="1224"/>
      <c r="AW72" s="1224"/>
      <c r="AX72" s="1224"/>
      <c r="AY72" s="1224"/>
      <c r="AZ72" s="1224"/>
      <c r="BA72" s="1224"/>
      <c r="BB72" s="1224"/>
      <c r="BC72" s="1224"/>
      <c r="BD72" s="1224"/>
      <c r="BE72" s="1224"/>
      <c r="BF72" s="1224"/>
      <c r="BG72" s="1224"/>
      <c r="BH72" s="1224"/>
      <c r="BI72" s="1224"/>
      <c r="BJ72" s="1224"/>
      <c r="BK72" s="1224"/>
      <c r="BL72" s="1224"/>
      <c r="BM72" s="1224"/>
      <c r="BN72" s="1224"/>
      <c r="BO72" s="1225"/>
      <c r="BP72" s="1226" t="s">
        <v>524</v>
      </c>
      <c r="BQ72" s="1226"/>
      <c r="BR72" s="1226"/>
      <c r="BS72" s="1226"/>
      <c r="BT72" s="1226"/>
      <c r="BU72" s="1226"/>
      <c r="BV72" s="1226"/>
      <c r="BW72" s="1226"/>
      <c r="BX72" s="1226" t="s">
        <v>525</v>
      </c>
      <c r="BY72" s="1226"/>
      <c r="BZ72" s="1226"/>
      <c r="CA72" s="1226"/>
      <c r="CB72" s="1226"/>
      <c r="CC72" s="1226"/>
      <c r="CD72" s="1226"/>
      <c r="CE72" s="1226"/>
      <c r="CF72" s="1226" t="s">
        <v>526</v>
      </c>
      <c r="CG72" s="1226"/>
      <c r="CH72" s="1226"/>
      <c r="CI72" s="1226"/>
      <c r="CJ72" s="1226"/>
      <c r="CK72" s="1226"/>
      <c r="CL72" s="1226"/>
      <c r="CM72" s="1226"/>
      <c r="CN72" s="1226" t="s">
        <v>527</v>
      </c>
      <c r="CO72" s="1226"/>
      <c r="CP72" s="1226"/>
      <c r="CQ72" s="1226"/>
      <c r="CR72" s="1226"/>
      <c r="CS72" s="1226"/>
      <c r="CT72" s="1226"/>
      <c r="CU72" s="1226"/>
      <c r="CV72" s="1226" t="s">
        <v>528</v>
      </c>
      <c r="CW72" s="1226"/>
      <c r="CX72" s="1226"/>
      <c r="CY72" s="1226"/>
      <c r="CZ72" s="1226"/>
      <c r="DA72" s="1226"/>
      <c r="DB72" s="1226"/>
      <c r="DC72" s="1226"/>
    </row>
    <row r="73" spans="2:107" x14ac:dyDescent="0.15">
      <c r="B73" s="259"/>
      <c r="G73" s="1227"/>
      <c r="H73" s="1227"/>
      <c r="I73" s="1227"/>
      <c r="J73" s="1227"/>
      <c r="K73" s="1247"/>
      <c r="L73" s="1247"/>
      <c r="M73" s="1247"/>
      <c r="N73" s="1247"/>
      <c r="AM73" s="1219"/>
      <c r="AN73" s="1230" t="s">
        <v>563</v>
      </c>
      <c r="AO73" s="1230"/>
      <c r="AP73" s="1230"/>
      <c r="AQ73" s="1230"/>
      <c r="AR73" s="1230"/>
      <c r="AS73" s="1230"/>
      <c r="AT73" s="1230"/>
      <c r="AU73" s="1230"/>
      <c r="AV73" s="1230"/>
      <c r="AW73" s="1230"/>
      <c r="AX73" s="1230"/>
      <c r="AY73" s="1230"/>
      <c r="AZ73" s="1230"/>
      <c r="BA73" s="1230"/>
      <c r="BB73" s="1230" t="s">
        <v>564</v>
      </c>
      <c r="BC73" s="1230"/>
      <c r="BD73" s="1230"/>
      <c r="BE73" s="1230"/>
      <c r="BF73" s="1230"/>
      <c r="BG73" s="1230"/>
      <c r="BH73" s="1230"/>
      <c r="BI73" s="1230"/>
      <c r="BJ73" s="1230"/>
      <c r="BK73" s="1230"/>
      <c r="BL73" s="1230"/>
      <c r="BM73" s="1230"/>
      <c r="BN73" s="1230"/>
      <c r="BO73" s="1230"/>
      <c r="BP73" s="1231"/>
      <c r="BQ73" s="1231"/>
      <c r="BR73" s="1231"/>
      <c r="BS73" s="1231"/>
      <c r="BT73" s="1231"/>
      <c r="BU73" s="1231"/>
      <c r="BV73" s="1231"/>
      <c r="BW73" s="1231"/>
      <c r="BX73" s="1231"/>
      <c r="BY73" s="1231"/>
      <c r="BZ73" s="1231"/>
      <c r="CA73" s="1231"/>
      <c r="CB73" s="1231"/>
      <c r="CC73" s="1231"/>
      <c r="CD73" s="1231"/>
      <c r="CE73" s="1231"/>
      <c r="CF73" s="1231"/>
      <c r="CG73" s="1231"/>
      <c r="CH73" s="1231"/>
      <c r="CI73" s="1231"/>
      <c r="CJ73" s="1231"/>
      <c r="CK73" s="1231"/>
      <c r="CL73" s="1231"/>
      <c r="CM73" s="1231"/>
      <c r="CN73" s="1231"/>
      <c r="CO73" s="1231"/>
      <c r="CP73" s="1231"/>
      <c r="CQ73" s="1231"/>
      <c r="CR73" s="1231"/>
      <c r="CS73" s="1231"/>
      <c r="CT73" s="1231"/>
      <c r="CU73" s="1231"/>
      <c r="CV73" s="1231"/>
      <c r="CW73" s="1231"/>
      <c r="CX73" s="1231"/>
      <c r="CY73" s="1231"/>
      <c r="CZ73" s="1231"/>
      <c r="DA73" s="1231"/>
      <c r="DB73" s="1231"/>
      <c r="DC73" s="1231"/>
    </row>
    <row r="74" spans="2:107" x14ac:dyDescent="0.15">
      <c r="B74" s="259"/>
      <c r="G74" s="1227"/>
      <c r="H74" s="1227"/>
      <c r="I74" s="1227"/>
      <c r="J74" s="1227"/>
      <c r="K74" s="1247"/>
      <c r="L74" s="1247"/>
      <c r="M74" s="1247"/>
      <c r="N74" s="1247"/>
      <c r="AM74" s="1219"/>
      <c r="AN74" s="1230"/>
      <c r="AO74" s="1230"/>
      <c r="AP74" s="1230"/>
      <c r="AQ74" s="1230"/>
      <c r="AR74" s="1230"/>
      <c r="AS74" s="1230"/>
      <c r="AT74" s="1230"/>
      <c r="AU74" s="1230"/>
      <c r="AV74" s="1230"/>
      <c r="AW74" s="1230"/>
      <c r="AX74" s="1230"/>
      <c r="AY74" s="1230"/>
      <c r="AZ74" s="1230"/>
      <c r="BA74" s="1230"/>
      <c r="BB74" s="1230"/>
      <c r="BC74" s="1230"/>
      <c r="BD74" s="1230"/>
      <c r="BE74" s="1230"/>
      <c r="BF74" s="1230"/>
      <c r="BG74" s="1230"/>
      <c r="BH74" s="1230"/>
      <c r="BI74" s="1230"/>
      <c r="BJ74" s="1230"/>
      <c r="BK74" s="1230"/>
      <c r="BL74" s="1230"/>
      <c r="BM74" s="1230"/>
      <c r="BN74" s="1230"/>
      <c r="BO74" s="1230"/>
      <c r="BP74" s="1231"/>
      <c r="BQ74" s="1231"/>
      <c r="BR74" s="1231"/>
      <c r="BS74" s="1231"/>
      <c r="BT74" s="1231"/>
      <c r="BU74" s="1231"/>
      <c r="BV74" s="1231"/>
      <c r="BW74" s="1231"/>
      <c r="BX74" s="1231"/>
      <c r="BY74" s="1231"/>
      <c r="BZ74" s="1231"/>
      <c r="CA74" s="1231"/>
      <c r="CB74" s="1231"/>
      <c r="CC74" s="1231"/>
      <c r="CD74" s="1231"/>
      <c r="CE74" s="1231"/>
      <c r="CF74" s="1231"/>
      <c r="CG74" s="1231"/>
      <c r="CH74" s="1231"/>
      <c r="CI74" s="1231"/>
      <c r="CJ74" s="1231"/>
      <c r="CK74" s="1231"/>
      <c r="CL74" s="1231"/>
      <c r="CM74" s="1231"/>
      <c r="CN74" s="1231"/>
      <c r="CO74" s="1231"/>
      <c r="CP74" s="1231"/>
      <c r="CQ74" s="1231"/>
      <c r="CR74" s="1231"/>
      <c r="CS74" s="1231"/>
      <c r="CT74" s="1231"/>
      <c r="CU74" s="1231"/>
      <c r="CV74" s="1231"/>
      <c r="CW74" s="1231"/>
      <c r="CX74" s="1231"/>
      <c r="CY74" s="1231"/>
      <c r="CZ74" s="1231"/>
      <c r="DA74" s="1231"/>
      <c r="DB74" s="1231"/>
      <c r="DC74" s="1231"/>
    </row>
    <row r="75" spans="2:107" x14ac:dyDescent="0.15">
      <c r="B75" s="259"/>
      <c r="G75" s="1227"/>
      <c r="H75" s="1227"/>
      <c r="I75" s="1220"/>
      <c r="J75" s="1220"/>
      <c r="K75" s="1229"/>
      <c r="L75" s="1229"/>
      <c r="M75" s="1229"/>
      <c r="N75" s="1229"/>
      <c r="AM75" s="1219"/>
      <c r="AN75" s="1230"/>
      <c r="AO75" s="1230"/>
      <c r="AP75" s="1230"/>
      <c r="AQ75" s="1230"/>
      <c r="AR75" s="1230"/>
      <c r="AS75" s="1230"/>
      <c r="AT75" s="1230"/>
      <c r="AU75" s="1230"/>
      <c r="AV75" s="1230"/>
      <c r="AW75" s="1230"/>
      <c r="AX75" s="1230"/>
      <c r="AY75" s="1230"/>
      <c r="AZ75" s="1230"/>
      <c r="BA75" s="1230"/>
      <c r="BB75" s="1230" t="s">
        <v>569</v>
      </c>
      <c r="BC75" s="1230"/>
      <c r="BD75" s="1230"/>
      <c r="BE75" s="1230"/>
      <c r="BF75" s="1230"/>
      <c r="BG75" s="1230"/>
      <c r="BH75" s="1230"/>
      <c r="BI75" s="1230"/>
      <c r="BJ75" s="1230"/>
      <c r="BK75" s="1230"/>
      <c r="BL75" s="1230"/>
      <c r="BM75" s="1230"/>
      <c r="BN75" s="1230"/>
      <c r="BO75" s="1230"/>
      <c r="BP75" s="1231">
        <v>1.2</v>
      </c>
      <c r="BQ75" s="1231"/>
      <c r="BR75" s="1231"/>
      <c r="BS75" s="1231"/>
      <c r="BT75" s="1231"/>
      <c r="BU75" s="1231"/>
      <c r="BV75" s="1231"/>
      <c r="BW75" s="1231"/>
      <c r="BX75" s="1231">
        <v>1</v>
      </c>
      <c r="BY75" s="1231"/>
      <c r="BZ75" s="1231"/>
      <c r="CA75" s="1231"/>
      <c r="CB75" s="1231"/>
      <c r="CC75" s="1231"/>
      <c r="CD75" s="1231"/>
      <c r="CE75" s="1231"/>
      <c r="CF75" s="1231">
        <v>0.9</v>
      </c>
      <c r="CG75" s="1231"/>
      <c r="CH75" s="1231"/>
      <c r="CI75" s="1231"/>
      <c r="CJ75" s="1231"/>
      <c r="CK75" s="1231"/>
      <c r="CL75" s="1231"/>
      <c r="CM75" s="1231"/>
      <c r="CN75" s="1231">
        <v>1.7</v>
      </c>
      <c r="CO75" s="1231"/>
      <c r="CP75" s="1231"/>
      <c r="CQ75" s="1231"/>
      <c r="CR75" s="1231"/>
      <c r="CS75" s="1231"/>
      <c r="CT75" s="1231"/>
      <c r="CU75" s="1231"/>
      <c r="CV75" s="1231">
        <v>3.5</v>
      </c>
      <c r="CW75" s="1231"/>
      <c r="CX75" s="1231"/>
      <c r="CY75" s="1231"/>
      <c r="CZ75" s="1231"/>
      <c r="DA75" s="1231"/>
      <c r="DB75" s="1231"/>
      <c r="DC75" s="1231"/>
    </row>
    <row r="76" spans="2:107" x14ac:dyDescent="0.15">
      <c r="B76" s="259"/>
      <c r="G76" s="1227"/>
      <c r="H76" s="1227"/>
      <c r="I76" s="1220"/>
      <c r="J76" s="1220"/>
      <c r="K76" s="1229"/>
      <c r="L76" s="1229"/>
      <c r="M76" s="1229"/>
      <c r="N76" s="1229"/>
      <c r="AM76" s="1219"/>
      <c r="AN76" s="1230"/>
      <c r="AO76" s="1230"/>
      <c r="AP76" s="1230"/>
      <c r="AQ76" s="1230"/>
      <c r="AR76" s="1230"/>
      <c r="AS76" s="1230"/>
      <c r="AT76" s="1230"/>
      <c r="AU76" s="1230"/>
      <c r="AV76" s="1230"/>
      <c r="AW76" s="1230"/>
      <c r="AX76" s="1230"/>
      <c r="AY76" s="1230"/>
      <c r="AZ76" s="1230"/>
      <c r="BA76" s="1230"/>
      <c r="BB76" s="1230"/>
      <c r="BC76" s="1230"/>
      <c r="BD76" s="1230"/>
      <c r="BE76" s="1230"/>
      <c r="BF76" s="1230"/>
      <c r="BG76" s="1230"/>
      <c r="BH76" s="1230"/>
      <c r="BI76" s="1230"/>
      <c r="BJ76" s="1230"/>
      <c r="BK76" s="1230"/>
      <c r="BL76" s="1230"/>
      <c r="BM76" s="1230"/>
      <c r="BN76" s="1230"/>
      <c r="BO76" s="1230"/>
      <c r="BP76" s="1231"/>
      <c r="BQ76" s="1231"/>
      <c r="BR76" s="1231"/>
      <c r="BS76" s="1231"/>
      <c r="BT76" s="1231"/>
      <c r="BU76" s="1231"/>
      <c r="BV76" s="1231"/>
      <c r="BW76" s="1231"/>
      <c r="BX76" s="1231"/>
      <c r="BY76" s="1231"/>
      <c r="BZ76" s="1231"/>
      <c r="CA76" s="1231"/>
      <c r="CB76" s="1231"/>
      <c r="CC76" s="1231"/>
      <c r="CD76" s="1231"/>
      <c r="CE76" s="1231"/>
      <c r="CF76" s="1231"/>
      <c r="CG76" s="1231"/>
      <c r="CH76" s="1231"/>
      <c r="CI76" s="1231"/>
      <c r="CJ76" s="1231"/>
      <c r="CK76" s="1231"/>
      <c r="CL76" s="1231"/>
      <c r="CM76" s="1231"/>
      <c r="CN76" s="1231"/>
      <c r="CO76" s="1231"/>
      <c r="CP76" s="1231"/>
      <c r="CQ76" s="1231"/>
      <c r="CR76" s="1231"/>
      <c r="CS76" s="1231"/>
      <c r="CT76" s="1231"/>
      <c r="CU76" s="1231"/>
      <c r="CV76" s="1231"/>
      <c r="CW76" s="1231"/>
      <c r="CX76" s="1231"/>
      <c r="CY76" s="1231"/>
      <c r="CZ76" s="1231"/>
      <c r="DA76" s="1231"/>
      <c r="DB76" s="1231"/>
      <c r="DC76" s="1231"/>
    </row>
    <row r="77" spans="2:107" x14ac:dyDescent="0.15">
      <c r="B77" s="259"/>
      <c r="G77" s="1220"/>
      <c r="H77" s="1220"/>
      <c r="I77" s="1220"/>
      <c r="J77" s="1220"/>
      <c r="K77" s="1247"/>
      <c r="L77" s="1247"/>
      <c r="M77" s="1247"/>
      <c r="N77" s="1247"/>
      <c r="AN77" s="1226" t="s">
        <v>566</v>
      </c>
      <c r="AO77" s="1226"/>
      <c r="AP77" s="1226"/>
      <c r="AQ77" s="1226"/>
      <c r="AR77" s="1226"/>
      <c r="AS77" s="1226"/>
      <c r="AT77" s="1226"/>
      <c r="AU77" s="1226"/>
      <c r="AV77" s="1226"/>
      <c r="AW77" s="1226"/>
      <c r="AX77" s="1226"/>
      <c r="AY77" s="1226"/>
      <c r="AZ77" s="1226"/>
      <c r="BA77" s="1226"/>
      <c r="BB77" s="1230" t="s">
        <v>564</v>
      </c>
      <c r="BC77" s="1230"/>
      <c r="BD77" s="1230"/>
      <c r="BE77" s="1230"/>
      <c r="BF77" s="1230"/>
      <c r="BG77" s="1230"/>
      <c r="BH77" s="1230"/>
      <c r="BI77" s="1230"/>
      <c r="BJ77" s="1230"/>
      <c r="BK77" s="1230"/>
      <c r="BL77" s="1230"/>
      <c r="BM77" s="1230"/>
      <c r="BN77" s="1230"/>
      <c r="BO77" s="1230"/>
      <c r="BP77" s="1231">
        <v>0</v>
      </c>
      <c r="BQ77" s="1231"/>
      <c r="BR77" s="1231"/>
      <c r="BS77" s="1231"/>
      <c r="BT77" s="1231"/>
      <c r="BU77" s="1231"/>
      <c r="BV77" s="1231"/>
      <c r="BW77" s="1231"/>
      <c r="BX77" s="1231">
        <v>0</v>
      </c>
      <c r="BY77" s="1231"/>
      <c r="BZ77" s="1231"/>
      <c r="CA77" s="1231"/>
      <c r="CB77" s="1231"/>
      <c r="CC77" s="1231"/>
      <c r="CD77" s="1231"/>
      <c r="CE77" s="1231"/>
      <c r="CF77" s="1231">
        <v>0</v>
      </c>
      <c r="CG77" s="1231"/>
      <c r="CH77" s="1231"/>
      <c r="CI77" s="1231"/>
      <c r="CJ77" s="1231"/>
      <c r="CK77" s="1231"/>
      <c r="CL77" s="1231"/>
      <c r="CM77" s="1231"/>
      <c r="CN77" s="1231">
        <v>0</v>
      </c>
      <c r="CO77" s="1231"/>
      <c r="CP77" s="1231"/>
      <c r="CQ77" s="1231"/>
      <c r="CR77" s="1231"/>
      <c r="CS77" s="1231"/>
      <c r="CT77" s="1231"/>
      <c r="CU77" s="1231"/>
      <c r="CV77" s="1231">
        <v>0</v>
      </c>
      <c r="CW77" s="1231"/>
      <c r="CX77" s="1231"/>
      <c r="CY77" s="1231"/>
      <c r="CZ77" s="1231"/>
      <c r="DA77" s="1231"/>
      <c r="DB77" s="1231"/>
      <c r="DC77" s="1231"/>
    </row>
    <row r="78" spans="2:107" x14ac:dyDescent="0.15">
      <c r="B78" s="259"/>
      <c r="G78" s="1220"/>
      <c r="H78" s="1220"/>
      <c r="I78" s="1220"/>
      <c r="J78" s="1220"/>
      <c r="K78" s="1247"/>
      <c r="L78" s="1247"/>
      <c r="M78" s="1247"/>
      <c r="N78" s="1247"/>
      <c r="AN78" s="1226"/>
      <c r="AO78" s="1226"/>
      <c r="AP78" s="1226"/>
      <c r="AQ78" s="1226"/>
      <c r="AR78" s="1226"/>
      <c r="AS78" s="1226"/>
      <c r="AT78" s="1226"/>
      <c r="AU78" s="1226"/>
      <c r="AV78" s="1226"/>
      <c r="AW78" s="1226"/>
      <c r="AX78" s="1226"/>
      <c r="AY78" s="1226"/>
      <c r="AZ78" s="1226"/>
      <c r="BA78" s="1226"/>
      <c r="BB78" s="1230"/>
      <c r="BC78" s="1230"/>
      <c r="BD78" s="1230"/>
      <c r="BE78" s="1230"/>
      <c r="BF78" s="1230"/>
      <c r="BG78" s="1230"/>
      <c r="BH78" s="1230"/>
      <c r="BI78" s="1230"/>
      <c r="BJ78" s="1230"/>
      <c r="BK78" s="1230"/>
      <c r="BL78" s="1230"/>
      <c r="BM78" s="1230"/>
      <c r="BN78" s="1230"/>
      <c r="BO78" s="1230"/>
      <c r="BP78" s="1231"/>
      <c r="BQ78" s="1231"/>
      <c r="BR78" s="1231"/>
      <c r="BS78" s="1231"/>
      <c r="BT78" s="1231"/>
      <c r="BU78" s="1231"/>
      <c r="BV78" s="1231"/>
      <c r="BW78" s="1231"/>
      <c r="BX78" s="1231"/>
      <c r="BY78" s="1231"/>
      <c r="BZ78" s="1231"/>
      <c r="CA78" s="1231"/>
      <c r="CB78" s="1231"/>
      <c r="CC78" s="1231"/>
      <c r="CD78" s="1231"/>
      <c r="CE78" s="1231"/>
      <c r="CF78" s="1231"/>
      <c r="CG78" s="1231"/>
      <c r="CH78" s="1231"/>
      <c r="CI78" s="1231"/>
      <c r="CJ78" s="1231"/>
      <c r="CK78" s="1231"/>
      <c r="CL78" s="1231"/>
      <c r="CM78" s="1231"/>
      <c r="CN78" s="1231"/>
      <c r="CO78" s="1231"/>
      <c r="CP78" s="1231"/>
      <c r="CQ78" s="1231"/>
      <c r="CR78" s="1231"/>
      <c r="CS78" s="1231"/>
      <c r="CT78" s="1231"/>
      <c r="CU78" s="1231"/>
      <c r="CV78" s="1231"/>
      <c r="CW78" s="1231"/>
      <c r="CX78" s="1231"/>
      <c r="CY78" s="1231"/>
      <c r="CZ78" s="1231"/>
      <c r="DA78" s="1231"/>
      <c r="DB78" s="1231"/>
      <c r="DC78" s="1231"/>
    </row>
    <row r="79" spans="2:107" x14ac:dyDescent="0.15">
      <c r="B79" s="259"/>
      <c r="G79" s="1220"/>
      <c r="H79" s="1220"/>
      <c r="I79" s="1233"/>
      <c r="J79" s="1233"/>
      <c r="K79" s="1248"/>
      <c r="L79" s="1248"/>
      <c r="M79" s="1248"/>
      <c r="N79" s="1248"/>
      <c r="AN79" s="1226"/>
      <c r="AO79" s="1226"/>
      <c r="AP79" s="1226"/>
      <c r="AQ79" s="1226"/>
      <c r="AR79" s="1226"/>
      <c r="AS79" s="1226"/>
      <c r="AT79" s="1226"/>
      <c r="AU79" s="1226"/>
      <c r="AV79" s="1226"/>
      <c r="AW79" s="1226"/>
      <c r="AX79" s="1226"/>
      <c r="AY79" s="1226"/>
      <c r="AZ79" s="1226"/>
      <c r="BA79" s="1226"/>
      <c r="BB79" s="1230" t="s">
        <v>569</v>
      </c>
      <c r="BC79" s="1230"/>
      <c r="BD79" s="1230"/>
      <c r="BE79" s="1230"/>
      <c r="BF79" s="1230"/>
      <c r="BG79" s="1230"/>
      <c r="BH79" s="1230"/>
      <c r="BI79" s="1230"/>
      <c r="BJ79" s="1230"/>
      <c r="BK79" s="1230"/>
      <c r="BL79" s="1230"/>
      <c r="BM79" s="1230"/>
      <c r="BN79" s="1230"/>
      <c r="BO79" s="1230"/>
      <c r="BP79" s="1231">
        <v>7.3</v>
      </c>
      <c r="BQ79" s="1231"/>
      <c r="BR79" s="1231"/>
      <c r="BS79" s="1231"/>
      <c r="BT79" s="1231"/>
      <c r="BU79" s="1231"/>
      <c r="BV79" s="1231"/>
      <c r="BW79" s="1231"/>
      <c r="BX79" s="1231">
        <v>7.4</v>
      </c>
      <c r="BY79" s="1231"/>
      <c r="BZ79" s="1231"/>
      <c r="CA79" s="1231"/>
      <c r="CB79" s="1231"/>
      <c r="CC79" s="1231"/>
      <c r="CD79" s="1231"/>
      <c r="CE79" s="1231"/>
      <c r="CF79" s="1231">
        <v>6.6</v>
      </c>
      <c r="CG79" s="1231"/>
      <c r="CH79" s="1231"/>
      <c r="CI79" s="1231"/>
      <c r="CJ79" s="1231"/>
      <c r="CK79" s="1231"/>
      <c r="CL79" s="1231"/>
      <c r="CM79" s="1231"/>
      <c r="CN79" s="1231">
        <v>6.8</v>
      </c>
      <c r="CO79" s="1231"/>
      <c r="CP79" s="1231"/>
      <c r="CQ79" s="1231"/>
      <c r="CR79" s="1231"/>
      <c r="CS79" s="1231"/>
      <c r="CT79" s="1231"/>
      <c r="CU79" s="1231"/>
      <c r="CV79" s="1231">
        <v>7.3</v>
      </c>
      <c r="CW79" s="1231"/>
      <c r="CX79" s="1231"/>
      <c r="CY79" s="1231"/>
      <c r="CZ79" s="1231"/>
      <c r="DA79" s="1231"/>
      <c r="DB79" s="1231"/>
      <c r="DC79" s="1231"/>
    </row>
    <row r="80" spans="2:107" x14ac:dyDescent="0.15">
      <c r="B80" s="259"/>
      <c r="G80" s="1220"/>
      <c r="H80" s="1220"/>
      <c r="I80" s="1233"/>
      <c r="J80" s="1233"/>
      <c r="K80" s="1248"/>
      <c r="L80" s="1248"/>
      <c r="M80" s="1248"/>
      <c r="N80" s="1248"/>
      <c r="AN80" s="1226"/>
      <c r="AO80" s="1226"/>
      <c r="AP80" s="1226"/>
      <c r="AQ80" s="1226"/>
      <c r="AR80" s="1226"/>
      <c r="AS80" s="1226"/>
      <c r="AT80" s="1226"/>
      <c r="AU80" s="1226"/>
      <c r="AV80" s="1226"/>
      <c r="AW80" s="1226"/>
      <c r="AX80" s="1226"/>
      <c r="AY80" s="1226"/>
      <c r="AZ80" s="1226"/>
      <c r="BA80" s="1226"/>
      <c r="BB80" s="1230"/>
      <c r="BC80" s="1230"/>
      <c r="BD80" s="1230"/>
      <c r="BE80" s="1230"/>
      <c r="BF80" s="1230"/>
      <c r="BG80" s="1230"/>
      <c r="BH80" s="1230"/>
      <c r="BI80" s="1230"/>
      <c r="BJ80" s="1230"/>
      <c r="BK80" s="1230"/>
      <c r="BL80" s="1230"/>
      <c r="BM80" s="1230"/>
      <c r="BN80" s="1230"/>
      <c r="BO80" s="1230"/>
      <c r="BP80" s="1231"/>
      <c r="BQ80" s="1231"/>
      <c r="BR80" s="1231"/>
      <c r="BS80" s="1231"/>
      <c r="BT80" s="1231"/>
      <c r="BU80" s="1231"/>
      <c r="BV80" s="1231"/>
      <c r="BW80" s="1231"/>
      <c r="BX80" s="1231"/>
      <c r="BY80" s="1231"/>
      <c r="BZ80" s="1231"/>
      <c r="CA80" s="1231"/>
      <c r="CB80" s="1231"/>
      <c r="CC80" s="1231"/>
      <c r="CD80" s="1231"/>
      <c r="CE80" s="1231"/>
      <c r="CF80" s="1231"/>
      <c r="CG80" s="1231"/>
      <c r="CH80" s="1231"/>
      <c r="CI80" s="1231"/>
      <c r="CJ80" s="1231"/>
      <c r="CK80" s="1231"/>
      <c r="CL80" s="1231"/>
      <c r="CM80" s="1231"/>
      <c r="CN80" s="1231"/>
      <c r="CO80" s="1231"/>
      <c r="CP80" s="1231"/>
      <c r="CQ80" s="1231"/>
      <c r="CR80" s="1231"/>
      <c r="CS80" s="1231"/>
      <c r="CT80" s="1231"/>
      <c r="CU80" s="1231"/>
      <c r="CV80" s="1231"/>
      <c r="CW80" s="1231"/>
      <c r="CX80" s="1231"/>
      <c r="CY80" s="1231"/>
      <c r="CZ80" s="1231"/>
      <c r="DA80" s="1231"/>
      <c r="DB80" s="1231"/>
      <c r="DC80" s="1231"/>
    </row>
    <row r="81" spans="2:109" x14ac:dyDescent="0.15">
      <c r="B81" s="259"/>
    </row>
    <row r="82" spans="2:109" ht="17.25" x14ac:dyDescent="0.15">
      <c r="B82" s="259"/>
      <c r="K82" s="1249"/>
      <c r="L82" s="1249"/>
      <c r="M82" s="1249"/>
      <c r="N82" s="1249"/>
      <c r="AQ82" s="1249"/>
      <c r="AR82" s="1249"/>
      <c r="AS82" s="1249"/>
      <c r="AT82" s="1249"/>
      <c r="BC82" s="1249"/>
      <c r="BD82" s="1249"/>
      <c r="BE82" s="1249"/>
      <c r="BF82" s="1249"/>
      <c r="BO82" s="1249"/>
      <c r="BP82" s="1249"/>
      <c r="BQ82" s="1249"/>
      <c r="BR82" s="1249"/>
      <c r="CA82" s="1249"/>
      <c r="CB82" s="1249"/>
      <c r="CC82" s="1249"/>
      <c r="CD82" s="1249"/>
      <c r="CM82" s="1249"/>
      <c r="CN82" s="1249"/>
      <c r="CO82" s="1249"/>
      <c r="CP82" s="1249"/>
      <c r="CY82" s="1249"/>
      <c r="CZ82" s="1249"/>
      <c r="DA82" s="1249"/>
      <c r="DB82" s="1249"/>
      <c r="DC82" s="1249"/>
    </row>
    <row r="83" spans="2:109" x14ac:dyDescent="0.15">
      <c r="B83" s="340"/>
      <c r="C83" s="311"/>
      <c r="D83" s="311"/>
      <c r="E83" s="311"/>
      <c r="F83" s="311"/>
      <c r="G83" s="311"/>
      <c r="H83" s="311"/>
      <c r="I83" s="311"/>
      <c r="J83" s="311"/>
      <c r="K83" s="311"/>
      <c r="L83" s="311"/>
      <c r="M83" s="311"/>
      <c r="N83" s="311"/>
      <c r="O83" s="311"/>
      <c r="P83" s="311"/>
      <c r="Q83" s="311"/>
      <c r="R83" s="311"/>
      <c r="S83" s="311"/>
      <c r="T83" s="311"/>
      <c r="U83" s="311"/>
      <c r="V83" s="311"/>
      <c r="W83" s="311"/>
      <c r="X83" s="311"/>
      <c r="Y83" s="311"/>
      <c r="Z83" s="311"/>
      <c r="AA83" s="311"/>
      <c r="AB83" s="311"/>
      <c r="AC83" s="311"/>
      <c r="AD83" s="311"/>
      <c r="AE83" s="311"/>
      <c r="AF83" s="311"/>
      <c r="AG83" s="311"/>
      <c r="AH83" s="311"/>
      <c r="AI83" s="311"/>
      <c r="AJ83" s="311"/>
      <c r="AK83" s="311"/>
      <c r="AL83" s="311"/>
      <c r="AM83" s="311"/>
      <c r="AN83" s="311"/>
      <c r="AO83" s="311"/>
      <c r="AP83" s="311"/>
      <c r="AQ83" s="311"/>
      <c r="AR83" s="311"/>
      <c r="AS83" s="311"/>
      <c r="AT83" s="311"/>
      <c r="AU83" s="311"/>
      <c r="AV83" s="311"/>
      <c r="AW83" s="311"/>
      <c r="AX83" s="311"/>
      <c r="AY83" s="311"/>
      <c r="AZ83" s="311"/>
      <c r="BA83" s="311"/>
      <c r="BB83" s="311"/>
      <c r="BC83" s="311"/>
      <c r="BD83" s="311"/>
      <c r="BE83" s="311"/>
      <c r="BF83" s="311"/>
      <c r="BG83" s="311"/>
      <c r="BH83" s="311"/>
      <c r="BI83" s="311"/>
      <c r="BJ83" s="311"/>
      <c r="BK83" s="311"/>
      <c r="BL83" s="311"/>
      <c r="BM83" s="311"/>
      <c r="BN83" s="311"/>
      <c r="BO83" s="311"/>
      <c r="BP83" s="311"/>
      <c r="BQ83" s="311"/>
      <c r="BR83" s="311"/>
      <c r="BS83" s="311"/>
      <c r="BT83" s="311"/>
      <c r="BU83" s="311"/>
      <c r="BV83" s="311"/>
      <c r="BW83" s="311"/>
      <c r="BX83" s="311"/>
      <c r="BY83" s="311"/>
      <c r="BZ83" s="311"/>
      <c r="CA83" s="311"/>
      <c r="CB83" s="311"/>
      <c r="CC83" s="311"/>
      <c r="CD83" s="311"/>
      <c r="CE83" s="311"/>
      <c r="CF83" s="311"/>
      <c r="CG83" s="311"/>
      <c r="CH83" s="311"/>
      <c r="CI83" s="311"/>
      <c r="CJ83" s="311"/>
      <c r="CK83" s="311"/>
      <c r="CL83" s="311"/>
      <c r="CM83" s="311"/>
      <c r="CN83" s="311"/>
      <c r="CO83" s="311"/>
      <c r="CP83" s="311"/>
      <c r="CQ83" s="311"/>
      <c r="CR83" s="311"/>
      <c r="CS83" s="311"/>
      <c r="CT83" s="311"/>
      <c r="CU83" s="311"/>
      <c r="CV83" s="311"/>
      <c r="CW83" s="311"/>
      <c r="CX83" s="311"/>
      <c r="CY83" s="311"/>
      <c r="CZ83" s="311"/>
      <c r="DA83" s="311"/>
      <c r="DB83" s="311"/>
      <c r="DC83" s="311"/>
      <c r="DD83" s="341"/>
    </row>
    <row r="84" spans="2:109" x14ac:dyDescent="0.15">
      <c r="DD84" s="255"/>
      <c r="DE84" s="255"/>
    </row>
    <row r="85" spans="2:109" x14ac:dyDescent="0.15">
      <c r="DD85" s="255"/>
      <c r="DE85" s="255"/>
    </row>
  </sheetData>
  <sheetProtection algorithmName="SHA-512" hashValue="Nxdj3m8meg9JyR2i3W6e++figeMRG3yeE2vI0qftUGfXT6abUngkXq1wgtOgzSnUj5t/+3FFoW/ku9fFM22a3w==" saltValue="D3Ogt5eXMrxgBZrOlyizRg=="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1" orientation="landscape" horizontalDpi="300" verticalDpi="300"/>
  <headerFooter alignWithMargins="0">
    <oddFooter>&amp;C&amp;P/&amp;N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EF8DE-6928-49EC-966A-A8FA0946D765}">
  <sheetPr>
    <pageSetUpPr fitToPage="1"/>
  </sheetPr>
  <dimension ref="A1:DR125"/>
  <sheetViews>
    <sheetView showGridLines="0" zoomScale="85" zoomScaleNormal="85" zoomScaleSheetLayoutView="70" workbookViewId="0"/>
  </sheetViews>
  <sheetFormatPr defaultColWidth="0" defaultRowHeight="13.5" customHeight="1" zeroHeight="1" x14ac:dyDescent="0.15"/>
  <cols>
    <col min="1" max="34" width="2.5" style="254" customWidth="1"/>
    <col min="35" max="122" width="2.5" style="253" customWidth="1"/>
    <col min="123" max="16384" width="2.5" style="253" hidden="1"/>
  </cols>
  <sheetData>
    <row r="1" spans="1:34" ht="13.5" customHeight="1"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row>
    <row r="2" spans="1:34" x14ac:dyDescent="0.15">
      <c r="S2" s="253"/>
      <c r="AH2" s="253"/>
    </row>
    <row r="3" spans="1:34"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row>
    <row r="4" spans="1:34" x14ac:dyDescent="0.15"/>
    <row r="5" spans="1:34" x14ac:dyDescent="0.15"/>
    <row r="6" spans="1:34" x14ac:dyDescent="0.15"/>
    <row r="7" spans="1:34" x14ac:dyDescent="0.15"/>
    <row r="8" spans="1:34" x14ac:dyDescent="0.15"/>
    <row r="9" spans="1:34" x14ac:dyDescent="0.15">
      <c r="AH9" s="253"/>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53"/>
    </row>
    <row r="18" spans="12:34" x14ac:dyDescent="0.15"/>
    <row r="19" spans="12:34" x14ac:dyDescent="0.15"/>
    <row r="20" spans="12:34" x14ac:dyDescent="0.15">
      <c r="AH20" s="253"/>
    </row>
    <row r="21" spans="12:34" x14ac:dyDescent="0.15">
      <c r="AH21" s="253"/>
    </row>
    <row r="22" spans="12:34" x14ac:dyDescent="0.15"/>
    <row r="23" spans="12:34" x14ac:dyDescent="0.15"/>
    <row r="24" spans="12:34" x14ac:dyDescent="0.15">
      <c r="Q24" s="253"/>
    </row>
    <row r="25" spans="12:34" x14ac:dyDescent="0.15"/>
    <row r="26" spans="12:34" x14ac:dyDescent="0.15"/>
    <row r="27" spans="12:34" x14ac:dyDescent="0.15"/>
    <row r="28" spans="12:34" x14ac:dyDescent="0.15">
      <c r="O28" s="253"/>
      <c r="T28" s="253"/>
      <c r="AH28" s="253"/>
    </row>
    <row r="29" spans="12:34" x14ac:dyDescent="0.15"/>
    <row r="30" spans="12:34" x14ac:dyDescent="0.15"/>
    <row r="31" spans="12:34" x14ac:dyDescent="0.15">
      <c r="Q31" s="253"/>
    </row>
    <row r="32" spans="12:34" x14ac:dyDescent="0.15">
      <c r="L32" s="253"/>
    </row>
    <row r="33" spans="2:34" x14ac:dyDescent="0.15">
      <c r="C33" s="253"/>
      <c r="E33" s="253"/>
      <c r="G33" s="253"/>
      <c r="I33" s="253"/>
      <c r="X33" s="253"/>
    </row>
    <row r="34" spans="2:34" x14ac:dyDescent="0.15">
      <c r="B34" s="253"/>
      <c r="P34" s="253"/>
      <c r="R34" s="253"/>
      <c r="T34" s="253"/>
    </row>
    <row r="35" spans="2:34" x14ac:dyDescent="0.15">
      <c r="D35" s="253"/>
      <c r="W35" s="253"/>
      <c r="AC35" s="253"/>
      <c r="AD35" s="253"/>
      <c r="AE35" s="253"/>
      <c r="AF35" s="253"/>
      <c r="AG35" s="253"/>
      <c r="AH35" s="253"/>
    </row>
    <row r="36" spans="2:34" x14ac:dyDescent="0.15">
      <c r="H36" s="253"/>
      <c r="J36" s="253"/>
      <c r="K36" s="253"/>
      <c r="M36" s="253"/>
      <c r="Y36" s="253"/>
      <c r="Z36" s="253"/>
      <c r="AA36" s="253"/>
      <c r="AB36" s="253"/>
      <c r="AC36" s="253"/>
      <c r="AD36" s="253"/>
      <c r="AE36" s="253"/>
      <c r="AF36" s="253"/>
      <c r="AG36" s="253"/>
      <c r="AH36" s="253"/>
    </row>
    <row r="37" spans="2:34" x14ac:dyDescent="0.15">
      <c r="AH37" s="253"/>
    </row>
    <row r="38" spans="2:34" x14ac:dyDescent="0.15">
      <c r="AG38" s="253"/>
      <c r="AH38" s="253"/>
    </row>
    <row r="39" spans="2:34" x14ac:dyDescent="0.15"/>
    <row r="40" spans="2:34" x14ac:dyDescent="0.15">
      <c r="X40" s="253"/>
    </row>
    <row r="41" spans="2:34" x14ac:dyDescent="0.15">
      <c r="R41" s="253"/>
    </row>
    <row r="42" spans="2:34" x14ac:dyDescent="0.15">
      <c r="W42" s="253"/>
    </row>
    <row r="43" spans="2:34" x14ac:dyDescent="0.15">
      <c r="Y43" s="253"/>
      <c r="Z43" s="253"/>
      <c r="AA43" s="253"/>
      <c r="AB43" s="253"/>
      <c r="AC43" s="253"/>
      <c r="AD43" s="253"/>
      <c r="AE43" s="253"/>
      <c r="AF43" s="253"/>
      <c r="AG43" s="253"/>
      <c r="AH43" s="253"/>
    </row>
    <row r="44" spans="2:34" x14ac:dyDescent="0.15">
      <c r="AH44" s="253"/>
    </row>
    <row r="45" spans="2:34" x14ac:dyDescent="0.15">
      <c r="X45" s="253"/>
    </row>
    <row r="46" spans="2:34" x14ac:dyDescent="0.15"/>
    <row r="47" spans="2:34" x14ac:dyDescent="0.15"/>
    <row r="48" spans="2:34" x14ac:dyDescent="0.15">
      <c r="W48" s="253"/>
      <c r="Y48" s="253"/>
      <c r="Z48" s="253"/>
      <c r="AA48" s="253"/>
      <c r="AB48" s="253"/>
      <c r="AC48" s="253"/>
      <c r="AD48" s="253"/>
      <c r="AE48" s="253"/>
      <c r="AF48" s="253"/>
      <c r="AG48" s="253"/>
      <c r="AH48" s="253"/>
    </row>
    <row r="49" spans="28:34" x14ac:dyDescent="0.15"/>
    <row r="50" spans="28:34" x14ac:dyDescent="0.15">
      <c r="AE50" s="253"/>
      <c r="AF50" s="253"/>
      <c r="AG50" s="253"/>
      <c r="AH50" s="253"/>
    </row>
    <row r="51" spans="28:34" x14ac:dyDescent="0.15">
      <c r="AC51" s="253"/>
      <c r="AD51" s="253"/>
      <c r="AE51" s="253"/>
      <c r="AF51" s="253"/>
      <c r="AG51" s="253"/>
      <c r="AH51" s="253"/>
    </row>
    <row r="52" spans="28:34" x14ac:dyDescent="0.15"/>
    <row r="53" spans="28:34" x14ac:dyDescent="0.15">
      <c r="AF53" s="253"/>
      <c r="AG53" s="253"/>
      <c r="AH53" s="253"/>
    </row>
    <row r="54" spans="28:34" x14ac:dyDescent="0.15">
      <c r="AH54" s="253"/>
    </row>
    <row r="55" spans="28:34" x14ac:dyDescent="0.15"/>
    <row r="56" spans="28:34" x14ac:dyDescent="0.15">
      <c r="AB56" s="253"/>
      <c r="AC56" s="253"/>
      <c r="AD56" s="253"/>
      <c r="AE56" s="253"/>
      <c r="AF56" s="253"/>
      <c r="AG56" s="253"/>
      <c r="AH56" s="253"/>
    </row>
    <row r="57" spans="28:34" x14ac:dyDescent="0.15">
      <c r="AH57" s="253"/>
    </row>
    <row r="58" spans="28:34" x14ac:dyDescent="0.15">
      <c r="AH58" s="253"/>
    </row>
    <row r="59" spans="28:34" x14ac:dyDescent="0.15"/>
    <row r="60" spans="28:34" x14ac:dyDescent="0.15"/>
    <row r="61" spans="28:34" x14ac:dyDescent="0.15"/>
    <row r="62" spans="28:34" x14ac:dyDescent="0.15"/>
    <row r="63" spans="28:34" x14ac:dyDescent="0.15">
      <c r="AH63" s="253"/>
    </row>
    <row r="64" spans="28:34" x14ac:dyDescent="0.15">
      <c r="AG64" s="253"/>
      <c r="AH64" s="253"/>
    </row>
    <row r="65" spans="28:34" x14ac:dyDescent="0.15"/>
    <row r="66" spans="28:34" x14ac:dyDescent="0.15"/>
    <row r="67" spans="28:34" x14ac:dyDescent="0.15"/>
    <row r="68" spans="28:34" x14ac:dyDescent="0.15">
      <c r="AB68" s="253"/>
      <c r="AC68" s="253"/>
      <c r="AD68" s="253"/>
      <c r="AE68" s="253"/>
      <c r="AF68" s="253"/>
      <c r="AG68" s="253"/>
      <c r="AH68" s="253"/>
    </row>
    <row r="69" spans="28:34" x14ac:dyDescent="0.15">
      <c r="AF69" s="253"/>
      <c r="AG69" s="253"/>
      <c r="AH69" s="253"/>
    </row>
    <row r="70" spans="28:34" x14ac:dyDescent="0.15"/>
    <row r="71" spans="28:34" x14ac:dyDescent="0.15"/>
    <row r="72" spans="28:34" x14ac:dyDescent="0.15"/>
    <row r="73" spans="28:34" x14ac:dyDescent="0.15"/>
    <row r="74" spans="28:34" x14ac:dyDescent="0.15"/>
    <row r="75" spans="28:34" x14ac:dyDescent="0.15">
      <c r="AH75" s="253"/>
    </row>
    <row r="76" spans="28:34" x14ac:dyDescent="0.15">
      <c r="AF76" s="253"/>
      <c r="AG76" s="253"/>
      <c r="AH76" s="253"/>
    </row>
    <row r="77" spans="28:34" x14ac:dyDescent="0.15">
      <c r="AG77" s="253"/>
      <c r="AH77" s="253"/>
    </row>
    <row r="78" spans="28:34" x14ac:dyDescent="0.15"/>
    <row r="79" spans="28:34" x14ac:dyDescent="0.15"/>
    <row r="80" spans="28:34" x14ac:dyDescent="0.15"/>
    <row r="81" spans="25:34" x14ac:dyDescent="0.15"/>
    <row r="82" spans="25:34" x14ac:dyDescent="0.15">
      <c r="Y82" s="253"/>
    </row>
    <row r="83" spans="25:34" x14ac:dyDescent="0.15">
      <c r="Y83" s="253"/>
      <c r="Z83" s="253"/>
      <c r="AA83" s="253"/>
      <c r="AB83" s="253"/>
      <c r="AC83" s="253"/>
      <c r="AD83" s="253"/>
      <c r="AE83" s="253"/>
      <c r="AF83" s="253"/>
      <c r="AG83" s="253"/>
      <c r="AH83" s="253"/>
    </row>
    <row r="84" spans="25:34" x14ac:dyDescent="0.15"/>
    <row r="85" spans="25:34" x14ac:dyDescent="0.15"/>
    <row r="86" spans="25:34" x14ac:dyDescent="0.15"/>
    <row r="87" spans="25:34" x14ac:dyDescent="0.15"/>
    <row r="88" spans="25:34" x14ac:dyDescent="0.15">
      <c r="AH88" s="25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3"/>
      <c r="AG94" s="253"/>
      <c r="AH94" s="253"/>
    </row>
    <row r="95" spans="25:34" ht="13.5" customHeight="1" x14ac:dyDescent="0.15">
      <c r="AH95" s="25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3"/>
    </row>
    <row r="102" spans="33:34" ht="13.5" customHeight="1" x14ac:dyDescent="0.15"/>
    <row r="103" spans="33:34" ht="13.5" customHeight="1" x14ac:dyDescent="0.15"/>
    <row r="104" spans="33:34" ht="13.5" customHeight="1" x14ac:dyDescent="0.15">
      <c r="AG104" s="253"/>
      <c r="AH104" s="25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3"/>
    </row>
    <row r="117" spans="34:122" ht="13.5" customHeight="1" x14ac:dyDescent="0.15"/>
    <row r="118" spans="34:122" ht="13.5" customHeight="1" x14ac:dyDescent="0.15"/>
    <row r="119" spans="34:122" ht="13.5" customHeight="1" x14ac:dyDescent="0.15"/>
    <row r="120" spans="34:122" ht="13.5" customHeight="1" x14ac:dyDescent="0.15">
      <c r="AH120" s="253"/>
    </row>
    <row r="121" spans="34:122" ht="13.5" customHeight="1" x14ac:dyDescent="0.15">
      <c r="AH121" s="253"/>
    </row>
    <row r="122" spans="34:122" ht="13.5" customHeight="1" x14ac:dyDescent="0.15"/>
    <row r="123" spans="34:122" ht="13.5" customHeight="1" x14ac:dyDescent="0.15"/>
    <row r="124" spans="34:122" ht="13.5" customHeight="1" x14ac:dyDescent="0.15"/>
    <row r="125" spans="34:122" ht="13.5" customHeight="1" x14ac:dyDescent="0.15">
      <c r="DR125" s="253" t="s">
        <v>474</v>
      </c>
    </row>
  </sheetData>
  <sheetProtection algorithmName="SHA-512" hashValue="tdaP+jeTHtrke5935s2QxbfScB1pb+445U+RjwNam49zH7HVi4P5K5TKgIwvDudKBzYgMykANJKh1ZdFjBOB3Q==" saltValue="U7Y5p4ni38fjHFd9gF0Clw=="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headerFooter alignWithMargins="0">
    <oddFooter>&amp;C&amp;P/&amp;N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31F4F-28E7-4F52-A317-32FEA5828C0A}">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54" customWidth="1"/>
    <col min="35" max="122" width="2.5" style="253" customWidth="1"/>
    <col min="123" max="16384" width="2.5" style="253" hidden="1"/>
  </cols>
  <sheetData>
    <row r="1" spans="2:34" ht="13.5" customHeight="1"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row>
    <row r="2" spans="2:34" x14ac:dyDescent="0.15">
      <c r="S2" s="253"/>
      <c r="AH2" s="253"/>
    </row>
    <row r="3" spans="2:34"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row>
    <row r="4" spans="2:34" x14ac:dyDescent="0.15"/>
    <row r="5" spans="2:34" x14ac:dyDescent="0.15"/>
    <row r="6" spans="2:34" x14ac:dyDescent="0.15"/>
    <row r="7" spans="2:34" x14ac:dyDescent="0.15"/>
    <row r="8" spans="2:34" x14ac:dyDescent="0.15"/>
    <row r="9" spans="2:34" x14ac:dyDescent="0.15">
      <c r="AH9" s="25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53"/>
    </row>
    <row r="18" spans="12:34" x14ac:dyDescent="0.15"/>
    <row r="19" spans="12:34" x14ac:dyDescent="0.15"/>
    <row r="20" spans="12:34" x14ac:dyDescent="0.15">
      <c r="AH20" s="253"/>
    </row>
    <row r="21" spans="12:34" x14ac:dyDescent="0.15">
      <c r="AH21" s="253"/>
    </row>
    <row r="22" spans="12:34" x14ac:dyDescent="0.15"/>
    <row r="23" spans="12:34" x14ac:dyDescent="0.15"/>
    <row r="24" spans="12:34" x14ac:dyDescent="0.15">
      <c r="Q24" s="253"/>
    </row>
    <row r="25" spans="12:34" x14ac:dyDescent="0.15"/>
    <row r="26" spans="12:34" x14ac:dyDescent="0.15"/>
    <row r="27" spans="12:34" x14ac:dyDescent="0.15"/>
    <row r="28" spans="12:34" x14ac:dyDescent="0.15">
      <c r="O28" s="253"/>
      <c r="T28" s="253"/>
      <c r="AH28" s="253"/>
    </row>
    <row r="29" spans="12:34" x14ac:dyDescent="0.15"/>
    <row r="30" spans="12:34" x14ac:dyDescent="0.15"/>
    <row r="31" spans="12:34" x14ac:dyDescent="0.15">
      <c r="Q31" s="253"/>
    </row>
    <row r="32" spans="12:34" x14ac:dyDescent="0.15">
      <c r="L32" s="253"/>
    </row>
    <row r="33" spans="2:34" x14ac:dyDescent="0.15">
      <c r="C33" s="253"/>
      <c r="E33" s="253"/>
      <c r="G33" s="253"/>
      <c r="I33" s="253"/>
      <c r="X33" s="253"/>
    </row>
    <row r="34" spans="2:34" x14ac:dyDescent="0.15">
      <c r="B34" s="253"/>
      <c r="P34" s="253"/>
      <c r="R34" s="253"/>
      <c r="T34" s="253"/>
    </row>
    <row r="35" spans="2:34" x14ac:dyDescent="0.15">
      <c r="D35" s="253"/>
      <c r="W35" s="253"/>
      <c r="AC35" s="253"/>
      <c r="AD35" s="253"/>
      <c r="AE35" s="253"/>
      <c r="AF35" s="253"/>
      <c r="AG35" s="253"/>
      <c r="AH35" s="253"/>
    </row>
    <row r="36" spans="2:34" x14ac:dyDescent="0.15">
      <c r="H36" s="253"/>
      <c r="J36" s="253"/>
      <c r="K36" s="253"/>
      <c r="M36" s="253"/>
      <c r="Y36" s="253"/>
      <c r="Z36" s="253"/>
      <c r="AA36" s="253"/>
      <c r="AB36" s="253"/>
      <c r="AC36" s="253"/>
      <c r="AD36" s="253"/>
      <c r="AE36" s="253"/>
      <c r="AF36" s="253"/>
      <c r="AG36" s="253"/>
      <c r="AH36" s="253"/>
    </row>
    <row r="37" spans="2:34" x14ac:dyDescent="0.15">
      <c r="AH37" s="253"/>
    </row>
    <row r="38" spans="2:34" x14ac:dyDescent="0.15">
      <c r="AG38" s="253"/>
      <c r="AH38" s="253"/>
    </row>
    <row r="39" spans="2:34" x14ac:dyDescent="0.15"/>
    <row r="40" spans="2:34" x14ac:dyDescent="0.15">
      <c r="X40" s="253"/>
    </row>
    <row r="41" spans="2:34" x14ac:dyDescent="0.15">
      <c r="R41" s="253"/>
    </row>
    <row r="42" spans="2:34" x14ac:dyDescent="0.15">
      <c r="W42" s="253"/>
    </row>
    <row r="43" spans="2:34" x14ac:dyDescent="0.15">
      <c r="Y43" s="253"/>
      <c r="Z43" s="253"/>
      <c r="AA43" s="253"/>
      <c r="AB43" s="253"/>
      <c r="AC43" s="253"/>
      <c r="AD43" s="253"/>
      <c r="AE43" s="253"/>
      <c r="AF43" s="253"/>
      <c r="AG43" s="253"/>
      <c r="AH43" s="253"/>
    </row>
    <row r="44" spans="2:34" x14ac:dyDescent="0.15">
      <c r="AH44" s="253"/>
    </row>
    <row r="45" spans="2:34" x14ac:dyDescent="0.15">
      <c r="X45" s="253"/>
    </row>
    <row r="46" spans="2:34" x14ac:dyDescent="0.15"/>
    <row r="47" spans="2:34" x14ac:dyDescent="0.15"/>
    <row r="48" spans="2:34" x14ac:dyDescent="0.15">
      <c r="W48" s="253"/>
      <c r="Y48" s="253"/>
      <c r="Z48" s="253"/>
      <c r="AA48" s="253"/>
      <c r="AB48" s="253"/>
      <c r="AC48" s="253"/>
      <c r="AD48" s="253"/>
      <c r="AE48" s="253"/>
      <c r="AF48" s="253"/>
      <c r="AG48" s="253"/>
      <c r="AH48" s="253"/>
    </row>
    <row r="49" spans="28:34" x14ac:dyDescent="0.15"/>
    <row r="50" spans="28:34" x14ac:dyDescent="0.15">
      <c r="AE50" s="253"/>
      <c r="AF50" s="253"/>
      <c r="AG50" s="253"/>
      <c r="AH50" s="253"/>
    </row>
    <row r="51" spans="28:34" x14ac:dyDescent="0.15">
      <c r="AC51" s="253"/>
      <c r="AD51" s="253"/>
      <c r="AE51" s="253"/>
      <c r="AF51" s="253"/>
      <c r="AG51" s="253"/>
      <c r="AH51" s="253"/>
    </row>
    <row r="52" spans="28:34" x14ac:dyDescent="0.15"/>
    <row r="53" spans="28:34" x14ac:dyDescent="0.15">
      <c r="AF53" s="253"/>
      <c r="AG53" s="253"/>
      <c r="AH53" s="253"/>
    </row>
    <row r="54" spans="28:34" x14ac:dyDescent="0.15">
      <c r="AH54" s="253"/>
    </row>
    <row r="55" spans="28:34" x14ac:dyDescent="0.15"/>
    <row r="56" spans="28:34" x14ac:dyDescent="0.15">
      <c r="AB56" s="253"/>
      <c r="AC56" s="253"/>
      <c r="AD56" s="253"/>
      <c r="AE56" s="253"/>
      <c r="AF56" s="253"/>
      <c r="AG56" s="253"/>
      <c r="AH56" s="253"/>
    </row>
    <row r="57" spans="28:34" x14ac:dyDescent="0.15">
      <c r="AH57" s="253"/>
    </row>
    <row r="58" spans="28:34" x14ac:dyDescent="0.15">
      <c r="AH58" s="253"/>
    </row>
    <row r="59" spans="28:34" x14ac:dyDescent="0.15">
      <c r="AG59" s="253"/>
      <c r="AH59" s="253"/>
    </row>
    <row r="60" spans="28:34" x14ac:dyDescent="0.15"/>
    <row r="61" spans="28:34" x14ac:dyDescent="0.15"/>
    <row r="62" spans="28:34" x14ac:dyDescent="0.15"/>
    <row r="63" spans="28:34" x14ac:dyDescent="0.15">
      <c r="AH63" s="253"/>
    </row>
    <row r="64" spans="28:34" x14ac:dyDescent="0.15">
      <c r="AG64" s="253"/>
      <c r="AH64" s="253"/>
    </row>
    <row r="65" spans="28:34" x14ac:dyDescent="0.15"/>
    <row r="66" spans="28:34" x14ac:dyDescent="0.15"/>
    <row r="67" spans="28:34" x14ac:dyDescent="0.15"/>
    <row r="68" spans="28:34" x14ac:dyDescent="0.15">
      <c r="AB68" s="253"/>
      <c r="AC68" s="253"/>
      <c r="AD68" s="253"/>
      <c r="AE68" s="253"/>
      <c r="AF68" s="253"/>
      <c r="AG68" s="253"/>
      <c r="AH68" s="253"/>
    </row>
    <row r="69" spans="28:34" x14ac:dyDescent="0.15">
      <c r="AF69" s="253"/>
      <c r="AG69" s="253"/>
      <c r="AH69" s="253"/>
    </row>
    <row r="70" spans="28:34" x14ac:dyDescent="0.15"/>
    <row r="71" spans="28:34" x14ac:dyDescent="0.15"/>
    <row r="72" spans="28:34" x14ac:dyDescent="0.15"/>
    <row r="73" spans="28:34" x14ac:dyDescent="0.15"/>
    <row r="74" spans="28:34" x14ac:dyDescent="0.15"/>
    <row r="75" spans="28:34" x14ac:dyDescent="0.15">
      <c r="AH75" s="253"/>
    </row>
    <row r="76" spans="28:34" x14ac:dyDescent="0.15">
      <c r="AF76" s="253"/>
      <c r="AG76" s="253"/>
      <c r="AH76" s="253"/>
    </row>
    <row r="77" spans="28:34" x14ac:dyDescent="0.15">
      <c r="AG77" s="253"/>
      <c r="AH77" s="253"/>
    </row>
    <row r="78" spans="28:34" x14ac:dyDescent="0.15"/>
    <row r="79" spans="28:34" x14ac:dyDescent="0.15"/>
    <row r="80" spans="28:34" x14ac:dyDescent="0.15"/>
    <row r="81" spans="25:34" x14ac:dyDescent="0.15"/>
    <row r="82" spans="25:34" x14ac:dyDescent="0.15">
      <c r="Y82" s="253"/>
    </row>
    <row r="83" spans="25:34" x14ac:dyDescent="0.15">
      <c r="Y83" s="253"/>
      <c r="Z83" s="253"/>
      <c r="AA83" s="253"/>
      <c r="AB83" s="253"/>
      <c r="AC83" s="253"/>
      <c r="AD83" s="253"/>
      <c r="AE83" s="253"/>
      <c r="AF83" s="253"/>
      <c r="AG83" s="253"/>
      <c r="AH83" s="253"/>
    </row>
    <row r="84" spans="25:34" x14ac:dyDescent="0.15"/>
    <row r="85" spans="25:34" x14ac:dyDescent="0.15"/>
    <row r="86" spans="25:34" x14ac:dyDescent="0.15"/>
    <row r="87" spans="25:34" x14ac:dyDescent="0.15"/>
    <row r="88" spans="25:34" x14ac:dyDescent="0.15">
      <c r="AH88" s="25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3"/>
      <c r="AG94" s="253"/>
      <c r="AH94" s="253"/>
    </row>
    <row r="95" spans="25:34" ht="13.5" customHeight="1" x14ac:dyDescent="0.15">
      <c r="AH95" s="25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3"/>
    </row>
    <row r="102" spans="33:34" ht="13.5" customHeight="1" x14ac:dyDescent="0.15"/>
    <row r="103" spans="33:34" ht="13.5" customHeight="1" x14ac:dyDescent="0.15"/>
    <row r="104" spans="33:34" ht="13.5" customHeight="1" x14ac:dyDescent="0.15">
      <c r="AG104" s="253"/>
      <c r="AH104" s="25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3"/>
    </row>
    <row r="117" spans="34:122" ht="13.5" customHeight="1" x14ac:dyDescent="0.15"/>
    <row r="118" spans="34:122" ht="13.5" customHeight="1" x14ac:dyDescent="0.15"/>
    <row r="119" spans="34:122" ht="13.5" customHeight="1" x14ac:dyDescent="0.15"/>
    <row r="120" spans="34:122" ht="13.5" customHeight="1" x14ac:dyDescent="0.15">
      <c r="AH120" s="253"/>
    </row>
    <row r="121" spans="34:122" ht="13.5" customHeight="1" x14ac:dyDescent="0.15">
      <c r="AH121" s="253"/>
    </row>
    <row r="122" spans="34:122" ht="13.5" customHeight="1" x14ac:dyDescent="0.15"/>
    <row r="123" spans="34:122" ht="13.5" customHeight="1" x14ac:dyDescent="0.15"/>
    <row r="124" spans="34:122" ht="13.5" customHeight="1" x14ac:dyDescent="0.15"/>
    <row r="125" spans="34:122" ht="13.5" customHeight="1" x14ac:dyDescent="0.15">
      <c r="DR125" s="253" t="s">
        <v>474</v>
      </c>
    </row>
  </sheetData>
  <sheetProtection algorithmName="SHA-512" hashValue="p4EwK/HUcD+mhEsyq6HNpQmAHv6a2LG+LtznCBghovl0X3M7jJDAizufeySPgXFoEyyifbw9jrpMdvmjHkYj7g==" saltValue="b2A/7Zd9WJy9vUMhz8OUDw=="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headerFooter alignWithMargins="0">
    <oddFooter>&amp;C&amp;P/&amp;N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2" customWidth="1"/>
    <col min="2" max="8" width="13.375" style="142" customWidth="1"/>
    <col min="9" max="16384" width="11.125" style="142"/>
  </cols>
  <sheetData>
    <row r="1" spans="1:8" x14ac:dyDescent="0.15">
      <c r="A1" s="136"/>
      <c r="B1" s="137"/>
      <c r="C1" s="138"/>
      <c r="D1" s="139"/>
      <c r="E1" s="140"/>
      <c r="F1" s="140"/>
      <c r="G1" s="140"/>
      <c r="H1" s="141"/>
    </row>
    <row r="2" spans="1:8" x14ac:dyDescent="0.15">
      <c r="A2" s="143"/>
      <c r="B2" s="144"/>
      <c r="C2" s="145"/>
      <c r="D2" s="146" t="s">
        <v>50</v>
      </c>
      <c r="E2" s="147"/>
      <c r="F2" s="148" t="s">
        <v>523</v>
      </c>
      <c r="G2" s="149"/>
      <c r="H2" s="150"/>
    </row>
    <row r="3" spans="1:8" x14ac:dyDescent="0.15">
      <c r="A3" s="146" t="s">
        <v>516</v>
      </c>
      <c r="B3" s="151"/>
      <c r="C3" s="152"/>
      <c r="D3" s="153">
        <v>215844</v>
      </c>
      <c r="E3" s="154"/>
      <c r="F3" s="155">
        <v>268375</v>
      </c>
      <c r="G3" s="156"/>
      <c r="H3" s="157"/>
    </row>
    <row r="4" spans="1:8" x14ac:dyDescent="0.15">
      <c r="A4" s="158"/>
      <c r="B4" s="159"/>
      <c r="C4" s="160"/>
      <c r="D4" s="161">
        <v>79039</v>
      </c>
      <c r="E4" s="162"/>
      <c r="F4" s="163">
        <v>119602</v>
      </c>
      <c r="G4" s="164"/>
      <c r="H4" s="165"/>
    </row>
    <row r="5" spans="1:8" x14ac:dyDescent="0.15">
      <c r="A5" s="146" t="s">
        <v>518</v>
      </c>
      <c r="B5" s="151"/>
      <c r="C5" s="152"/>
      <c r="D5" s="153">
        <v>202032</v>
      </c>
      <c r="E5" s="154"/>
      <c r="F5" s="155">
        <v>301035</v>
      </c>
      <c r="G5" s="156"/>
      <c r="H5" s="157"/>
    </row>
    <row r="6" spans="1:8" x14ac:dyDescent="0.15">
      <c r="A6" s="158"/>
      <c r="B6" s="159"/>
      <c r="C6" s="160"/>
      <c r="D6" s="161">
        <v>71069</v>
      </c>
      <c r="E6" s="162"/>
      <c r="F6" s="163">
        <v>154376</v>
      </c>
      <c r="G6" s="164"/>
      <c r="H6" s="165"/>
    </row>
    <row r="7" spans="1:8" x14ac:dyDescent="0.15">
      <c r="A7" s="146" t="s">
        <v>519</v>
      </c>
      <c r="B7" s="151"/>
      <c r="C7" s="152"/>
      <c r="D7" s="153">
        <v>229640</v>
      </c>
      <c r="E7" s="154"/>
      <c r="F7" s="155">
        <v>362690</v>
      </c>
      <c r="G7" s="156"/>
      <c r="H7" s="157"/>
    </row>
    <row r="8" spans="1:8" x14ac:dyDescent="0.15">
      <c r="A8" s="158"/>
      <c r="B8" s="159"/>
      <c r="C8" s="160"/>
      <c r="D8" s="161">
        <v>72233</v>
      </c>
      <c r="E8" s="162"/>
      <c r="F8" s="163">
        <v>172580</v>
      </c>
      <c r="G8" s="164"/>
      <c r="H8" s="165"/>
    </row>
    <row r="9" spans="1:8" x14ac:dyDescent="0.15">
      <c r="A9" s="146" t="s">
        <v>520</v>
      </c>
      <c r="B9" s="151"/>
      <c r="C9" s="152"/>
      <c r="D9" s="153">
        <v>215762</v>
      </c>
      <c r="E9" s="154"/>
      <c r="F9" s="155">
        <v>296093</v>
      </c>
      <c r="G9" s="156"/>
      <c r="H9" s="157"/>
    </row>
    <row r="10" spans="1:8" x14ac:dyDescent="0.15">
      <c r="A10" s="158"/>
      <c r="B10" s="159"/>
      <c r="C10" s="160"/>
      <c r="D10" s="161">
        <v>27495</v>
      </c>
      <c r="E10" s="162"/>
      <c r="F10" s="163">
        <v>140545</v>
      </c>
      <c r="G10" s="164"/>
      <c r="H10" s="165"/>
    </row>
    <row r="11" spans="1:8" x14ac:dyDescent="0.15">
      <c r="A11" s="146" t="s">
        <v>521</v>
      </c>
      <c r="B11" s="151"/>
      <c r="C11" s="152"/>
      <c r="D11" s="153">
        <v>202989</v>
      </c>
      <c r="E11" s="154"/>
      <c r="F11" s="155">
        <v>308655</v>
      </c>
      <c r="G11" s="156"/>
      <c r="H11" s="157"/>
    </row>
    <row r="12" spans="1:8" x14ac:dyDescent="0.15">
      <c r="A12" s="158"/>
      <c r="B12" s="159"/>
      <c r="C12" s="166"/>
      <c r="D12" s="161">
        <v>33806</v>
      </c>
      <c r="E12" s="162"/>
      <c r="F12" s="163">
        <v>169887</v>
      </c>
      <c r="G12" s="164"/>
      <c r="H12" s="165"/>
    </row>
    <row r="13" spans="1:8" x14ac:dyDescent="0.15">
      <c r="A13" s="146"/>
      <c r="B13" s="151"/>
      <c r="C13" s="152"/>
      <c r="D13" s="153">
        <v>213253</v>
      </c>
      <c r="E13" s="154"/>
      <c r="F13" s="155">
        <v>307370</v>
      </c>
      <c r="G13" s="167"/>
      <c r="H13" s="157"/>
    </row>
    <row r="14" spans="1:8" x14ac:dyDescent="0.15">
      <c r="A14" s="158"/>
      <c r="B14" s="159"/>
      <c r="C14" s="160"/>
      <c r="D14" s="161">
        <v>56728</v>
      </c>
      <c r="E14" s="162"/>
      <c r="F14" s="163">
        <v>151398</v>
      </c>
      <c r="G14" s="164"/>
      <c r="H14" s="165"/>
    </row>
    <row r="17" spans="1:11" x14ac:dyDescent="0.15">
      <c r="A17" s="142" t="s">
        <v>51</v>
      </c>
    </row>
    <row r="18" spans="1:11" x14ac:dyDescent="0.15">
      <c r="A18" s="168"/>
      <c r="B18" s="168" t="str">
        <f>実質収支比率等に係る経年分析!F$46</f>
        <v>R01</v>
      </c>
      <c r="C18" s="168" t="str">
        <f>実質収支比率等に係る経年分析!G$46</f>
        <v>R02</v>
      </c>
      <c r="D18" s="168" t="str">
        <f>実質収支比率等に係る経年分析!H$46</f>
        <v>R03</v>
      </c>
      <c r="E18" s="168" t="str">
        <f>実質収支比率等に係る経年分析!I$46</f>
        <v>R04</v>
      </c>
      <c r="F18" s="168" t="str">
        <f>実質収支比率等に係る経年分析!J$46</f>
        <v>R05</v>
      </c>
    </row>
    <row r="19" spans="1:11" x14ac:dyDescent="0.15">
      <c r="A19" s="168" t="s">
        <v>52</v>
      </c>
      <c r="B19" s="168">
        <f>ROUND(VALUE(SUBSTITUTE(実質収支比率等に係る経年分析!F$48,"▲","-")),2)</f>
        <v>2.31</v>
      </c>
      <c r="C19" s="168">
        <f>ROUND(VALUE(SUBSTITUTE(実質収支比率等に係る経年分析!G$48,"▲","-")),2)</f>
        <v>1.94</v>
      </c>
      <c r="D19" s="168">
        <f>ROUND(VALUE(SUBSTITUTE(実質収支比率等に係る経年分析!H$48,"▲","-")),2)</f>
        <v>2.2799999999999998</v>
      </c>
      <c r="E19" s="168">
        <f>ROUND(VALUE(SUBSTITUTE(実質収支比率等に係る経年分析!I$48,"▲","-")),2)</f>
        <v>1.58</v>
      </c>
      <c r="F19" s="168">
        <f>ROUND(VALUE(SUBSTITUTE(実質収支比率等に係る経年分析!J$48,"▲","-")),2)</f>
        <v>1.67</v>
      </c>
    </row>
    <row r="20" spans="1:11" x14ac:dyDescent="0.15">
      <c r="A20" s="168" t="s">
        <v>53</v>
      </c>
      <c r="B20" s="168">
        <f>ROUND(VALUE(SUBSTITUTE(実質収支比率等に係る経年分析!F$47,"▲","-")),2)</f>
        <v>59.06</v>
      </c>
      <c r="C20" s="168">
        <f>ROUND(VALUE(SUBSTITUTE(実質収支比率等に係る経年分析!G$47,"▲","-")),2)</f>
        <v>69.34</v>
      </c>
      <c r="D20" s="168">
        <f>ROUND(VALUE(SUBSTITUTE(実質収支比率等に係る経年分析!H$47,"▲","-")),2)</f>
        <v>79.739999999999995</v>
      </c>
      <c r="E20" s="168">
        <f>ROUND(VALUE(SUBSTITUTE(実質収支比率等に係る経年分析!I$47,"▲","-")),2)</f>
        <v>91.49</v>
      </c>
      <c r="F20" s="168">
        <f>ROUND(VALUE(SUBSTITUTE(実質収支比率等に係る経年分析!J$47,"▲","-")),2)</f>
        <v>96.4</v>
      </c>
    </row>
    <row r="21" spans="1:11" x14ac:dyDescent="0.15">
      <c r="A21" s="168" t="s">
        <v>54</v>
      </c>
      <c r="B21" s="168">
        <f>IF(ISNUMBER(VALUE(SUBSTITUTE(実質収支比率等に係る経年分析!F$49,"▲","-"))),ROUND(VALUE(SUBSTITUTE(実質収支比率等に係る経年分析!F$49,"▲","-")),2),NA())</f>
        <v>3</v>
      </c>
      <c r="C21" s="168">
        <f>IF(ISNUMBER(VALUE(SUBSTITUTE(実質収支比率等に係る経年分析!G$49,"▲","-"))),ROUND(VALUE(SUBSTITUTE(実質収支比率等に係る経年分析!G$49,"▲","-")),2),NA())</f>
        <v>13.12</v>
      </c>
      <c r="D21" s="168">
        <f>IF(ISNUMBER(VALUE(SUBSTITUTE(実質収支比率等に係る経年分析!H$49,"▲","-"))),ROUND(VALUE(SUBSTITUTE(実質収支比率等に係る経年分析!H$49,"▲","-")),2),NA())</f>
        <v>17.809999999999999</v>
      </c>
      <c r="E21" s="168">
        <f>IF(ISNUMBER(VALUE(SUBSTITUTE(実質収支比率等に係る経年分析!I$49,"▲","-"))),ROUND(VALUE(SUBSTITUTE(実質収支比率等に係る経年分析!I$49,"▲","-")),2),NA())</f>
        <v>9.6999999999999993</v>
      </c>
      <c r="F21" s="168">
        <f>IF(ISNUMBER(VALUE(SUBSTITUTE(実質収支比率等に係る経年分析!J$49,"▲","-"))),ROUND(VALUE(SUBSTITUTE(実質収支比率等に係る経年分析!J$49,"▲","-")),2),NA())</f>
        <v>3.67</v>
      </c>
    </row>
    <row r="24" spans="1:11" x14ac:dyDescent="0.15">
      <c r="A24" s="142" t="s">
        <v>55</v>
      </c>
    </row>
    <row r="25" spans="1:11" x14ac:dyDescent="0.15">
      <c r="A25" s="169"/>
      <c r="B25" s="169" t="str">
        <f>連結実質赤字比率に係る赤字・黒字の構成分析!F$33</f>
        <v>R01</v>
      </c>
      <c r="C25" s="169"/>
      <c r="D25" s="169" t="str">
        <f>連結実質赤字比率に係る赤字・黒字の構成分析!G$33</f>
        <v>R02</v>
      </c>
      <c r="E25" s="169"/>
      <c r="F25" s="169" t="str">
        <f>連結実質赤字比率に係る赤字・黒字の構成分析!H$33</f>
        <v>R03</v>
      </c>
      <c r="G25" s="169"/>
      <c r="H25" s="169" t="str">
        <f>連結実質赤字比率に係る赤字・黒字の構成分析!I$33</f>
        <v>R04</v>
      </c>
      <c r="I25" s="169"/>
      <c r="J25" s="169" t="str">
        <f>連結実質赤字比率に係る赤字・黒字の構成分析!J$33</f>
        <v>R05</v>
      </c>
      <c r="K25" s="169"/>
    </row>
    <row r="26" spans="1:11" x14ac:dyDescent="0.15">
      <c r="A26" s="169"/>
      <c r="B26" s="169" t="s">
        <v>56</v>
      </c>
      <c r="C26" s="169" t="s">
        <v>57</v>
      </c>
      <c r="D26" s="169" t="s">
        <v>56</v>
      </c>
      <c r="E26" s="169" t="s">
        <v>57</v>
      </c>
      <c r="F26" s="169" t="s">
        <v>56</v>
      </c>
      <c r="G26" s="169" t="s">
        <v>57</v>
      </c>
      <c r="H26" s="169" t="s">
        <v>56</v>
      </c>
      <c r="I26" s="169" t="s">
        <v>57</v>
      </c>
      <c r="J26" s="169" t="s">
        <v>56</v>
      </c>
      <c r="K26" s="169" t="s">
        <v>57</v>
      </c>
    </row>
    <row r="27" spans="1:11" x14ac:dyDescent="0.15">
      <c r="A27" s="169" t="str">
        <f>IF(連結実質赤字比率に係る赤字・黒字の構成分析!C$43="",NA(),連結実質赤字比率に係る赤字・黒字の構成分析!C$43)</f>
        <v>その他会計（黒字）</v>
      </c>
      <c r="B27" s="169" t="e">
        <f>IF(ROUND(VALUE(SUBSTITUTE(連結実質赤字比率に係る赤字・黒字の構成分析!F$43,"▲", "-")), 2) &lt; 0, ABS(ROUND(VALUE(SUBSTITUTE(連結実質赤字比率に係る赤字・黒字の構成分析!F$43,"▲", "-")), 2)), NA())</f>
        <v>#VALUE!</v>
      </c>
      <c r="C27" s="169" t="e">
        <f>IF(ROUND(VALUE(SUBSTITUTE(連結実質赤字比率に係る赤字・黒字の構成分析!F$43,"▲", "-")), 2) &gt;= 0, ABS(ROUND(VALUE(SUBSTITUTE(連結実質赤字比率に係る赤字・黒字の構成分析!F$43,"▲", "-")), 2)), NA())</f>
        <v>#VALUE!</v>
      </c>
      <c r="D27" s="169" t="e">
        <f>IF(ROUND(VALUE(SUBSTITUTE(連結実質赤字比率に係る赤字・黒字の構成分析!G$43,"▲", "-")), 2) &lt; 0, ABS(ROUND(VALUE(SUBSTITUTE(連結実質赤字比率に係る赤字・黒字の構成分析!G$43,"▲", "-")), 2)), NA())</f>
        <v>#VALUE!</v>
      </c>
      <c r="E27" s="169" t="e">
        <f>IF(ROUND(VALUE(SUBSTITUTE(連結実質赤字比率に係る赤字・黒字の構成分析!G$43,"▲", "-")), 2) &gt;= 0, ABS(ROUND(VALUE(SUBSTITUTE(連結実質赤字比率に係る赤字・黒字の構成分析!G$43,"▲", "-")), 2)), NA())</f>
        <v>#VALUE!</v>
      </c>
      <c r="F27" s="169" t="e">
        <f>IF(ROUND(VALUE(SUBSTITUTE(連結実質赤字比率に係る赤字・黒字の構成分析!H$43,"▲", "-")), 2) &lt; 0, ABS(ROUND(VALUE(SUBSTITUTE(連結実質赤字比率に係る赤字・黒字の構成分析!H$43,"▲", "-")), 2)), NA())</f>
        <v>#VALUE!</v>
      </c>
      <c r="G27" s="169" t="e">
        <f>IF(ROUND(VALUE(SUBSTITUTE(連結実質赤字比率に係る赤字・黒字の構成分析!H$43,"▲", "-")), 2) &gt;= 0, ABS(ROUND(VALUE(SUBSTITUTE(連結実質赤字比率に係る赤字・黒字の構成分析!H$43,"▲", "-")), 2)), NA())</f>
        <v>#VALUE!</v>
      </c>
      <c r="H27" s="169" t="e">
        <f>IF(ROUND(VALUE(SUBSTITUTE(連結実質赤字比率に係る赤字・黒字の構成分析!I$43,"▲", "-")), 2) &lt; 0, ABS(ROUND(VALUE(SUBSTITUTE(連結実質赤字比率に係る赤字・黒字の構成分析!I$43,"▲", "-")), 2)), NA())</f>
        <v>#VALUE!</v>
      </c>
      <c r="I27" s="169" t="e">
        <f>IF(ROUND(VALUE(SUBSTITUTE(連結実質赤字比率に係る赤字・黒字の構成分析!I$43,"▲", "-")), 2) &gt;= 0, ABS(ROUND(VALUE(SUBSTITUTE(連結実質赤字比率に係る赤字・黒字の構成分析!I$43,"▲", "-")), 2)), NA())</f>
        <v>#VALUE!</v>
      </c>
      <c r="J27" s="169" t="e">
        <f>IF(ROUND(VALUE(SUBSTITUTE(連結実質赤字比率に係る赤字・黒字の構成分析!J$43,"▲", "-")), 2) &lt; 0, ABS(ROUND(VALUE(SUBSTITUTE(連結実質赤字比率に係る赤字・黒字の構成分析!J$43,"▲", "-")), 2)), NA())</f>
        <v>#VALUE!</v>
      </c>
      <c r="K27" s="169" t="e">
        <f>IF(ROUND(VALUE(SUBSTITUTE(連結実質赤字比率に係る赤字・黒字の構成分析!J$43,"▲", "-")), 2) &gt;= 0, ABS(ROUND(VALUE(SUBSTITUTE(連結実質赤字比率に係る赤字・黒字の構成分析!J$43,"▲", "-")), 2)), NA())</f>
        <v>#VALUE!</v>
      </c>
    </row>
    <row r="28" spans="1:11" x14ac:dyDescent="0.15">
      <c r="A28" s="169" t="str">
        <f>IF(連結実質赤字比率に係る赤字・黒字の構成分析!C$42="",NA(),連結実質赤字比率に係る赤字・黒字の構成分析!C$42)</f>
        <v>その他会計（赤字）</v>
      </c>
      <c r="B28" s="169" t="e">
        <f>IF(ROUND(VALUE(SUBSTITUTE(連結実質赤字比率に係る赤字・黒字の構成分析!F$42,"▲", "-")), 2) &lt; 0, ABS(ROUND(VALUE(SUBSTITUTE(連結実質赤字比率に係る赤字・黒字の構成分析!F$42,"▲", "-")), 2)), NA())</f>
        <v>#VALUE!</v>
      </c>
      <c r="C28" s="169" t="e">
        <f>IF(ROUND(VALUE(SUBSTITUTE(連結実質赤字比率に係る赤字・黒字の構成分析!F$42,"▲", "-")), 2) &gt;= 0, ABS(ROUND(VALUE(SUBSTITUTE(連結実質赤字比率に係る赤字・黒字の構成分析!F$42,"▲", "-")), 2)), NA())</f>
        <v>#VALUE!</v>
      </c>
      <c r="D28" s="169" t="e">
        <f>IF(ROUND(VALUE(SUBSTITUTE(連結実質赤字比率に係る赤字・黒字の構成分析!G$42,"▲", "-")), 2) &lt; 0, ABS(ROUND(VALUE(SUBSTITUTE(連結実質赤字比率に係る赤字・黒字の構成分析!G$42,"▲", "-")), 2)), NA())</f>
        <v>#VALUE!</v>
      </c>
      <c r="E28" s="169" t="e">
        <f>IF(ROUND(VALUE(SUBSTITUTE(連結実質赤字比率に係る赤字・黒字の構成分析!G$42,"▲", "-")), 2) &gt;= 0, ABS(ROUND(VALUE(SUBSTITUTE(連結実質赤字比率に係る赤字・黒字の構成分析!G$42,"▲", "-")), 2)), NA())</f>
        <v>#VALUE!</v>
      </c>
      <c r="F28" s="169" t="e">
        <f>IF(ROUND(VALUE(SUBSTITUTE(連結実質赤字比率に係る赤字・黒字の構成分析!H$42,"▲", "-")), 2) &lt; 0, ABS(ROUND(VALUE(SUBSTITUTE(連結実質赤字比率に係る赤字・黒字の構成分析!H$42,"▲", "-")), 2)), NA())</f>
        <v>#VALUE!</v>
      </c>
      <c r="G28" s="169" t="e">
        <f>IF(ROUND(VALUE(SUBSTITUTE(連結実質赤字比率に係る赤字・黒字の構成分析!H$42,"▲", "-")), 2) &gt;= 0, ABS(ROUND(VALUE(SUBSTITUTE(連結実質赤字比率に係る赤字・黒字の構成分析!H$42,"▲", "-")), 2)), NA())</f>
        <v>#VALUE!</v>
      </c>
      <c r="H28" s="169" t="e">
        <f>IF(ROUND(VALUE(SUBSTITUTE(連結実質赤字比率に係る赤字・黒字の構成分析!I$42,"▲", "-")), 2) &lt; 0, ABS(ROUND(VALUE(SUBSTITUTE(連結実質赤字比率に係る赤字・黒字の構成分析!I$42,"▲", "-")), 2)), NA())</f>
        <v>#VALUE!</v>
      </c>
      <c r="I28" s="169" t="e">
        <f>IF(ROUND(VALUE(SUBSTITUTE(連結実質赤字比率に係る赤字・黒字の構成分析!I$42,"▲", "-")), 2) &gt;= 0, ABS(ROUND(VALUE(SUBSTITUTE(連結実質赤字比率に係る赤字・黒字の構成分析!I$42,"▲", "-")), 2)), NA())</f>
        <v>#VALUE!</v>
      </c>
      <c r="J28" s="169" t="e">
        <f>IF(ROUND(VALUE(SUBSTITUTE(連結実質赤字比率に係る赤字・黒字の構成分析!J$42,"▲", "-")), 2) &lt; 0, ABS(ROUND(VALUE(SUBSTITUTE(連結実質赤字比率に係る赤字・黒字の構成分析!J$42,"▲", "-")), 2)), NA())</f>
        <v>#VALUE!</v>
      </c>
      <c r="K28" s="169" t="e">
        <f>IF(ROUND(VALUE(SUBSTITUTE(連結実質赤字比率に係る赤字・黒字の構成分析!J$42,"▲", "-")), 2) &gt;= 0, ABS(ROUND(VALUE(SUBSTITUTE(連結実質赤字比率に係る赤字・黒字の構成分析!J$42,"▲", "-")), 2)), NA())</f>
        <v>#VALUE!</v>
      </c>
    </row>
    <row r="29" spans="1:11" x14ac:dyDescent="0.15">
      <c r="A29" s="169" t="e">
        <f>IF(連結実質赤字比率に係る赤字・黒字の構成分析!C$41="",NA(),連結実質赤字比率に係る赤字・黒字の構成分析!C$41)</f>
        <v>#N/A</v>
      </c>
      <c r="B29" s="169" t="e">
        <f>IF(ROUND(VALUE(SUBSTITUTE(連結実質赤字比率に係る赤字・黒字の構成分析!F$41,"▲", "-")), 2) &lt; 0, ABS(ROUND(VALUE(SUBSTITUTE(連結実質赤字比率に係る赤字・黒字の構成分析!F$41,"▲", "-")), 2)), NA())</f>
        <v>#VALUE!</v>
      </c>
      <c r="C29" s="169" t="e">
        <f>IF(ROUND(VALUE(SUBSTITUTE(連結実質赤字比率に係る赤字・黒字の構成分析!F$41,"▲", "-")), 2) &gt;= 0, ABS(ROUND(VALUE(SUBSTITUTE(連結実質赤字比率に係る赤字・黒字の構成分析!F$41,"▲", "-")), 2)), NA())</f>
        <v>#VALUE!</v>
      </c>
      <c r="D29" s="169" t="e">
        <f>IF(ROUND(VALUE(SUBSTITUTE(連結実質赤字比率に係る赤字・黒字の構成分析!G$41,"▲", "-")), 2) &lt; 0, ABS(ROUND(VALUE(SUBSTITUTE(連結実質赤字比率に係る赤字・黒字の構成分析!G$41,"▲", "-")), 2)), NA())</f>
        <v>#VALUE!</v>
      </c>
      <c r="E29" s="169" t="e">
        <f>IF(ROUND(VALUE(SUBSTITUTE(連結実質赤字比率に係る赤字・黒字の構成分析!G$41,"▲", "-")), 2) &gt;= 0, ABS(ROUND(VALUE(SUBSTITUTE(連結実質赤字比率に係る赤字・黒字の構成分析!G$41,"▲", "-")), 2)), NA())</f>
        <v>#VALUE!</v>
      </c>
      <c r="F29" s="169" t="e">
        <f>IF(ROUND(VALUE(SUBSTITUTE(連結実質赤字比率に係る赤字・黒字の構成分析!H$41,"▲", "-")), 2) &lt; 0, ABS(ROUND(VALUE(SUBSTITUTE(連結実質赤字比率に係る赤字・黒字の構成分析!H$41,"▲", "-")), 2)), NA())</f>
        <v>#VALUE!</v>
      </c>
      <c r="G29" s="169" t="e">
        <f>IF(ROUND(VALUE(SUBSTITUTE(連結実質赤字比率に係る赤字・黒字の構成分析!H$41,"▲", "-")), 2) &gt;= 0, ABS(ROUND(VALUE(SUBSTITUTE(連結実質赤字比率に係る赤字・黒字の構成分析!H$41,"▲", "-")), 2)), NA())</f>
        <v>#VALUE!</v>
      </c>
      <c r="H29" s="169" t="e">
        <f>IF(ROUND(VALUE(SUBSTITUTE(連結実質赤字比率に係る赤字・黒字の構成分析!I$41,"▲", "-")), 2) &lt; 0, ABS(ROUND(VALUE(SUBSTITUTE(連結実質赤字比率に係る赤字・黒字の構成分析!I$41,"▲", "-")), 2)), NA())</f>
        <v>#VALUE!</v>
      </c>
      <c r="I29" s="169" t="e">
        <f>IF(ROUND(VALUE(SUBSTITUTE(連結実質赤字比率に係る赤字・黒字の構成分析!I$41,"▲", "-")), 2) &gt;= 0, ABS(ROUND(VALUE(SUBSTITUTE(連結実質赤字比率に係る赤字・黒字の構成分析!I$41,"▲", "-")), 2)), NA())</f>
        <v>#VALUE!</v>
      </c>
      <c r="J29" s="169" t="e">
        <f>IF(ROUND(VALUE(SUBSTITUTE(連結実質赤字比率に係る赤字・黒字の構成分析!J$41,"▲", "-")), 2) &lt; 0, ABS(ROUND(VALUE(SUBSTITUTE(連結実質赤字比率に係る赤字・黒字の構成分析!J$41,"▲", "-")), 2)), NA())</f>
        <v>#VALUE!</v>
      </c>
      <c r="K29" s="169" t="e">
        <f>IF(ROUND(VALUE(SUBSTITUTE(連結実質赤字比率に係る赤字・黒字の構成分析!J$41,"▲", "-")), 2) &gt;= 0, ABS(ROUND(VALUE(SUBSTITUTE(連結実質赤字比率に係る赤字・黒字の構成分析!J$41,"▲", "-")), 2)), NA())</f>
        <v>#VALUE!</v>
      </c>
    </row>
    <row r="30" spans="1:11" x14ac:dyDescent="0.15">
      <c r="A30" s="169" t="e">
        <f>IF(連結実質赤字比率に係る赤字・黒字の構成分析!C$40="",NA(),連結実質赤字比率に係る赤字・黒字の構成分析!C$40)</f>
        <v>#N/A</v>
      </c>
      <c r="B30" s="169" t="e">
        <f>IF(ROUND(VALUE(SUBSTITUTE(連結実質赤字比率に係る赤字・黒字の構成分析!F$40,"▲", "-")), 2) &lt; 0, ABS(ROUND(VALUE(SUBSTITUTE(連結実質赤字比率に係る赤字・黒字の構成分析!F$40,"▲", "-")), 2)), NA())</f>
        <v>#VALUE!</v>
      </c>
      <c r="C30" s="169" t="e">
        <f>IF(ROUND(VALUE(SUBSTITUTE(連結実質赤字比率に係る赤字・黒字の構成分析!F$40,"▲", "-")), 2) &gt;= 0, ABS(ROUND(VALUE(SUBSTITUTE(連結実質赤字比率に係る赤字・黒字の構成分析!F$40,"▲", "-")), 2)), NA())</f>
        <v>#VALUE!</v>
      </c>
      <c r="D30" s="169" t="e">
        <f>IF(ROUND(VALUE(SUBSTITUTE(連結実質赤字比率に係る赤字・黒字の構成分析!G$40,"▲", "-")), 2) &lt; 0, ABS(ROUND(VALUE(SUBSTITUTE(連結実質赤字比率に係る赤字・黒字の構成分析!G$40,"▲", "-")), 2)), NA())</f>
        <v>#VALUE!</v>
      </c>
      <c r="E30" s="169" t="e">
        <f>IF(ROUND(VALUE(SUBSTITUTE(連結実質赤字比率に係る赤字・黒字の構成分析!G$40,"▲", "-")), 2) &gt;= 0, ABS(ROUND(VALUE(SUBSTITUTE(連結実質赤字比率に係る赤字・黒字の構成分析!G$40,"▲", "-")), 2)), NA())</f>
        <v>#VALUE!</v>
      </c>
      <c r="F30" s="169" t="e">
        <f>IF(ROUND(VALUE(SUBSTITUTE(連結実質赤字比率に係る赤字・黒字の構成分析!H$40,"▲", "-")), 2) &lt; 0, ABS(ROUND(VALUE(SUBSTITUTE(連結実質赤字比率に係る赤字・黒字の構成分析!H$40,"▲", "-")), 2)), NA())</f>
        <v>#VALUE!</v>
      </c>
      <c r="G30" s="169" t="e">
        <f>IF(ROUND(VALUE(SUBSTITUTE(連結実質赤字比率に係る赤字・黒字の構成分析!H$40,"▲", "-")), 2) &gt;= 0, ABS(ROUND(VALUE(SUBSTITUTE(連結実質赤字比率に係る赤字・黒字の構成分析!H$40,"▲", "-")), 2)), NA())</f>
        <v>#VALUE!</v>
      </c>
      <c r="H30" s="169" t="e">
        <f>IF(ROUND(VALUE(SUBSTITUTE(連結実質赤字比率に係る赤字・黒字の構成分析!I$40,"▲", "-")), 2) &lt; 0, ABS(ROUND(VALUE(SUBSTITUTE(連結実質赤字比率に係る赤字・黒字の構成分析!I$40,"▲", "-")), 2)), NA())</f>
        <v>#VALUE!</v>
      </c>
      <c r="I30" s="169" t="e">
        <f>IF(ROUND(VALUE(SUBSTITUTE(連結実質赤字比率に係る赤字・黒字の構成分析!I$40,"▲", "-")), 2) &gt;= 0, ABS(ROUND(VALUE(SUBSTITUTE(連結実質赤字比率に係る赤字・黒字の構成分析!I$40,"▲", "-")), 2)), NA())</f>
        <v>#VALUE!</v>
      </c>
      <c r="J30" s="169" t="e">
        <f>IF(ROUND(VALUE(SUBSTITUTE(連結実質赤字比率に係る赤字・黒字の構成分析!J$40,"▲", "-")), 2) &lt; 0, ABS(ROUND(VALUE(SUBSTITUTE(連結実質赤字比率に係る赤字・黒字の構成分析!J$40,"▲", "-")), 2)), NA())</f>
        <v>#VALUE!</v>
      </c>
      <c r="K30" s="169" t="e">
        <f>IF(ROUND(VALUE(SUBSTITUTE(連結実質赤字比率に係る赤字・黒字の構成分析!J$40,"▲", "-")), 2) &gt;= 0, ABS(ROUND(VALUE(SUBSTITUTE(連結実質赤字比率に係る赤字・黒字の構成分析!J$40,"▲", "-")), 2)), NA())</f>
        <v>#VALUE!</v>
      </c>
    </row>
    <row r="31" spans="1:11" x14ac:dyDescent="0.15">
      <c r="A31" s="169" t="e">
        <f>IF(連結実質赤字比率に係る赤字・黒字の構成分析!C$39="",NA(),連結実質赤字比率に係る赤字・黒字の構成分析!C$39)</f>
        <v>#N/A</v>
      </c>
      <c r="B31" s="169" t="e">
        <f>IF(ROUND(VALUE(SUBSTITUTE(連結実質赤字比率に係る赤字・黒字の構成分析!F$39,"▲", "-")), 2) &lt; 0, ABS(ROUND(VALUE(SUBSTITUTE(連結実質赤字比率に係る赤字・黒字の構成分析!F$39,"▲", "-")), 2)), NA())</f>
        <v>#VALUE!</v>
      </c>
      <c r="C31" s="169" t="e">
        <f>IF(ROUND(VALUE(SUBSTITUTE(連結実質赤字比率に係る赤字・黒字の構成分析!F$39,"▲", "-")), 2) &gt;= 0, ABS(ROUND(VALUE(SUBSTITUTE(連結実質赤字比率に係る赤字・黒字の構成分析!F$39,"▲", "-")), 2)), NA())</f>
        <v>#VALUE!</v>
      </c>
      <c r="D31" s="169" t="e">
        <f>IF(ROUND(VALUE(SUBSTITUTE(連結実質赤字比率に係る赤字・黒字の構成分析!G$39,"▲", "-")), 2) &lt; 0, ABS(ROUND(VALUE(SUBSTITUTE(連結実質赤字比率に係る赤字・黒字の構成分析!G$39,"▲", "-")), 2)), NA())</f>
        <v>#VALUE!</v>
      </c>
      <c r="E31" s="169" t="e">
        <f>IF(ROUND(VALUE(SUBSTITUTE(連結実質赤字比率に係る赤字・黒字の構成分析!G$39,"▲", "-")), 2) &gt;= 0, ABS(ROUND(VALUE(SUBSTITUTE(連結実質赤字比率に係る赤字・黒字の構成分析!G$39,"▲", "-")), 2)), NA())</f>
        <v>#VALUE!</v>
      </c>
      <c r="F31" s="169" t="e">
        <f>IF(ROUND(VALUE(SUBSTITUTE(連結実質赤字比率に係る赤字・黒字の構成分析!H$39,"▲", "-")), 2) &lt; 0, ABS(ROUND(VALUE(SUBSTITUTE(連結実質赤字比率に係る赤字・黒字の構成分析!H$39,"▲", "-")), 2)), NA())</f>
        <v>#VALUE!</v>
      </c>
      <c r="G31" s="169" t="e">
        <f>IF(ROUND(VALUE(SUBSTITUTE(連結実質赤字比率に係る赤字・黒字の構成分析!H$39,"▲", "-")), 2) &gt;= 0, ABS(ROUND(VALUE(SUBSTITUTE(連結実質赤字比率に係る赤字・黒字の構成分析!H$39,"▲", "-")), 2)), NA())</f>
        <v>#VALUE!</v>
      </c>
      <c r="H31" s="169" t="e">
        <f>IF(ROUND(VALUE(SUBSTITUTE(連結実質赤字比率に係る赤字・黒字の構成分析!I$39,"▲", "-")), 2) &lt; 0, ABS(ROUND(VALUE(SUBSTITUTE(連結実質赤字比率に係る赤字・黒字の構成分析!I$39,"▲", "-")), 2)), NA())</f>
        <v>#VALUE!</v>
      </c>
      <c r="I31" s="169" t="e">
        <f>IF(ROUND(VALUE(SUBSTITUTE(連結実質赤字比率に係る赤字・黒字の構成分析!I$39,"▲", "-")), 2) &gt;= 0, ABS(ROUND(VALUE(SUBSTITUTE(連結実質赤字比率に係る赤字・黒字の構成分析!I$39,"▲", "-")), 2)), NA())</f>
        <v>#VALUE!</v>
      </c>
      <c r="J31" s="169" t="e">
        <f>IF(ROUND(VALUE(SUBSTITUTE(連結実質赤字比率に係る赤字・黒字の構成分析!J$39,"▲", "-")), 2) &lt; 0, ABS(ROUND(VALUE(SUBSTITUTE(連結実質赤字比率に係る赤字・黒字の構成分析!J$39,"▲", "-")), 2)), NA())</f>
        <v>#VALUE!</v>
      </c>
      <c r="K31" s="169" t="e">
        <f>IF(ROUND(VALUE(SUBSTITUTE(連結実質赤字比率に係る赤字・黒字の構成分析!J$39,"▲", "-")), 2) &gt;= 0, ABS(ROUND(VALUE(SUBSTITUTE(連結実質赤字比率に係る赤字・黒字の構成分析!J$39,"▲", "-")), 2)), NA())</f>
        <v>#VALUE!</v>
      </c>
    </row>
    <row r="32" spans="1:11" x14ac:dyDescent="0.15">
      <c r="A32" s="169" t="str">
        <f>IF(連結実質赤字比率に係る赤字・黒字の構成分析!C$38="",NA(),連結実質赤字比率に係る赤字・黒字の構成分析!C$38)</f>
        <v>後期高齢者医療特別会計</v>
      </c>
      <c r="B32" s="169" t="e">
        <f>IF(ROUND(VALUE(SUBSTITUTE(連結実質赤字比率に係る赤字・黒字の構成分析!F$38,"▲", "-")), 2) &lt; 0, ABS(ROUND(VALUE(SUBSTITUTE(連結実質赤字比率に係る赤字・黒字の構成分析!F$38,"▲", "-")), 2)), NA())</f>
        <v>#N/A</v>
      </c>
      <c r="C32" s="169">
        <f>IF(ROUND(VALUE(SUBSTITUTE(連結実質赤字比率に係る赤字・黒字の構成分析!F$38,"▲", "-")), 2) &gt;= 0, ABS(ROUND(VALUE(SUBSTITUTE(連結実質赤字比率に係る赤字・黒字の構成分析!F$38,"▲", "-")), 2)), NA())</f>
        <v>0.02</v>
      </c>
      <c r="D32" s="169" t="e">
        <f>IF(ROUND(VALUE(SUBSTITUTE(連結実質赤字比率に係る赤字・黒字の構成分析!G$38,"▲", "-")), 2) &lt; 0, ABS(ROUND(VALUE(SUBSTITUTE(連結実質赤字比率に係る赤字・黒字の構成分析!G$38,"▲", "-")), 2)), NA())</f>
        <v>#N/A</v>
      </c>
      <c r="E32" s="169">
        <f>IF(ROUND(VALUE(SUBSTITUTE(連結実質赤字比率に係る赤字・黒字の構成分析!G$38,"▲", "-")), 2) &gt;= 0, ABS(ROUND(VALUE(SUBSTITUTE(連結実質赤字比率に係る赤字・黒字の構成分析!G$38,"▲", "-")), 2)), NA())</f>
        <v>0.01</v>
      </c>
      <c r="F32" s="169" t="e">
        <f>IF(ROUND(VALUE(SUBSTITUTE(連結実質赤字比率に係る赤字・黒字の構成分析!H$38,"▲", "-")), 2) &lt; 0, ABS(ROUND(VALUE(SUBSTITUTE(連結実質赤字比率に係る赤字・黒字の構成分析!H$38,"▲", "-")), 2)), NA())</f>
        <v>#N/A</v>
      </c>
      <c r="G32" s="169">
        <f>IF(ROUND(VALUE(SUBSTITUTE(連結実質赤字比率に係る赤字・黒字の構成分析!H$38,"▲", "-")), 2) &gt;= 0, ABS(ROUND(VALUE(SUBSTITUTE(連結実質赤字比率に係る赤字・黒字の構成分析!H$38,"▲", "-")), 2)), NA())</f>
        <v>7.0000000000000007E-2</v>
      </c>
      <c r="H32" s="169" t="e">
        <f>IF(ROUND(VALUE(SUBSTITUTE(連結実質赤字比率に係る赤字・黒字の構成分析!I$38,"▲", "-")), 2) &lt; 0, ABS(ROUND(VALUE(SUBSTITUTE(連結実質赤字比率に係る赤字・黒字の構成分析!I$38,"▲", "-")), 2)), NA())</f>
        <v>#N/A</v>
      </c>
      <c r="I32" s="169">
        <f>IF(ROUND(VALUE(SUBSTITUTE(連結実質赤字比率に係る赤字・黒字の構成分析!I$38,"▲", "-")), 2) &gt;= 0, ABS(ROUND(VALUE(SUBSTITUTE(連結実質赤字比率に係る赤字・黒字の構成分析!I$38,"▲", "-")), 2)), NA())</f>
        <v>0.03</v>
      </c>
      <c r="J32" s="169" t="e">
        <f>IF(ROUND(VALUE(SUBSTITUTE(連結実質赤字比率に係る赤字・黒字の構成分析!J$38,"▲", "-")), 2) &lt; 0, ABS(ROUND(VALUE(SUBSTITUTE(連結実質赤字比率に係る赤字・黒字の構成分析!J$38,"▲", "-")), 2)), NA())</f>
        <v>#N/A</v>
      </c>
      <c r="K32" s="169">
        <f>IF(ROUND(VALUE(SUBSTITUTE(連結実質赤字比率に係る赤字・黒字の構成分析!J$38,"▲", "-")), 2) &gt;= 0, ABS(ROUND(VALUE(SUBSTITUTE(連結実質赤字比率に係る赤字・黒字の構成分析!J$38,"▲", "-")), 2)), NA())</f>
        <v>0.03</v>
      </c>
    </row>
    <row r="33" spans="1:16" x14ac:dyDescent="0.15">
      <c r="A33" s="169" t="str">
        <f>IF(連結実質赤字比率に係る赤字・黒字の構成分析!C$37="",NA(),連結実質赤字比率に係る赤字・黒字の構成分析!C$37)</f>
        <v>国民健康保険事業特別会計</v>
      </c>
      <c r="B33" s="169" t="e">
        <f>IF(ROUND(VALUE(SUBSTITUTE(連結実質赤字比率に係る赤字・黒字の構成分析!F$37,"▲", "-")), 2) &lt; 0, ABS(ROUND(VALUE(SUBSTITUTE(連結実質赤字比率に係る赤字・黒字の構成分析!F$37,"▲", "-")), 2)), NA())</f>
        <v>#N/A</v>
      </c>
      <c r="C33" s="169">
        <f>IF(ROUND(VALUE(SUBSTITUTE(連結実質赤字比率に係る赤字・黒字の構成分析!F$37,"▲", "-")), 2) &gt;= 0, ABS(ROUND(VALUE(SUBSTITUTE(連結実質赤字比率に係る赤字・黒字の構成分析!F$37,"▲", "-")), 2)), NA())</f>
        <v>0.31</v>
      </c>
      <c r="D33" s="169" t="e">
        <f>IF(ROUND(VALUE(SUBSTITUTE(連結実質赤字比率に係る赤字・黒字の構成分析!G$37,"▲", "-")), 2) &lt; 0, ABS(ROUND(VALUE(SUBSTITUTE(連結実質赤字比率に係る赤字・黒字の構成分析!G$37,"▲", "-")), 2)), NA())</f>
        <v>#N/A</v>
      </c>
      <c r="E33" s="169">
        <f>IF(ROUND(VALUE(SUBSTITUTE(連結実質赤字比率に係る赤字・黒字の構成分析!G$37,"▲", "-")), 2) &gt;= 0, ABS(ROUND(VALUE(SUBSTITUTE(連結実質赤字比率に係る赤字・黒字の構成分析!G$37,"▲", "-")), 2)), NA())</f>
        <v>0.3</v>
      </c>
      <c r="F33" s="169" t="e">
        <f>IF(ROUND(VALUE(SUBSTITUTE(連結実質赤字比率に係る赤字・黒字の構成分析!H$37,"▲", "-")), 2) &lt; 0, ABS(ROUND(VALUE(SUBSTITUTE(連結実質赤字比率に係る赤字・黒字の構成分析!H$37,"▲", "-")), 2)), NA())</f>
        <v>#N/A</v>
      </c>
      <c r="G33" s="169">
        <f>IF(ROUND(VALUE(SUBSTITUTE(連結実質赤字比率に係る赤字・黒字の構成分析!H$37,"▲", "-")), 2) &gt;= 0, ABS(ROUND(VALUE(SUBSTITUTE(連結実質赤字比率に係る赤字・黒字の構成分析!H$37,"▲", "-")), 2)), NA())</f>
        <v>0.43</v>
      </c>
      <c r="H33" s="169" t="e">
        <f>IF(ROUND(VALUE(SUBSTITUTE(連結実質赤字比率に係る赤字・黒字の構成分析!I$37,"▲", "-")), 2) &lt; 0, ABS(ROUND(VALUE(SUBSTITUTE(連結実質赤字比率に係る赤字・黒字の構成分析!I$37,"▲", "-")), 2)), NA())</f>
        <v>#N/A</v>
      </c>
      <c r="I33" s="169">
        <f>IF(ROUND(VALUE(SUBSTITUTE(連結実質赤字比率に係る赤字・黒字の構成分析!I$37,"▲", "-")), 2) &gt;= 0, ABS(ROUND(VALUE(SUBSTITUTE(連結実質赤字比率に係る赤字・黒字の構成分析!I$37,"▲", "-")), 2)), NA())</f>
        <v>0.26</v>
      </c>
      <c r="J33" s="169" t="e">
        <f>IF(ROUND(VALUE(SUBSTITUTE(連結実質赤字比率に係る赤字・黒字の構成分析!J$37,"▲", "-")), 2) &lt; 0, ABS(ROUND(VALUE(SUBSTITUTE(連結実質赤字比率に係る赤字・黒字の構成分析!J$37,"▲", "-")), 2)), NA())</f>
        <v>#N/A</v>
      </c>
      <c r="K33" s="169">
        <f>IF(ROUND(VALUE(SUBSTITUTE(連結実質赤字比率に係る赤字・黒字の構成分析!J$37,"▲", "-")), 2) &gt;= 0, ABS(ROUND(VALUE(SUBSTITUTE(連結実質赤字比率に係る赤字・黒字の構成分析!J$37,"▲", "-")), 2)), NA())</f>
        <v>0.17</v>
      </c>
    </row>
    <row r="34" spans="1:16" x14ac:dyDescent="0.15">
      <c r="A34" s="169" t="str">
        <f>IF(連結実質赤字比率に係る赤字・黒字の構成分析!C$36="",NA(),連結実質赤字比率に係る赤字・黒字の構成分析!C$36)</f>
        <v>漁業集落排水事業特別会計</v>
      </c>
      <c r="B34" s="169" t="e">
        <f>IF(ROUND(VALUE(SUBSTITUTE(連結実質赤字比率に係る赤字・黒字の構成分析!F$36,"▲", "-")), 2) &lt; 0, ABS(ROUND(VALUE(SUBSTITUTE(連結実質赤字比率に係る赤字・黒字の構成分析!F$36,"▲", "-")), 2)), NA())</f>
        <v>#N/A</v>
      </c>
      <c r="C34" s="169">
        <f>IF(ROUND(VALUE(SUBSTITUTE(連結実質赤字比率に係る赤字・黒字の構成分析!F$36,"▲", "-")), 2) &gt;= 0, ABS(ROUND(VALUE(SUBSTITUTE(連結実質赤字比率に係る赤字・黒字の構成分析!F$36,"▲", "-")), 2)), NA())</f>
        <v>0.14000000000000001</v>
      </c>
      <c r="D34" s="169" t="e">
        <f>IF(ROUND(VALUE(SUBSTITUTE(連結実質赤字比率に係る赤字・黒字の構成分析!G$36,"▲", "-")), 2) &lt; 0, ABS(ROUND(VALUE(SUBSTITUTE(連結実質赤字比率に係る赤字・黒字の構成分析!G$36,"▲", "-")), 2)), NA())</f>
        <v>#N/A</v>
      </c>
      <c r="E34" s="169">
        <f>IF(ROUND(VALUE(SUBSTITUTE(連結実質赤字比率に係る赤字・黒字の構成分析!G$36,"▲", "-")), 2) &gt;= 0, ABS(ROUND(VALUE(SUBSTITUTE(連結実質赤字比率に係る赤字・黒字の構成分析!G$36,"▲", "-")), 2)), NA())</f>
        <v>0.17</v>
      </c>
      <c r="F34" s="169" t="e">
        <f>IF(ROUND(VALUE(SUBSTITUTE(連結実質赤字比率に係る赤字・黒字の構成分析!H$36,"▲", "-")), 2) &lt; 0, ABS(ROUND(VALUE(SUBSTITUTE(連結実質赤字比率に係る赤字・黒字の構成分析!H$36,"▲", "-")), 2)), NA())</f>
        <v>#N/A</v>
      </c>
      <c r="G34" s="169">
        <f>IF(ROUND(VALUE(SUBSTITUTE(連結実質赤字比率に係る赤字・黒字の構成分析!H$36,"▲", "-")), 2) &gt;= 0, ABS(ROUND(VALUE(SUBSTITUTE(連結実質赤字比率に係る赤字・黒字の構成分析!H$36,"▲", "-")), 2)), NA())</f>
        <v>0.43</v>
      </c>
      <c r="H34" s="169" t="e">
        <f>IF(ROUND(VALUE(SUBSTITUTE(連結実質赤字比率に係る赤字・黒字の構成分析!I$36,"▲", "-")), 2) &lt; 0, ABS(ROUND(VALUE(SUBSTITUTE(連結実質赤字比率に係る赤字・黒字の構成分析!I$36,"▲", "-")), 2)), NA())</f>
        <v>#N/A</v>
      </c>
      <c r="I34" s="169">
        <f>IF(ROUND(VALUE(SUBSTITUTE(連結実質赤字比率に係る赤字・黒字の構成分析!I$36,"▲", "-")), 2) &gt;= 0, ABS(ROUND(VALUE(SUBSTITUTE(連結実質赤字比率に係る赤字・黒字の構成分析!I$36,"▲", "-")), 2)), NA())</f>
        <v>7.0000000000000007E-2</v>
      </c>
      <c r="J34" s="169" t="e">
        <f>IF(ROUND(VALUE(SUBSTITUTE(連結実質赤字比率に係る赤字・黒字の構成分析!J$36,"▲", "-")), 2) &lt; 0, ABS(ROUND(VALUE(SUBSTITUTE(連結実質赤字比率に係る赤字・黒字の構成分析!J$36,"▲", "-")), 2)), NA())</f>
        <v>#N/A</v>
      </c>
      <c r="K34" s="169">
        <f>IF(ROUND(VALUE(SUBSTITUTE(連結実質赤字比率に係る赤字・黒字の構成分析!J$36,"▲", "-")), 2) &gt;= 0, ABS(ROUND(VALUE(SUBSTITUTE(連結実質赤字比率に係る赤字・黒字の構成分析!J$36,"▲", "-")), 2)), NA())</f>
        <v>0.21</v>
      </c>
    </row>
    <row r="35" spans="1:16" x14ac:dyDescent="0.15">
      <c r="A35" s="169" t="str">
        <f>IF(連結実質赤字比率に係る赤字・黒字の構成分析!C$35="",NA(),連結実質赤字比率に係る赤字・黒字の構成分析!C$35)</f>
        <v>簡易水道事業特別会計</v>
      </c>
      <c r="B35" s="169" t="e">
        <f>IF(ROUND(VALUE(SUBSTITUTE(連結実質赤字比率に係る赤字・黒字の構成分析!F$35,"▲", "-")), 2) &lt; 0, ABS(ROUND(VALUE(SUBSTITUTE(連結実質赤字比率に係る赤字・黒字の構成分析!F$35,"▲", "-")), 2)), NA())</f>
        <v>#N/A</v>
      </c>
      <c r="C35" s="169">
        <f>IF(ROUND(VALUE(SUBSTITUTE(連結実質赤字比率に係る赤字・黒字の構成分析!F$35,"▲", "-")), 2) &gt;= 0, ABS(ROUND(VALUE(SUBSTITUTE(連結実質赤字比率に係る赤字・黒字の構成分析!F$35,"▲", "-")), 2)), NA())</f>
        <v>0.13</v>
      </c>
      <c r="D35" s="169" t="e">
        <f>IF(ROUND(VALUE(SUBSTITUTE(連結実質赤字比率に係る赤字・黒字の構成分析!G$35,"▲", "-")), 2) &lt; 0, ABS(ROUND(VALUE(SUBSTITUTE(連結実質赤字比率に係る赤字・黒字の構成分析!G$35,"▲", "-")), 2)), NA())</f>
        <v>#N/A</v>
      </c>
      <c r="E35" s="169">
        <f>IF(ROUND(VALUE(SUBSTITUTE(連結実質赤字比率に係る赤字・黒字の構成分析!G$35,"▲", "-")), 2) &gt;= 0, ABS(ROUND(VALUE(SUBSTITUTE(連結実質赤字比率に係る赤字・黒字の構成分析!G$35,"▲", "-")), 2)), NA())</f>
        <v>0.01</v>
      </c>
      <c r="F35" s="169" t="e">
        <f>IF(ROUND(VALUE(SUBSTITUTE(連結実質赤字比率に係る赤字・黒字の構成分析!H$35,"▲", "-")), 2) &lt; 0, ABS(ROUND(VALUE(SUBSTITUTE(連結実質赤字比率に係る赤字・黒字の構成分析!H$35,"▲", "-")), 2)), NA())</f>
        <v>#N/A</v>
      </c>
      <c r="G35" s="169">
        <f>IF(ROUND(VALUE(SUBSTITUTE(連結実質赤字比率に係る赤字・黒字の構成分析!H$35,"▲", "-")), 2) &gt;= 0, ABS(ROUND(VALUE(SUBSTITUTE(連結実質赤字比率に係る赤字・黒字の構成分析!H$35,"▲", "-")), 2)), NA())</f>
        <v>0.16</v>
      </c>
      <c r="H35" s="169" t="e">
        <f>IF(ROUND(VALUE(SUBSTITUTE(連結実質赤字比率に係る赤字・黒字の構成分析!I$35,"▲", "-")), 2) &lt; 0, ABS(ROUND(VALUE(SUBSTITUTE(連結実質赤字比率に係る赤字・黒字の構成分析!I$35,"▲", "-")), 2)), NA())</f>
        <v>#N/A</v>
      </c>
      <c r="I35" s="169">
        <f>IF(ROUND(VALUE(SUBSTITUTE(連結実質赤字比率に係る赤字・黒字の構成分析!I$35,"▲", "-")), 2) &gt;= 0, ABS(ROUND(VALUE(SUBSTITUTE(連結実質赤字比率に係る赤字・黒字の構成分析!I$35,"▲", "-")), 2)), NA())</f>
        <v>0.06</v>
      </c>
      <c r="J35" s="169" t="e">
        <f>IF(ROUND(VALUE(SUBSTITUTE(連結実質赤字比率に係る赤字・黒字の構成分析!J$35,"▲", "-")), 2) &lt; 0, ABS(ROUND(VALUE(SUBSTITUTE(連結実質赤字比率に係る赤字・黒字の構成分析!J$35,"▲", "-")), 2)), NA())</f>
        <v>#N/A</v>
      </c>
      <c r="K35" s="169">
        <f>IF(ROUND(VALUE(SUBSTITUTE(連結実質赤字比率に係る赤字・黒字の構成分析!J$35,"▲", "-")), 2) &gt;= 0, ABS(ROUND(VALUE(SUBSTITUTE(連結実質赤字比率に係る赤字・黒字の構成分析!J$35,"▲", "-")), 2)), NA())</f>
        <v>0.37</v>
      </c>
    </row>
    <row r="36" spans="1:16" x14ac:dyDescent="0.15">
      <c r="A36" s="169" t="str">
        <f>IF(連結実質赤字比率に係る赤字・黒字の構成分析!C$34="",NA(),連結実質赤字比率に係る赤字・黒字の構成分析!C$34)</f>
        <v>一般会計</v>
      </c>
      <c r="B36" s="169" t="e">
        <f>IF(ROUND(VALUE(SUBSTITUTE(連結実質赤字比率に係る赤字・黒字の構成分析!F$34,"▲", "-")), 2) &lt; 0, ABS(ROUND(VALUE(SUBSTITUTE(連結実質赤字比率に係る赤字・黒字の構成分析!F$34,"▲", "-")), 2)), NA())</f>
        <v>#N/A</v>
      </c>
      <c r="C36" s="169">
        <f>IF(ROUND(VALUE(SUBSTITUTE(連結実質赤字比率に係る赤字・黒字の構成分析!F$34,"▲", "-")), 2) &gt;= 0, ABS(ROUND(VALUE(SUBSTITUTE(連結実質赤字比率に係る赤字・黒字の構成分析!F$34,"▲", "-")), 2)), NA())</f>
        <v>2.2999999999999998</v>
      </c>
      <c r="D36" s="169" t="e">
        <f>IF(ROUND(VALUE(SUBSTITUTE(連結実質赤字比率に係る赤字・黒字の構成分析!G$34,"▲", "-")), 2) &lt; 0, ABS(ROUND(VALUE(SUBSTITUTE(連結実質赤字比率に係る赤字・黒字の構成分析!G$34,"▲", "-")), 2)), NA())</f>
        <v>#N/A</v>
      </c>
      <c r="E36" s="169">
        <f>IF(ROUND(VALUE(SUBSTITUTE(連結実質赤字比率に係る赤字・黒字の構成分析!G$34,"▲", "-")), 2) &gt;= 0, ABS(ROUND(VALUE(SUBSTITUTE(連結実質赤字比率に係る赤字・黒字の構成分析!G$34,"▲", "-")), 2)), NA())</f>
        <v>1.93</v>
      </c>
      <c r="F36" s="169" t="e">
        <f>IF(ROUND(VALUE(SUBSTITUTE(連結実質赤字比率に係る赤字・黒字の構成分析!H$34,"▲", "-")), 2) &lt; 0, ABS(ROUND(VALUE(SUBSTITUTE(連結実質赤字比率に係る赤字・黒字の構成分析!H$34,"▲", "-")), 2)), NA())</f>
        <v>#N/A</v>
      </c>
      <c r="G36" s="169">
        <f>IF(ROUND(VALUE(SUBSTITUTE(連結実質赤字比率に係る赤字・黒字の構成分析!H$34,"▲", "-")), 2) &gt;= 0, ABS(ROUND(VALUE(SUBSTITUTE(連結実質赤字比率に係る赤字・黒字の構成分析!H$34,"▲", "-")), 2)), NA())</f>
        <v>2.27</v>
      </c>
      <c r="H36" s="169" t="e">
        <f>IF(ROUND(VALUE(SUBSTITUTE(連結実質赤字比率に係る赤字・黒字の構成分析!I$34,"▲", "-")), 2) &lt; 0, ABS(ROUND(VALUE(SUBSTITUTE(連結実質赤字比率に係る赤字・黒字の構成分析!I$34,"▲", "-")), 2)), NA())</f>
        <v>#N/A</v>
      </c>
      <c r="I36" s="169">
        <f>IF(ROUND(VALUE(SUBSTITUTE(連結実質赤字比率に係る赤字・黒字の構成分析!I$34,"▲", "-")), 2) &gt;= 0, ABS(ROUND(VALUE(SUBSTITUTE(連結実質赤字比率に係る赤字・黒字の構成分析!I$34,"▲", "-")), 2)), NA())</f>
        <v>1.58</v>
      </c>
      <c r="J36" s="169" t="e">
        <f>IF(ROUND(VALUE(SUBSTITUTE(連結実質赤字比率に係る赤字・黒字の構成分析!J$34,"▲", "-")), 2) &lt; 0, ABS(ROUND(VALUE(SUBSTITUTE(連結実質赤字比率に係る赤字・黒字の構成分析!J$34,"▲", "-")), 2)), NA())</f>
        <v>#N/A</v>
      </c>
      <c r="K36" s="169">
        <f>IF(ROUND(VALUE(SUBSTITUTE(連結実質赤字比率に係る赤字・黒字の構成分析!J$34,"▲", "-")), 2) &gt;= 0, ABS(ROUND(VALUE(SUBSTITUTE(連結実質赤字比率に係る赤字・黒字の構成分析!J$34,"▲", "-")), 2)), NA())</f>
        <v>1.67</v>
      </c>
    </row>
    <row r="39" spans="1:16" x14ac:dyDescent="0.15">
      <c r="A39" s="142" t="s">
        <v>58</v>
      </c>
    </row>
    <row r="40" spans="1:16" x14ac:dyDescent="0.15">
      <c r="A40" s="170"/>
      <c r="B40" s="170" t="str">
        <f>'実質公債費比率（分子）の構造'!K$44</f>
        <v>R01</v>
      </c>
      <c r="C40" s="170"/>
      <c r="D40" s="170"/>
      <c r="E40" s="170" t="str">
        <f>'実質公債費比率（分子）の構造'!L$44</f>
        <v>R02</v>
      </c>
      <c r="F40" s="170"/>
      <c r="G40" s="170"/>
      <c r="H40" s="170" t="str">
        <f>'実質公債費比率（分子）の構造'!M$44</f>
        <v>R03</v>
      </c>
      <c r="I40" s="170"/>
      <c r="J40" s="170"/>
      <c r="K40" s="170" t="str">
        <f>'実質公債費比率（分子）の構造'!N$44</f>
        <v>R04</v>
      </c>
      <c r="L40" s="170"/>
      <c r="M40" s="170"/>
      <c r="N40" s="170" t="str">
        <f>'実質公債費比率（分子）の構造'!O$44</f>
        <v>R05</v>
      </c>
      <c r="O40" s="170"/>
      <c r="P40" s="170"/>
    </row>
    <row r="41" spans="1:16" x14ac:dyDescent="0.15">
      <c r="A41" s="170"/>
      <c r="B41" s="170" t="s">
        <v>59</v>
      </c>
      <c r="C41" s="170"/>
      <c r="D41" s="170" t="s">
        <v>60</v>
      </c>
      <c r="E41" s="170" t="s">
        <v>59</v>
      </c>
      <c r="F41" s="170"/>
      <c r="G41" s="170" t="s">
        <v>60</v>
      </c>
      <c r="H41" s="170" t="s">
        <v>59</v>
      </c>
      <c r="I41" s="170"/>
      <c r="J41" s="170" t="s">
        <v>60</v>
      </c>
      <c r="K41" s="170" t="s">
        <v>59</v>
      </c>
      <c r="L41" s="170"/>
      <c r="M41" s="170" t="s">
        <v>60</v>
      </c>
      <c r="N41" s="170" t="s">
        <v>59</v>
      </c>
      <c r="O41" s="170"/>
      <c r="P41" s="170" t="s">
        <v>60</v>
      </c>
    </row>
    <row r="42" spans="1:16" x14ac:dyDescent="0.15">
      <c r="A42" s="170" t="s">
        <v>61</v>
      </c>
      <c r="B42" s="170"/>
      <c r="C42" s="170"/>
      <c r="D42" s="170">
        <f>'実質公債費比率（分子）の構造'!K$52</f>
        <v>290</v>
      </c>
      <c r="E42" s="170"/>
      <c r="F42" s="170"/>
      <c r="G42" s="170">
        <f>'実質公債費比率（分子）の構造'!L$52</f>
        <v>314</v>
      </c>
      <c r="H42" s="170"/>
      <c r="I42" s="170"/>
      <c r="J42" s="170">
        <f>'実質公債費比率（分子）の構造'!M$52</f>
        <v>318</v>
      </c>
      <c r="K42" s="170"/>
      <c r="L42" s="170"/>
      <c r="M42" s="170">
        <f>'実質公債費比率（分子）の構造'!N$52</f>
        <v>322</v>
      </c>
      <c r="N42" s="170"/>
      <c r="O42" s="170"/>
      <c r="P42" s="170">
        <f>'実質公債費比率（分子）の構造'!O$52</f>
        <v>284</v>
      </c>
    </row>
    <row r="43" spans="1:16" x14ac:dyDescent="0.15">
      <c r="A43" s="170" t="s">
        <v>16</v>
      </c>
      <c r="B43" s="170" t="str">
        <f>'実質公債費比率（分子）の構造'!K$51</f>
        <v>-</v>
      </c>
      <c r="C43" s="170"/>
      <c r="D43" s="170"/>
      <c r="E43" s="170" t="str">
        <f>'実質公債費比率（分子）の構造'!L$51</f>
        <v>-</v>
      </c>
      <c r="F43" s="170"/>
      <c r="G43" s="170"/>
      <c r="H43" s="170" t="str">
        <f>'実質公債費比率（分子）の構造'!M$51</f>
        <v>-</v>
      </c>
      <c r="I43" s="170"/>
      <c r="J43" s="170"/>
      <c r="K43" s="170" t="str">
        <f>'実質公債費比率（分子）の構造'!N$51</f>
        <v>-</v>
      </c>
      <c r="L43" s="170"/>
      <c r="M43" s="170"/>
      <c r="N43" s="170" t="str">
        <f>'実質公債費比率（分子）の構造'!O$51</f>
        <v>-</v>
      </c>
      <c r="O43" s="170"/>
      <c r="P43" s="170"/>
    </row>
    <row r="44" spans="1:16" x14ac:dyDescent="0.15">
      <c r="A44" s="170" t="s">
        <v>62</v>
      </c>
      <c r="B44" s="170" t="str">
        <f>'実質公債費比率（分子）の構造'!K$50</f>
        <v>-</v>
      </c>
      <c r="C44" s="170"/>
      <c r="D44" s="170"/>
      <c r="E44" s="170" t="str">
        <f>'実質公債費比率（分子）の構造'!L$50</f>
        <v>-</v>
      </c>
      <c r="F44" s="170"/>
      <c r="G44" s="170"/>
      <c r="H44" s="170" t="str">
        <f>'実質公債費比率（分子）の構造'!M$50</f>
        <v>-</v>
      </c>
      <c r="I44" s="170"/>
      <c r="J44" s="170"/>
      <c r="K44" s="170" t="str">
        <f>'実質公債費比率（分子）の構造'!N$50</f>
        <v>-</v>
      </c>
      <c r="L44" s="170"/>
      <c r="M44" s="170"/>
      <c r="N44" s="170" t="str">
        <f>'実質公債費比率（分子）の構造'!O$50</f>
        <v>-</v>
      </c>
      <c r="O44" s="170"/>
      <c r="P44" s="170"/>
    </row>
    <row r="45" spans="1:16" x14ac:dyDescent="0.15">
      <c r="A45" s="170" t="s">
        <v>63</v>
      </c>
      <c r="B45" s="170">
        <f>'実質公債費比率（分子）の構造'!K$49</f>
        <v>29</v>
      </c>
      <c r="C45" s="170"/>
      <c r="D45" s="170"/>
      <c r="E45" s="170">
        <f>'実質公債費比率（分子）の構造'!L$49</f>
        <v>21</v>
      </c>
      <c r="F45" s="170"/>
      <c r="G45" s="170"/>
      <c r="H45" s="170">
        <f>'実質公債費比率（分子）の構造'!M$49</f>
        <v>5</v>
      </c>
      <c r="I45" s="170"/>
      <c r="J45" s="170"/>
      <c r="K45" s="170">
        <f>'実質公債費比率（分子）の構造'!N$49</f>
        <v>5</v>
      </c>
      <c r="L45" s="170"/>
      <c r="M45" s="170"/>
      <c r="N45" s="170" t="str">
        <f>'実質公債費比率（分子）の構造'!O$49</f>
        <v>-</v>
      </c>
      <c r="O45" s="170"/>
      <c r="P45" s="170"/>
    </row>
    <row r="46" spans="1:16" x14ac:dyDescent="0.15">
      <c r="A46" s="170" t="s">
        <v>64</v>
      </c>
      <c r="B46" s="170">
        <f>'実質公債費比率（分子）の構造'!K$48</f>
        <v>27</v>
      </c>
      <c r="C46" s="170"/>
      <c r="D46" s="170"/>
      <c r="E46" s="170">
        <f>'実質公債費比率（分子）の構造'!L$48</f>
        <v>38</v>
      </c>
      <c r="F46" s="170"/>
      <c r="G46" s="170"/>
      <c r="H46" s="170">
        <f>'実質公債費比率（分子）の構造'!M$48</f>
        <v>40</v>
      </c>
      <c r="I46" s="170"/>
      <c r="J46" s="170"/>
      <c r="K46" s="170">
        <f>'実質公債費比率（分子）の構造'!N$48</f>
        <v>55</v>
      </c>
      <c r="L46" s="170"/>
      <c r="M46" s="170"/>
      <c r="N46" s="170">
        <f>'実質公債費比率（分子）の構造'!O$48</f>
        <v>62</v>
      </c>
      <c r="O46" s="170"/>
      <c r="P46" s="170"/>
    </row>
    <row r="47" spans="1:16" x14ac:dyDescent="0.15">
      <c r="A47" s="170" t="s">
        <v>12</v>
      </c>
      <c r="B47" s="170" t="str">
        <f>'実質公債費比率（分子）の構造'!K$47</f>
        <v>-</v>
      </c>
      <c r="C47" s="170"/>
      <c r="D47" s="170"/>
      <c r="E47" s="170" t="str">
        <f>'実質公債費比率（分子）の構造'!L$47</f>
        <v>-</v>
      </c>
      <c r="F47" s="170"/>
      <c r="G47" s="170"/>
      <c r="H47" s="170" t="str">
        <f>'実質公債費比率（分子）の構造'!M$47</f>
        <v>-</v>
      </c>
      <c r="I47" s="170"/>
      <c r="J47" s="170"/>
      <c r="K47" s="170" t="str">
        <f>'実質公債費比率（分子）の構造'!N$47</f>
        <v>-</v>
      </c>
      <c r="L47" s="170"/>
      <c r="M47" s="170"/>
      <c r="N47" s="170" t="str">
        <f>'実質公債費比率（分子）の構造'!O$47</f>
        <v>-</v>
      </c>
      <c r="O47" s="170"/>
      <c r="P47" s="170"/>
    </row>
    <row r="48" spans="1:16" x14ac:dyDescent="0.15">
      <c r="A48" s="170" t="s">
        <v>65</v>
      </c>
      <c r="B48" s="170" t="str">
        <f>'実質公債費比率（分子）の構造'!K$46</f>
        <v>-</v>
      </c>
      <c r="C48" s="170"/>
      <c r="D48" s="170"/>
      <c r="E48" s="170" t="str">
        <f>'実質公債費比率（分子）の構造'!L$46</f>
        <v>-</v>
      </c>
      <c r="F48" s="170"/>
      <c r="G48" s="170"/>
      <c r="H48" s="170" t="str">
        <f>'実質公債費比率（分子）の構造'!M$46</f>
        <v>-</v>
      </c>
      <c r="I48" s="170"/>
      <c r="J48" s="170"/>
      <c r="K48" s="170" t="str">
        <f>'実質公債費比率（分子）の構造'!N$46</f>
        <v>-</v>
      </c>
      <c r="L48" s="170"/>
      <c r="M48" s="170"/>
      <c r="N48" s="170" t="str">
        <f>'実質公債費比率（分子）の構造'!O$46</f>
        <v>-</v>
      </c>
      <c r="O48" s="170"/>
      <c r="P48" s="170"/>
    </row>
    <row r="49" spans="1:16" x14ac:dyDescent="0.15">
      <c r="A49" s="170" t="s">
        <v>66</v>
      </c>
      <c r="B49" s="170">
        <f>'実質公債費比率（分子）の構造'!K$45</f>
        <v>242</v>
      </c>
      <c r="C49" s="170"/>
      <c r="D49" s="170"/>
      <c r="E49" s="170">
        <f>'実質公債費比率（分子）の構造'!L$45</f>
        <v>275</v>
      </c>
      <c r="F49" s="170"/>
      <c r="G49" s="170"/>
      <c r="H49" s="170">
        <f>'実質公債費比率（分子）の構造'!M$45</f>
        <v>286</v>
      </c>
      <c r="I49" s="170"/>
      <c r="J49" s="170"/>
      <c r="K49" s="170">
        <f>'実質公債費比率（分子）の構造'!N$45</f>
        <v>308</v>
      </c>
      <c r="L49" s="170"/>
      <c r="M49" s="170"/>
      <c r="N49" s="170">
        <f>'実質公債費比率（分子）の構造'!O$45</f>
        <v>328</v>
      </c>
      <c r="O49" s="170"/>
      <c r="P49" s="170"/>
    </row>
    <row r="50" spans="1:16" x14ac:dyDescent="0.15">
      <c r="A50" s="170" t="s">
        <v>67</v>
      </c>
      <c r="B50" s="170" t="e">
        <f>NA()</f>
        <v>#N/A</v>
      </c>
      <c r="C50" s="170">
        <f>IF(ISNUMBER('実質公債費比率（分子）の構造'!K$53),'実質公債費比率（分子）の構造'!K$53,NA())</f>
        <v>8</v>
      </c>
      <c r="D50" s="170" t="e">
        <f>NA()</f>
        <v>#N/A</v>
      </c>
      <c r="E50" s="170" t="e">
        <f>NA()</f>
        <v>#N/A</v>
      </c>
      <c r="F50" s="170">
        <f>IF(ISNUMBER('実質公債費比率（分子）の構造'!L$53),'実質公債費比率（分子）の構造'!L$53,NA())</f>
        <v>20</v>
      </c>
      <c r="G50" s="170" t="e">
        <f>NA()</f>
        <v>#N/A</v>
      </c>
      <c r="H50" s="170" t="e">
        <f>NA()</f>
        <v>#N/A</v>
      </c>
      <c r="I50" s="170">
        <f>IF(ISNUMBER('実質公債費比率（分子）の構造'!M$53),'実質公債費比率（分子）の構造'!M$53,NA())</f>
        <v>13</v>
      </c>
      <c r="J50" s="170" t="e">
        <f>NA()</f>
        <v>#N/A</v>
      </c>
      <c r="K50" s="170" t="e">
        <f>NA()</f>
        <v>#N/A</v>
      </c>
      <c r="L50" s="170">
        <f>IF(ISNUMBER('実質公債費比率（分子）の構造'!N$53),'実質公債費比率（分子）の構造'!N$53,NA())</f>
        <v>46</v>
      </c>
      <c r="M50" s="170" t="e">
        <f>NA()</f>
        <v>#N/A</v>
      </c>
      <c r="N50" s="170" t="e">
        <f>NA()</f>
        <v>#N/A</v>
      </c>
      <c r="O50" s="170">
        <f>IF(ISNUMBER('実質公債費比率（分子）の構造'!O$53),'実質公債費比率（分子）の構造'!O$53,NA())</f>
        <v>106</v>
      </c>
      <c r="P50" s="170" t="e">
        <f>NA()</f>
        <v>#N/A</v>
      </c>
    </row>
    <row r="53" spans="1:16" x14ac:dyDescent="0.15">
      <c r="A53" s="142" t="s">
        <v>68</v>
      </c>
    </row>
    <row r="54" spans="1:16" x14ac:dyDescent="0.15">
      <c r="A54" s="169"/>
      <c r="B54" s="169" t="str">
        <f>'将来負担比率（分子）の構造'!I$40</f>
        <v>R01</v>
      </c>
      <c r="C54" s="169"/>
      <c r="D54" s="169"/>
      <c r="E54" s="169" t="str">
        <f>'将来負担比率（分子）の構造'!J$40</f>
        <v>R02</v>
      </c>
      <c r="F54" s="169"/>
      <c r="G54" s="169"/>
      <c r="H54" s="169" t="str">
        <f>'将来負担比率（分子）の構造'!K$40</f>
        <v>R03</v>
      </c>
      <c r="I54" s="169"/>
      <c r="J54" s="169"/>
      <c r="K54" s="169" t="str">
        <f>'将来負担比率（分子）の構造'!L$40</f>
        <v>R04</v>
      </c>
      <c r="L54" s="169"/>
      <c r="M54" s="169"/>
      <c r="N54" s="169" t="str">
        <f>'将来負担比率（分子）の構造'!M$40</f>
        <v>R05</v>
      </c>
      <c r="O54" s="169"/>
      <c r="P54" s="169"/>
    </row>
    <row r="55" spans="1:16" x14ac:dyDescent="0.15">
      <c r="A55" s="169"/>
      <c r="B55" s="169" t="s">
        <v>69</v>
      </c>
      <c r="C55" s="169"/>
      <c r="D55" s="169" t="s">
        <v>70</v>
      </c>
      <c r="E55" s="169" t="s">
        <v>69</v>
      </c>
      <c r="F55" s="169"/>
      <c r="G55" s="169" t="s">
        <v>70</v>
      </c>
      <c r="H55" s="169" t="s">
        <v>69</v>
      </c>
      <c r="I55" s="169"/>
      <c r="J55" s="169" t="s">
        <v>70</v>
      </c>
      <c r="K55" s="169" t="s">
        <v>69</v>
      </c>
      <c r="L55" s="169"/>
      <c r="M55" s="169" t="s">
        <v>70</v>
      </c>
      <c r="N55" s="169" t="s">
        <v>69</v>
      </c>
      <c r="O55" s="169"/>
      <c r="P55" s="169" t="s">
        <v>70</v>
      </c>
    </row>
    <row r="56" spans="1:16" x14ac:dyDescent="0.15">
      <c r="A56" s="169" t="s">
        <v>43</v>
      </c>
      <c r="B56" s="169"/>
      <c r="C56" s="169"/>
      <c r="D56" s="169">
        <f>'将来負担比率（分子）の構造'!I$52</f>
        <v>3242</v>
      </c>
      <c r="E56" s="169"/>
      <c r="F56" s="169"/>
      <c r="G56" s="169">
        <f>'将来負担比率（分子）の構造'!J$52</f>
        <v>3073</v>
      </c>
      <c r="H56" s="169"/>
      <c r="I56" s="169"/>
      <c r="J56" s="169">
        <f>'将来負担比率（分子）の構造'!K$52</f>
        <v>2873</v>
      </c>
      <c r="K56" s="169"/>
      <c r="L56" s="169"/>
      <c r="M56" s="169">
        <f>'将来負担比率（分子）の構造'!L$52</f>
        <v>2731</v>
      </c>
      <c r="N56" s="169"/>
      <c r="O56" s="169"/>
      <c r="P56" s="169">
        <f>'将来負担比率（分子）の構造'!M$52</f>
        <v>2240</v>
      </c>
    </row>
    <row r="57" spans="1:16" x14ac:dyDescent="0.15">
      <c r="A57" s="169" t="s">
        <v>42</v>
      </c>
      <c r="B57" s="169"/>
      <c r="C57" s="169"/>
      <c r="D57" s="169" t="str">
        <f>'将来負担比率（分子）の構造'!I$51</f>
        <v>-</v>
      </c>
      <c r="E57" s="169"/>
      <c r="F57" s="169"/>
      <c r="G57" s="169" t="str">
        <f>'将来負担比率（分子）の構造'!J$51</f>
        <v>-</v>
      </c>
      <c r="H57" s="169"/>
      <c r="I57" s="169"/>
      <c r="J57" s="169" t="str">
        <f>'将来負担比率（分子）の構造'!K$51</f>
        <v>-</v>
      </c>
      <c r="K57" s="169"/>
      <c r="L57" s="169"/>
      <c r="M57" s="169" t="str">
        <f>'将来負担比率（分子）の構造'!L$51</f>
        <v>-</v>
      </c>
      <c r="N57" s="169"/>
      <c r="O57" s="169"/>
      <c r="P57" s="169" t="str">
        <f>'将来負担比率（分子）の構造'!M$51</f>
        <v>-</v>
      </c>
    </row>
    <row r="58" spans="1:16" x14ac:dyDescent="0.15">
      <c r="A58" s="169" t="s">
        <v>41</v>
      </c>
      <c r="B58" s="169"/>
      <c r="C58" s="169"/>
      <c r="D58" s="169">
        <f>'将来負担比率（分子）の構造'!I$50</f>
        <v>4399</v>
      </c>
      <c r="E58" s="169"/>
      <c r="F58" s="169"/>
      <c r="G58" s="169">
        <f>'将来負担比率（分子）の構造'!J$50</f>
        <v>4684</v>
      </c>
      <c r="H58" s="169"/>
      <c r="I58" s="169"/>
      <c r="J58" s="169">
        <f>'将来負担比率（分子）の構造'!K$50</f>
        <v>4671</v>
      </c>
      <c r="K58" s="169"/>
      <c r="L58" s="169"/>
      <c r="M58" s="169">
        <f>'将来負担比率（分子）の構造'!L$50</f>
        <v>4769</v>
      </c>
      <c r="N58" s="169"/>
      <c r="O58" s="169"/>
      <c r="P58" s="169">
        <f>'将来負担比率（分子）の構造'!M$50</f>
        <v>4456</v>
      </c>
    </row>
    <row r="59" spans="1:16" x14ac:dyDescent="0.15">
      <c r="A59" s="169" t="s">
        <v>39</v>
      </c>
      <c r="B59" s="169" t="str">
        <f>'将来負担比率（分子）の構造'!I$49</f>
        <v>-</v>
      </c>
      <c r="C59" s="169"/>
      <c r="D59" s="169"/>
      <c r="E59" s="169" t="str">
        <f>'将来負担比率（分子）の構造'!J$49</f>
        <v>-</v>
      </c>
      <c r="F59" s="169"/>
      <c r="G59" s="169"/>
      <c r="H59" s="169" t="str">
        <f>'将来負担比率（分子）の構造'!K$49</f>
        <v>-</v>
      </c>
      <c r="I59" s="169"/>
      <c r="J59" s="169"/>
      <c r="K59" s="169" t="str">
        <f>'将来負担比率（分子）の構造'!L$49</f>
        <v>-</v>
      </c>
      <c r="L59" s="169"/>
      <c r="M59" s="169"/>
      <c r="N59" s="169" t="str">
        <f>'将来負担比率（分子）の構造'!M$49</f>
        <v>-</v>
      </c>
      <c r="O59" s="169"/>
      <c r="P59" s="169"/>
    </row>
    <row r="60" spans="1:16" x14ac:dyDescent="0.15">
      <c r="A60" s="169" t="s">
        <v>38</v>
      </c>
      <c r="B60" s="169" t="str">
        <f>'将来負担比率（分子）の構造'!I$48</f>
        <v>-</v>
      </c>
      <c r="C60" s="169"/>
      <c r="D60" s="169"/>
      <c r="E60" s="169" t="str">
        <f>'将来負担比率（分子）の構造'!J$48</f>
        <v>-</v>
      </c>
      <c r="F60" s="169"/>
      <c r="G60" s="169"/>
      <c r="H60" s="169" t="str">
        <f>'将来負担比率（分子）の構造'!K$48</f>
        <v>-</v>
      </c>
      <c r="I60" s="169"/>
      <c r="J60" s="169"/>
      <c r="K60" s="169" t="str">
        <f>'将来負担比率（分子）の構造'!L$48</f>
        <v>-</v>
      </c>
      <c r="L60" s="169"/>
      <c r="M60" s="169"/>
      <c r="N60" s="169" t="str">
        <f>'将来負担比率（分子）の構造'!M$48</f>
        <v>-</v>
      </c>
      <c r="O60" s="169"/>
      <c r="P60" s="169"/>
    </row>
    <row r="61" spans="1:16" x14ac:dyDescent="0.15">
      <c r="A61" s="169" t="s">
        <v>36</v>
      </c>
      <c r="B61" s="169" t="str">
        <f>'将来負担比率（分子）の構造'!I$46</f>
        <v>-</v>
      </c>
      <c r="C61" s="169"/>
      <c r="D61" s="169"/>
      <c r="E61" s="169" t="str">
        <f>'将来負担比率（分子）の構造'!J$46</f>
        <v>-</v>
      </c>
      <c r="F61" s="169"/>
      <c r="G61" s="169"/>
      <c r="H61" s="169" t="str">
        <f>'将来負担比率（分子）の構造'!K$46</f>
        <v>-</v>
      </c>
      <c r="I61" s="169"/>
      <c r="J61" s="169"/>
      <c r="K61" s="169" t="str">
        <f>'将来負担比率（分子）の構造'!L$46</f>
        <v>-</v>
      </c>
      <c r="L61" s="169"/>
      <c r="M61" s="169"/>
      <c r="N61" s="169" t="str">
        <f>'将来負担比率（分子）の構造'!M$46</f>
        <v>-</v>
      </c>
      <c r="O61" s="169"/>
      <c r="P61" s="169"/>
    </row>
    <row r="62" spans="1:16" x14ac:dyDescent="0.15">
      <c r="A62" s="169" t="s">
        <v>35</v>
      </c>
      <c r="B62" s="169">
        <f>'将来負担比率（分子）の構造'!I$45</f>
        <v>453</v>
      </c>
      <c r="C62" s="169"/>
      <c r="D62" s="169"/>
      <c r="E62" s="169">
        <f>'将来負担比率（分子）の構造'!J$45</f>
        <v>428</v>
      </c>
      <c r="F62" s="169"/>
      <c r="G62" s="169"/>
      <c r="H62" s="169">
        <f>'将来負担比率（分子）の構造'!K$45</f>
        <v>395</v>
      </c>
      <c r="I62" s="169"/>
      <c r="J62" s="169"/>
      <c r="K62" s="169">
        <f>'将来負担比率（分子）の構造'!L$45</f>
        <v>394</v>
      </c>
      <c r="L62" s="169"/>
      <c r="M62" s="169"/>
      <c r="N62" s="169">
        <f>'将来負担比率（分子）の構造'!M$45</f>
        <v>393</v>
      </c>
      <c r="O62" s="169"/>
      <c r="P62" s="169"/>
    </row>
    <row r="63" spans="1:16" x14ac:dyDescent="0.15">
      <c r="A63" s="169" t="s">
        <v>34</v>
      </c>
      <c r="B63" s="169">
        <f>'将来負担比率（分子）の構造'!I$44</f>
        <v>30</v>
      </c>
      <c r="C63" s="169"/>
      <c r="D63" s="169"/>
      <c r="E63" s="169">
        <f>'将来負担比率（分子）の構造'!J$44</f>
        <v>9</v>
      </c>
      <c r="F63" s="169"/>
      <c r="G63" s="169"/>
      <c r="H63" s="169">
        <f>'将来負担比率（分子）の構造'!K$44</f>
        <v>5</v>
      </c>
      <c r="I63" s="169"/>
      <c r="J63" s="169"/>
      <c r="K63" s="169" t="str">
        <f>'将来負担比率（分子）の構造'!L$44</f>
        <v>-</v>
      </c>
      <c r="L63" s="169"/>
      <c r="M63" s="169"/>
      <c r="N63" s="169" t="str">
        <f>'将来負担比率（分子）の構造'!M$44</f>
        <v>-</v>
      </c>
      <c r="O63" s="169"/>
      <c r="P63" s="169"/>
    </row>
    <row r="64" spans="1:16" x14ac:dyDescent="0.15">
      <c r="A64" s="169" t="s">
        <v>33</v>
      </c>
      <c r="B64" s="169">
        <f>'将来負担比率（分子）の構造'!I$43</f>
        <v>466</v>
      </c>
      <c r="C64" s="169"/>
      <c r="D64" s="169"/>
      <c r="E64" s="169">
        <f>'将来負担比率（分子）の構造'!J$43</f>
        <v>609</v>
      </c>
      <c r="F64" s="169"/>
      <c r="G64" s="169"/>
      <c r="H64" s="169">
        <f>'将来負担比率（分子）の構造'!K$43</f>
        <v>722</v>
      </c>
      <c r="I64" s="169"/>
      <c r="J64" s="169"/>
      <c r="K64" s="169">
        <f>'将来負担比率（分子）の構造'!L$43</f>
        <v>759</v>
      </c>
      <c r="L64" s="169"/>
      <c r="M64" s="169"/>
      <c r="N64" s="169">
        <f>'将来負担比率（分子）の構造'!M$43</f>
        <v>839</v>
      </c>
      <c r="O64" s="169"/>
      <c r="P64" s="169"/>
    </row>
    <row r="65" spans="1:16" x14ac:dyDescent="0.15">
      <c r="A65" s="169" t="s">
        <v>32</v>
      </c>
      <c r="B65" s="169" t="str">
        <f>'将来負担比率（分子）の構造'!I$42</f>
        <v>-</v>
      </c>
      <c r="C65" s="169"/>
      <c r="D65" s="169"/>
      <c r="E65" s="169" t="str">
        <f>'将来負担比率（分子）の構造'!J$42</f>
        <v>-</v>
      </c>
      <c r="F65" s="169"/>
      <c r="G65" s="169"/>
      <c r="H65" s="169" t="str">
        <f>'将来負担比率（分子）の構造'!K$42</f>
        <v>-</v>
      </c>
      <c r="I65" s="169"/>
      <c r="J65" s="169"/>
      <c r="K65" s="169" t="str">
        <f>'将来負担比率（分子）の構造'!L$42</f>
        <v>-</v>
      </c>
      <c r="L65" s="169"/>
      <c r="M65" s="169"/>
      <c r="N65" s="169" t="str">
        <f>'将来負担比率（分子）の構造'!M$42</f>
        <v>-</v>
      </c>
      <c r="O65" s="169"/>
      <c r="P65" s="169"/>
    </row>
    <row r="66" spans="1:16" x14ac:dyDescent="0.15">
      <c r="A66" s="169" t="s">
        <v>31</v>
      </c>
      <c r="B66" s="169">
        <f>'将来負担比率（分子）の構造'!I$41</f>
        <v>3344</v>
      </c>
      <c r="C66" s="169"/>
      <c r="D66" s="169"/>
      <c r="E66" s="169">
        <f>'将来負担比率（分子）の構造'!J$41</f>
        <v>3523</v>
      </c>
      <c r="F66" s="169"/>
      <c r="G66" s="169"/>
      <c r="H66" s="169">
        <f>'将来負担比率（分子）の構造'!K$41</f>
        <v>3730</v>
      </c>
      <c r="I66" s="169"/>
      <c r="J66" s="169"/>
      <c r="K66" s="169">
        <f>'将来負担比率（分子）の構造'!L$41</f>
        <v>3873</v>
      </c>
      <c r="L66" s="169"/>
      <c r="M66" s="169"/>
      <c r="N66" s="169">
        <f>'将来負担比率（分子）の構造'!M$41</f>
        <v>3959</v>
      </c>
      <c r="O66" s="169"/>
      <c r="P66" s="169"/>
    </row>
    <row r="67" spans="1:16" x14ac:dyDescent="0.15">
      <c r="A67" s="169" t="s">
        <v>71</v>
      </c>
      <c r="B67" s="169" t="e">
        <f>NA()</f>
        <v>#N/A</v>
      </c>
      <c r="C67" s="169">
        <f>IF(ISNUMBER('将来負担比率（分子）の構造'!I$53), IF('将来負担比率（分子）の構造'!I$53 &lt; 0, 0, '将来負担比率（分子）の構造'!I$53), NA())</f>
        <v>0</v>
      </c>
      <c r="D67" s="169" t="e">
        <f>NA()</f>
        <v>#N/A</v>
      </c>
      <c r="E67" s="169" t="e">
        <f>NA()</f>
        <v>#N/A</v>
      </c>
      <c r="F67" s="169">
        <f>IF(ISNUMBER('将来負担比率（分子）の構造'!J$53), IF('将来負担比率（分子）の構造'!J$53 &lt; 0, 0, '将来負担比率（分子）の構造'!J$53), NA())</f>
        <v>0</v>
      </c>
      <c r="G67" s="169" t="e">
        <f>NA()</f>
        <v>#N/A</v>
      </c>
      <c r="H67" s="169" t="e">
        <f>NA()</f>
        <v>#N/A</v>
      </c>
      <c r="I67" s="169">
        <f>IF(ISNUMBER('将来負担比率（分子）の構造'!K$53), IF('将来負担比率（分子）の構造'!K$53 &lt; 0, 0, '将来負担比率（分子）の構造'!K$53), NA())</f>
        <v>0</v>
      </c>
      <c r="J67" s="169" t="e">
        <f>NA()</f>
        <v>#N/A</v>
      </c>
      <c r="K67" s="169" t="e">
        <f>NA()</f>
        <v>#N/A</v>
      </c>
      <c r="L67" s="169">
        <f>IF(ISNUMBER('将来負担比率（分子）の構造'!L$53), IF('将来負担比率（分子）の構造'!L$53 &lt; 0, 0, '将来負担比率（分子）の構造'!L$53), NA())</f>
        <v>0</v>
      </c>
      <c r="M67" s="169" t="e">
        <f>NA()</f>
        <v>#N/A</v>
      </c>
      <c r="N67" s="169" t="e">
        <f>NA()</f>
        <v>#N/A</v>
      </c>
      <c r="O67" s="169">
        <f>IF(ISNUMBER('将来負担比率（分子）の構造'!M$53), IF('将来負担比率（分子）の構造'!M$53 &lt; 0, 0, '将来負担比率（分子）の構造'!M$53), NA())</f>
        <v>0</v>
      </c>
      <c r="P67" s="169" t="e">
        <f>NA()</f>
        <v>#N/A</v>
      </c>
    </row>
    <row r="70" spans="1:16" x14ac:dyDescent="0.15">
      <c r="A70" s="171" t="s">
        <v>72</v>
      </c>
      <c r="B70" s="171"/>
      <c r="C70" s="171"/>
      <c r="D70" s="171"/>
      <c r="E70" s="171"/>
      <c r="F70" s="171"/>
    </row>
    <row r="71" spans="1:16" x14ac:dyDescent="0.15">
      <c r="A71" s="172"/>
      <c r="B71" s="172" t="str">
        <f>基金残高に係る経年分析!F54</f>
        <v>R03</v>
      </c>
      <c r="C71" s="172" t="str">
        <f>基金残高に係る経年分析!G54</f>
        <v>R04</v>
      </c>
      <c r="D71" s="172" t="str">
        <f>基金残高に係る経年分析!H54</f>
        <v>R05</v>
      </c>
    </row>
    <row r="72" spans="1:16" x14ac:dyDescent="0.15">
      <c r="A72" s="172" t="s">
        <v>73</v>
      </c>
      <c r="B72" s="173">
        <f>基金残高に係る経年分析!F55</f>
        <v>1510</v>
      </c>
      <c r="C72" s="173">
        <f>基金残高に係る経年分析!G55</f>
        <v>1705</v>
      </c>
      <c r="D72" s="173">
        <f>基金残高に係る経年分析!H55</f>
        <v>1771</v>
      </c>
    </row>
    <row r="73" spans="1:16" x14ac:dyDescent="0.15">
      <c r="A73" s="172" t="s">
        <v>74</v>
      </c>
      <c r="B73" s="173">
        <f>基金残高に係る経年分析!F56</f>
        <v>591</v>
      </c>
      <c r="C73" s="173">
        <f>基金残高に係る経年分析!G56</f>
        <v>595</v>
      </c>
      <c r="D73" s="173">
        <f>基金残高に係る経年分析!H56</f>
        <v>600</v>
      </c>
    </row>
    <row r="74" spans="1:16" x14ac:dyDescent="0.15">
      <c r="A74" s="172" t="s">
        <v>75</v>
      </c>
      <c r="B74" s="173">
        <f>基金残高に係る経年分析!F57</f>
        <v>2322</v>
      </c>
      <c r="C74" s="173">
        <f>基金残高に係る経年分析!G57</f>
        <v>2223</v>
      </c>
      <c r="D74" s="173">
        <f>基金残高に係る経年分析!H57</f>
        <v>2127</v>
      </c>
    </row>
  </sheetData>
  <sheetProtection algorithmName="SHA-512" hashValue="VF5/Lx2onU0b+FjDlTMxNSV8H8vICFcewsYPux3GUNntIfokImMEwIsPngEIZc4SSJplN1gVYiAu+T72kcQCPA==" saltValue="uXl3KDSlFpH3EFw/+E83SA==" spinCount="100000" sheet="1" objects="1" scenarios="1"/>
  <phoneticPr fontId="2"/>
  <pageMargins left="0.78700000000000003" right="0.78700000000000003" top="0.98399999999999999" bottom="0.98399999999999999" header="0.51200000000000001" footer="0.51200000000000001"/>
  <pageSetup paperSize="9" orientation="portrait"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owner</cp:lastModifiedBy>
  <dcterms:modified xsi:type="dcterms:W3CDTF">2025-09-30T00:22:25Z</dcterms:modified>
</cp:coreProperties>
</file>