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workbookPr codeName="ThisWorkbook"/>
  <mc:AlternateContent xmlns:mc="http://schemas.openxmlformats.org/markup-compatibility/2006">
    <mc:Choice Requires="x15">
      <x15ac:absPath xmlns:x15ac="http://schemas.microsoft.com/office/spreadsheetml/2010/11/ac" url="C:\Users\nahari03.NAHARI\Desktop\"/>
    </mc:Choice>
  </mc:AlternateContent>
  <xr:revisionPtr revIDLastSave="0" documentId="13_ncr:1_{0F6D8E13-45C0-438A-BE84-960E45B08AF9}" xr6:coauthVersionLast="45" xr6:coauthVersionMax="45" xr10:uidLastSave="{00000000-0000-0000-0000-000000000000}"/>
  <bookViews>
    <workbookView xWindow="31230" yWindow="555" windowWidth="23730" windowHeight="14370" firstSheet="13" activeTab="15" xr2:uid="{00000000-000D-0000-FFFF-FFFF00000000}"/>
  </bookViews>
  <sheets>
    <sheet name="総括表" sheetId="10" r:id="rId1"/>
    <sheet name="普通会計の状況" sheetId="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G43" i="10"/>
  <c r="CQ43" i="10"/>
  <c r="CO43" i="10" s="1"/>
  <c r="BY43" i="10"/>
  <c r="BE43" i="10"/>
  <c r="AM43" i="10"/>
  <c r="U43" i="10"/>
  <c r="E43" i="10"/>
  <c r="C43" i="10" s="1"/>
  <c r="DG42" i="10"/>
  <c r="CQ42" i="10"/>
  <c r="CO42" i="10"/>
  <c r="BY42" i="10"/>
  <c r="BE42" i="10"/>
  <c r="AM42" i="10"/>
  <c r="U42" i="10"/>
  <c r="E42" i="10"/>
  <c r="C42" i="10" s="1"/>
  <c r="DG41" i="10"/>
  <c r="CQ41" i="10"/>
  <c r="CO41" i="10" s="1"/>
  <c r="BY41" i="10"/>
  <c r="BE41" i="10"/>
  <c r="AM41" i="10"/>
  <c r="U41" i="10"/>
  <c r="E41" i="10"/>
  <c r="C41" i="10" s="1"/>
  <c r="DG40" i="10"/>
  <c r="CQ40" i="10"/>
  <c r="CO40" i="10"/>
  <c r="BY40" i="10"/>
  <c r="BE40" i="10"/>
  <c r="AM40" i="10"/>
  <c r="U40" i="10"/>
  <c r="E40" i="10"/>
  <c r="C40" i="10" s="1"/>
  <c r="DG39" i="10"/>
  <c r="CQ39" i="10"/>
  <c r="CO39" i="10" s="1"/>
  <c r="BY39" i="10"/>
  <c r="BE39" i="10"/>
  <c r="AM39" i="10"/>
  <c r="U39" i="10"/>
  <c r="E39" i="10"/>
  <c r="C39" i="10" s="1"/>
  <c r="DG38" i="10"/>
  <c r="CQ38" i="10"/>
  <c r="CO38" i="10"/>
  <c r="BY38" i="10"/>
  <c r="BE38" i="10"/>
  <c r="AM38" i="10"/>
  <c r="U38" i="10"/>
  <c r="E38" i="10"/>
  <c r="C38" i="10"/>
  <c r="DG37" i="10"/>
  <c r="CQ37" i="10"/>
  <c r="CO37" i="10" s="1"/>
  <c r="BY37" i="10"/>
  <c r="BE37" i="10"/>
  <c r="AM37" i="10"/>
  <c r="U37" i="10"/>
  <c r="E37" i="10"/>
  <c r="C37" i="10" s="1"/>
  <c r="DG36" i="10"/>
  <c r="CQ36" i="10"/>
  <c r="CO36" i="10"/>
  <c r="BY36" i="10"/>
  <c r="BE36" i="10"/>
  <c r="AM36" i="10"/>
  <c r="U36" i="10"/>
  <c r="E36" i="10"/>
  <c r="C36" i="10"/>
  <c r="DG35" i="10"/>
  <c r="CQ35" i="10"/>
  <c r="BY35" i="10"/>
  <c r="BG35" i="10"/>
  <c r="AM35" i="10"/>
  <c r="W35" i="10"/>
  <c r="E35" i="10"/>
  <c r="C35" i="10"/>
  <c r="DG34" i="10"/>
  <c r="CQ34" i="10"/>
  <c r="BY34" i="10"/>
  <c r="BG34" i="10"/>
  <c r="AM34" i="10"/>
  <c r="W34" i="10"/>
  <c r="E34" i="10"/>
  <c r="C34" i="10"/>
  <c r="U34" i="10" l="1"/>
  <c r="U35" i="10" l="1"/>
  <c r="BE34" i="10" l="1"/>
  <c r="BE35" i="10" s="1"/>
  <c r="BW34" i="10"/>
  <c r="BW35" i="10" s="1"/>
  <c r="BW36" i="10" s="1"/>
  <c r="BW37" i="10" s="1"/>
  <c r="BW38" i="10" s="1"/>
  <c r="BW39" i="10" s="1"/>
  <c r="BW40" i="10" s="1"/>
  <c r="BW41" i="10" s="1"/>
  <c r="BW42" i="10" s="1"/>
  <c r="BW43" i="10" s="1"/>
  <c r="CO34" i="10" l="1"/>
  <c r="CO35" i="10" s="1"/>
</calcChain>
</file>

<file path=xl/sharedStrings.xml><?xml version="1.0" encoding="utf-8"?>
<sst xmlns="http://schemas.openxmlformats.org/spreadsheetml/2006/main" count="1188" uniqueCount="556">
  <si>
    <t>※令和4年度中に市町村合併した団体で、合併前の団体ごとの決算に基づく将来負担比率を算出していない団体については、グラフを表記しない。</t>
    <rPh sb="1" eb="3">
      <t>レイワ</t>
    </rPh>
    <phoneticPr fontId="8"/>
  </si>
  <si>
    <t>財政調整基金残高</t>
    <rPh sb="0" eb="2">
      <t>ザイセイ</t>
    </rPh>
    <rPh sb="2" eb="4">
      <t>チョウセイ</t>
    </rPh>
    <rPh sb="4" eb="6">
      <t>キキン</t>
    </rPh>
    <rPh sb="6" eb="8">
      <t>ザンダカ</t>
    </rPh>
    <phoneticPr fontId="8"/>
  </si>
  <si>
    <t>組合等が起こした地方債の元利償還金に対する負担金等</t>
  </si>
  <si>
    <t>一時借入金の利子</t>
    <rPh sb="0" eb="2">
      <t>イチジ</t>
    </rPh>
    <rPh sb="2" eb="5">
      <t>カリイレキン</t>
    </rPh>
    <rPh sb="6" eb="8">
      <t>リシ</t>
    </rPh>
    <phoneticPr fontId="34"/>
  </si>
  <si>
    <t>標準財政規模比（％）</t>
  </si>
  <si>
    <t>第2次</t>
    <rPh sb="0" eb="1">
      <t>ダイ</t>
    </rPh>
    <rPh sb="2" eb="3">
      <t>ジ</t>
    </rPh>
    <phoneticPr fontId="8"/>
  </si>
  <si>
    <t>(Ｂ)</t>
  </si>
  <si>
    <t>（参考）</t>
    <rPh sb="1" eb="3">
      <t>サンコウ</t>
    </rPh>
    <phoneticPr fontId="8"/>
  </si>
  <si>
    <t>徴収率
(％)</t>
    <rPh sb="0" eb="2">
      <t>チョウシュウ</t>
    </rPh>
    <rPh sb="2" eb="3">
      <t>リツ</t>
    </rPh>
    <phoneticPr fontId="8"/>
  </si>
  <si>
    <t>区分</t>
    <rPh sb="0" eb="2">
      <t>クブン</t>
    </rPh>
    <phoneticPr fontId="8"/>
  </si>
  <si>
    <t>実質収支額</t>
    <rPh sb="0" eb="2">
      <t>ジッシツ</t>
    </rPh>
    <rPh sb="2" eb="4">
      <t>シュウシ</t>
    </rPh>
    <rPh sb="4" eb="5">
      <t>ガク</t>
    </rPh>
    <phoneticPr fontId="8"/>
  </si>
  <si>
    <t>令和2年度(千円)</t>
    <rPh sb="0" eb="2">
      <t>レイワ</t>
    </rPh>
    <rPh sb="4" eb="5">
      <t>ド</t>
    </rPh>
    <rPh sb="6" eb="8">
      <t>センエン</t>
    </rPh>
    <phoneticPr fontId="8"/>
  </si>
  <si>
    <t>令和元年度</t>
    <rPh sb="0" eb="2">
      <t>レイワ</t>
    </rPh>
    <rPh sb="3" eb="5">
      <t>ネンド</t>
    </rPh>
    <phoneticPr fontId="8"/>
  </si>
  <si>
    <t>実質公債費比率（分子）の構造</t>
  </si>
  <si>
    <t>会計</t>
    <rPh sb="0" eb="2">
      <t>カイケイ</t>
    </rPh>
    <phoneticPr fontId="8"/>
  </si>
  <si>
    <t>令和2年国調(人)</t>
    <rPh sb="3" eb="4">
      <t>ネン</t>
    </rPh>
    <rPh sb="4" eb="5">
      <t>コク</t>
    </rPh>
    <rPh sb="5" eb="6">
      <t>チョウ</t>
    </rPh>
    <phoneticPr fontId="8"/>
  </si>
  <si>
    <t>実質単年度収支</t>
    <rPh sb="0" eb="2">
      <t>ジッシツ</t>
    </rPh>
    <rPh sb="2" eb="5">
      <t>タンネンド</t>
    </rPh>
    <rPh sb="5" eb="7">
      <t>シュウシ</t>
    </rPh>
    <phoneticPr fontId="8"/>
  </si>
  <si>
    <t>年度</t>
    <rPh sb="0" eb="2">
      <t>ネンド</t>
    </rPh>
    <phoneticPr fontId="8"/>
  </si>
  <si>
    <t>※令和4年度中に市町村合併した団体で、合併前の団体ごとの決算に基づく連結実質赤字比率を算出していない団体については、グラフを表記しない。</t>
    <rPh sb="1" eb="3">
      <t>レイワ</t>
    </rPh>
    <phoneticPr fontId="8"/>
  </si>
  <si>
    <t>対比（％）</t>
    <rPh sb="0" eb="2">
      <t>タイヒ</t>
    </rPh>
    <phoneticPr fontId="8"/>
  </si>
  <si>
    <t>人口</t>
    <rPh sb="0" eb="2">
      <t>ジンコウ</t>
    </rPh>
    <phoneticPr fontId="8"/>
  </si>
  <si>
    <t>手数料</t>
  </si>
  <si>
    <t>（百万円）</t>
    <rPh sb="1" eb="2">
      <t>ヒャク</t>
    </rPh>
    <rPh sb="2" eb="4">
      <t>マンエン</t>
    </rPh>
    <phoneticPr fontId="8"/>
  </si>
  <si>
    <t>実質収支比率等に係る経年分析</t>
  </si>
  <si>
    <t>法非適用企業</t>
  </si>
  <si>
    <t>元利償還金</t>
  </si>
  <si>
    <t>分子の構造</t>
    <rPh sb="0" eb="2">
      <t>ブンシ</t>
    </rPh>
    <rPh sb="3" eb="5">
      <t>コウゾウ</t>
    </rPh>
    <phoneticPr fontId="8"/>
  </si>
  <si>
    <t>元利償還金等(A)</t>
  </si>
  <si>
    <t>減債基金積立不足算定額</t>
  </si>
  <si>
    <t>実質公債費比率
（(Ａ)－((Ｂ)＋(Ｄ))）／（(Ｃ)－(Ｄ)）×１００</t>
    <rPh sb="0" eb="2">
      <t>ジッシツ</t>
    </rPh>
    <rPh sb="2" eb="4">
      <t>コウサイ</t>
    </rPh>
    <rPh sb="4" eb="5">
      <t>ヒ</t>
    </rPh>
    <rPh sb="5" eb="7">
      <t>ヒリツ</t>
    </rPh>
    <phoneticPr fontId="8"/>
  </si>
  <si>
    <t>減債基金積立不足算定額※2</t>
  </si>
  <si>
    <t>　補助費等</t>
    <rPh sb="1" eb="3">
      <t>ホジョ</t>
    </rPh>
    <rPh sb="3" eb="4">
      <t>ヒ</t>
    </rPh>
    <rPh sb="4" eb="5">
      <t>トウ</t>
    </rPh>
    <phoneticPr fontId="8"/>
  </si>
  <si>
    <t>依頼土地の買い戻しに係るもの</t>
    <rPh sb="0" eb="2">
      <t>イライ</t>
    </rPh>
    <rPh sb="2" eb="4">
      <t>トチ</t>
    </rPh>
    <rPh sb="5" eb="6">
      <t>カ</t>
    </rPh>
    <rPh sb="7" eb="8">
      <t>モド</t>
    </rPh>
    <rPh sb="10" eb="11">
      <t>カカ</t>
    </rPh>
    <phoneticPr fontId="8"/>
  </si>
  <si>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</si>
  <si>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</si>
  <si>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</si>
  <si>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8"/>
  </si>
  <si>
    <t>臨時職員</t>
    <rPh sb="0" eb="2">
      <t>リンジ</t>
    </rPh>
    <rPh sb="2" eb="4">
      <t>ショクイン</t>
    </rPh>
    <phoneticPr fontId="8"/>
  </si>
  <si>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</si>
  <si>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</si>
  <si>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5"/>
  </si>
  <si>
    <t>奈半利町集落活動センター支援基金</t>
    <rPh sb="0" eb="4">
      <t>ナハリチョウ</t>
    </rPh>
    <rPh sb="4" eb="6">
      <t>シュウラク</t>
    </rPh>
    <rPh sb="6" eb="8">
      <t>カツドウ</t>
    </rPh>
    <rPh sb="12" eb="14">
      <t>シエン</t>
    </rPh>
    <rPh sb="14" eb="16">
      <t>キキン</t>
    </rPh>
    <phoneticPr fontId="8"/>
  </si>
  <si>
    <t>債務負担行為に基づく支出額</t>
  </si>
  <si>
    <t>対比（差引）</t>
    <rPh sb="0" eb="2">
      <t>タイヒ</t>
    </rPh>
    <rPh sb="3" eb="5">
      <t>サシヒキ</t>
    </rPh>
    <phoneticPr fontId="8"/>
  </si>
  <si>
    <t>基準財政需要額算入見込額</t>
  </si>
  <si>
    <t>利子割交付金</t>
  </si>
  <si>
    <t>労働費</t>
  </si>
  <si>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5"/>
  </si>
  <si>
    <t>増減率  (％)</t>
    <rPh sb="0" eb="2">
      <t>ゾウゲン</t>
    </rPh>
    <rPh sb="2" eb="3">
      <t>リツ</t>
    </rPh>
    <phoneticPr fontId="8"/>
  </si>
  <si>
    <t>一時借入金の利子</t>
  </si>
  <si>
    <t>※2　減債基金
　　積立状況等</t>
    <rPh sb="3" eb="5">
      <t>ゲンサイ</t>
    </rPh>
    <rPh sb="5" eb="7">
      <t>キキン</t>
    </rPh>
    <rPh sb="10" eb="12">
      <t>ツミタテ</t>
    </rPh>
    <rPh sb="12" eb="14">
      <t>ジョウキョウ</t>
    </rPh>
    <rPh sb="14" eb="15">
      <t>トウ</t>
    </rPh>
    <phoneticPr fontId="8"/>
  </si>
  <si>
    <t>算入公債費等(B)</t>
  </si>
  <si>
    <t>簡易水道事業特別会計</t>
  </si>
  <si>
    <t>算入公債費等</t>
  </si>
  <si>
    <t>(A)－(B)</t>
  </si>
  <si>
    <t>(注釈)</t>
    <rPh sb="1" eb="2">
      <t>チュウ</t>
    </rPh>
    <rPh sb="2" eb="3">
      <t>シャク</t>
    </rPh>
    <phoneticPr fontId="8"/>
  </si>
  <si>
    <t>当該団体
からの
補助金</t>
  </si>
  <si>
    <t>実質公債費比率の分子</t>
  </si>
  <si>
    <t>国有提供交付金(特別区財調交付金)</t>
  </si>
  <si>
    <t>　　都市計画税</t>
  </si>
  <si>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</si>
  <si>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</si>
  <si>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8"/>
  </si>
  <si>
    <t>住民基本台帳人口
 (※7)</t>
    <rPh sb="0" eb="2">
      <t>ジュウミン</t>
    </rPh>
    <rPh sb="2" eb="4">
      <t>キホン</t>
    </rPh>
    <rPh sb="4" eb="6">
      <t>ダイチョウ</t>
    </rPh>
    <rPh sb="6" eb="8">
      <t>ジンコウ</t>
    </rPh>
    <phoneticPr fontId="8"/>
  </si>
  <si>
    <t>※1 令和4年度中に市町村合併した団体で、合併前の団体ごとの決算に基づく実質公債費比率を算出していない団体については、グラフを表記しない。</t>
    <rPh sb="3" eb="5">
      <t>レイワ</t>
    </rPh>
    <phoneticPr fontId="8"/>
  </si>
  <si>
    <t>将来負担比率　　（千円・％）</t>
    <rPh sb="0" eb="2">
      <t>ショウライ</t>
    </rPh>
    <rPh sb="2" eb="4">
      <t>フタン</t>
    </rPh>
    <phoneticPr fontId="8"/>
  </si>
  <si>
    <r>
      <t>減債基金残高</t>
    </r>
    <r>
      <rPr>
        <sz val="11"/>
        <color theme="1"/>
        <rFont val="ＭＳ ゴシック"/>
        <family val="3"/>
        <charset val="128"/>
      </rPr>
      <t>（注）</t>
    </r>
    <rPh sb="4" eb="6">
      <t>ザンダカ</t>
    </rPh>
    <rPh sb="7" eb="8">
      <t>チュウ</t>
    </rPh>
    <phoneticPr fontId="35"/>
  </si>
  <si>
    <t>満期一括償還地方債の一年当たりの元金償還金に相当するもの
（年度割相当額）</t>
  </si>
  <si>
    <t>減債基金積立相当額</t>
    <rPh sb="0" eb="2">
      <t>ゲンサイ</t>
    </rPh>
    <rPh sb="2" eb="4">
      <t>キキン</t>
    </rPh>
    <rPh sb="4" eb="6">
      <t>ツミタテ</t>
    </rPh>
    <rPh sb="6" eb="9">
      <t>ソウトウガク</t>
    </rPh>
    <phoneticPr fontId="35"/>
  </si>
  <si>
    <t>一般会計等に係る地方債の現在高</t>
  </si>
  <si>
    <t>人口密度 (人/k㎡)</t>
    <rPh sb="0" eb="2">
      <t>ジンコウ</t>
    </rPh>
    <rPh sb="2" eb="4">
      <t>ミツド</t>
    </rPh>
    <phoneticPr fontId="8"/>
  </si>
  <si>
    <t>黒字額</t>
    <rPh sb="0" eb="2">
      <t>クロジ</t>
    </rPh>
    <rPh sb="2" eb="3">
      <t>ガク</t>
    </rPh>
    <phoneticPr fontId="36"/>
  </si>
  <si>
    <t>公債費負担比率</t>
    <rPh sb="0" eb="3">
      <t>コウサイヒ</t>
    </rPh>
    <rPh sb="3" eb="5">
      <t>フタン</t>
    </rPh>
    <rPh sb="5" eb="7">
      <t>ヒリツ</t>
    </rPh>
    <phoneticPr fontId="8"/>
  </si>
  <si>
    <t>その他特定目的基金</t>
    <rPh sb="2" eb="3">
      <t>タ</t>
    </rPh>
    <rPh sb="3" eb="5">
      <t>トクテイ</t>
    </rPh>
    <rPh sb="5" eb="7">
      <t>モクテキ</t>
    </rPh>
    <rPh sb="7" eb="9">
      <t>キキン</t>
    </rPh>
    <phoneticPr fontId="8"/>
  </si>
  <si>
    <t>×</t>
  </si>
  <si>
    <t>単年度収支</t>
  </si>
  <si>
    <t>債務負担行為に基づく支出予定額</t>
  </si>
  <si>
    <t>公営企業債等繰入見込額</t>
  </si>
  <si>
    <t>財源超過</t>
    <rPh sb="0" eb="2">
      <t>ザイゲン</t>
    </rPh>
    <rPh sb="2" eb="4">
      <t>チョウカ</t>
    </rPh>
    <phoneticPr fontId="8"/>
  </si>
  <si>
    <t>奈半利町</t>
  </si>
  <si>
    <t>組合等負担等見込額</t>
  </si>
  <si>
    <t>設立法人等の負債額等負担見込額</t>
  </si>
  <si>
    <t>退職手当負担見込額</t>
  </si>
  <si>
    <t>　自動車税減収補塡特例交付金</t>
    <rPh sb="7" eb="9">
      <t>ホテン</t>
    </rPh>
    <rPh sb="13" eb="14">
      <t>キン</t>
    </rPh>
    <phoneticPr fontId="37"/>
  </si>
  <si>
    <t>利子補給に係るもの</t>
  </si>
  <si>
    <t>うち、健全化法施行規則附則第三条に係る負担見込額</t>
  </si>
  <si>
    <r>
      <t>(※</t>
    </r>
    <r>
      <rPr>
        <sz val="9"/>
        <color indexed="8"/>
        <rFont val="ＭＳ ゴシック"/>
        <family val="3"/>
        <charset val="128"/>
      </rPr>
      <t>3)</t>
    </r>
  </si>
  <si>
    <t>当該団体(円)</t>
  </si>
  <si>
    <t>(一般財源計)</t>
  </si>
  <si>
    <t>連結実質赤字額</t>
  </si>
  <si>
    <t>▲特定財源の額</t>
  </si>
  <si>
    <t>　　うち人件費</t>
  </si>
  <si>
    <t>(3ヵ年平均)</t>
    <rPh sb="3" eb="4">
      <t>ネン</t>
    </rPh>
    <rPh sb="4" eb="6">
      <t>ヘイキン</t>
    </rPh>
    <phoneticPr fontId="8"/>
  </si>
  <si>
    <t>当該団体決算額
（千円）</t>
    <rPh sb="0" eb="2">
      <t>トウガイ</t>
    </rPh>
    <rPh sb="2" eb="4">
      <t>ダンタイ</t>
    </rPh>
    <rPh sb="4" eb="6">
      <t>ケッサン</t>
    </rPh>
    <rPh sb="6" eb="7">
      <t>ガク</t>
    </rPh>
    <rPh sb="9" eb="11">
      <t>センエン</t>
    </rPh>
    <phoneticPr fontId="8"/>
  </si>
  <si>
    <t>実質収支額</t>
  </si>
  <si>
    <t>組合等連結実質赤字額負担見込額</t>
  </si>
  <si>
    <t>商工費</t>
  </si>
  <si>
    <t>充当可能財源等(B)</t>
  </si>
  <si>
    <t>事業会計の一覧</t>
    <rPh sb="0" eb="2">
      <t>ジギョウ</t>
    </rPh>
    <rPh sb="2" eb="4">
      <t>カイケイ</t>
    </rPh>
    <phoneticPr fontId="8"/>
  </si>
  <si>
    <t>充当可能基金</t>
  </si>
  <si>
    <t>（百万円）</t>
    <rPh sb="1" eb="4">
      <t>ヒャクマンエン</t>
    </rPh>
    <phoneticPr fontId="8"/>
  </si>
  <si>
    <t>内訳</t>
    <rPh sb="0" eb="2">
      <t>ウチワケ</t>
    </rPh>
    <phoneticPr fontId="34"/>
  </si>
  <si>
    <t>充当可能特定歳入</t>
  </si>
  <si>
    <t>第3次</t>
    <rPh sb="0" eb="1">
      <t>ダイ</t>
    </rPh>
    <rPh sb="2" eb="3">
      <t>ジ</t>
    </rPh>
    <phoneticPr fontId="8"/>
  </si>
  <si>
    <t>将来負担比率の分子</t>
  </si>
  <si>
    <t xml:space="preserve"> </t>
  </si>
  <si>
    <t>連結実質赤字比率に係る赤字・黒字の構成分析</t>
  </si>
  <si>
    <t>　法定外普通税</t>
  </si>
  <si>
    <t>財政調整基金</t>
    <rPh sb="0" eb="2">
      <t>ザイセイ</t>
    </rPh>
    <rPh sb="2" eb="4">
      <t>チョウセイ</t>
    </rPh>
    <rPh sb="4" eb="6">
      <t>キキン</t>
    </rPh>
    <phoneticPr fontId="8"/>
  </si>
  <si>
    <t>うち日本人(％)</t>
  </si>
  <si>
    <t>地方消費税交付金</t>
  </si>
  <si>
    <t>減債基金</t>
    <rPh sb="0" eb="2">
      <t>ゲンサイ</t>
    </rPh>
    <rPh sb="2" eb="4">
      <t>キキン</t>
    </rPh>
    <phoneticPr fontId="8"/>
  </si>
  <si>
    <t>　法定普通税</t>
  </si>
  <si>
    <t>将来負担額</t>
    <rPh sb="0" eb="2">
      <t>ショウライ</t>
    </rPh>
    <rPh sb="2" eb="4">
      <t>フタン</t>
    </rPh>
    <rPh sb="4" eb="5">
      <t>ガク</t>
    </rPh>
    <phoneticPr fontId="8"/>
  </si>
  <si>
    <t>　　　個人均等割</t>
  </si>
  <si>
    <t>　　うち職員給</t>
    <rPh sb="4" eb="6">
      <t>ショクイン</t>
    </rPh>
    <rPh sb="6" eb="7">
      <t>キュウ</t>
    </rPh>
    <phoneticPr fontId="8"/>
  </si>
  <si>
    <t>基金残高合計</t>
    <rPh sb="0" eb="2">
      <t>キキン</t>
    </rPh>
    <rPh sb="2" eb="4">
      <t>ザンダカ</t>
    </rPh>
    <rPh sb="4" eb="6">
      <t>ゴウケイ</t>
    </rPh>
    <phoneticPr fontId="8"/>
  </si>
  <si>
    <t>基準財政需要額</t>
  </si>
  <si>
    <t>組合等名</t>
  </si>
  <si>
    <t>令和2年国調</t>
    <rPh sb="0" eb="2">
      <t>レイワ</t>
    </rPh>
    <rPh sb="3" eb="4">
      <t>ネン</t>
    </rPh>
    <rPh sb="4" eb="5">
      <t>コク</t>
    </rPh>
    <rPh sb="5" eb="6">
      <t>チョウ</t>
    </rPh>
    <phoneticPr fontId="8"/>
  </si>
  <si>
    <t>実質単年度収支</t>
    <rPh sb="0" eb="2">
      <t>ジッシツ</t>
    </rPh>
    <rPh sb="2" eb="5">
      <t>タンネンド</t>
    </rPh>
    <rPh sb="5" eb="7">
      <t>シュウシ</t>
    </rPh>
    <phoneticPr fontId="36"/>
  </si>
  <si>
    <t>赤字額</t>
    <rPh sb="0" eb="2">
      <t>アカジ</t>
    </rPh>
    <rPh sb="2" eb="3">
      <t>ガク</t>
    </rPh>
    <phoneticPr fontId="36"/>
  </si>
  <si>
    <t>元利償還金等</t>
    <rPh sb="0" eb="2">
      <t>ガンリ</t>
    </rPh>
    <rPh sb="2" eb="5">
      <t>ショウカンキン</t>
    </rPh>
    <rPh sb="5" eb="6">
      <t>トウ</t>
    </rPh>
    <phoneticPr fontId="8"/>
  </si>
  <si>
    <t>歳入の状況（単位 千円・％）</t>
    <rPh sb="0" eb="2">
      <t>サイニュウ</t>
    </rPh>
    <rPh sb="3" eb="5">
      <t>ジョウキョウ</t>
    </rPh>
    <rPh sb="6" eb="8">
      <t>タンイ</t>
    </rPh>
    <rPh sb="9" eb="11">
      <t>センエン</t>
    </rPh>
    <phoneticPr fontId="8"/>
  </si>
  <si>
    <t>算入公債費等</t>
    <rPh sb="0" eb="2">
      <t>サンニュウ</t>
    </rPh>
    <rPh sb="2" eb="6">
      <t>コウサイヒトウ</t>
    </rPh>
    <phoneticPr fontId="8"/>
  </si>
  <si>
    <t>連結実質赤字比率</t>
    <rPh sb="0" eb="2">
      <t>レンケツ</t>
    </rPh>
    <rPh sb="2" eb="4">
      <t>ジッシツ</t>
    </rPh>
    <rPh sb="4" eb="6">
      <t>アカジ</t>
    </rPh>
    <rPh sb="6" eb="8">
      <t>ヒリツ</t>
    </rPh>
    <phoneticPr fontId="38"/>
  </si>
  <si>
    <t>算入公債費等</t>
    <rPh sb="0" eb="2">
      <t>サンニュウ</t>
    </rPh>
    <rPh sb="2" eb="6">
      <t>コウサイヒトウ</t>
    </rPh>
    <phoneticPr fontId="36"/>
  </si>
  <si>
    <t>充当可能財源等</t>
    <rPh sb="0" eb="2">
      <t>ジュウトウ</t>
    </rPh>
    <rPh sb="2" eb="4">
      <t>カノウ</t>
    </rPh>
    <rPh sb="4" eb="6">
      <t>ザイゲン</t>
    </rPh>
    <rPh sb="6" eb="7">
      <t>トウ</t>
    </rPh>
    <phoneticPr fontId="8"/>
  </si>
  <si>
    <t>基金残高に係る経年分析</t>
  </si>
  <si>
    <t>財政調整基金</t>
  </si>
  <si>
    <t>減債基金</t>
  </si>
  <si>
    <t>分離課税所得割交付金</t>
  </si>
  <si>
    <t>その他特定目的基金</t>
  </si>
  <si>
    <t>令和3年度　財政状況資料集</t>
  </si>
  <si>
    <t>（注釈）</t>
    <rPh sb="1" eb="3">
      <t>チュウシャク</t>
    </rPh>
    <phoneticPr fontId="8"/>
  </si>
  <si>
    <t>総括表（市町村）</t>
    <rPh sb="0" eb="2">
      <t>ソウカツ</t>
    </rPh>
    <rPh sb="2" eb="3">
      <t>ヒョウ</t>
    </rPh>
    <rPh sb="4" eb="7">
      <t>シチョウソン</t>
    </rPh>
    <phoneticPr fontId="8"/>
  </si>
  <si>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</si>
  <si>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4"/>
  </si>
  <si>
    <t>いわゆる五省協定等に係るもの</t>
    <rPh sb="4" eb="6">
      <t>ゴショウ</t>
    </rPh>
    <rPh sb="6" eb="9">
      <t>キョウテイトウ</t>
    </rPh>
    <rPh sb="10" eb="11">
      <t>カカ</t>
    </rPh>
    <phoneticPr fontId="34"/>
  </si>
  <si>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</si>
  <si>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</si>
  <si>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4"/>
  </si>
  <si>
    <t>市町村類型</t>
  </si>
  <si>
    <t>Ⅰ－２</t>
  </si>
  <si>
    <t>指定団体等の指定状況</t>
  </si>
  <si>
    <t>歳出総額</t>
  </si>
  <si>
    <t>ゴルフ場利用税交付金</t>
  </si>
  <si>
    <t>寄附金</t>
  </si>
  <si>
    <t>　新型コロナウイルス感染症対策地方税減収補塡特別交付金</t>
  </si>
  <si>
    <t>令和3年度(千円)</t>
    <rPh sb="0" eb="2">
      <t>レイワ</t>
    </rPh>
    <rPh sb="3" eb="5">
      <t>ネンド</t>
    </rPh>
    <rPh sb="6" eb="8">
      <t>センエン</t>
    </rPh>
    <phoneticPr fontId="8"/>
  </si>
  <si>
    <t>令和3年度(千円･％)</t>
    <rPh sb="0" eb="2">
      <t>レイワ</t>
    </rPh>
    <rPh sb="3" eb="5">
      <t>ネンド</t>
    </rPh>
    <rPh sb="6" eb="8">
      <t>センエン</t>
    </rPh>
    <phoneticPr fontId="8"/>
  </si>
  <si>
    <t>他会計等
からの
繰入金</t>
    <rPh sb="9" eb="11">
      <t>クリイレ</t>
    </rPh>
    <rPh sb="11" eb="12">
      <t>キン</t>
    </rPh>
    <phoneticPr fontId="34"/>
  </si>
  <si>
    <t>令和2年度(千円･％)</t>
    <rPh sb="0" eb="2">
      <t>レイワ</t>
    </rPh>
    <rPh sb="4" eb="5">
      <t>ド</t>
    </rPh>
    <rPh sb="6" eb="8">
      <t>センエン</t>
    </rPh>
    <phoneticPr fontId="8"/>
  </si>
  <si>
    <t>歳入総額</t>
  </si>
  <si>
    <t>準元利償還金</t>
    <rPh sb="0" eb="1">
      <t>ジュン</t>
    </rPh>
    <rPh sb="1" eb="3">
      <t>ガンリ</t>
    </rPh>
    <rPh sb="3" eb="6">
      <t>ショウカンキン</t>
    </rPh>
    <phoneticPr fontId="34"/>
  </si>
  <si>
    <t>実質収支比率</t>
    <rPh sb="0" eb="2">
      <t>ジッシツ</t>
    </rPh>
    <rPh sb="2" eb="4">
      <t>シュウシ</t>
    </rPh>
    <rPh sb="4" eb="6">
      <t>ヒリツ</t>
    </rPh>
    <phoneticPr fontId="8"/>
  </si>
  <si>
    <t>財政健全化等</t>
    <rPh sb="0" eb="2">
      <t>ザイセイ</t>
    </rPh>
    <rPh sb="2" eb="5">
      <t>ケンゼンカ</t>
    </rPh>
    <rPh sb="5" eb="6">
      <t>トウ</t>
    </rPh>
    <phoneticPr fontId="8"/>
  </si>
  <si>
    <t>分担金・負担金</t>
  </si>
  <si>
    <t>経常収支比率</t>
    <rPh sb="0" eb="2">
      <t>ケイジョウ</t>
    </rPh>
    <rPh sb="2" eb="4">
      <t>シュウシ</t>
    </rPh>
    <rPh sb="4" eb="6">
      <t>ヒリツ</t>
    </rPh>
    <phoneticPr fontId="8"/>
  </si>
  <si>
    <t>市町村名</t>
    <rPh sb="0" eb="3">
      <t>シチョウソン</t>
    </rPh>
    <rPh sb="3" eb="4">
      <t>メイ</t>
    </rPh>
    <phoneticPr fontId="8"/>
  </si>
  <si>
    <t>　　うち一部事務組合負担金</t>
  </si>
  <si>
    <t>純固定資産税</t>
    <rPh sb="0" eb="1">
      <t>ジュン</t>
    </rPh>
    <rPh sb="1" eb="3">
      <t>コテイ</t>
    </rPh>
    <rPh sb="3" eb="6">
      <t>シサンゼイ</t>
    </rPh>
    <phoneticPr fontId="8"/>
  </si>
  <si>
    <t>地方交付税種地</t>
    <rPh sb="0" eb="2">
      <t>チホウ</t>
    </rPh>
    <rPh sb="2" eb="5">
      <t>コウフゼイ</t>
    </rPh>
    <rPh sb="5" eb="6">
      <t>シュ</t>
    </rPh>
    <rPh sb="6" eb="7">
      <t>チ</t>
    </rPh>
    <phoneticPr fontId="8"/>
  </si>
  <si>
    <t>2-2</t>
  </si>
  <si>
    <t>地方公社・第三セクター等一覧</t>
    <rPh sb="0" eb="2">
      <t>チホウ</t>
    </rPh>
    <rPh sb="2" eb="4">
      <t>コウシャ</t>
    </rPh>
    <rPh sb="5" eb="6">
      <t>ダイ</t>
    </rPh>
    <rPh sb="6" eb="7">
      <t>３</t>
    </rPh>
    <rPh sb="11" eb="12">
      <t>トウ</t>
    </rPh>
    <rPh sb="12" eb="14">
      <t>イチラン</t>
    </rPh>
    <phoneticPr fontId="8"/>
  </si>
  <si>
    <t>会計名</t>
    <rPh sb="0" eb="2">
      <t>カイケイ</t>
    </rPh>
    <rPh sb="2" eb="3">
      <t>メイ</t>
    </rPh>
    <phoneticPr fontId="8"/>
  </si>
  <si>
    <t>(Ｅ)</t>
  </si>
  <si>
    <t>歳入歳出差引</t>
  </si>
  <si>
    <t>中山間ふるさと水と土保全対策事業基金</t>
    <rPh sb="0" eb="1">
      <t>チュウ</t>
    </rPh>
    <rPh sb="1" eb="3">
      <t>サンカン</t>
    </rPh>
    <rPh sb="7" eb="8">
      <t>ミズ</t>
    </rPh>
    <rPh sb="9" eb="10">
      <t>ツチ</t>
    </rPh>
    <rPh sb="10" eb="12">
      <t>ホゼン</t>
    </rPh>
    <rPh sb="12" eb="14">
      <t>タイサク</t>
    </rPh>
    <rPh sb="14" eb="16">
      <t>ジギョウ</t>
    </rPh>
    <rPh sb="16" eb="18">
      <t>キキン</t>
    </rPh>
    <phoneticPr fontId="8"/>
  </si>
  <si>
    <t>　　(※1)</t>
  </si>
  <si>
    <t>首都</t>
    <rPh sb="0" eb="2">
      <t>シュト</t>
    </rPh>
    <phoneticPr fontId="8"/>
  </si>
  <si>
    <t>翌年度に繰越すべき財源</t>
  </si>
  <si>
    <t>標準財政規模</t>
    <rPh sb="0" eb="2">
      <t>ヒョウジュン</t>
    </rPh>
    <rPh sb="2" eb="4">
      <t>ザイセイ</t>
    </rPh>
    <rPh sb="4" eb="6">
      <t>キボ</t>
    </rPh>
    <phoneticPr fontId="8"/>
  </si>
  <si>
    <t>近畿</t>
    <rPh sb="0" eb="2">
      <t>キンキ</t>
    </rPh>
    <phoneticPr fontId="8"/>
  </si>
  <si>
    <t>(Ｃ)－(Ｄ)</t>
  </si>
  <si>
    <t>内訳</t>
    <rPh sb="0" eb="2">
      <t>ウチワケ</t>
    </rPh>
    <phoneticPr fontId="8"/>
  </si>
  <si>
    <t>実質収支</t>
  </si>
  <si>
    <t>財政力指数</t>
    <rPh sb="0" eb="3">
      <t>ザイセイリョク</t>
    </rPh>
    <rPh sb="3" eb="5">
      <t>シスウ</t>
    </rPh>
    <phoneticPr fontId="8"/>
  </si>
  <si>
    <t>歳入</t>
    <rPh sb="0" eb="2">
      <t>サイニュウ</t>
    </rPh>
    <phoneticPr fontId="34"/>
  </si>
  <si>
    <r>
      <t>産業構造</t>
    </r>
    <r>
      <rPr>
        <sz val="9"/>
        <color indexed="8"/>
        <rFont val="ＭＳ ゴシック"/>
        <family val="3"/>
        <charset val="128"/>
      </rPr>
      <t xml:space="preserve"> (※5)</t>
    </r>
    <rPh sb="0" eb="2">
      <t>サンギョウ</t>
    </rPh>
    <rPh sb="2" eb="4">
      <t>コウゾウ</t>
    </rPh>
    <phoneticPr fontId="8"/>
  </si>
  <si>
    <t>中部</t>
    <rPh sb="0" eb="2">
      <t>チュウブ</t>
    </rPh>
    <phoneticPr fontId="8"/>
  </si>
  <si>
    <t>職員数
(人)</t>
    <rPh sb="0" eb="3">
      <t>ショクインスウ</t>
    </rPh>
    <phoneticPr fontId="8"/>
  </si>
  <si>
    <t>一部事務組合等</t>
    <rPh sb="0" eb="2">
      <t>イチブ</t>
    </rPh>
    <rPh sb="2" eb="4">
      <t>ジム</t>
    </rPh>
    <rPh sb="4" eb="6">
      <t>クミアイ</t>
    </rPh>
    <rPh sb="6" eb="7">
      <t>トウ</t>
    </rPh>
    <phoneticPr fontId="8"/>
  </si>
  <si>
    <t>平成27年国調(人)</t>
    <rPh sb="4" eb="5">
      <t>ネン</t>
    </rPh>
    <rPh sb="5" eb="6">
      <t>コク</t>
    </rPh>
    <rPh sb="6" eb="7">
      <t>チョウ</t>
    </rPh>
    <phoneticPr fontId="8"/>
  </si>
  <si>
    <t>過疎</t>
    <rPh sb="0" eb="2">
      <t>カソ</t>
    </rPh>
    <phoneticPr fontId="8"/>
  </si>
  <si>
    <t>一般会計等の一覧</t>
  </si>
  <si>
    <t>参考</t>
    <rPh sb="0" eb="2">
      <t>サンコウ</t>
    </rPh>
    <phoneticPr fontId="8"/>
  </si>
  <si>
    <t>○</t>
  </si>
  <si>
    <t>積立金</t>
  </si>
  <si>
    <t>健全化判断比率</t>
  </si>
  <si>
    <t>　　　法人均等割</t>
  </si>
  <si>
    <t>歳出合計</t>
  </si>
  <si>
    <r>
      <t xml:space="preserve">増減率 </t>
    </r>
    <r>
      <rPr>
        <sz val="9"/>
        <color indexed="8"/>
        <rFont val="ＭＳ ゴシック"/>
        <family val="3"/>
        <charset val="128"/>
      </rPr>
      <t xml:space="preserve"> (％)</t>
    </r>
    <rPh sb="0" eb="2">
      <t>ゾウゲン</t>
    </rPh>
    <rPh sb="2" eb="3">
      <t>リツ</t>
    </rPh>
    <phoneticPr fontId="8"/>
  </si>
  <si>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8"/>
  </si>
  <si>
    <t>-8.8</t>
  </si>
  <si>
    <t>こうち人づくり広域連合</t>
  </si>
  <si>
    <t>山振</t>
    <rPh sb="0" eb="1">
      <t>ヤマ</t>
    </rPh>
    <rPh sb="1" eb="2">
      <t>フ</t>
    </rPh>
    <phoneticPr fontId="8"/>
  </si>
  <si>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</si>
  <si>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</si>
  <si>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</si>
  <si>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8"/>
  </si>
  <si>
    <t>-</t>
  </si>
  <si>
    <t>令04.01.01(人)</t>
    <rPh sb="0" eb="1">
      <t>レイ</t>
    </rPh>
    <phoneticPr fontId="8"/>
  </si>
  <si>
    <t>保険給付費</t>
  </si>
  <si>
    <t xml:space="preserve">組合等負担等見込額 </t>
    <rPh sb="0" eb="2">
      <t>クミアイ</t>
    </rPh>
    <rPh sb="2" eb="3">
      <t>トウ</t>
    </rPh>
    <rPh sb="3" eb="5">
      <t>フタン</t>
    </rPh>
    <rPh sb="5" eb="6">
      <t>トウ</t>
    </rPh>
    <rPh sb="6" eb="9">
      <t>ミコミガク</t>
    </rPh>
    <phoneticPr fontId="34"/>
  </si>
  <si>
    <t>平成27年国調</t>
    <rPh sb="4" eb="5">
      <t>ネン</t>
    </rPh>
    <rPh sb="5" eb="6">
      <t>コク</t>
    </rPh>
    <rPh sb="6" eb="7">
      <t>チョウ</t>
    </rPh>
    <phoneticPr fontId="8"/>
  </si>
  <si>
    <t>低開発</t>
    <rPh sb="0" eb="1">
      <t>テイ</t>
    </rPh>
    <rPh sb="1" eb="3">
      <t>カイハツ</t>
    </rPh>
    <phoneticPr fontId="8"/>
  </si>
  <si>
    <t>一部事務組合負担金（補助費等）</t>
    <rPh sb="0" eb="2">
      <t>イチブ</t>
    </rPh>
    <rPh sb="2" eb="4">
      <t>ジム</t>
    </rPh>
    <rPh sb="4" eb="6">
      <t>クミアイ</t>
    </rPh>
    <rPh sb="6" eb="9">
      <t>フタンキン</t>
    </rPh>
    <rPh sb="10" eb="13">
      <t>ホジョヒ</t>
    </rPh>
    <rPh sb="13" eb="14">
      <t>トウ</t>
    </rPh>
    <phoneticPr fontId="8"/>
  </si>
  <si>
    <t>国民健康保険事業会計の状況</t>
    <rPh sb="0" eb="2">
      <t>コクミン</t>
    </rPh>
    <rPh sb="2" eb="4">
      <t>ケンコウ</t>
    </rPh>
    <rPh sb="4" eb="6">
      <t>ホケン</t>
    </rPh>
    <rPh sb="6" eb="8">
      <t>ジギョウ</t>
    </rPh>
    <rPh sb="8" eb="10">
      <t>カイケイ</t>
    </rPh>
    <rPh sb="11" eb="13">
      <t>ジョウキョウ</t>
    </rPh>
    <phoneticPr fontId="8"/>
  </si>
  <si>
    <t>積立金取崩し額</t>
  </si>
  <si>
    <t>　連結実質赤字比率</t>
    <rPh sb="1" eb="3">
      <t>レンケツ</t>
    </rPh>
    <rPh sb="3" eb="5">
      <t>ジッシツ</t>
    </rPh>
    <rPh sb="5" eb="7">
      <t>アカジ</t>
    </rPh>
    <rPh sb="7" eb="9">
      <t>ヒリツ</t>
    </rPh>
    <phoneticPr fontId="8"/>
  </si>
  <si>
    <r>
      <t>資金不足比率 (※</t>
    </r>
    <r>
      <rPr>
        <sz val="9"/>
        <color indexed="8"/>
        <rFont val="ＭＳ ゴシック"/>
        <family val="3"/>
        <charset val="128"/>
      </rPr>
      <t>4)</t>
    </r>
  </si>
  <si>
    <t>うち日本人(人)</t>
  </si>
  <si>
    <t>第1次</t>
    <rPh sb="0" eb="1">
      <t>ダイ</t>
    </rPh>
    <rPh sb="2" eb="3">
      <t>ジ</t>
    </rPh>
    <phoneticPr fontId="8"/>
  </si>
  <si>
    <t xml:space="preserve">充当可能基金 </t>
    <rPh sb="0" eb="2">
      <t>ジュウトウ</t>
    </rPh>
    <rPh sb="2" eb="4">
      <t>カノウ</t>
    </rPh>
    <rPh sb="4" eb="6">
      <t>キキン</t>
    </rPh>
    <phoneticPr fontId="34"/>
  </si>
  <si>
    <t>指数表選定</t>
    <rPh sb="0" eb="2">
      <t>シスウ</t>
    </rPh>
    <rPh sb="2" eb="3">
      <t>ヒョウ</t>
    </rPh>
    <rPh sb="3" eb="5">
      <t>センテイ</t>
    </rPh>
    <phoneticPr fontId="8"/>
  </si>
  <si>
    <t>　　軽自動車税</t>
  </si>
  <si>
    <t>実質単年度収支</t>
  </si>
  <si>
    <t>　実質公債費比率</t>
    <rPh sb="1" eb="3">
      <t>ジッシツ</t>
    </rPh>
    <rPh sb="3" eb="6">
      <t>コウサイヒ</t>
    </rPh>
    <rPh sb="6" eb="8">
      <t>ヒリツ</t>
    </rPh>
    <phoneticPr fontId="8"/>
  </si>
  <si>
    <t>歳入一般財源等</t>
    <rPh sb="0" eb="2">
      <t>サイニュウ</t>
    </rPh>
    <rPh sb="2" eb="4">
      <t>イッパン</t>
    </rPh>
    <rPh sb="4" eb="6">
      <t>ザイゲン</t>
    </rPh>
    <rPh sb="6" eb="7">
      <t>トウ</t>
    </rPh>
    <phoneticPr fontId="39"/>
  </si>
  <si>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</si>
  <si>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8"/>
  </si>
  <si>
    <t>令03.01.01(人)</t>
  </si>
  <si>
    <t>　扶助費</t>
  </si>
  <si>
    <t>　うち、健全化法施行規則附則第三条に係る負担見込額</t>
  </si>
  <si>
    <t>　将来負担比率</t>
    <rPh sb="1" eb="3">
      <t>ショウライ</t>
    </rPh>
    <rPh sb="3" eb="5">
      <t>フタン</t>
    </rPh>
    <rPh sb="5" eb="7">
      <t>ヒリツ</t>
    </rPh>
    <phoneticPr fontId="8"/>
  </si>
  <si>
    <t>後期高齢者医療特別会計</t>
  </si>
  <si>
    <t>基準財政収入額</t>
  </si>
  <si>
    <t>中芸広域連合</t>
  </si>
  <si>
    <t>-2.1</t>
  </si>
  <si>
    <t>実質収支</t>
    <rPh sb="0" eb="2">
      <t>ジッシツ</t>
    </rPh>
    <rPh sb="2" eb="4">
      <t>シュウシ</t>
    </rPh>
    <phoneticPr fontId="8"/>
  </si>
  <si>
    <t>標準税収入額等</t>
  </si>
  <si>
    <t>面積 (k㎡)</t>
    <rPh sb="0" eb="2">
      <t>メンセキ</t>
    </rPh>
    <phoneticPr fontId="8"/>
  </si>
  <si>
    <t xml:space="preserve"> H29</t>
  </si>
  <si>
    <t>経常経費充当一般財源等</t>
    <rPh sb="0" eb="2">
      <t>ケイジョウ</t>
    </rPh>
    <rPh sb="2" eb="4">
      <t>ケイヒ</t>
    </rPh>
    <rPh sb="4" eb="6">
      <t>ジュウトウ</t>
    </rPh>
    <rPh sb="6" eb="8">
      <t>イッパン</t>
    </rPh>
    <rPh sb="8" eb="10">
      <t>ザイゲン</t>
    </rPh>
    <rPh sb="10" eb="11">
      <t>トウ</t>
    </rPh>
    <phoneticPr fontId="39"/>
  </si>
  <si>
    <t>(Ｃ)</t>
  </si>
  <si>
    <t>世帯数 (世帯)</t>
    <rPh sb="0" eb="3">
      <t>セタイスウ</t>
    </rPh>
    <phoneticPr fontId="8"/>
  </si>
  <si>
    <t>安芸広域市町村圏事務組合</t>
    <rPh sb="0" eb="2">
      <t>アキ</t>
    </rPh>
    <rPh sb="2" eb="4">
      <t>コウイキ</t>
    </rPh>
    <rPh sb="4" eb="7">
      <t>シチョウソン</t>
    </rPh>
    <rPh sb="7" eb="8">
      <t>ケン</t>
    </rPh>
    <rPh sb="8" eb="10">
      <t>ジム</t>
    </rPh>
    <rPh sb="10" eb="12">
      <t>クミアイ</t>
    </rPh>
    <phoneticPr fontId="8"/>
  </si>
  <si>
    <t>職員の状況</t>
    <rPh sb="0" eb="2">
      <t>ショクイン</t>
    </rPh>
    <rPh sb="3" eb="5">
      <t>ジョウキョウ</t>
    </rPh>
    <phoneticPr fontId="8"/>
  </si>
  <si>
    <t>特別職等</t>
    <rPh sb="0" eb="2">
      <t>トクベツ</t>
    </rPh>
    <rPh sb="2" eb="3">
      <t>ショク</t>
    </rPh>
    <rPh sb="3" eb="4">
      <t>トウ</t>
    </rPh>
    <phoneticPr fontId="8"/>
  </si>
  <si>
    <t>当該団体からの債務保証に係る債務残高</t>
    <rPh sb="9" eb="11">
      <t>ホショウ</t>
    </rPh>
    <phoneticPr fontId="8"/>
  </si>
  <si>
    <t>定数</t>
    <rPh sb="0" eb="2">
      <t>テイスウ</t>
    </rPh>
    <phoneticPr fontId="8"/>
  </si>
  <si>
    <t>当該団体
からの
出資金</t>
  </si>
  <si>
    <t>1人あたり平均
給料月額(百円)</t>
    <rPh sb="1" eb="2">
      <t>リ</t>
    </rPh>
    <rPh sb="5" eb="7">
      <t>ヘイキン</t>
    </rPh>
    <rPh sb="8" eb="10">
      <t>キュウリョウ</t>
    </rPh>
    <rPh sb="10" eb="11">
      <t>ツキ</t>
    </rPh>
    <rPh sb="11" eb="12">
      <t>ガク</t>
    </rPh>
    <rPh sb="13" eb="15">
      <t>ヒャクエン</t>
    </rPh>
    <phoneticPr fontId="8"/>
  </si>
  <si>
    <t>一般職員等(※6)</t>
    <rPh sb="0" eb="2">
      <t>イッパン</t>
    </rPh>
    <rPh sb="2" eb="4">
      <t>ショクイン</t>
    </rPh>
    <rPh sb="4" eb="5">
      <t>トウ</t>
    </rPh>
    <phoneticPr fontId="8"/>
  </si>
  <si>
    <t>給料月額
(百円)</t>
    <rPh sb="0" eb="2">
      <t>キュウリョウ</t>
    </rPh>
    <rPh sb="2" eb="3">
      <t>ツキ</t>
    </rPh>
    <rPh sb="3" eb="4">
      <t>ガク</t>
    </rPh>
    <rPh sb="6" eb="8">
      <t>ヒャクエン</t>
    </rPh>
    <phoneticPr fontId="8"/>
  </si>
  <si>
    <t>資金剰余額
/不足額
（実質収支）</t>
  </si>
  <si>
    <t>地方債現在高</t>
  </si>
  <si>
    <t>・計</t>
  </si>
  <si>
    <t>　うち公的資金</t>
    <rPh sb="3" eb="5">
      <t>コウテキ</t>
    </rPh>
    <phoneticPr fontId="8"/>
  </si>
  <si>
    <t>計</t>
    <rPh sb="0" eb="1">
      <t>ケイ</t>
    </rPh>
    <phoneticPr fontId="8"/>
  </si>
  <si>
    <t>市区町村長</t>
    <rPh sb="0" eb="2">
      <t>シク</t>
    </rPh>
    <rPh sb="2" eb="4">
      <t>チョウソン</t>
    </rPh>
    <rPh sb="4" eb="5">
      <t>チョウ</t>
    </rPh>
    <phoneticPr fontId="8"/>
  </si>
  <si>
    <t>一般職員</t>
    <rPh sb="0" eb="2">
      <t>イッパン</t>
    </rPh>
    <rPh sb="2" eb="4">
      <t>ショクイン</t>
    </rPh>
    <phoneticPr fontId="8"/>
  </si>
  <si>
    <t>目的税</t>
  </si>
  <si>
    <t>地方債現在高（臨時財政対策債除き）</t>
  </si>
  <si>
    <t>経常一般財源等</t>
    <rPh sb="0" eb="2">
      <t>ケイジョウ</t>
    </rPh>
    <rPh sb="2" eb="4">
      <t>イッパン</t>
    </rPh>
    <rPh sb="4" eb="7">
      <t>ザイゲントウ</t>
    </rPh>
    <phoneticPr fontId="8"/>
  </si>
  <si>
    <t>副市区町村長</t>
    <rPh sb="0" eb="1">
      <t>フク</t>
    </rPh>
    <rPh sb="1" eb="3">
      <t>シク</t>
    </rPh>
    <rPh sb="3" eb="5">
      <t>チョウソン</t>
    </rPh>
    <rPh sb="5" eb="6">
      <t>チョウ</t>
    </rPh>
    <phoneticPr fontId="8"/>
  </si>
  <si>
    <t>　うち消防職員</t>
    <rPh sb="3" eb="5">
      <t>ショウボウ</t>
    </rPh>
    <rPh sb="5" eb="7">
      <t>ショクイン</t>
    </rPh>
    <phoneticPr fontId="8"/>
  </si>
  <si>
    <t>教育長</t>
  </si>
  <si>
    <t>　うち技能労務職員</t>
    <rPh sb="3" eb="5">
      <t>ギノウ</t>
    </rPh>
    <rPh sb="5" eb="7">
      <t>ロウム</t>
    </rPh>
    <rPh sb="7" eb="9">
      <t>ショクイン</t>
    </rPh>
    <phoneticPr fontId="8"/>
  </si>
  <si>
    <t>安芸広域市町村圏特別養護老人ホーム事務組合</t>
    <rPh sb="0" eb="2">
      <t>アキ</t>
    </rPh>
    <rPh sb="2" eb="4">
      <t>コウイキ</t>
    </rPh>
    <rPh sb="4" eb="7">
      <t>シチョウソン</t>
    </rPh>
    <rPh sb="7" eb="8">
      <t>ケン</t>
    </rPh>
    <rPh sb="8" eb="10">
      <t>トクベツ</t>
    </rPh>
    <rPh sb="10" eb="12">
      <t>ヨウゴ</t>
    </rPh>
    <rPh sb="12" eb="14">
      <t>ロウジン</t>
    </rPh>
    <rPh sb="17" eb="19">
      <t>ジム</t>
    </rPh>
    <rPh sb="19" eb="21">
      <t>クミアイ</t>
    </rPh>
    <phoneticPr fontId="8"/>
  </si>
  <si>
    <t>収益事業収入</t>
  </si>
  <si>
    <t>議会議長</t>
    <rPh sb="0" eb="2">
      <t>ギカイ</t>
    </rPh>
    <rPh sb="2" eb="4">
      <t>ギチョウ</t>
    </rPh>
    <phoneticPr fontId="8"/>
  </si>
  <si>
    <t>公債費及び公債費に準ずる費用の分析</t>
    <rPh sb="0" eb="3">
      <t>コウサイヒ</t>
    </rPh>
    <rPh sb="3" eb="4">
      <t>オヨ</t>
    </rPh>
    <rPh sb="5" eb="8">
      <t>コウサイヒ</t>
    </rPh>
    <rPh sb="9" eb="10">
      <t>ジュン</t>
    </rPh>
    <rPh sb="12" eb="14">
      <t>ヒヨウ</t>
    </rPh>
    <rPh sb="15" eb="17">
      <t>ブンセキ</t>
    </rPh>
    <phoneticPr fontId="8"/>
  </si>
  <si>
    <t>教育公務員</t>
    <rPh sb="0" eb="2">
      <t>キョウイク</t>
    </rPh>
    <rPh sb="2" eb="5">
      <t>コウムイン</t>
    </rPh>
    <phoneticPr fontId="8"/>
  </si>
  <si>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8"/>
  </si>
  <si>
    <t>土地開発基金現在高</t>
    <rPh sb="0" eb="2">
      <t>トチ</t>
    </rPh>
    <rPh sb="2" eb="4">
      <t>カイハツ</t>
    </rPh>
    <rPh sb="4" eb="6">
      <t>キキン</t>
    </rPh>
    <rPh sb="6" eb="8">
      <t>ゲンザイ</t>
    </rPh>
    <rPh sb="8" eb="9">
      <t>タカ</t>
    </rPh>
    <phoneticPr fontId="39"/>
  </si>
  <si>
    <t>議会副議長</t>
    <rPh sb="0" eb="2">
      <t>ギカイ</t>
    </rPh>
    <rPh sb="2" eb="3">
      <t>フク</t>
    </rPh>
    <rPh sb="3" eb="5">
      <t>ギチョウ</t>
    </rPh>
    <phoneticPr fontId="8"/>
  </si>
  <si>
    <t xml:space="preserve">公営企業債等繰入見込額 </t>
    <rPh sb="0" eb="2">
      <t>コウエイ</t>
    </rPh>
    <rPh sb="2" eb="5">
      <t>キギョウサイ</t>
    </rPh>
    <rPh sb="5" eb="6">
      <t>トウ</t>
    </rPh>
    <rPh sb="6" eb="8">
      <t>クリイ</t>
    </rPh>
    <rPh sb="8" eb="11">
      <t>ミコミガク</t>
    </rPh>
    <phoneticPr fontId="34"/>
  </si>
  <si>
    <t>企業債等
繰入見込額</t>
    <rPh sb="0" eb="2">
      <t>キギョウ</t>
    </rPh>
    <rPh sb="2" eb="3">
      <t>サイ</t>
    </rPh>
    <rPh sb="3" eb="4">
      <t>トウ</t>
    </rPh>
    <rPh sb="5" eb="7">
      <t>クリイレ</t>
    </rPh>
    <rPh sb="7" eb="9">
      <t>ミコ</t>
    </rPh>
    <rPh sb="9" eb="10">
      <t>ガク</t>
    </rPh>
    <phoneticPr fontId="8"/>
  </si>
  <si>
    <t>積立金
現在高</t>
    <rPh sb="4" eb="7">
      <t>ゲンザイダカ</t>
    </rPh>
    <phoneticPr fontId="39"/>
  </si>
  <si>
    <t>議会議員</t>
    <rPh sb="0" eb="2">
      <t>ギカイ</t>
    </rPh>
    <rPh sb="2" eb="4">
      <t>ギイン</t>
    </rPh>
    <phoneticPr fontId="8"/>
  </si>
  <si>
    <t>　法定外目的税</t>
  </si>
  <si>
    <t>合計</t>
    <rPh sb="0" eb="2">
      <t>ゴウケイ</t>
    </rPh>
    <phoneticPr fontId="8"/>
  </si>
  <si>
    <t>減債基金</t>
    <rPh sb="0" eb="1">
      <t>ゲン</t>
    </rPh>
    <rPh sb="1" eb="2">
      <t>サイ</t>
    </rPh>
    <rPh sb="2" eb="4">
      <t>キキン</t>
    </rPh>
    <phoneticPr fontId="8"/>
  </si>
  <si>
    <t>うち単独分</t>
    <rPh sb="2" eb="4">
      <t>タンドク</t>
    </rPh>
    <rPh sb="4" eb="5">
      <t>ブン</t>
    </rPh>
    <phoneticPr fontId="8"/>
  </si>
  <si>
    <t>ラスパイレス指数</t>
    <rPh sb="6" eb="8">
      <t>シスウ</t>
    </rPh>
    <phoneticPr fontId="8"/>
  </si>
  <si>
    <t>投資的経費計</t>
    <rPh sb="5" eb="6">
      <t>ケイ</t>
    </rPh>
    <phoneticPr fontId="8"/>
  </si>
  <si>
    <t>公営企業（法適）の一覧</t>
    <rPh sb="0" eb="2">
      <t>コウエイ</t>
    </rPh>
    <rPh sb="2" eb="4">
      <t>キギョウ</t>
    </rPh>
    <phoneticPr fontId="8"/>
  </si>
  <si>
    <t>公営企業（法非適）の一覧</t>
    <rPh sb="0" eb="2">
      <t>コウエイ</t>
    </rPh>
    <rPh sb="2" eb="4">
      <t>キギョウ</t>
    </rPh>
    <rPh sb="6" eb="7">
      <t>ヒ</t>
    </rPh>
    <phoneticPr fontId="8"/>
  </si>
  <si>
    <t>将来負担の状況</t>
  </si>
  <si>
    <t>関係する一部事務組合等一覧</t>
    <rPh sb="0" eb="2">
      <t>カンケイ</t>
    </rPh>
    <rPh sb="4" eb="6">
      <t>イチブ</t>
    </rPh>
    <rPh sb="6" eb="8">
      <t>ジム</t>
    </rPh>
    <rPh sb="8" eb="10">
      <t>クミアイ</t>
    </rPh>
    <rPh sb="10" eb="11">
      <t>トウ</t>
    </rPh>
    <rPh sb="11" eb="13">
      <t>イチラン</t>
    </rPh>
    <phoneticPr fontId="8"/>
  </si>
  <si>
    <t>会計名</t>
  </si>
  <si>
    <t>　前年度繰上充用金</t>
  </si>
  <si>
    <t>項番</t>
    <rPh sb="0" eb="2">
      <t>コウバン</t>
    </rPh>
    <phoneticPr fontId="8"/>
  </si>
  <si>
    <t>団体名</t>
    <rPh sb="0" eb="2">
      <t>ダンタイ</t>
    </rPh>
    <phoneticPr fontId="8"/>
  </si>
  <si>
    <t>決算額</t>
  </si>
  <si>
    <t>市町村民税</t>
    <rPh sb="0" eb="3">
      <t>シチョウソン</t>
    </rPh>
    <rPh sb="3" eb="4">
      <t>ミン</t>
    </rPh>
    <rPh sb="4" eb="5">
      <t>ゼイ</t>
    </rPh>
    <phoneticPr fontId="8"/>
  </si>
  <si>
    <t>繰越金</t>
  </si>
  <si>
    <t>※1：経常収支比率の( )内の数値は、「減収補塡債（特例分）」「猶予特例債」及び「臨時財政対策債」を除いて算出したものである。</t>
  </si>
  <si>
    <t>収入済額</t>
    <rPh sb="0" eb="2">
      <t>シュウニュウ</t>
    </rPh>
    <rPh sb="2" eb="3">
      <t>スミ</t>
    </rPh>
    <rPh sb="3" eb="4">
      <t>ガク</t>
    </rPh>
    <phoneticPr fontId="8"/>
  </si>
  <si>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40"/>
  </si>
  <si>
    <t>　特別交付税</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</si>
  <si>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8"/>
  </si>
  <si>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8"/>
  </si>
  <si>
    <t>　普通交付税</t>
  </si>
  <si>
    <t>(2)各会計、関係団体の財政状況及び健全化判断比率（市町村）</t>
    <rPh sb="26" eb="29">
      <t>シチョウソン</t>
    </rPh>
    <phoneticPr fontId="8"/>
  </si>
  <si>
    <t>※6：個人情報保護の観点から、対象となる職員数が1人又は2人の場合は、｢給料月額(百円)｣と｢一人当たり給料月額（百円）｣を｢アスタリスク（＊）｣としている。（その他、数値のない欄については、すべてハイフン（－）としている）。</t>
  </si>
  <si>
    <t>充当一般財源等</t>
  </si>
  <si>
    <t>※7：人口については、調査対象年度の1月1日現在の住民基本台帳に登載されている人口に基づいている。</t>
    <rPh sb="13" eb="15">
      <t>タイショウ</t>
    </rPh>
    <rPh sb="27" eb="29">
      <t>キホン</t>
    </rPh>
    <rPh sb="42" eb="43">
      <t>モト</t>
    </rPh>
    <phoneticPr fontId="37"/>
  </si>
  <si>
    <t>令和3年度</t>
  </si>
  <si>
    <t>高知県奈半利町</t>
  </si>
  <si>
    <t>一般会計等（純計）</t>
    <rPh sb="0" eb="2">
      <t>イッパン</t>
    </rPh>
    <rPh sb="2" eb="4">
      <t>カイケイ</t>
    </rPh>
    <rPh sb="4" eb="5">
      <t>トウ</t>
    </rPh>
    <rPh sb="6" eb="8">
      <t>ジュンケイ</t>
    </rPh>
    <phoneticPr fontId="8"/>
  </si>
  <si>
    <t>高知県市町村総合事務組合</t>
  </si>
  <si>
    <t>(1) 普通会計の状況（市町村）</t>
    <rPh sb="4" eb="6">
      <t>フツウ</t>
    </rPh>
    <rPh sb="6" eb="8">
      <t>カイケイ</t>
    </rPh>
    <rPh sb="9" eb="11">
      <t>ジョウキョウ</t>
    </rPh>
    <rPh sb="12" eb="15">
      <t>シチョウソン</t>
    </rPh>
    <phoneticPr fontId="8"/>
  </si>
  <si>
    <t>地方税の状況（単位 千円・％）</t>
    <rPh sb="0" eb="2">
      <t>チホウ</t>
    </rPh>
    <rPh sb="2" eb="3">
      <t>ゼイ</t>
    </rPh>
    <rPh sb="4" eb="6">
      <t>ジョウキョウ</t>
    </rPh>
    <rPh sb="7" eb="9">
      <t>タンイ</t>
    </rPh>
    <rPh sb="10" eb="12">
      <t>センエン</t>
    </rPh>
    <phoneticPr fontId="8"/>
  </si>
  <si>
    <t>歳出の状況（単位 千円・％）</t>
  </si>
  <si>
    <t>上水道</t>
  </si>
  <si>
    <t>実質赤字比率</t>
    <rPh sb="0" eb="2">
      <t>ジッシツ</t>
    </rPh>
    <rPh sb="2" eb="4">
      <t>アカジ</t>
    </rPh>
    <rPh sb="4" eb="6">
      <t>ヒリツ</t>
    </rPh>
    <phoneticPr fontId="38"/>
  </si>
  <si>
    <t>決算額</t>
    <rPh sb="0" eb="2">
      <t>ケッサン</t>
    </rPh>
    <rPh sb="2" eb="3">
      <t>ガク</t>
    </rPh>
    <phoneticPr fontId="8"/>
  </si>
  <si>
    <t>▲退職金</t>
    <rPh sb="1" eb="3">
      <t>タイショク</t>
    </rPh>
    <rPh sb="3" eb="4">
      <t>キン</t>
    </rPh>
    <phoneticPr fontId="8"/>
  </si>
  <si>
    <t>地方税</t>
  </si>
  <si>
    <t>構成比</t>
    <rPh sb="0" eb="3">
      <t>コウセイヒ</t>
    </rPh>
    <phoneticPr fontId="8"/>
  </si>
  <si>
    <t>使用料</t>
  </si>
  <si>
    <t>　うち利子</t>
  </si>
  <si>
    <t>区分</t>
  </si>
  <si>
    <t>超過課税分</t>
    <rPh sb="0" eb="2">
      <t>チョウカ</t>
    </rPh>
    <rPh sb="2" eb="4">
      <t>カゼイ</t>
    </rPh>
    <rPh sb="4" eb="5">
      <t>ブン</t>
    </rPh>
    <phoneticPr fontId="8"/>
  </si>
  <si>
    <t>目的別歳出の状況（単位 千円・％）</t>
  </si>
  <si>
    <t xml:space="preserve"> R03</t>
  </si>
  <si>
    <t>普通税</t>
    <rPh sb="0" eb="2">
      <t>フツウ</t>
    </rPh>
    <rPh sb="2" eb="3">
      <t>ゼイ</t>
    </rPh>
    <phoneticPr fontId="41"/>
  </si>
  <si>
    <t>軽油引取税交付金</t>
  </si>
  <si>
    <t>純資産又は
正味財産</t>
  </si>
  <si>
    <t>決算額 (A)</t>
    <rPh sb="0" eb="2">
      <t>ケッサン</t>
    </rPh>
    <rPh sb="2" eb="3">
      <t>ガク</t>
    </rPh>
    <phoneticPr fontId="8"/>
  </si>
  <si>
    <t>(A)のうち普通建設事業費</t>
    <rPh sb="6" eb="8">
      <t>フツウ</t>
    </rPh>
    <rPh sb="8" eb="10">
      <t>ケンセツ</t>
    </rPh>
    <rPh sb="10" eb="13">
      <t>ジギョウヒ</t>
    </rPh>
    <phoneticPr fontId="8"/>
  </si>
  <si>
    <t>(Ａ)</t>
  </si>
  <si>
    <t>(A)のうち充当一般財源等</t>
    <rPh sb="6" eb="8">
      <t>ジュウトウ</t>
    </rPh>
    <rPh sb="8" eb="10">
      <t>イッパン</t>
    </rPh>
    <rPh sb="10" eb="12">
      <t>ザイゲン</t>
    </rPh>
    <rPh sb="12" eb="13">
      <t>ナド</t>
    </rPh>
    <phoneticPr fontId="8"/>
  </si>
  <si>
    <t>地方譲与税</t>
  </si>
  <si>
    <t>議会費</t>
  </si>
  <si>
    <t>　　市町村民税</t>
  </si>
  <si>
    <t>元利償還金</t>
    <rPh sb="0" eb="2">
      <t>ガンリ</t>
    </rPh>
    <rPh sb="2" eb="5">
      <t>ショウカンキン</t>
    </rPh>
    <phoneticPr fontId="34"/>
  </si>
  <si>
    <t>総務費</t>
  </si>
  <si>
    <t>配当割交付金</t>
    <rPh sb="0" eb="2">
      <t>ハイトウ</t>
    </rPh>
    <rPh sb="2" eb="3">
      <t>ワリ</t>
    </rPh>
    <rPh sb="3" eb="6">
      <t>コウフキン</t>
    </rPh>
    <phoneticPr fontId="41"/>
  </si>
  <si>
    <t>人件費及び人件費に準ずる費用</t>
    <rPh sb="0" eb="3">
      <t>ジンケンヒ</t>
    </rPh>
    <rPh sb="3" eb="4">
      <t>オヨ</t>
    </rPh>
    <rPh sb="5" eb="8">
      <t>ジンケンヒ</t>
    </rPh>
    <rPh sb="9" eb="10">
      <t>ジュン</t>
    </rPh>
    <rPh sb="12" eb="14">
      <t>ヒヨウ</t>
    </rPh>
    <phoneticPr fontId="8"/>
  </si>
  <si>
    <t>株式等譲渡所得割交付金</t>
    <rPh sb="0" eb="2">
      <t>カブシキ</t>
    </rPh>
    <rPh sb="2" eb="3">
      <t>トウ</t>
    </rPh>
    <rPh sb="3" eb="5">
      <t>ジョウト</t>
    </rPh>
    <rPh sb="5" eb="7">
      <t>ショトク</t>
    </rPh>
    <rPh sb="7" eb="8">
      <t>ワリ</t>
    </rPh>
    <rPh sb="8" eb="11">
      <t>コウフキン</t>
    </rPh>
    <phoneticPr fontId="41"/>
  </si>
  <si>
    <t>民生費</t>
  </si>
  <si>
    <t>　　　所得割</t>
  </si>
  <si>
    <t>類似団体平均</t>
    <rPh sb="0" eb="2">
      <t>ルイジ</t>
    </rPh>
    <rPh sb="2" eb="4">
      <t>ダンタイ</t>
    </rPh>
    <rPh sb="4" eb="6">
      <t>ヘイキン</t>
    </rPh>
    <phoneticPr fontId="8"/>
  </si>
  <si>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</si>
  <si>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</si>
  <si>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8"/>
  </si>
  <si>
    <t>　　　法人税割</t>
  </si>
  <si>
    <t>地方交付税</t>
  </si>
  <si>
    <t>国庫支出金</t>
  </si>
  <si>
    <t>農林水産業費</t>
  </si>
  <si>
    <t>　　固定資産税</t>
  </si>
  <si>
    <t>特別地方消費税交付金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</si>
  <si>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4"/>
  </si>
  <si>
    <t>　　　うち純固定資産税</t>
  </si>
  <si>
    <t>高知県後期高齢者医療広域連合（後期高齢者医療特別会計）</t>
  </si>
  <si>
    <t>土木費</t>
  </si>
  <si>
    <t>公債費に準ずる債務負担行為に係るもの</t>
  </si>
  <si>
    <t>自動車取得税交付金</t>
  </si>
  <si>
    <t>消防費</t>
  </si>
  <si>
    <t>教育費</t>
  </si>
  <si>
    <t>自動車税環境性能割交付金</t>
  </si>
  <si>
    <t>　　鉱産税</t>
  </si>
  <si>
    <t>災害復旧費</t>
  </si>
  <si>
    <t xml:space="preserve">※8：職員の状況については、令和3年地方公務員給与実態調査に基づいている。 </t>
  </si>
  <si>
    <t>法人事業税交付金</t>
  </si>
  <si>
    <t>　　特別土地保有税</t>
  </si>
  <si>
    <t>企業債
（地方債）
現在高</t>
  </si>
  <si>
    <t>公債費</t>
  </si>
  <si>
    <t>地方特例交付金等</t>
    <rPh sb="7" eb="8">
      <t>トウ</t>
    </rPh>
    <phoneticPr fontId="36"/>
  </si>
  <si>
    <t>諸支出金</t>
    <rPh sb="3" eb="4">
      <t>キン</t>
    </rPh>
    <phoneticPr fontId="39"/>
  </si>
  <si>
    <t>　個人住民税減収補塡特例交付金</t>
  </si>
  <si>
    <t>前年度繰上充用金</t>
  </si>
  <si>
    <t>　法定目的税</t>
  </si>
  <si>
    <t>経常損益</t>
  </si>
  <si>
    <t>　軽自動車税減収補塡特例交付金</t>
    <rPh sb="8" eb="10">
      <t>ホテン</t>
    </rPh>
    <phoneticPr fontId="37"/>
  </si>
  <si>
    <t>　　入湯税</t>
  </si>
  <si>
    <t>　投資・出資金・貸付金</t>
  </si>
  <si>
    <t>　　事業所税</t>
  </si>
  <si>
    <t>性質別歳出の状況（単位 千円・％）</t>
    <rPh sb="0" eb="2">
      <t>セイシツ</t>
    </rPh>
    <phoneticPr fontId="8"/>
  </si>
  <si>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4"/>
  </si>
  <si>
    <t>構成比</t>
  </si>
  <si>
    <t>公営企業会計等</t>
    <rPh sb="0" eb="2">
      <t>コウエイ</t>
    </rPh>
    <rPh sb="2" eb="4">
      <t>キギョウ</t>
    </rPh>
    <rPh sb="4" eb="6">
      <t>カイケイ</t>
    </rPh>
    <rPh sb="6" eb="7">
      <t>トウ</t>
    </rPh>
    <phoneticPr fontId="8"/>
  </si>
  <si>
    <t>経常経費充当一般財源等</t>
  </si>
  <si>
    <t>経常収支比率</t>
    <rPh sb="0" eb="2">
      <t>ケイジョウ</t>
    </rPh>
    <rPh sb="2" eb="4">
      <t>シュウシ</t>
    </rPh>
    <rPh sb="4" eb="6">
      <t>ヒリツ</t>
    </rPh>
    <phoneticPr fontId="38"/>
  </si>
  <si>
    <t>　　水利地益税等</t>
  </si>
  <si>
    <t>義務的経費計</t>
    <rPh sb="0" eb="3">
      <t>ギムテキ</t>
    </rPh>
    <rPh sb="3" eb="5">
      <t>ケイヒ</t>
    </rPh>
    <rPh sb="5" eb="6">
      <t>ケイ</t>
    </rPh>
    <phoneticPr fontId="8"/>
  </si>
  <si>
    <t>　公債費</t>
  </si>
  <si>
    <t>増減率(%)(B)</t>
    <rPh sb="0" eb="3">
      <t>ゾウゲンリツ</t>
    </rPh>
    <phoneticPr fontId="8"/>
  </si>
  <si>
    <t>　震災復興特別交付税</t>
  </si>
  <si>
    <t>債務負担行為</t>
    <rPh sb="0" eb="2">
      <t>サイム</t>
    </rPh>
    <rPh sb="2" eb="4">
      <t>フタン</t>
    </rPh>
    <rPh sb="4" eb="6">
      <t>コウイ</t>
    </rPh>
    <phoneticPr fontId="8"/>
  </si>
  <si>
    <t>旧法による税</t>
  </si>
  <si>
    <t>合計</t>
  </si>
  <si>
    <t>他会計等
からの
繰入金</t>
  </si>
  <si>
    <t>交通安全対策特別交付金</t>
  </si>
  <si>
    <t>　※一般会計等（純計）は、各会計の相互間の繰入・繰出等の重複を控除したものであり、各会計の合計と一致しない場合がある。</t>
  </si>
  <si>
    <t>令和3年度</t>
    <rPh sb="0" eb="2">
      <t>レイワ</t>
    </rPh>
    <rPh sb="3" eb="5">
      <t>ネンド</t>
    </rPh>
    <phoneticPr fontId="8"/>
  </si>
  <si>
    <t>令和2年度</t>
    <rPh sb="0" eb="2">
      <t>レイワ</t>
    </rPh>
    <rPh sb="4" eb="5">
      <t>ド</t>
    </rPh>
    <phoneticPr fontId="8"/>
  </si>
  <si>
    <t>　うち元金</t>
  </si>
  <si>
    <t>現年</t>
    <rPh sb="0" eb="1">
      <t>ゲン</t>
    </rPh>
    <rPh sb="1" eb="2">
      <t>ネン</t>
    </rPh>
    <phoneticPr fontId="8"/>
  </si>
  <si>
    <t>国営土地改良事業に係るもの</t>
    <rPh sb="0" eb="2">
      <t>コクエイ</t>
    </rPh>
    <rPh sb="2" eb="4">
      <t>トチ</t>
    </rPh>
    <rPh sb="4" eb="6">
      <t>カイリョウ</t>
    </rPh>
    <rPh sb="6" eb="8">
      <t>ジギョウ</t>
    </rPh>
    <rPh sb="9" eb="10">
      <t>カカ</t>
    </rPh>
    <phoneticPr fontId="34"/>
  </si>
  <si>
    <t>一時借入金利子</t>
  </si>
  <si>
    <t>その他の経費</t>
    <rPh sb="2" eb="3">
      <t>タ</t>
    </rPh>
    <rPh sb="4" eb="6">
      <t>ケイヒ</t>
    </rPh>
    <phoneticPr fontId="8"/>
  </si>
  <si>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</si>
  <si>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8"/>
  </si>
  <si>
    <t>※令和4年度中に市町村合併した団体で、合併前の団体ごとの決算に基づく実質公債費比率を算出していない団体については、グラフを表記しない。</t>
    <rPh sb="1" eb="3">
      <t>レイワ</t>
    </rPh>
    <phoneticPr fontId="8"/>
  </si>
  <si>
    <t>都道府県支出金</t>
  </si>
  <si>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</si>
  <si>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4"/>
  </si>
  <si>
    <t>公営事業等への繰出</t>
    <rPh sb="0" eb="2">
      <t>コウエイ</t>
    </rPh>
    <rPh sb="2" eb="4">
      <t>ジギョウ</t>
    </rPh>
    <rPh sb="4" eb="5">
      <t>トウ</t>
    </rPh>
    <rPh sb="7" eb="9">
      <t>クリダ</t>
    </rPh>
    <phoneticPr fontId="8"/>
  </si>
  <si>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</si>
  <si>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</si>
  <si>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8"/>
  </si>
  <si>
    <t>繰入金</t>
  </si>
  <si>
    <t>簡易水道</t>
  </si>
  <si>
    <t xml:space="preserve"> 過去５年間平均</t>
    <rPh sb="1" eb="3">
      <t>カコ</t>
    </rPh>
    <rPh sb="4" eb="6">
      <t>ネンカン</t>
    </rPh>
    <rPh sb="6" eb="8">
      <t>ヘイキン</t>
    </rPh>
    <phoneticPr fontId="8"/>
  </si>
  <si>
    <t>財政再生基準</t>
  </si>
  <si>
    <t>再差引収支</t>
    <rPh sb="0" eb="1">
      <t>サイ</t>
    </rPh>
    <rPh sb="1" eb="3">
      <t>サシヒキ</t>
    </rPh>
    <rPh sb="3" eb="5">
      <t>シュウシ</t>
    </rPh>
    <phoneticPr fontId="8"/>
  </si>
  <si>
    <t>下水道</t>
  </si>
  <si>
    <t>加入世帯数(世帯)</t>
  </si>
  <si>
    <t>　繰出金</t>
  </si>
  <si>
    <t>介護サービス</t>
  </si>
  <si>
    <t>公営企業会計等の財政状況（単位：百万円）</t>
    <rPh sb="0" eb="2">
      <t>コウエイ</t>
    </rPh>
    <rPh sb="2" eb="4">
      <t>キギョウ</t>
    </rPh>
    <rPh sb="4" eb="6">
      <t>カイケイ</t>
    </rPh>
    <rPh sb="6" eb="7">
      <t>トウ</t>
    </rPh>
    <rPh sb="8" eb="10">
      <t>ザイセイ</t>
    </rPh>
    <rPh sb="10" eb="12">
      <t>ジョウキョウ</t>
    </rPh>
    <phoneticPr fontId="8"/>
  </si>
  <si>
    <t>土地開発公社に係る将来負担額</t>
    <rPh sb="0" eb="2">
      <t>トチ</t>
    </rPh>
    <rPh sb="2" eb="4">
      <t>カイハツ</t>
    </rPh>
    <rPh sb="4" eb="6">
      <t>コウシャ</t>
    </rPh>
    <rPh sb="7" eb="8">
      <t>カカ</t>
    </rPh>
    <rPh sb="9" eb="11">
      <t>ショウライ</t>
    </rPh>
    <rPh sb="11" eb="14">
      <t>フタンガク</t>
    </rPh>
    <phoneticPr fontId="34"/>
  </si>
  <si>
    <t>早期健全化基準</t>
  </si>
  <si>
    <t>　積立金</t>
  </si>
  <si>
    <t>地方債</t>
  </si>
  <si>
    <t>被保険者
1人当り</t>
  </si>
  <si>
    <t>保険税(料)収入額</t>
  </si>
  <si>
    <t>　うち減収補塡債(特例分)</t>
    <rPh sb="4" eb="5">
      <t>シュウ</t>
    </rPh>
    <rPh sb="9" eb="10">
      <t>トク</t>
    </rPh>
    <rPh sb="10" eb="11">
      <t>レイ</t>
    </rPh>
    <rPh sb="11" eb="12">
      <t>ブン</t>
    </rPh>
    <phoneticPr fontId="36"/>
  </si>
  <si>
    <t>国民健康保険</t>
  </si>
  <si>
    <t>　うち猶予特例債</t>
  </si>
  <si>
    <t>その他</t>
  </si>
  <si>
    <t>　うち臨時財政対策債</t>
  </si>
  <si>
    <t>歳入合計</t>
  </si>
  <si>
    <t>普通建設事業費</t>
  </si>
  <si>
    <t>　うち補助</t>
  </si>
  <si>
    <t>令和2年度</t>
    <rPh sb="0" eb="2">
      <t>レイワ</t>
    </rPh>
    <rPh sb="3" eb="5">
      <t>ネンド</t>
    </rPh>
    <phoneticPr fontId="8"/>
  </si>
  <si>
    <t>　うち単独</t>
  </si>
  <si>
    <t>人づくり奨学基金</t>
    <rPh sb="0" eb="1">
      <t>ヒト</t>
    </rPh>
    <rPh sb="4" eb="6">
      <t>ショウガク</t>
    </rPh>
    <rPh sb="6" eb="8">
      <t>キキン</t>
    </rPh>
    <phoneticPr fontId="8"/>
  </si>
  <si>
    <t>実質公債費比率</t>
    <rPh sb="0" eb="2">
      <t>ジッシツ</t>
    </rPh>
    <rPh sb="2" eb="5">
      <t>コウサイヒ</t>
    </rPh>
    <rPh sb="5" eb="7">
      <t>ヒリツ</t>
    </rPh>
    <phoneticPr fontId="38"/>
  </si>
  <si>
    <t>災害復旧事業費</t>
  </si>
  <si>
    <t>失業対策事業費</t>
  </si>
  <si>
    <t>一般会計等の財政状況（単位：百万円）</t>
    <rPh sb="0" eb="2">
      <t>イッパン</t>
    </rPh>
    <rPh sb="2" eb="4">
      <t>カイケイ</t>
    </rPh>
    <rPh sb="4" eb="5">
      <t>トウ</t>
    </rPh>
    <rPh sb="6" eb="8">
      <t>ザイセイ</t>
    </rPh>
    <rPh sb="8" eb="10">
      <t>ジョウキョウ</t>
    </rPh>
    <phoneticPr fontId="34"/>
  </si>
  <si>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4"/>
  </si>
  <si>
    <t>会計名</t>
    <rPh sb="0" eb="2">
      <t>カイケイ</t>
    </rPh>
    <rPh sb="2" eb="3">
      <t>メイ</t>
    </rPh>
    <phoneticPr fontId="34"/>
  </si>
  <si>
    <t>歳出</t>
  </si>
  <si>
    <t>形式収支</t>
  </si>
  <si>
    <t>地方債
現在高</t>
  </si>
  <si>
    <t>人口１人当たり決算額</t>
    <rPh sb="0" eb="2">
      <t>ジンコウ</t>
    </rPh>
    <rPh sb="2" eb="4">
      <t>ヒトリ</t>
    </rPh>
    <rPh sb="4" eb="5">
      <t>ア</t>
    </rPh>
    <rPh sb="7" eb="10">
      <t>ケッサンガク</t>
    </rPh>
    <phoneticPr fontId="8"/>
  </si>
  <si>
    <t>備考</t>
    <rPh sb="0" eb="2">
      <t>ビコウ</t>
    </rPh>
    <phoneticPr fontId="8"/>
  </si>
  <si>
    <t>地方公社・第三セクター等名</t>
    <rPh sb="12" eb="13">
      <t>メイ</t>
    </rPh>
    <phoneticPr fontId="8"/>
  </si>
  <si>
    <t>地方独立行政法人に係る将来負担額</t>
  </si>
  <si>
    <t>H29</t>
  </si>
  <si>
    <t>当該団体
からの
貸付金</t>
  </si>
  <si>
    <t>一部事務組合等名</t>
    <rPh sb="0" eb="2">
      <t>イチブ</t>
    </rPh>
    <rPh sb="2" eb="4">
      <t>ジム</t>
    </rPh>
    <rPh sb="4" eb="6">
      <t>クミアイ</t>
    </rPh>
    <rPh sb="6" eb="7">
      <t>トウ</t>
    </rPh>
    <rPh sb="7" eb="8">
      <t>メイ</t>
    </rPh>
    <phoneticPr fontId="34"/>
  </si>
  <si>
    <t>当該団体からの損失補償に係る債務残高</t>
  </si>
  <si>
    <t>地方公社・第三セクター等</t>
    <rPh sb="0" eb="4">
      <t>チホウコウシャ</t>
    </rPh>
    <rPh sb="5" eb="6">
      <t>ダイ</t>
    </rPh>
    <rPh sb="6" eb="7">
      <t>サン</t>
    </rPh>
    <rPh sb="11" eb="12">
      <t>ナド</t>
    </rPh>
    <phoneticPr fontId="8"/>
  </si>
  <si>
    <t>一般会計等
負担見込額</t>
  </si>
  <si>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</si>
  <si>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8"/>
  </si>
  <si>
    <t>実質赤字額</t>
    <rPh sb="0" eb="2">
      <t>ジッシツ</t>
    </rPh>
    <rPh sb="2" eb="5">
      <t>アカジガク</t>
    </rPh>
    <phoneticPr fontId="8"/>
  </si>
  <si>
    <t>減債基金積立不足算定額</t>
    <rPh sb="0" eb="2">
      <t>ゲンサイ</t>
    </rPh>
    <rPh sb="2" eb="4">
      <t>キキン</t>
    </rPh>
    <rPh sb="4" eb="6">
      <t>ツミタテ</t>
    </rPh>
    <rPh sb="6" eb="8">
      <t>ブソク</t>
    </rPh>
    <rPh sb="8" eb="10">
      <t>サンテイ</t>
    </rPh>
    <rPh sb="10" eb="11">
      <t>ガク</t>
    </rPh>
    <phoneticPr fontId="8"/>
  </si>
  <si>
    <t>総収益
（歳入）</t>
  </si>
  <si>
    <t>総費用
（歳出）</t>
  </si>
  <si>
    <t>純損益
（形式収支）</t>
  </si>
  <si>
    <t>左のうち
一般会計等
繰入見込額</t>
  </si>
  <si>
    <t>資金不足
比率</t>
    <rPh sb="0" eb="2">
      <t>シキン</t>
    </rPh>
    <rPh sb="2" eb="4">
      <t>フソク</t>
    </rPh>
    <rPh sb="5" eb="7">
      <t>ヒリツ</t>
    </rPh>
    <phoneticPr fontId="8"/>
  </si>
  <si>
    <t>国民健康保険事業特別会計</t>
  </si>
  <si>
    <t>健全化判断比率</t>
    <rPh sb="0" eb="3">
      <t>ケンゼンカ</t>
    </rPh>
    <rPh sb="3" eb="5">
      <t>ハンダン</t>
    </rPh>
    <rPh sb="5" eb="7">
      <t>ヒリツ</t>
    </rPh>
    <phoneticPr fontId="38"/>
  </si>
  <si>
    <t>漁業集落排水事業特別会計</t>
  </si>
  <si>
    <t>連結実質赤字額</t>
    <rPh sb="0" eb="2">
      <t>レンケツ</t>
    </rPh>
    <rPh sb="2" eb="4">
      <t>ジッシツ</t>
    </rPh>
    <rPh sb="4" eb="7">
      <t>アカジガク</t>
    </rPh>
    <phoneticPr fontId="8"/>
  </si>
  <si>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</si>
  <si>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</si>
  <si>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</si>
  <si>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8"/>
  </si>
  <si>
    <t>実質公債費比率　　（千円・％）</t>
    <rPh sb="0" eb="2">
      <t>ジッシツ</t>
    </rPh>
    <rPh sb="2" eb="4">
      <t>コウサイ</t>
    </rPh>
    <rPh sb="4" eb="5">
      <t>ヒ</t>
    </rPh>
    <rPh sb="5" eb="7">
      <t>ヒリツ</t>
    </rPh>
    <rPh sb="10" eb="12">
      <t>センエン</t>
    </rPh>
    <phoneticPr fontId="8"/>
  </si>
  <si>
    <t>区分</t>
    <rPh sb="0" eb="1">
      <t>ク</t>
    </rPh>
    <rPh sb="1" eb="2">
      <t>ブン</t>
    </rPh>
    <phoneticPr fontId="34"/>
  </si>
  <si>
    <t>分母比</t>
    <rPh sb="0" eb="2">
      <t>ブンボ</t>
    </rPh>
    <rPh sb="2" eb="3">
      <t>ヒ</t>
    </rPh>
    <phoneticPr fontId="8"/>
  </si>
  <si>
    <t xml:space="preserve">一般会計等に係る地方債の現在高 </t>
    <rPh sb="0" eb="2">
      <t>イッパン</t>
    </rPh>
    <rPh sb="2" eb="4">
      <t>カイケイ</t>
    </rPh>
    <rPh sb="4" eb="5">
      <t>トウ</t>
    </rPh>
    <rPh sb="6" eb="7">
      <t>カカ</t>
    </rPh>
    <rPh sb="8" eb="11">
      <t>チホウサイ</t>
    </rPh>
    <rPh sb="12" eb="15">
      <t>ゲンザイダカ</t>
    </rPh>
    <phoneticPr fontId="34"/>
  </si>
  <si>
    <t>将来負担比率</t>
    <rPh sb="0" eb="2">
      <t>ショウライ</t>
    </rPh>
    <rPh sb="2" eb="4">
      <t>フタン</t>
    </rPh>
    <rPh sb="4" eb="6">
      <t>ヒリツ</t>
    </rPh>
    <phoneticPr fontId="38"/>
  </si>
  <si>
    <t>PFI事業に係るもの</t>
    <rPh sb="3" eb="5">
      <t>ジギョウ</t>
    </rPh>
    <rPh sb="6" eb="7">
      <t>カカ</t>
    </rPh>
    <phoneticPr fontId="34"/>
  </si>
  <si>
    <t xml:space="preserve">債務負担行為に基づく支出予定額 </t>
    <rPh sb="0" eb="2">
      <t>サイム</t>
    </rPh>
    <rPh sb="2" eb="4">
      <t>フタン</t>
    </rPh>
    <rPh sb="4" eb="6">
      <t>コウイ</t>
    </rPh>
    <rPh sb="7" eb="8">
      <t>モト</t>
    </rPh>
    <rPh sb="10" eb="12">
      <t>シシュツ</t>
    </rPh>
    <rPh sb="12" eb="15">
      <t>ヨテイガク</t>
    </rPh>
    <phoneticPr fontId="34"/>
  </si>
  <si>
    <t>充当可能
財源等</t>
    <rPh sb="0" eb="2">
      <t>ジュウトウ</t>
    </rPh>
    <rPh sb="2" eb="3">
      <t>カ</t>
    </rPh>
    <rPh sb="3" eb="4">
      <t>ノウ</t>
    </rPh>
    <rPh sb="5" eb="8">
      <t>ザイゲントウ</t>
    </rPh>
    <phoneticPr fontId="8"/>
  </si>
  <si>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4"/>
  </si>
  <si>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4"/>
  </si>
  <si>
    <t xml:space="preserve"> R02</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</si>
  <si>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4"/>
  </si>
  <si>
    <t xml:space="preserve">退職手当負担見込額 </t>
    <rPh sb="0" eb="2">
      <t>タイショク</t>
    </rPh>
    <rPh sb="2" eb="4">
      <t>テアテ</t>
    </rPh>
    <rPh sb="4" eb="6">
      <t>フタン</t>
    </rPh>
    <rPh sb="6" eb="9">
      <t>ミコミガク</t>
    </rPh>
    <phoneticPr fontId="34"/>
  </si>
  <si>
    <t>地方公務員等共済組合に係るもの</t>
    <rPh sb="0" eb="2">
      <t>チホウ</t>
    </rPh>
    <rPh sb="2" eb="5">
      <t>コウムイン</t>
    </rPh>
    <rPh sb="5" eb="6">
      <t>トウ</t>
    </rPh>
    <rPh sb="6" eb="8">
      <t>キョウサイ</t>
    </rPh>
    <rPh sb="8" eb="10">
      <t>クミアイ</t>
    </rPh>
    <rPh sb="11" eb="12">
      <t>カカ</t>
    </rPh>
    <phoneticPr fontId="8"/>
  </si>
  <si>
    <t>社会福祉法人の施設建設費に係るもの</t>
    <rPh sb="0" eb="2">
      <t>シャカイ</t>
    </rPh>
    <rPh sb="2" eb="4">
      <t>フクシ</t>
    </rPh>
    <rPh sb="4" eb="6">
      <t>ホウジン</t>
    </rPh>
    <rPh sb="7" eb="9">
      <t>シセツ</t>
    </rPh>
    <rPh sb="9" eb="12">
      <t>ケンセツヒ</t>
    </rPh>
    <rPh sb="13" eb="14">
      <t>カカ</t>
    </rPh>
    <phoneticPr fontId="8"/>
  </si>
  <si>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</si>
  <si>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4"/>
  </si>
  <si>
    <t>引き受けた債務の履行に係るもの</t>
    <rPh sb="0" eb="1">
      <t>ヒ</t>
    </rPh>
    <rPh sb="2" eb="3">
      <t>ウ</t>
    </rPh>
    <rPh sb="5" eb="7">
      <t>サイム</t>
    </rPh>
    <rPh sb="8" eb="10">
      <t>リコウ</t>
    </rPh>
    <rPh sb="11" eb="12">
      <t>カカ</t>
    </rPh>
    <phoneticPr fontId="8"/>
  </si>
  <si>
    <t>その他上記に準ずるもの</t>
    <rPh sb="2" eb="3">
      <t>タ</t>
    </rPh>
    <rPh sb="3" eb="5">
      <t>ジョウキ</t>
    </rPh>
    <rPh sb="6" eb="7">
      <t>ジュン</t>
    </rPh>
    <phoneticPr fontId="8"/>
  </si>
  <si>
    <t xml:space="preserve">充当可能特定歳入 </t>
    <rPh sb="0" eb="2">
      <t>ジュウトウ</t>
    </rPh>
    <rPh sb="2" eb="4">
      <t>カノウ</t>
    </rPh>
    <rPh sb="4" eb="6">
      <t>トクテイ</t>
    </rPh>
    <rPh sb="6" eb="8">
      <t>サイニュウ</t>
    </rPh>
    <phoneticPr fontId="34"/>
  </si>
  <si>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</si>
  <si>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4"/>
  </si>
  <si>
    <t>(Ｆ)</t>
  </si>
  <si>
    <t>将来負担比率（(Ｅ)－(Ｆ)）／（(Ｃ)－(Ｄ)）×１００</t>
    <rPh sb="0" eb="2">
      <t>ショウライ</t>
    </rPh>
    <rPh sb="2" eb="4">
      <t>フタン</t>
    </rPh>
    <rPh sb="4" eb="6">
      <t>ヒリツ</t>
    </rPh>
    <phoneticPr fontId="8"/>
  </si>
  <si>
    <t>その他の会計</t>
  </si>
  <si>
    <t>当該団体(円)</t>
    <rPh sb="0" eb="2">
      <t>トウガイ</t>
    </rPh>
    <rPh sb="2" eb="4">
      <t>ダンタイ</t>
    </rPh>
    <rPh sb="5" eb="6">
      <t>エン</t>
    </rPh>
    <phoneticPr fontId="8"/>
  </si>
  <si>
    <t>増減率(%)(A)</t>
    <rPh sb="0" eb="3">
      <t>ゾウゲンリツ</t>
    </rPh>
    <phoneticPr fontId="8"/>
  </si>
  <si>
    <t>公社・
三セク等</t>
    <rPh sb="0" eb="2">
      <t>コウシャ</t>
    </rPh>
    <rPh sb="4" eb="5">
      <t>サン</t>
    </rPh>
    <rPh sb="7" eb="8">
      <t>トウ</t>
    </rPh>
    <phoneticPr fontId="8"/>
  </si>
  <si>
    <t>令和3年度</t>
    <rPh sb="0" eb="2">
      <t>レイワ</t>
    </rPh>
    <rPh sb="3" eb="5">
      <t>ネンド</t>
    </rPh>
    <phoneticPr fontId="38"/>
  </si>
  <si>
    <t>特定財源の額</t>
    <rPh sb="0" eb="2">
      <t>トクテイ</t>
    </rPh>
    <rPh sb="2" eb="4">
      <t>ザイゲン</t>
    </rPh>
    <rPh sb="5" eb="6">
      <t>ガク</t>
    </rPh>
    <phoneticPr fontId="8"/>
  </si>
  <si>
    <t>算入公債費等の額</t>
    <rPh sb="0" eb="2">
      <t>サンニュウ</t>
    </rPh>
    <rPh sb="2" eb="4">
      <t>コウサイ</t>
    </rPh>
    <rPh sb="4" eb="5">
      <t>ヒ</t>
    </rPh>
    <rPh sb="5" eb="6">
      <t>トウ</t>
    </rPh>
    <rPh sb="7" eb="8">
      <t>ガク</t>
    </rPh>
    <phoneticPr fontId="8"/>
  </si>
  <si>
    <t>(Ｄ)</t>
  </si>
  <si>
    <t>(単年度)</t>
    <rPh sb="1" eb="4">
      <t>タンネンド</t>
    </rPh>
    <phoneticPr fontId="8"/>
  </si>
  <si>
    <t>人件費及び人件費に準ずる費用の分析</t>
    <rPh sb="0" eb="3">
      <t>ジンケンヒ</t>
    </rPh>
    <rPh sb="3" eb="4">
      <t>オヨ</t>
    </rPh>
    <rPh sb="5" eb="8">
      <t>ジンケンヒ</t>
    </rPh>
    <rPh sb="9" eb="10">
      <t>ジュン</t>
    </rPh>
    <rPh sb="12" eb="14">
      <t>ヒヨウ</t>
    </rPh>
    <rPh sb="15" eb="17">
      <t>ブンセキ</t>
    </rPh>
    <phoneticPr fontId="8"/>
  </si>
  <si>
    <t>人口1人当たり決算額</t>
    <rPh sb="0" eb="2">
      <t>ジンコウ</t>
    </rPh>
    <rPh sb="2" eb="4">
      <t>ヒトリ</t>
    </rPh>
    <rPh sb="4" eb="5">
      <t>ア</t>
    </rPh>
    <rPh sb="7" eb="9">
      <t>ケッサン</t>
    </rPh>
    <rPh sb="9" eb="10">
      <t>ガク</t>
    </rPh>
    <phoneticPr fontId="8"/>
  </si>
  <si>
    <t xml:space="preserve"> H30</t>
  </si>
  <si>
    <t>中芸広域連合（介護保険事業特別会計）</t>
  </si>
  <si>
    <t>当該団体（円）</t>
    <rPh sb="0" eb="2">
      <t>トウガイ</t>
    </rPh>
    <rPh sb="2" eb="4">
      <t>ダンタイ</t>
    </rPh>
    <rPh sb="5" eb="6">
      <t>エン</t>
    </rPh>
    <phoneticPr fontId="8"/>
  </si>
  <si>
    <t>類似団体平均（円）</t>
    <rPh sb="0" eb="2">
      <t>ルイジ</t>
    </rPh>
    <rPh sb="2" eb="4">
      <t>ダンタイ</t>
    </rPh>
    <rPh sb="4" eb="6">
      <t>ヘイキン</t>
    </rPh>
    <rPh sb="7" eb="8">
      <t>エン</t>
    </rPh>
    <phoneticPr fontId="8"/>
  </si>
  <si>
    <t>人件費</t>
    <rPh sb="0" eb="3">
      <t>ジンケンヒ</t>
    </rPh>
    <phoneticPr fontId="8"/>
  </si>
  <si>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8"/>
  </si>
  <si>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8"/>
  </si>
  <si>
    <t>当該団体</t>
    <rPh sb="0" eb="2">
      <t>トウガイ</t>
    </rPh>
    <rPh sb="2" eb="4">
      <t>ダンタイ</t>
    </rPh>
    <phoneticPr fontId="8"/>
  </si>
  <si>
    <t>人口1,000人当たり職員数（人）</t>
    <rPh sb="0" eb="2">
      <t>ジンコウ</t>
    </rPh>
    <rPh sb="7" eb="8">
      <t>ニン</t>
    </rPh>
    <rPh sb="8" eb="9">
      <t>ア</t>
    </rPh>
    <rPh sb="11" eb="14">
      <t>ショクインスウ</t>
    </rPh>
    <rPh sb="15" eb="16">
      <t>ヒト</t>
    </rPh>
    <phoneticPr fontId="8"/>
  </si>
  <si>
    <t>ラスパイレス指数</t>
    <rPh sb="6" eb="8">
      <t>シスウ</t>
    </rPh>
    <phoneticPr fontId="42"/>
  </si>
  <si>
    <t>（注）人口については、各調査対象年度の1月1日現在の住民基本台帳に登載されている人口に基づいている。</t>
    <rPh sb="14" eb="16">
      <t>タイショウ</t>
    </rPh>
    <phoneticPr fontId="8"/>
  </si>
  <si>
    <t>積立不足額を考慮して算定した額</t>
    <rPh sb="0" eb="1">
      <t>ツ</t>
    </rPh>
    <rPh sb="1" eb="2">
      <t>タ</t>
    </rPh>
    <rPh sb="2" eb="5">
      <t>フソクガク</t>
    </rPh>
    <rPh sb="6" eb="8">
      <t>コウリョ</t>
    </rPh>
    <rPh sb="10" eb="12">
      <t>サンテイ</t>
    </rPh>
    <rPh sb="14" eb="15">
      <t>ガク</t>
    </rPh>
    <phoneticPr fontId="43"/>
  </si>
  <si>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</si>
  <si>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</si>
  <si>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</si>
  <si>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8"/>
  </si>
  <si>
    <t>普通建設事業費</t>
    <rPh sb="0" eb="2">
      <t>フツウ</t>
    </rPh>
    <rPh sb="2" eb="4">
      <t>ケンセツ</t>
    </rPh>
    <rPh sb="4" eb="7">
      <t>ジギョウヒ</t>
    </rPh>
    <phoneticPr fontId="8"/>
  </si>
  <si>
    <t>類似団体平均(円)</t>
    <rPh sb="0" eb="2">
      <t>ルイジ</t>
    </rPh>
    <rPh sb="2" eb="4">
      <t>ダンタイ</t>
    </rPh>
    <rPh sb="4" eb="6">
      <t>ヘイキン</t>
    </rPh>
    <rPh sb="7" eb="8">
      <t>エン</t>
    </rPh>
    <phoneticPr fontId="8"/>
  </si>
  <si>
    <t>(A)-(B)</t>
  </si>
  <si>
    <t xml:space="preserve"> R01</t>
  </si>
  <si>
    <t>類似団体内平均(円)</t>
    <rPh sb="0" eb="2">
      <t>ルイジ</t>
    </rPh>
    <rPh sb="2" eb="4">
      <t>ダンタイ</t>
    </rPh>
    <phoneticPr fontId="8"/>
  </si>
  <si>
    <t>H30</t>
  </si>
  <si>
    <t>R01</t>
  </si>
  <si>
    <t>R02</t>
  </si>
  <si>
    <t>R03</t>
  </si>
  <si>
    <t>その他会計（赤字）</t>
  </si>
  <si>
    <t>（百万円）</t>
  </si>
  <si>
    <t>H28末</t>
  </si>
  <si>
    <t>H29末</t>
  </si>
  <si>
    <t>H30末</t>
  </si>
  <si>
    <t>R01末</t>
  </si>
  <si>
    <t>R02末</t>
  </si>
  <si>
    <t>高知県広域食肉センター事務組合</t>
    <rPh sb="0" eb="3">
      <t>コウチケン</t>
    </rPh>
    <rPh sb="3" eb="5">
      <t>コウイキ</t>
    </rPh>
    <rPh sb="5" eb="7">
      <t>ショクニク</t>
    </rPh>
    <rPh sb="11" eb="15">
      <t>ジムクミアイ</t>
    </rPh>
    <phoneticPr fontId="8"/>
  </si>
  <si>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8"/>
  </si>
  <si>
    <t>高知県市町村総合事務組合（交通災害共済事業特別会計）</t>
  </si>
  <si>
    <t>高知県後期高齢者医療広域連合</t>
  </si>
  <si>
    <t>中芸介護公社</t>
    <rPh sb="0" eb="1">
      <t>チュウ</t>
    </rPh>
    <rPh sb="1" eb="2">
      <t>ゲイ</t>
    </rPh>
    <rPh sb="2" eb="4">
      <t>カイゴ</t>
    </rPh>
    <rPh sb="4" eb="6">
      <t>コウシャ</t>
    </rPh>
    <phoneticPr fontId="8"/>
  </si>
  <si>
    <t>ふるさと基金</t>
    <rPh sb="4" eb="6">
      <t>キキン</t>
    </rPh>
    <phoneticPr fontId="8"/>
  </si>
  <si>
    <t>ふるさと応援基金</t>
    <rPh sb="4" eb="6">
      <t>オウエン</t>
    </rPh>
    <rPh sb="6" eb="8">
      <t>キキン</t>
    </rPh>
    <phoneticPr fontId="44"/>
  </si>
  <si>
    <t>なはりの郷</t>
    <rPh sb="4" eb="5">
      <t>サト</t>
    </rPh>
    <phoneticPr fontId="8"/>
  </si>
  <si>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46"/>
  </si>
  <si>
    <t>分析欄</t>
    <rPh sb="0" eb="2">
      <t>ブンセキ</t>
    </rPh>
    <rPh sb="2" eb="3">
      <t>ラン</t>
    </rPh>
    <phoneticPr fontId="46"/>
  </si>
  <si>
    <t>(　参考　）</t>
    <rPh sb="2" eb="4">
      <t>サンコウ</t>
    </rPh>
    <phoneticPr fontId="46"/>
  </si>
  <si>
    <t>当該団体値</t>
    <rPh sb="0" eb="2">
      <t>トウガイ</t>
    </rPh>
    <rPh sb="2" eb="4">
      <t>ダンタイ</t>
    </rPh>
    <rPh sb="4" eb="5">
      <t>アタイ</t>
    </rPh>
    <phoneticPr fontId="46"/>
  </si>
  <si>
    <t>将来負担比率</t>
    <phoneticPr fontId="46"/>
  </si>
  <si>
    <t>有形固定資産減価償却率</t>
    <phoneticPr fontId="46"/>
  </si>
  <si>
    <t>類似団体内平均値</t>
    <phoneticPr fontId="46"/>
  </si>
  <si>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46"/>
  </si>
  <si>
    <t>実質公債費比率</t>
    <phoneticPr fontId="46"/>
  </si>
  <si>
    <t xml:space="preserve"> </t>
    <phoneticPr fontId="46"/>
  </si>
  <si>
    <t>将来負担比率については、地方債現在高等の将来負担額に対し、基金や基準財政需要額算入見込額等の充当可能財源が多く、将来負担額がマイナスとなっている。有形固定資産減価償却率については、類似団体平均値を下回っているものの、多くの施設で老朽化が進んでおり、今後、公共施設等総合管理計画に基づき、老朽化対策に積極的に取り組んでいく。</t>
    <phoneticPr fontId="46"/>
  </si>
  <si>
    <t>将来負担比率については、地方債現在高等の将来負担額に対し、基金や基準財政需要額算入見込額等の充当可能財源が多く、将来負担額がマイナスとなっている。
また、実質公債費比率は平成19年度から実施した補償金免除繰上償還や平成26年度以降の基金取崩による繰上償還等により、類似団体平均を下回っている。
しかし、今後数年間は投資事業が集中し、地方債の発行増による将来負担額の増加が見込まれるため、計画に基づく事業実施と有利な地方債や補助事業を活用し、適正な管理に努める。</t>
    <phoneticPr fontId="4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</si>
</sst>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0;[Red]&quot;¥&quot;\-#,##0"/>
    <numFmt numFmtId="176" formatCode="&quot;( &quot;0.0&quot; )&quot;;&quot;( &quot;\-0.0&quot; )&quot;"/>
    <numFmt numFmtId="177" formatCode="&quot;(&quot;0&quot;)&quot;"/>
    <numFmt numFmtId="178" formatCode="#,##0.00;&quot;▲ &quot;#,##0.00"/>
    <numFmt numFmtId="179" formatCode="#,##0.0;&quot;▲ &quot;#,##0.0"/>
    <numFmt numFmtId="180" formatCode="#,##0.0;&quot;△ &quot;#,##0.0"/>
    <numFmt numFmtId="181" formatCode="#,##0.0_ "/>
    <numFmt numFmtId="182" formatCode="#,##0;&quot;▲ &quot;#,##0"/>
    <numFmt numFmtId="183" formatCode="#,##0;&quot;△ &quot;#,##0"/>
    <numFmt numFmtId="184" formatCode="#,##0_ "/>
    <numFmt numFmtId="185" formatCode="0.00;&quot;▲ &quot;0.00"/>
    <numFmt numFmtId="186" formatCode="0.00_ "/>
    <numFmt numFmtId="187" formatCode="0.0;&quot;▲ &quot;0.0"/>
    <numFmt numFmtId="188" formatCode="0.0_ "/>
    <numFmt numFmtId="189" formatCode="0_ "/>
    <numFmt numFmtId="190" formatCode="@&quot; &quot;"/>
    <numFmt numFmtId="191" formatCode="#,##0.0_);[Red]\(#,##0.0\)"/>
  </numFmts>
  <fonts count="48" x14ac:knownFonts="1">
    <font>
      <sz val="11"/>
      <color theme="1"/>
      <name val="ＭＳ Ｐゴシック"/>
      <family val="3"/>
    </font>
    <font>
      <sz val="11"/>
      <color indexed="8"/>
      <name val="ＭＳ Ｐゴシック"/>
      <family val="3"/>
      <charset val="128"/>
    </font>
    <font>
      <sz val="11"/>
      <name val="ＭＳ Ｐゴシック"/>
      <family val="3"/>
      <charset val="128"/>
    </font>
    <font>
      <sz val="9"/>
      <color indexed="8"/>
      <name val="ＭＳ ゴシック"/>
      <family val="3"/>
      <charset val="128"/>
    </font>
    <font>
      <sz val="12"/>
      <color indexed="8"/>
      <name val="ＭＳ 明朝"/>
      <family val="1"/>
      <charset val="128"/>
    </font>
    <font>
      <sz val="11"/>
      <color theme="1"/>
      <name val="游ゴシック"/>
      <family val="3"/>
      <charset val="128"/>
      <scheme val="minor"/>
    </font>
    <font>
      <sz val="9"/>
      <name val="ＭＳ ゴシック"/>
      <family val="3"/>
      <charset val="128"/>
    </font>
    <font>
      <sz val="11"/>
      <color theme="1"/>
      <name val="ＭＳ Ｐゴシック"/>
      <family val="3"/>
      <charset val="128"/>
    </font>
    <font>
      <sz val="6"/>
      <name val="ＭＳ Ｐゴシック"/>
      <family val="3"/>
    </font>
    <font>
      <b/>
      <sz val="28"/>
      <name val="ＭＳ ゴシック"/>
      <family val="3"/>
    </font>
    <font>
      <b/>
      <sz val="20"/>
      <color indexed="8"/>
      <name val="ＭＳ ゴシック"/>
      <family val="3"/>
    </font>
    <font>
      <b/>
      <sz val="9"/>
      <color indexed="8"/>
      <name val="ＭＳ ゴシック"/>
      <family val="3"/>
      <charset val="128"/>
    </font>
    <font>
      <sz val="8"/>
      <color indexed="8"/>
      <name val="ＭＳ ゴシック"/>
      <family val="3"/>
    </font>
    <font>
      <sz val="9"/>
      <color indexed="8"/>
      <name val="ＭＳ Ｐゴシック"/>
      <family val="3"/>
      <charset val="128"/>
    </font>
    <font>
      <b/>
      <sz val="9"/>
      <color indexed="12"/>
      <name val="ＭＳ ゴシック"/>
      <family val="3"/>
      <charset val="128"/>
    </font>
    <font>
      <b/>
      <sz val="18"/>
      <color indexed="8"/>
      <name val="ＭＳ ゴシック"/>
      <family val="3"/>
    </font>
    <font>
      <sz val="11"/>
      <color indexed="8"/>
      <name val="ＭＳ ゴシック"/>
      <family val="3"/>
      <charset val="128"/>
    </font>
    <font>
      <sz val="12"/>
      <color indexed="8"/>
      <name val="ＭＳ Ｐゴシック"/>
      <family val="3"/>
      <charset val="128"/>
    </font>
    <font>
      <b/>
      <sz val="24"/>
      <color indexed="8"/>
      <name val="ＭＳ ゴシック"/>
      <family val="3"/>
      <charset val="128"/>
    </font>
    <font>
      <sz val="14"/>
      <color indexed="8"/>
      <name val="ＭＳ Ｐゴシック"/>
      <family val="3"/>
      <charset val="128"/>
    </font>
    <font>
      <strike/>
      <sz val="14"/>
      <color indexed="8"/>
      <name val="ＭＳ Ｐゴシック"/>
      <family val="3"/>
      <charset val="128"/>
    </font>
    <font>
      <sz val="12"/>
      <color indexed="8"/>
      <name val="ＭＳ ゴシック"/>
      <family val="3"/>
      <charset val="128"/>
    </font>
    <font>
      <b/>
      <sz val="12"/>
      <color indexed="8"/>
      <name val="ＭＳ ゴシック"/>
      <family val="3"/>
      <charset val="128"/>
    </font>
    <font>
      <sz val="11"/>
      <name val="ＭＳ ゴシック"/>
      <family val="3"/>
      <charset val="128"/>
    </font>
    <font>
      <sz val="14"/>
      <color indexed="8"/>
      <name val="ＭＳ ゴシック"/>
      <family val="3"/>
      <charset val="128"/>
    </font>
    <font>
      <b/>
      <sz val="16"/>
      <color indexed="8"/>
      <name val="ＭＳ ゴシック"/>
      <family val="3"/>
      <charset val="128"/>
    </font>
    <font>
      <sz val="13"/>
      <color indexed="8"/>
      <name val="ＭＳ ゴシック"/>
      <family val="3"/>
      <charset val="128"/>
    </font>
    <font>
      <sz val="13"/>
      <color theme="1"/>
      <name val="ＭＳ ゴシック"/>
      <family val="3"/>
      <charset val="128"/>
    </font>
    <font>
      <sz val="13"/>
      <color rgb="FFFF0000"/>
      <name val="ＭＳ ゴシック"/>
      <family val="3"/>
      <charset val="128"/>
    </font>
    <font>
      <sz val="11"/>
      <color rgb="FFFF0000"/>
      <name val="ＭＳ ゴシック"/>
      <family val="3"/>
      <charset val="128"/>
    </font>
    <font>
      <b/>
      <sz val="13"/>
      <color theme="1"/>
      <name val="ＭＳ ゴシック"/>
      <family val="3"/>
      <charset val="128"/>
    </font>
    <font>
      <sz val="16"/>
      <color indexed="8"/>
      <name val="ＭＳ ゴシック"/>
      <family val="3"/>
      <charset val="128"/>
    </font>
    <font>
      <sz val="16"/>
      <name val="ＭＳ ゴシック"/>
      <family val="3"/>
      <charset val="128"/>
    </font>
    <font>
      <sz val="10"/>
      <color indexed="8"/>
      <name val="ＭＳ Ｐゴシック"/>
      <family val="3"/>
      <charset val="128"/>
    </font>
    <font>
      <b/>
      <sz val="18"/>
      <color indexed="8"/>
      <name val="ＭＳ ゴシック"/>
      <family val="3"/>
      <charset val="128"/>
    </font>
    <font>
      <sz val="11"/>
      <color indexed="8"/>
      <name val="ＭＳ Ｐゴシック"/>
      <family val="3"/>
      <charset val="128"/>
    </font>
    <font>
      <sz val="11"/>
      <name val="ＭＳ Ｐゴシック"/>
      <family val="3"/>
      <charset val="128"/>
    </font>
    <font>
      <b/>
      <sz val="9"/>
      <color indexed="9"/>
      <name val="ＭＳ ゴシック"/>
      <family val="3"/>
      <charset val="128"/>
    </font>
    <font>
      <sz val="9"/>
      <color indexed="8"/>
      <name val="ＭＳ ゴシック"/>
      <family val="3"/>
    </font>
    <font>
      <sz val="6"/>
      <name val="ＭＳ ゴシック"/>
      <family val="3"/>
      <charset val="128"/>
    </font>
    <font>
      <b/>
      <sz val="13"/>
      <color indexed="56"/>
      <name val="ＭＳ ゴシック"/>
      <family val="3"/>
      <charset val="128"/>
    </font>
    <font>
      <sz val="9"/>
      <name val="ＭＳ ゴシック"/>
      <family val="3"/>
      <charset val="128"/>
    </font>
    <font>
      <sz val="11"/>
      <color indexed="8"/>
      <name val="ＭＳ ゴシック"/>
      <family val="3"/>
      <charset val="128"/>
    </font>
    <font>
      <sz val="11"/>
      <name val="ＭＳ ゴシック"/>
      <family val="3"/>
      <charset val="128"/>
    </font>
    <font>
      <sz val="11"/>
      <color rgb="FFFF0000"/>
      <name val="ＭＳ ゴシック"/>
      <family val="3"/>
      <charset val="128"/>
    </font>
    <font>
      <sz val="11"/>
      <color theme="1"/>
      <name val="ＭＳ ゴシック"/>
      <family val="3"/>
      <charset val="128"/>
    </font>
    <font>
      <sz val="6"/>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42">
    <xf numFmtId="0" fontId="0" fillId="0" borderId="0">
      <alignment vertical="center"/>
    </xf>
    <xf numFmtId="9" fontId="1"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xf numFmtId="0" fontId="2" fillId="0" borderId="0">
      <alignment vertical="center"/>
    </xf>
    <xf numFmtId="0" fontId="3" fillId="0" borderId="0">
      <alignment vertical="center"/>
    </xf>
    <xf numFmtId="0" fontId="1" fillId="0" borderId="0">
      <alignment vertical="center"/>
    </xf>
    <xf numFmtId="0" fontId="3"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4" fillId="0" borderId="0">
      <alignment vertical="center"/>
    </xf>
    <xf numFmtId="0" fontId="1" fillId="0" borderId="0">
      <alignment vertical="center"/>
    </xf>
    <xf numFmtId="0" fontId="5" fillId="0" borderId="0">
      <alignment vertical="center"/>
    </xf>
    <xf numFmtId="0" fontId="2" fillId="0" borderId="0">
      <alignment vertical="center"/>
    </xf>
    <xf numFmtId="0" fontId="6" fillId="0" borderId="0"/>
    <xf numFmtId="0" fontId="1" fillId="0" borderId="0">
      <alignment vertical="center"/>
    </xf>
    <xf numFmtId="0" fontId="1" fillId="0" borderId="0">
      <alignment vertical="center"/>
    </xf>
    <xf numFmtId="0" fontId="1" fillId="0" borderId="0">
      <alignment vertical="center"/>
    </xf>
    <xf numFmtId="0" fontId="2" fillId="0" borderId="0"/>
    <xf numFmtId="0" fontId="5" fillId="0" borderId="0">
      <alignment vertical="center"/>
    </xf>
    <xf numFmtId="0" fontId="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cellStyleXfs>
  <cellXfs count="1146">
    <xf numFmtId="0" fontId="0" fillId="0" borderId="0" xfId="0">
      <alignment vertical="center"/>
    </xf>
    <xf numFmtId="0" fontId="3" fillId="0" borderId="0" xfId="26" applyFont="1">
      <alignment vertical="center"/>
    </xf>
    <xf numFmtId="49" fontId="3" fillId="0" borderId="0" xfId="26" applyNumberFormat="1" applyFont="1">
      <alignment vertical="center"/>
    </xf>
    <xf numFmtId="0" fontId="10" fillId="0" borderId="0" xfId="26" applyFont="1">
      <alignment vertical="center"/>
    </xf>
    <xf numFmtId="0" fontId="3" fillId="0" borderId="8" xfId="26" applyFont="1" applyBorder="1">
      <alignment vertical="center"/>
    </xf>
    <xf numFmtId="49" fontId="3" fillId="0" borderId="8" xfId="26" applyNumberFormat="1" applyFont="1" applyBorder="1">
      <alignment vertical="center"/>
    </xf>
    <xf numFmtId="0" fontId="3" fillId="0" borderId="9" xfId="26" applyFont="1" applyBorder="1">
      <alignment vertical="center"/>
    </xf>
    <xf numFmtId="49" fontId="3" fillId="0" borderId="0" xfId="26" applyNumberFormat="1" applyFont="1" applyAlignment="1">
      <alignment horizontal="center" vertical="center"/>
    </xf>
    <xf numFmtId="0" fontId="3" fillId="0" borderId="20" xfId="26" applyFont="1" applyBorder="1">
      <alignment vertical="center"/>
    </xf>
    <xf numFmtId="0" fontId="11" fillId="0" borderId="0" xfId="26" applyFont="1">
      <alignment vertical="center"/>
    </xf>
    <xf numFmtId="0" fontId="3" fillId="0" borderId="30" xfId="26" applyFont="1" applyBorder="1" applyAlignment="1">
      <alignment horizontal="center" vertical="center"/>
    </xf>
    <xf numFmtId="0" fontId="3" fillId="0" borderId="0" xfId="26" applyFont="1" applyAlignment="1">
      <alignment horizontal="center" vertical="center"/>
    </xf>
    <xf numFmtId="0" fontId="6" fillId="0" borderId="0" xfId="27" applyFont="1" applyFill="1">
      <alignment vertical="center"/>
    </xf>
    <xf numFmtId="0" fontId="3" fillId="0" borderId="23" xfId="26" applyFont="1" applyBorder="1" applyAlignment="1">
      <alignment horizontal="center" vertical="center"/>
    </xf>
    <xf numFmtId="0" fontId="6" fillId="0" borderId="26" xfId="29" applyFont="1" applyBorder="1">
      <alignment vertical="center"/>
    </xf>
    <xf numFmtId="0" fontId="6" fillId="0" borderId="28" xfId="29" applyFont="1" applyBorder="1" applyAlignment="1">
      <alignment horizontal="center" vertical="center"/>
    </xf>
    <xf numFmtId="0" fontId="3" fillId="0" borderId="42" xfId="26" applyFont="1" applyBorder="1" applyAlignment="1">
      <alignment horizontal="center" vertical="center"/>
    </xf>
    <xf numFmtId="0" fontId="3" fillId="0" borderId="8" xfId="26" applyFont="1" applyBorder="1" applyAlignment="1">
      <alignment horizontal="center" vertical="center"/>
    </xf>
    <xf numFmtId="0" fontId="3" fillId="0" borderId="9" xfId="26" applyFont="1" applyBorder="1" applyAlignment="1">
      <alignment horizontal="center" vertical="center"/>
    </xf>
    <xf numFmtId="0" fontId="3" fillId="0" borderId="58" xfId="26" applyFont="1" applyBorder="1" applyAlignment="1">
      <alignment horizontal="center" vertical="center"/>
    </xf>
    <xf numFmtId="0" fontId="3" fillId="0" borderId="34" xfId="26" applyFont="1" applyBorder="1" applyAlignment="1">
      <alignment horizontal="center" vertical="center" wrapText="1"/>
    </xf>
    <xf numFmtId="0" fontId="3" fillId="0" borderId="8" xfId="26" applyFont="1" applyBorder="1" applyAlignment="1">
      <alignment horizontal="left" vertical="center"/>
    </xf>
    <xf numFmtId="0" fontId="3" fillId="0" borderId="7" xfId="26" applyFont="1" applyBorder="1" applyAlignment="1">
      <alignment horizontal="left" vertical="center"/>
    </xf>
    <xf numFmtId="0" fontId="3" fillId="0" borderId="19" xfId="26" applyFont="1" applyBorder="1" applyAlignment="1">
      <alignment horizontal="left" vertical="center"/>
    </xf>
    <xf numFmtId="0" fontId="12" fillId="0" borderId="20" xfId="26" applyFont="1" applyBorder="1" applyAlignment="1">
      <alignment vertical="center" wrapText="1"/>
    </xf>
    <xf numFmtId="0" fontId="3" fillId="0" borderId="53" xfId="26" applyFont="1" applyBorder="1" applyAlignment="1">
      <alignment horizontal="left" vertical="center"/>
    </xf>
    <xf numFmtId="0" fontId="12" fillId="0" borderId="60" xfId="26" applyFont="1" applyBorder="1" applyAlignment="1">
      <alignment vertical="center" wrapText="1"/>
    </xf>
    <xf numFmtId="189" fontId="3" fillId="0" borderId="7" xfId="26" applyNumberFormat="1" applyFont="1" applyBorder="1" applyAlignment="1">
      <alignment horizontal="right" vertical="center" shrinkToFit="1"/>
    </xf>
    <xf numFmtId="189" fontId="3" fillId="0" borderId="7" xfId="26" applyNumberFormat="1" applyFont="1" applyBorder="1" applyAlignment="1">
      <alignment vertical="center" shrinkToFit="1"/>
    </xf>
    <xf numFmtId="188" fontId="3" fillId="0" borderId="9" xfId="26" applyNumberFormat="1" applyFont="1" applyBorder="1">
      <alignment vertical="center"/>
    </xf>
    <xf numFmtId="189" fontId="3" fillId="0" borderId="19" xfId="26" applyNumberFormat="1" applyFont="1" applyBorder="1" applyAlignment="1">
      <alignment horizontal="right" vertical="center" shrinkToFit="1"/>
    </xf>
    <xf numFmtId="189" fontId="3" fillId="0" borderId="19" xfId="26" applyNumberFormat="1" applyFont="1" applyBorder="1" applyAlignment="1">
      <alignment vertical="center" shrinkToFit="1"/>
    </xf>
    <xf numFmtId="188" fontId="3" fillId="0" borderId="20" xfId="26" applyNumberFormat="1" applyFont="1" applyBorder="1">
      <alignment vertical="center"/>
    </xf>
    <xf numFmtId="189" fontId="3" fillId="0" borderId="53" xfId="26" applyNumberFormat="1" applyFont="1" applyBorder="1" applyAlignment="1">
      <alignment horizontal="right" vertical="center" shrinkToFit="1"/>
    </xf>
    <xf numFmtId="189" fontId="3" fillId="0" borderId="53" xfId="26" applyNumberFormat="1" applyFont="1" applyBorder="1" applyAlignment="1">
      <alignment vertical="center" shrinkToFit="1"/>
    </xf>
    <xf numFmtId="188" fontId="3" fillId="0" borderId="60" xfId="26" applyNumberFormat="1" applyFont="1" applyBorder="1">
      <alignment vertical="center"/>
    </xf>
    <xf numFmtId="0" fontId="3" fillId="0" borderId="58" xfId="26" applyFont="1" applyBorder="1">
      <alignment vertical="center"/>
    </xf>
    <xf numFmtId="0" fontId="3" fillId="0" borderId="60" xfId="26" applyFont="1" applyBorder="1">
      <alignment vertical="center"/>
    </xf>
    <xf numFmtId="0" fontId="3" fillId="0" borderId="0" xfId="14" applyFont="1" applyAlignment="1">
      <alignment vertical="center" shrinkToFit="1"/>
    </xf>
    <xf numFmtId="0" fontId="3" fillId="0" borderId="0" xfId="14" applyFont="1" applyBorder="1">
      <alignment vertical="center"/>
    </xf>
    <xf numFmtId="49" fontId="14" fillId="0" borderId="0" xfId="14" applyNumberFormat="1" applyFont="1">
      <alignment vertical="center"/>
    </xf>
    <xf numFmtId="0" fontId="15" fillId="0" borderId="0" xfId="14" applyFont="1">
      <alignment vertical="center"/>
    </xf>
    <xf numFmtId="0" fontId="3" fillId="0" borderId="0" xfId="14" applyFont="1" applyBorder="1" applyAlignment="1">
      <alignment vertical="center"/>
    </xf>
    <xf numFmtId="0" fontId="3" fillId="0" borderId="0" xfId="14" applyFont="1" applyAlignment="1">
      <alignment vertical="center"/>
    </xf>
    <xf numFmtId="0" fontId="6" fillId="0" borderId="0" xfId="14" applyFont="1" applyBorder="1" applyAlignment="1">
      <alignment vertical="center"/>
    </xf>
    <xf numFmtId="0" fontId="6" fillId="0" borderId="0" xfId="14" applyFont="1" applyAlignment="1">
      <alignment vertical="center"/>
    </xf>
    <xf numFmtId="0" fontId="3" fillId="0" borderId="23" xfId="14" applyFont="1" applyBorder="1">
      <alignment vertical="center"/>
    </xf>
    <xf numFmtId="0" fontId="3" fillId="0" borderId="34" xfId="14" applyFont="1" applyBorder="1">
      <alignment vertical="center"/>
    </xf>
    <xf numFmtId="0" fontId="16" fillId="0" borderId="34" xfId="14" applyFont="1" applyBorder="1" applyAlignment="1">
      <alignment horizontal="center" vertical="center"/>
    </xf>
    <xf numFmtId="0" fontId="16" fillId="0" borderId="34" xfId="14" applyFont="1" applyBorder="1" applyAlignment="1">
      <alignment vertical="center"/>
    </xf>
    <xf numFmtId="0" fontId="3" fillId="0" borderId="0" xfId="14" applyFont="1" applyBorder="1" applyAlignment="1">
      <alignment horizontal="center" vertical="center" wrapText="1"/>
    </xf>
    <xf numFmtId="0" fontId="1" fillId="0" borderId="0" xfId="35">
      <alignment vertical="center"/>
    </xf>
    <xf numFmtId="0" fontId="17" fillId="0" borderId="0" xfId="35" applyFont="1">
      <alignment vertical="center"/>
    </xf>
    <xf numFmtId="0" fontId="1" fillId="3" borderId="0" xfId="35" applyFill="1">
      <alignment vertical="center"/>
    </xf>
    <xf numFmtId="49" fontId="3" fillId="3" borderId="0" xfId="31" applyNumberFormat="1" applyFont="1" applyFill="1">
      <alignment vertical="center"/>
    </xf>
    <xf numFmtId="0" fontId="3" fillId="3" borderId="0" xfId="31" applyFont="1" applyFill="1">
      <alignment vertical="center"/>
    </xf>
    <xf numFmtId="0" fontId="19" fillId="0" borderId="77" xfId="31" applyFont="1" applyBorder="1" applyAlignment="1" applyProtection="1">
      <alignment horizontal="center" vertical="center" shrinkToFit="1"/>
      <protection locked="0"/>
    </xf>
    <xf numFmtId="0" fontId="19" fillId="0" borderId="78" xfId="31" applyFont="1" applyBorder="1" applyAlignment="1" applyProtection="1">
      <alignment horizontal="center" vertical="center" shrinkToFit="1"/>
      <protection locked="0"/>
    </xf>
    <xf numFmtId="0" fontId="19" fillId="5" borderId="79" xfId="31" applyFont="1" applyFill="1" applyBorder="1" applyAlignment="1" applyProtection="1">
      <alignment horizontal="center" vertical="center" shrinkToFit="1"/>
      <protection locked="0"/>
    </xf>
    <xf numFmtId="0" fontId="19" fillId="0" borderId="80" xfId="31" applyFont="1" applyBorder="1" applyAlignment="1" applyProtection="1">
      <alignment horizontal="center" vertical="center" shrinkToFit="1"/>
      <protection locked="0"/>
    </xf>
    <xf numFmtId="0" fontId="13" fillId="3" borderId="0" xfId="31" applyFont="1" applyFill="1">
      <alignment vertical="center"/>
    </xf>
    <xf numFmtId="0" fontId="19" fillId="3" borderId="0" xfId="31" applyFont="1" applyFill="1">
      <alignment vertical="center"/>
    </xf>
    <xf numFmtId="0" fontId="19" fillId="0" borderId="81" xfId="31" applyFont="1" applyBorder="1" applyAlignment="1" applyProtection="1">
      <alignment horizontal="center" vertical="center" shrinkToFit="1"/>
      <protection locked="0"/>
    </xf>
    <xf numFmtId="0" fontId="19" fillId="3" borderId="0" xfId="31" applyFont="1" applyFill="1" applyAlignment="1">
      <alignment horizontal="center" vertical="center" shrinkToFit="1"/>
    </xf>
    <xf numFmtId="0" fontId="19" fillId="3" borderId="20" xfId="31" applyFont="1" applyFill="1" applyBorder="1">
      <alignment vertical="center"/>
    </xf>
    <xf numFmtId="0" fontId="19" fillId="3" borderId="12" xfId="31" applyFont="1" applyFill="1" applyBorder="1">
      <alignment vertical="center"/>
    </xf>
    <xf numFmtId="0" fontId="21" fillId="3" borderId="0" xfId="35" applyFont="1" applyFill="1">
      <alignment vertical="center"/>
    </xf>
    <xf numFmtId="0" fontId="19" fillId="3" borderId="0" xfId="31" applyFont="1" applyFill="1" applyAlignment="1">
      <alignment horizontal="left" vertical="center" shrinkToFit="1"/>
    </xf>
    <xf numFmtId="0" fontId="19" fillId="3" borderId="20" xfId="31" applyFont="1" applyFill="1" applyBorder="1" applyAlignment="1">
      <alignment horizontal="center" vertical="center"/>
    </xf>
    <xf numFmtId="0" fontId="19" fillId="3" borderId="23" xfId="31" applyFont="1" applyFill="1" applyBorder="1">
      <alignment vertical="center"/>
    </xf>
    <xf numFmtId="182" fontId="19" fillId="3" borderId="0" xfId="31" applyNumberFormat="1" applyFont="1" applyFill="1" applyAlignment="1">
      <alignment horizontal="right" vertical="center" shrinkToFit="1"/>
    </xf>
    <xf numFmtId="0" fontId="17" fillId="3" borderId="8" xfId="31" applyFont="1" applyFill="1" applyBorder="1">
      <alignment vertical="center"/>
    </xf>
    <xf numFmtId="0" fontId="17" fillId="3" borderId="0" xfId="31" applyFont="1" applyFill="1">
      <alignment vertical="center"/>
    </xf>
    <xf numFmtId="182" fontId="19" fillId="3" borderId="0" xfId="31" applyNumberFormat="1" applyFont="1" applyFill="1" applyAlignment="1">
      <alignment horizontal="left" vertical="center" shrinkToFit="1"/>
    </xf>
    <xf numFmtId="0" fontId="19" fillId="3" borderId="35" xfId="31" applyFont="1" applyFill="1" applyBorder="1">
      <alignment vertical="center"/>
    </xf>
    <xf numFmtId="0" fontId="17" fillId="3" borderId="0" xfId="31" applyFont="1" applyFill="1" applyAlignment="1">
      <alignment horizontal="center" vertical="center"/>
    </xf>
    <xf numFmtId="0" fontId="19" fillId="0" borderId="152" xfId="30" applyFont="1" applyBorder="1" applyAlignment="1" applyProtection="1">
      <alignment horizontal="center" vertical="center" shrinkToFit="1"/>
      <protection locked="0"/>
    </xf>
    <xf numFmtId="0" fontId="19" fillId="0" borderId="153" xfId="30" applyFont="1" applyBorder="1" applyAlignment="1" applyProtection="1">
      <alignment horizontal="center" vertical="center" shrinkToFit="1"/>
      <protection locked="0"/>
    </xf>
    <xf numFmtId="0" fontId="19" fillId="3" borderId="153" xfId="31" applyFont="1" applyFill="1" applyBorder="1" applyAlignment="1" applyProtection="1">
      <alignment horizontal="center" vertical="center" shrinkToFit="1"/>
      <protection locked="0"/>
    </xf>
    <xf numFmtId="0" fontId="19" fillId="3" borderId="0" xfId="31" applyFont="1" applyFill="1" applyAlignment="1">
      <alignment horizontal="center" vertical="center"/>
    </xf>
    <xf numFmtId="0" fontId="19" fillId="3" borderId="58" xfId="31" applyFont="1" applyFill="1" applyBorder="1">
      <alignment vertical="center"/>
    </xf>
    <xf numFmtId="0" fontId="3" fillId="3" borderId="20" xfId="31" applyFont="1" applyFill="1" applyBorder="1">
      <alignment vertical="center"/>
    </xf>
    <xf numFmtId="0" fontId="2" fillId="3" borderId="0" xfId="8" applyFill="1"/>
    <xf numFmtId="0" fontId="2" fillId="3" borderId="0" xfId="8" applyFill="1" applyProtection="1">
      <protection hidden="1"/>
    </xf>
    <xf numFmtId="0" fontId="1" fillId="0" borderId="14" xfId="39" applyFont="1" applyFill="1" applyBorder="1">
      <alignment vertical="center"/>
    </xf>
    <xf numFmtId="0" fontId="1" fillId="0" borderId="42" xfId="39" applyFont="1" applyFill="1" applyBorder="1">
      <alignment vertical="center"/>
    </xf>
    <xf numFmtId="184" fontId="16" fillId="0" borderId="0" xfId="39" applyNumberFormat="1" applyFont="1" applyFill="1">
      <alignment vertical="center"/>
    </xf>
    <xf numFmtId="0" fontId="19" fillId="0" borderId="30" xfId="39" applyFont="1" applyFill="1" applyBorder="1">
      <alignment vertical="center"/>
    </xf>
    <xf numFmtId="184" fontId="16" fillId="0" borderId="42" xfId="39" applyNumberFormat="1" applyFont="1" applyFill="1" applyBorder="1">
      <alignment vertical="center"/>
    </xf>
    <xf numFmtId="184" fontId="16" fillId="0" borderId="31" xfId="39" applyNumberFormat="1" applyFont="1" applyFill="1" applyBorder="1">
      <alignment vertical="center"/>
    </xf>
    <xf numFmtId="0" fontId="16" fillId="0" borderId="0" xfId="39" applyFont="1" applyFill="1">
      <alignment vertical="center"/>
    </xf>
    <xf numFmtId="0" fontId="1" fillId="0" borderId="23" xfId="39" applyFont="1" applyFill="1" applyBorder="1">
      <alignment vertical="center"/>
    </xf>
    <xf numFmtId="0" fontId="1" fillId="0" borderId="34" xfId="39" applyFont="1" applyFill="1" applyBorder="1">
      <alignment vertical="center"/>
    </xf>
    <xf numFmtId="0" fontId="19" fillId="0" borderId="42" xfId="39" applyFont="1" applyFill="1" applyBorder="1">
      <alignment vertical="center"/>
    </xf>
    <xf numFmtId="0" fontId="1" fillId="0" borderId="31" xfId="39" applyFont="1" applyFill="1" applyBorder="1">
      <alignment vertical="center"/>
    </xf>
    <xf numFmtId="0" fontId="1" fillId="0" borderId="0" xfId="39" applyFont="1" applyFill="1" applyBorder="1">
      <alignment vertical="center"/>
    </xf>
    <xf numFmtId="184" fontId="16" fillId="0" borderId="34" xfId="39" applyNumberFormat="1" applyFont="1" applyFill="1" applyBorder="1">
      <alignment vertical="center"/>
    </xf>
    <xf numFmtId="184" fontId="16" fillId="0" borderId="0" xfId="39" applyNumberFormat="1" applyFont="1" applyFill="1" applyBorder="1">
      <alignment vertical="center"/>
    </xf>
    <xf numFmtId="0" fontId="1" fillId="3" borderId="30" xfId="39" applyFont="1" applyFill="1" applyBorder="1">
      <alignment vertical="center"/>
    </xf>
    <xf numFmtId="184" fontId="16" fillId="3" borderId="31" xfId="39" applyNumberFormat="1" applyFont="1" applyFill="1" applyBorder="1">
      <alignment vertical="center"/>
    </xf>
    <xf numFmtId="184" fontId="16" fillId="0" borderId="32" xfId="39" applyNumberFormat="1" applyFont="1" applyFill="1" applyBorder="1">
      <alignment vertical="center"/>
    </xf>
    <xf numFmtId="0" fontId="16" fillId="0" borderId="0" xfId="39" applyFont="1" applyFill="1" applyBorder="1" applyAlignment="1"/>
    <xf numFmtId="184" fontId="23" fillId="0" borderId="30" xfId="33" applyNumberFormat="1" applyFont="1" applyBorder="1" applyAlignment="1">
      <alignment vertical="center"/>
    </xf>
    <xf numFmtId="184" fontId="23" fillId="0" borderId="31" xfId="33" applyNumberFormat="1" applyFont="1" applyBorder="1" applyAlignment="1">
      <alignment vertical="center"/>
    </xf>
    <xf numFmtId="184" fontId="23" fillId="0" borderId="31" xfId="33" applyNumberFormat="1" applyFont="1" applyBorder="1" applyAlignment="1">
      <alignment horizontal="center" vertical="center"/>
    </xf>
    <xf numFmtId="0" fontId="1" fillId="3" borderId="23" xfId="39" applyFont="1" applyFill="1" applyBorder="1">
      <alignment vertical="center"/>
    </xf>
    <xf numFmtId="184" fontId="16" fillId="3" borderId="34" xfId="39" applyNumberFormat="1" applyFont="1" applyFill="1" applyBorder="1">
      <alignment vertical="center"/>
    </xf>
    <xf numFmtId="184" fontId="16" fillId="0" borderId="35" xfId="39" applyNumberFormat="1" applyFont="1" applyFill="1" applyBorder="1">
      <alignment vertical="center"/>
    </xf>
    <xf numFmtId="184" fontId="23" fillId="0" borderId="16" xfId="33" applyNumberFormat="1" applyFont="1" applyBorder="1" applyAlignment="1">
      <alignment vertical="center"/>
    </xf>
    <xf numFmtId="184" fontId="23" fillId="0" borderId="15" xfId="33" applyNumberFormat="1" applyFont="1" applyBorder="1" applyAlignment="1">
      <alignment vertical="center"/>
    </xf>
    <xf numFmtId="184" fontId="23" fillId="0" borderId="171" xfId="33" applyNumberFormat="1" applyFont="1" applyBorder="1" applyAlignment="1">
      <alignment horizontal="center" vertical="center"/>
    </xf>
    <xf numFmtId="184" fontId="23" fillId="0" borderId="16" xfId="33" applyNumberFormat="1" applyFont="1" applyBorder="1" applyAlignment="1">
      <alignment horizontal="center" vertical="center"/>
    </xf>
    <xf numFmtId="184" fontId="23" fillId="0" borderId="27" xfId="33" applyNumberFormat="1" applyFont="1" applyBorder="1" applyAlignment="1">
      <alignment horizontal="center" vertical="center" wrapText="1"/>
    </xf>
    <xf numFmtId="182" fontId="23" fillId="0" borderId="27" xfId="34" applyNumberFormat="1" applyFont="1" applyFill="1" applyBorder="1" applyAlignment="1">
      <alignment horizontal="right" vertical="center" shrinkToFit="1"/>
    </xf>
    <xf numFmtId="182" fontId="23" fillId="0" borderId="172" xfId="34" applyNumberFormat="1" applyFont="1" applyFill="1" applyBorder="1" applyAlignment="1">
      <alignment horizontal="right" vertical="center" shrinkToFit="1"/>
    </xf>
    <xf numFmtId="0" fontId="1" fillId="3" borderId="16" xfId="39" applyFont="1" applyFill="1" applyBorder="1">
      <alignment vertical="center"/>
    </xf>
    <xf numFmtId="184" fontId="16" fillId="3" borderId="15" xfId="39" applyNumberFormat="1" applyFont="1" applyFill="1" applyBorder="1">
      <alignment vertical="center"/>
    </xf>
    <xf numFmtId="184" fontId="16" fillId="0" borderId="37" xfId="39" applyNumberFormat="1" applyFont="1" applyFill="1" applyBorder="1">
      <alignment vertical="center"/>
    </xf>
    <xf numFmtId="184" fontId="23" fillId="0" borderId="32" xfId="33" applyNumberFormat="1" applyFont="1" applyBorder="1" applyAlignment="1">
      <alignment horizontal="center" vertical="center"/>
    </xf>
    <xf numFmtId="184" fontId="23" fillId="0" borderId="30" xfId="33" applyNumberFormat="1" applyFont="1" applyBorder="1" applyAlignment="1">
      <alignment horizontal="center" vertical="center"/>
    </xf>
    <xf numFmtId="182" fontId="23" fillId="0" borderId="30" xfId="34" applyNumberFormat="1" applyFont="1" applyFill="1" applyBorder="1" applyAlignment="1">
      <alignment horizontal="right" vertical="center" shrinkToFit="1"/>
    </xf>
    <xf numFmtId="182" fontId="23" fillId="0" borderId="173" xfId="34" applyNumberFormat="1" applyFont="1" applyFill="1" applyBorder="1" applyAlignment="1">
      <alignment horizontal="right" vertical="center" shrinkToFit="1"/>
    </xf>
    <xf numFmtId="182" fontId="16" fillId="3" borderId="26" xfId="38" applyNumberFormat="1" applyFont="1" applyFill="1" applyBorder="1" applyAlignment="1">
      <alignment horizontal="right" vertical="center" shrinkToFit="1"/>
    </xf>
    <xf numFmtId="182" fontId="16" fillId="3" borderId="74" xfId="38" applyNumberFormat="1" applyFont="1" applyFill="1" applyBorder="1" applyAlignment="1">
      <alignment horizontal="right" vertical="center" shrinkToFit="1"/>
    </xf>
    <xf numFmtId="184" fontId="16" fillId="0" borderId="74" xfId="39" applyNumberFormat="1" applyFont="1" applyFill="1" applyBorder="1" applyAlignment="1">
      <alignment horizontal="center" vertical="center"/>
    </xf>
    <xf numFmtId="178" fontId="23" fillId="0" borderId="74" xfId="39" applyNumberFormat="1" applyFont="1" applyFill="1" applyBorder="1" applyAlignment="1">
      <alignment horizontal="right" vertical="center" shrinkToFit="1"/>
    </xf>
    <xf numFmtId="179" fontId="23" fillId="0" borderId="74" xfId="39" applyNumberFormat="1" applyFont="1" applyFill="1" applyBorder="1" applyAlignment="1">
      <alignment horizontal="right" vertical="center" shrinkToFit="1"/>
    </xf>
    <xf numFmtId="182" fontId="16" fillId="0" borderId="74" xfId="39" applyNumberFormat="1" applyFont="1" applyFill="1" applyBorder="1" applyAlignment="1">
      <alignment horizontal="right" vertical="center" shrinkToFit="1"/>
    </xf>
    <xf numFmtId="184" fontId="23" fillId="0" borderId="35" xfId="33" applyNumberFormat="1" applyFont="1" applyBorder="1" applyAlignment="1">
      <alignment horizontal="center" vertical="center"/>
    </xf>
    <xf numFmtId="184" fontId="23" fillId="0" borderId="174" xfId="33" applyNumberFormat="1" applyFont="1" applyBorder="1" applyAlignment="1">
      <alignment horizontal="center" vertical="center" wrapText="1"/>
    </xf>
    <xf numFmtId="179" fontId="23" fillId="0" borderId="175" xfId="34" applyNumberFormat="1" applyFont="1" applyFill="1" applyBorder="1" applyAlignment="1">
      <alignment horizontal="right" vertical="center" shrinkToFit="1"/>
    </xf>
    <xf numFmtId="179" fontId="23" fillId="0" borderId="171" xfId="34" applyNumberFormat="1" applyFont="1" applyFill="1" applyBorder="1" applyAlignment="1">
      <alignment horizontal="right" vertical="center" shrinkToFit="1"/>
    </xf>
    <xf numFmtId="0" fontId="1" fillId="3" borderId="32" xfId="39" applyFont="1" applyFill="1" applyBorder="1">
      <alignment vertical="center"/>
    </xf>
    <xf numFmtId="184" fontId="16" fillId="3" borderId="74" xfId="39" applyNumberFormat="1" applyFont="1" applyFill="1" applyBorder="1" applyAlignment="1">
      <alignment horizontal="center" vertical="center"/>
    </xf>
    <xf numFmtId="184" fontId="16" fillId="0" borderId="176" xfId="39" applyNumberFormat="1" applyFont="1" applyFill="1" applyBorder="1" applyAlignment="1">
      <alignment horizontal="center" vertical="center"/>
    </xf>
    <xf numFmtId="178" fontId="23" fillId="0" borderId="176" xfId="39" applyNumberFormat="1" applyFont="1" applyFill="1" applyBorder="1" applyAlignment="1">
      <alignment horizontal="right" vertical="center" shrinkToFit="1"/>
    </xf>
    <xf numFmtId="179" fontId="23" fillId="0" borderId="176" xfId="39" applyNumberFormat="1" applyFont="1" applyFill="1" applyBorder="1" applyAlignment="1">
      <alignment horizontal="right" vertical="center" shrinkToFit="1"/>
    </xf>
    <xf numFmtId="181" fontId="16" fillId="0" borderId="0" xfId="39" applyNumberFormat="1" applyFont="1" applyFill="1" applyBorder="1">
      <alignment vertical="center"/>
    </xf>
    <xf numFmtId="181" fontId="16" fillId="0" borderId="34" xfId="39" applyNumberFormat="1" applyFont="1" applyFill="1" applyBorder="1">
      <alignment vertical="center"/>
    </xf>
    <xf numFmtId="0" fontId="1" fillId="0" borderId="0" xfId="39" applyFont="1" applyFill="1" applyBorder="1" applyAlignment="1"/>
    <xf numFmtId="184" fontId="6" fillId="0" borderId="177" xfId="33" applyNumberFormat="1" applyFont="1" applyBorder="1" applyAlignment="1">
      <alignment horizontal="center" vertical="center"/>
    </xf>
    <xf numFmtId="182" fontId="23" fillId="0" borderId="177" xfId="34" applyNumberFormat="1" applyFont="1" applyFill="1" applyBorder="1" applyAlignment="1">
      <alignment horizontal="right" vertical="center" shrinkToFit="1"/>
    </xf>
    <xf numFmtId="182" fontId="23" fillId="0" borderId="178" xfId="34" applyNumberFormat="1" applyFont="1" applyFill="1" applyBorder="1" applyAlignment="1">
      <alignment horizontal="right" vertical="center" shrinkToFit="1"/>
    </xf>
    <xf numFmtId="0" fontId="1" fillId="3" borderId="35" xfId="39" applyFont="1" applyFill="1" applyBorder="1">
      <alignment vertical="center"/>
    </xf>
    <xf numFmtId="184" fontId="3" fillId="3" borderId="176" xfId="39" applyNumberFormat="1" applyFont="1" applyFill="1" applyBorder="1" applyAlignment="1">
      <alignment horizontal="center" vertical="center"/>
    </xf>
    <xf numFmtId="182" fontId="16" fillId="3" borderId="31" xfId="38" applyNumberFormat="1" applyFont="1" applyFill="1" applyBorder="1" applyAlignment="1">
      <alignment horizontal="right" vertical="center" shrinkToFit="1"/>
    </xf>
    <xf numFmtId="182" fontId="16" fillId="3" borderId="32" xfId="38" applyNumberFormat="1" applyFont="1" applyFill="1" applyBorder="1" applyAlignment="1">
      <alignment horizontal="right" vertical="center" shrinkToFit="1"/>
    </xf>
    <xf numFmtId="184" fontId="16" fillId="0" borderId="174" xfId="39" applyNumberFormat="1" applyFont="1" applyFill="1" applyBorder="1" applyAlignment="1">
      <alignment horizontal="center" vertical="center"/>
    </xf>
    <xf numFmtId="178" fontId="16" fillId="0" borderId="174" xfId="39" applyNumberFormat="1" applyFont="1" applyFill="1" applyBorder="1" applyAlignment="1">
      <alignment horizontal="right" vertical="center" shrinkToFit="1"/>
    </xf>
    <xf numFmtId="179" fontId="16" fillId="0" borderId="174" xfId="39" applyNumberFormat="1" applyFont="1" applyFill="1" applyBorder="1" applyAlignment="1">
      <alignment horizontal="right" vertical="center" shrinkToFit="1"/>
    </xf>
    <xf numFmtId="182" fontId="16" fillId="3" borderId="176" xfId="39" applyNumberFormat="1" applyFont="1" applyFill="1" applyBorder="1" applyAlignment="1">
      <alignment horizontal="right" vertical="center" shrinkToFit="1"/>
    </xf>
    <xf numFmtId="182" fontId="16" fillId="0" borderId="176" xfId="39" applyNumberFormat="1" applyFont="1" applyFill="1" applyBorder="1" applyAlignment="1">
      <alignment horizontal="right" vertical="center" shrinkToFit="1"/>
    </xf>
    <xf numFmtId="181" fontId="16" fillId="0" borderId="23" xfId="39" applyNumberFormat="1" applyFont="1" applyFill="1" applyBorder="1">
      <alignment vertical="center"/>
    </xf>
    <xf numFmtId="184" fontId="23" fillId="0" borderId="34" xfId="33" applyNumberFormat="1" applyFont="1" applyBorder="1" applyAlignment="1">
      <alignment horizontal="center" vertical="center" wrapText="1"/>
    </xf>
    <xf numFmtId="179" fontId="23" fillId="0" borderId="179" xfId="34" applyNumberFormat="1" applyFont="1" applyFill="1" applyBorder="1" applyAlignment="1">
      <alignment horizontal="right" vertical="center" shrinkToFit="1"/>
    </xf>
    <xf numFmtId="179" fontId="23" fillId="0" borderId="180" xfId="34" applyNumberFormat="1" applyFont="1" applyFill="1" applyBorder="1" applyAlignment="1">
      <alignment horizontal="right" vertical="center" shrinkToFit="1"/>
    </xf>
    <xf numFmtId="179" fontId="23" fillId="0" borderId="23" xfId="34" applyNumberFormat="1" applyFont="1" applyBorder="1" applyAlignment="1">
      <alignment horizontal="right" vertical="center" shrinkToFit="1"/>
    </xf>
    <xf numFmtId="0" fontId="1" fillId="3" borderId="37" xfId="39" applyFont="1" applyFill="1" applyBorder="1">
      <alignment vertical="center"/>
    </xf>
    <xf numFmtId="184" fontId="16" fillId="3" borderId="174" xfId="39" applyNumberFormat="1" applyFont="1" applyFill="1" applyBorder="1" applyAlignment="1">
      <alignment horizontal="center" vertical="center"/>
    </xf>
    <xf numFmtId="179" fontId="16" fillId="3" borderId="181" xfId="38" applyNumberFormat="1" applyFont="1" applyFill="1" applyBorder="1" applyAlignment="1">
      <alignment horizontal="right" vertical="center" shrinkToFit="1"/>
    </xf>
    <xf numFmtId="179" fontId="16" fillId="3" borderId="174" xfId="38" applyNumberFormat="1" applyFont="1" applyFill="1" applyBorder="1" applyAlignment="1">
      <alignment horizontal="right" vertical="center" shrinkToFit="1"/>
    </xf>
    <xf numFmtId="184" fontId="16" fillId="0" borderId="0" xfId="39" applyNumberFormat="1" applyFont="1" applyFill="1" applyBorder="1" applyAlignment="1">
      <alignment horizontal="center" vertical="center"/>
    </xf>
    <xf numFmtId="184" fontId="23" fillId="0" borderId="37" xfId="33" applyNumberFormat="1" applyFont="1" applyBorder="1" applyAlignment="1">
      <alignment horizontal="center" vertical="center"/>
    </xf>
    <xf numFmtId="184" fontId="23" fillId="0" borderId="74" xfId="33" applyNumberFormat="1" applyFont="1" applyBorder="1" applyAlignment="1">
      <alignment horizontal="center" vertical="center"/>
    </xf>
    <xf numFmtId="179" fontId="23" fillId="0" borderId="27" xfId="34" applyNumberFormat="1" applyFont="1" applyBorder="1" applyAlignment="1">
      <alignment horizontal="right" vertical="center" shrinkToFit="1"/>
    </xf>
    <xf numFmtId="179" fontId="23" fillId="0" borderId="172" xfId="34" applyNumberFormat="1" applyFont="1" applyBorder="1" applyAlignment="1">
      <alignment horizontal="right" vertical="center" shrinkToFit="1"/>
    </xf>
    <xf numFmtId="0" fontId="1" fillId="0" borderId="16" xfId="39" applyFont="1" applyFill="1" applyBorder="1">
      <alignment vertical="center"/>
    </xf>
    <xf numFmtId="184" fontId="16" fillId="0" borderId="14" xfId="39" applyNumberFormat="1" applyFont="1" applyFill="1" applyBorder="1">
      <alignment vertical="center"/>
    </xf>
    <xf numFmtId="184" fontId="16" fillId="0" borderId="15" xfId="39" applyNumberFormat="1" applyFont="1" applyFill="1" applyBorder="1">
      <alignment vertical="center"/>
    </xf>
    <xf numFmtId="0" fontId="1" fillId="0" borderId="16" xfId="39" applyFont="1" applyFill="1" applyBorder="1" applyAlignment="1"/>
    <xf numFmtId="0" fontId="1" fillId="0" borderId="14" xfId="39" applyFont="1" applyFill="1" applyBorder="1" applyAlignment="1"/>
    <xf numFmtId="0" fontId="1" fillId="0" borderId="15" xfId="39" applyFont="1" applyFill="1" applyBorder="1">
      <alignment vertical="center"/>
    </xf>
    <xf numFmtId="0" fontId="24" fillId="6" borderId="6" xfId="22" applyFont="1" applyFill="1" applyBorder="1" applyAlignment="1"/>
    <xf numFmtId="0" fontId="24" fillId="0" borderId="8" xfId="22" applyFont="1" applyFill="1" applyBorder="1" applyAlignment="1">
      <alignment horizontal="center" vertical="center" wrapText="1"/>
    </xf>
    <xf numFmtId="0" fontId="24" fillId="0" borderId="12" xfId="22" applyFont="1" applyFill="1" applyBorder="1" applyAlignment="1">
      <alignment horizontal="center" vertical="center" wrapText="1"/>
    </xf>
    <xf numFmtId="0" fontId="24" fillId="0" borderId="61" xfId="22" applyFont="1" applyFill="1" applyBorder="1" applyAlignment="1">
      <alignment horizontal="center" vertical="center"/>
    </xf>
    <xf numFmtId="0" fontId="24" fillId="6" borderId="18" xfId="22" applyFont="1" applyFill="1" applyBorder="1" applyAlignment="1">
      <alignment horizontal="right" vertical="top"/>
    </xf>
    <xf numFmtId="0" fontId="24" fillId="6" borderId="64" xfId="22" applyFont="1" applyFill="1" applyBorder="1" applyAlignment="1">
      <alignment horizontal="right" vertical="top"/>
    </xf>
    <xf numFmtId="0" fontId="24" fillId="6" borderId="1" xfId="22" applyFont="1" applyFill="1" applyBorder="1" applyAlignment="1">
      <alignment horizontal="center" vertical="center"/>
    </xf>
    <xf numFmtId="185" fontId="24" fillId="0" borderId="1" xfId="22" applyNumberFormat="1" applyFont="1" applyFill="1" applyBorder="1" applyAlignment="1" applyProtection="1">
      <alignment horizontal="right" vertical="center" shrinkToFit="1"/>
    </xf>
    <xf numFmtId="185" fontId="24" fillId="0" borderId="4" xfId="22" applyNumberFormat="1" applyFont="1" applyFill="1" applyBorder="1" applyAlignment="1" applyProtection="1">
      <alignment horizontal="right" vertical="center" shrinkToFit="1"/>
    </xf>
    <xf numFmtId="185" fontId="24" fillId="0" borderId="79" xfId="22" applyNumberFormat="1" applyFont="1" applyFill="1" applyBorder="1" applyAlignment="1" applyProtection="1">
      <alignment horizontal="right" vertical="center" shrinkToFit="1"/>
    </xf>
    <xf numFmtId="0" fontId="24" fillId="6" borderId="24" xfId="22" applyFont="1" applyFill="1" applyBorder="1" applyAlignment="1">
      <alignment horizontal="center" vertical="center"/>
    </xf>
    <xf numFmtId="185" fontId="24" fillId="0" borderId="24" xfId="22" applyNumberFormat="1" applyFont="1" applyFill="1" applyBorder="1" applyAlignment="1" applyProtection="1">
      <alignment horizontal="right" vertical="center" shrinkToFit="1"/>
    </xf>
    <xf numFmtId="185" fontId="24" fillId="0" borderId="27" xfId="22" applyNumberFormat="1" applyFont="1" applyFill="1" applyBorder="1" applyAlignment="1" applyProtection="1">
      <alignment horizontal="right" vertical="center" shrinkToFit="1"/>
    </xf>
    <xf numFmtId="185" fontId="24" fillId="0" borderId="182" xfId="22" applyNumberFormat="1" applyFont="1" applyFill="1" applyBorder="1" applyAlignment="1" applyProtection="1">
      <alignment horizontal="right" vertical="center" shrinkToFit="1"/>
    </xf>
    <xf numFmtId="0" fontId="25" fillId="0" borderId="0" xfId="22" applyFont="1" applyAlignment="1">
      <alignment horizontal="right" vertical="center"/>
    </xf>
    <xf numFmtId="0" fontId="24" fillId="6" borderId="55" xfId="22" applyFont="1" applyFill="1" applyBorder="1" applyAlignment="1">
      <alignment horizontal="center" vertical="center"/>
    </xf>
    <xf numFmtId="185" fontId="24" fillId="0" borderId="45" xfId="22" applyNumberFormat="1" applyFont="1" applyFill="1" applyBorder="1" applyAlignment="1" applyProtection="1">
      <alignment horizontal="right" vertical="center" shrinkToFit="1"/>
    </xf>
    <xf numFmtId="185" fontId="24" fillId="0" borderId="48" xfId="22" applyNumberFormat="1" applyFont="1" applyFill="1" applyBorder="1" applyAlignment="1" applyProtection="1">
      <alignment horizontal="right" vertical="center" shrinkToFit="1"/>
    </xf>
    <xf numFmtId="185" fontId="24" fillId="0" borderId="62" xfId="22" applyNumberFormat="1" applyFont="1" applyFill="1" applyBorder="1" applyAlignment="1" applyProtection="1">
      <alignment horizontal="right" vertical="center" shrinkToFit="1"/>
    </xf>
    <xf numFmtId="0" fontId="24" fillId="0" borderId="0" xfId="37" applyFont="1">
      <alignment vertical="center"/>
    </xf>
    <xf numFmtId="0" fontId="24" fillId="7" borderId="6" xfId="37" applyFont="1" applyFill="1" applyBorder="1" applyAlignment="1"/>
    <xf numFmtId="0" fontId="24" fillId="0" borderId="56" xfId="37" applyFont="1" applyFill="1" applyBorder="1" applyAlignment="1">
      <alignment vertical="center" wrapText="1"/>
    </xf>
    <xf numFmtId="0" fontId="24" fillId="0" borderId="57" xfId="37" applyFont="1" applyFill="1" applyBorder="1" applyAlignment="1">
      <alignment vertical="center"/>
    </xf>
    <xf numFmtId="0" fontId="24" fillId="0" borderId="12" xfId="37" applyFont="1" applyFill="1" applyBorder="1" applyAlignment="1">
      <alignment vertical="center"/>
    </xf>
    <xf numFmtId="0" fontId="24" fillId="0" borderId="61" xfId="37" applyFont="1" applyFill="1" applyBorder="1" applyAlignment="1">
      <alignment vertical="center"/>
    </xf>
    <xf numFmtId="0" fontId="26" fillId="0" borderId="0" xfId="37" applyFont="1" applyFill="1" applyBorder="1" applyAlignment="1">
      <alignment vertical="center"/>
    </xf>
    <xf numFmtId="0" fontId="24" fillId="7" borderId="18" xfId="37" applyFont="1" applyFill="1" applyBorder="1" applyAlignment="1">
      <alignment horizontal="right" vertical="top"/>
    </xf>
    <xf numFmtId="0" fontId="26" fillId="0" borderId="0" xfId="37" applyNumberFormat="1" applyFont="1" applyFill="1" applyBorder="1" applyAlignment="1">
      <alignment vertical="center" wrapText="1"/>
    </xf>
    <xf numFmtId="0" fontId="24" fillId="7" borderId="64" xfId="37" applyFont="1" applyFill="1" applyBorder="1" applyAlignment="1">
      <alignment horizontal="right" vertical="top"/>
    </xf>
    <xf numFmtId="0" fontId="24" fillId="7" borderId="13" xfId="37" applyFont="1" applyFill="1" applyBorder="1" applyAlignment="1">
      <alignment horizontal="center" vertical="center"/>
    </xf>
    <xf numFmtId="185" fontId="24" fillId="0" borderId="183" xfId="37" applyNumberFormat="1" applyFont="1" applyFill="1" applyBorder="1" applyAlignment="1">
      <alignment horizontal="right" vertical="center" shrinkToFit="1"/>
    </xf>
    <xf numFmtId="185" fontId="24" fillId="0" borderId="184" xfId="37" applyNumberFormat="1" applyFont="1" applyFill="1" applyBorder="1" applyAlignment="1">
      <alignment horizontal="right" vertical="center" shrinkToFit="1"/>
    </xf>
    <xf numFmtId="185" fontId="24" fillId="0" borderId="79" xfId="37" applyNumberFormat="1" applyFont="1" applyFill="1" applyBorder="1" applyAlignment="1">
      <alignment horizontal="right" vertical="center" shrinkToFit="1"/>
    </xf>
    <xf numFmtId="0" fontId="24" fillId="0" borderId="0" xfId="37" applyNumberFormat="1" applyFont="1" applyFill="1" applyBorder="1" applyAlignment="1">
      <alignment vertical="center"/>
    </xf>
    <xf numFmtId="0" fontId="24" fillId="7" borderId="24" xfId="37" applyFont="1" applyFill="1" applyBorder="1" applyAlignment="1">
      <alignment horizontal="center" vertical="center"/>
    </xf>
    <xf numFmtId="185" fontId="24" fillId="0" borderId="185" xfId="37" applyNumberFormat="1" applyFont="1" applyFill="1" applyBorder="1" applyAlignment="1">
      <alignment horizontal="right" vertical="center" shrinkToFit="1"/>
    </xf>
    <xf numFmtId="185" fontId="24" fillId="0" borderId="74" xfId="37" applyNumberFormat="1" applyFont="1" applyFill="1" applyBorder="1" applyAlignment="1">
      <alignment horizontal="right" vertical="center" shrinkToFit="1"/>
    </xf>
    <xf numFmtId="185" fontId="24" fillId="0" borderId="182" xfId="37" applyNumberFormat="1" applyFont="1" applyFill="1" applyBorder="1" applyAlignment="1">
      <alignment horizontal="right" vertical="center" shrinkToFit="1"/>
    </xf>
    <xf numFmtId="0" fontId="24" fillId="7" borderId="45" xfId="37" applyFont="1" applyFill="1" applyBorder="1" applyAlignment="1">
      <alignment horizontal="center" vertical="center"/>
    </xf>
    <xf numFmtId="185" fontId="24" fillId="0" borderId="186" xfId="37" applyNumberFormat="1" applyFont="1" applyFill="1" applyBorder="1" applyAlignment="1">
      <alignment horizontal="right" vertical="center" shrinkToFit="1"/>
    </xf>
    <xf numFmtId="185" fontId="24" fillId="0" borderId="187" xfId="37" applyNumberFormat="1" applyFont="1" applyFill="1" applyBorder="1" applyAlignment="1">
      <alignment horizontal="right" vertical="center" shrinkToFit="1"/>
    </xf>
    <xf numFmtId="185" fontId="24" fillId="0" borderId="62" xfId="37" applyNumberFormat="1" applyFont="1" applyFill="1" applyBorder="1" applyAlignment="1">
      <alignment horizontal="right" vertical="center" shrinkToFit="1"/>
    </xf>
    <xf numFmtId="0" fontId="26" fillId="6" borderId="6" xfId="24" applyFont="1" applyFill="1" applyBorder="1" applyAlignment="1"/>
    <xf numFmtId="0" fontId="26" fillId="0" borderId="0" xfId="24" applyFont="1" applyAlignment="1"/>
    <xf numFmtId="0" fontId="27" fillId="0" borderId="0" xfId="24" applyFont="1" applyAlignment="1"/>
    <xf numFmtId="0" fontId="27" fillId="8" borderId="6" xfId="24" applyFont="1" applyFill="1" applyBorder="1" applyAlignment="1"/>
    <xf numFmtId="0" fontId="28" fillId="0" borderId="0" xfId="24" applyFont="1" applyAlignment="1">
      <alignment horizontal="center" vertical="center" wrapText="1"/>
    </xf>
    <xf numFmtId="0" fontId="28" fillId="0" borderId="0" xfId="24" applyFont="1" applyAlignment="1">
      <alignment vertical="center" wrapText="1"/>
    </xf>
    <xf numFmtId="0" fontId="26" fillId="6" borderId="18" xfId="24" applyFont="1" applyFill="1" applyBorder="1" applyAlignment="1"/>
    <xf numFmtId="0" fontId="27" fillId="0" borderId="0" xfId="24" applyFont="1">
      <alignment vertical="center"/>
    </xf>
    <xf numFmtId="0" fontId="27" fillId="8" borderId="18" xfId="24" applyFont="1" applyFill="1" applyBorder="1" applyAlignment="1"/>
    <xf numFmtId="0" fontId="26" fillId="0" borderId="31" xfId="24" applyFont="1" applyFill="1" applyBorder="1" applyAlignment="1">
      <alignment vertical="center" wrapText="1"/>
    </xf>
    <xf numFmtId="0" fontId="26" fillId="0" borderId="32" xfId="24" applyFont="1" applyFill="1" applyBorder="1" applyAlignment="1">
      <alignment vertical="center"/>
    </xf>
    <xf numFmtId="0" fontId="26" fillId="0" borderId="30" xfId="24" applyFont="1" applyFill="1" applyBorder="1" applyAlignment="1">
      <alignment vertical="center"/>
    </xf>
    <xf numFmtId="0" fontId="26" fillId="0" borderId="33" xfId="24" applyFont="1" applyFill="1" applyBorder="1" applyAlignment="1">
      <alignment vertical="center"/>
    </xf>
    <xf numFmtId="0" fontId="27" fillId="0" borderId="0" xfId="24" applyFont="1" applyAlignment="1">
      <alignment vertical="top"/>
    </xf>
    <xf numFmtId="0" fontId="26" fillId="6" borderId="18" xfId="24" applyFont="1" applyFill="1" applyBorder="1" applyAlignment="1">
      <alignment horizontal="right" vertical="center"/>
    </xf>
    <xf numFmtId="0" fontId="27" fillId="8" borderId="18" xfId="24" applyFont="1" applyFill="1" applyBorder="1" applyAlignment="1">
      <alignment horizontal="right" vertical="center"/>
    </xf>
    <xf numFmtId="0" fontId="29" fillId="0" borderId="0" xfId="24" applyFont="1">
      <alignment vertical="center"/>
    </xf>
    <xf numFmtId="0" fontId="26" fillId="6" borderId="64" xfId="24" applyFont="1" applyFill="1" applyBorder="1" applyAlignment="1">
      <alignment horizontal="right" vertical="top"/>
    </xf>
    <xf numFmtId="0" fontId="27" fillId="8" borderId="64" xfId="24" applyFont="1" applyFill="1" applyBorder="1" applyAlignment="1">
      <alignment horizontal="right" vertical="top"/>
    </xf>
    <xf numFmtId="0" fontId="26" fillId="6" borderId="13" xfId="24" applyFont="1" applyFill="1" applyBorder="1" applyAlignment="1">
      <alignment horizontal="center" vertical="center"/>
    </xf>
    <xf numFmtId="182" fontId="26" fillId="0" borderId="183" xfId="24" applyNumberFormat="1" applyFont="1" applyFill="1" applyBorder="1" applyAlignment="1" applyProtection="1">
      <alignment horizontal="right" vertical="center" shrinkToFit="1"/>
    </xf>
    <xf numFmtId="182" fontId="26" fillId="0" borderId="184" xfId="24" applyNumberFormat="1" applyFont="1" applyFill="1" applyBorder="1" applyAlignment="1" applyProtection="1">
      <alignment horizontal="right" vertical="center" shrinkToFit="1"/>
    </xf>
    <xf numFmtId="182" fontId="26" fillId="0" borderId="79" xfId="24" applyNumberFormat="1" applyFont="1" applyFill="1" applyBorder="1" applyAlignment="1" applyProtection="1">
      <alignment horizontal="right" vertical="center" shrinkToFit="1"/>
    </xf>
    <xf numFmtId="182" fontId="27" fillId="0" borderId="0" xfId="24" applyNumberFormat="1" applyFont="1" applyAlignment="1">
      <alignment horizontal="right" vertical="center" shrinkToFit="1"/>
    </xf>
    <xf numFmtId="0" fontId="27" fillId="8" borderId="13" xfId="24" applyFont="1" applyFill="1" applyBorder="1" applyAlignment="1">
      <alignment horizontal="center" vertical="center"/>
    </xf>
    <xf numFmtId="182" fontId="27" fillId="0" borderId="183" xfId="24" applyNumberFormat="1" applyFont="1" applyBorder="1" applyAlignment="1" applyProtection="1">
      <alignment horizontal="right" vertical="center" shrinkToFit="1"/>
      <protection locked="0"/>
    </xf>
    <xf numFmtId="182" fontId="27" fillId="0" borderId="79" xfId="24" applyNumberFormat="1" applyFont="1" applyBorder="1" applyAlignment="1" applyProtection="1">
      <alignment horizontal="right" vertical="center" shrinkToFit="1"/>
      <protection locked="0"/>
    </xf>
    <xf numFmtId="0" fontId="26" fillId="6" borderId="24" xfId="24" applyFont="1" applyFill="1" applyBorder="1" applyAlignment="1">
      <alignment horizontal="center" vertical="center"/>
    </xf>
    <xf numFmtId="182" fontId="26" fillId="0" borderId="185" xfId="24" applyNumberFormat="1" applyFont="1" applyFill="1" applyBorder="1" applyAlignment="1" applyProtection="1">
      <alignment horizontal="right" vertical="center" shrinkToFit="1"/>
    </xf>
    <xf numFmtId="182" fontId="26" fillId="0" borderId="74" xfId="24" applyNumberFormat="1" applyFont="1" applyFill="1" applyBorder="1" applyAlignment="1" applyProtection="1">
      <alignment horizontal="right" vertical="center" shrinkToFit="1"/>
    </xf>
    <xf numFmtId="182" fontId="26" fillId="0" borderId="182" xfId="24" applyNumberFormat="1" applyFont="1" applyFill="1" applyBorder="1" applyAlignment="1" applyProtection="1">
      <alignment horizontal="right" vertical="center" shrinkToFit="1"/>
    </xf>
    <xf numFmtId="0" fontId="27" fillId="8" borderId="24" xfId="24" applyFont="1" applyFill="1" applyBorder="1" applyAlignment="1">
      <alignment horizontal="center" vertical="center"/>
    </xf>
    <xf numFmtId="182" fontId="27" fillId="0" borderId="185" xfId="24" applyNumberFormat="1" applyFont="1" applyBorder="1" applyAlignment="1" applyProtection="1">
      <alignment horizontal="right" vertical="center" shrinkToFit="1"/>
      <protection locked="0"/>
    </xf>
    <xf numFmtId="182" fontId="27" fillId="0" borderId="182" xfId="24" applyNumberFormat="1" applyFont="1" applyBorder="1" applyAlignment="1" applyProtection="1">
      <alignment horizontal="right" vertical="center" shrinkToFit="1"/>
      <protection locked="0"/>
    </xf>
    <xf numFmtId="0" fontId="25" fillId="0" borderId="0" xfId="24" applyFont="1" applyAlignment="1">
      <alignment horizontal="center" vertical="center"/>
    </xf>
    <xf numFmtId="0" fontId="26" fillId="6" borderId="55" xfId="24" applyFont="1" applyFill="1" applyBorder="1" applyAlignment="1">
      <alignment horizontal="center" vertical="center"/>
    </xf>
    <xf numFmtId="182" fontId="26" fillId="0" borderId="186" xfId="24" applyNumberFormat="1" applyFont="1" applyFill="1" applyBorder="1" applyAlignment="1" applyProtection="1">
      <alignment horizontal="right" vertical="center" shrinkToFit="1"/>
    </xf>
    <xf numFmtId="182" fontId="26" fillId="0" borderId="187" xfId="24" applyNumberFormat="1" applyFont="1" applyFill="1" applyBorder="1" applyAlignment="1" applyProtection="1">
      <alignment horizontal="right" vertical="center" shrinkToFit="1"/>
    </xf>
    <xf numFmtId="182" fontId="26" fillId="0" borderId="62" xfId="24" applyNumberFormat="1" applyFont="1" applyFill="1" applyBorder="1" applyAlignment="1" applyProtection="1">
      <alignment horizontal="right" vertical="center" shrinkToFit="1"/>
    </xf>
    <xf numFmtId="0" fontId="30" fillId="0" borderId="0" xfId="24" applyNumberFormat="1" applyFont="1" applyAlignment="1">
      <alignment horizontal="center" vertical="center" shrinkToFit="1"/>
    </xf>
    <xf numFmtId="0" fontId="27" fillId="8" borderId="55" xfId="24" applyFont="1" applyFill="1" applyBorder="1" applyAlignment="1">
      <alignment horizontal="center" vertical="center"/>
    </xf>
    <xf numFmtId="182" fontId="27" fillId="0" borderId="186" xfId="24" applyNumberFormat="1" applyFont="1" applyBorder="1" applyAlignment="1" applyProtection="1">
      <alignment horizontal="right" vertical="center" shrinkToFit="1"/>
      <protection locked="0"/>
    </xf>
    <xf numFmtId="182" fontId="27" fillId="0" borderId="62" xfId="24" applyNumberFormat="1" applyFont="1" applyBorder="1" applyAlignment="1" applyProtection="1">
      <alignment horizontal="right" vertical="center" shrinkToFit="1"/>
      <protection locked="0"/>
    </xf>
    <xf numFmtId="0" fontId="26" fillId="0" borderId="0" xfId="23" applyFont="1" applyFill="1" applyBorder="1" applyAlignment="1"/>
    <xf numFmtId="0" fontId="26" fillId="0" borderId="26" xfId="23" applyFont="1" applyFill="1" applyBorder="1" applyAlignment="1">
      <alignment vertical="center"/>
    </xf>
    <xf numFmtId="0" fontId="26" fillId="0" borderId="32" xfId="23" applyFont="1" applyFill="1" applyBorder="1" applyAlignment="1">
      <alignment vertical="center" wrapText="1"/>
    </xf>
    <xf numFmtId="0" fontId="26" fillId="0" borderId="0" xfId="23" applyFont="1" applyFill="1" applyBorder="1" applyAlignment="1">
      <alignment horizontal="left" vertical="center"/>
    </xf>
    <xf numFmtId="182" fontId="26" fillId="0" borderId="183" xfId="23" applyNumberFormat="1" applyFont="1" applyBorder="1" applyAlignment="1">
      <alignment horizontal="right" vertical="center" shrinkToFit="1"/>
    </xf>
    <xf numFmtId="182" fontId="26" fillId="0" borderId="184" xfId="23" applyNumberFormat="1" applyFont="1" applyBorder="1" applyAlignment="1">
      <alignment horizontal="right" vertical="center" shrinkToFit="1"/>
    </xf>
    <xf numFmtId="182" fontId="26" fillId="0" borderId="79" xfId="23" applyNumberFormat="1" applyFont="1" applyBorder="1" applyAlignment="1">
      <alignment horizontal="right" vertical="center" shrinkToFit="1"/>
    </xf>
    <xf numFmtId="182" fontId="26" fillId="0" borderId="0" xfId="23" applyNumberFormat="1" applyFont="1" applyFill="1" applyBorder="1" applyAlignment="1" applyProtection="1">
      <alignment horizontal="right" vertical="center"/>
    </xf>
    <xf numFmtId="182" fontId="26" fillId="0" borderId="185" xfId="23" applyNumberFormat="1" applyFont="1" applyBorder="1" applyAlignment="1">
      <alignment horizontal="right" vertical="center" shrinkToFit="1"/>
    </xf>
    <xf numFmtId="182" fontId="26" fillId="0" borderId="74" xfId="23" applyNumberFormat="1" applyFont="1" applyBorder="1" applyAlignment="1">
      <alignment horizontal="right" vertical="center" shrinkToFit="1"/>
    </xf>
    <xf numFmtId="182" fontId="26" fillId="0" borderId="182" xfId="23" applyNumberFormat="1" applyFont="1" applyBorder="1" applyAlignment="1">
      <alignment horizontal="right" vertical="center" shrinkToFit="1"/>
    </xf>
    <xf numFmtId="0" fontId="26" fillId="6" borderId="45" xfId="23" applyFont="1" applyFill="1" applyBorder="1" applyAlignment="1">
      <alignment horizontal="center" vertical="center"/>
    </xf>
    <xf numFmtId="182" fontId="26" fillId="0" borderId="186" xfId="23" applyNumberFormat="1" applyFont="1" applyBorder="1" applyAlignment="1">
      <alignment horizontal="right" vertical="center" shrinkToFit="1"/>
    </xf>
    <xf numFmtId="182" fontId="26" fillId="0" borderId="187" xfId="23" applyNumberFormat="1" applyFont="1" applyBorder="1" applyAlignment="1">
      <alignment horizontal="right" vertical="center" shrinkToFit="1"/>
    </xf>
    <xf numFmtId="182" fontId="26" fillId="0" borderId="62" xfId="23" applyNumberFormat="1" applyFont="1" applyBorder="1" applyAlignment="1">
      <alignment horizontal="right" vertical="center" shrinkToFit="1"/>
    </xf>
    <xf numFmtId="0" fontId="31" fillId="6" borderId="6" xfId="22" applyFont="1" applyFill="1" applyBorder="1" applyAlignment="1"/>
    <xf numFmtId="0" fontId="31" fillId="0" borderId="8" xfId="22" applyFont="1" applyFill="1" applyBorder="1" applyAlignment="1">
      <alignment horizontal="center" vertical="center" wrapText="1"/>
    </xf>
    <xf numFmtId="0" fontId="31" fillId="0" borderId="12" xfId="22" applyFont="1" applyFill="1" applyBorder="1" applyAlignment="1">
      <alignment horizontal="center" vertical="center" wrapText="1"/>
    </xf>
    <xf numFmtId="0" fontId="31" fillId="0" borderId="2" xfId="22" applyFont="1" applyFill="1" applyBorder="1" applyAlignment="1">
      <alignment horizontal="center" vertical="center"/>
    </xf>
    <xf numFmtId="0" fontId="31" fillId="0" borderId="5" xfId="22" applyFont="1" applyFill="1" applyBorder="1" applyAlignment="1">
      <alignment horizontal="center" vertical="center"/>
    </xf>
    <xf numFmtId="0" fontId="31" fillId="0" borderId="6" xfId="22" applyFont="1" applyFill="1" applyBorder="1" applyAlignment="1">
      <alignment horizontal="center" vertical="center"/>
    </xf>
    <xf numFmtId="0" fontId="31" fillId="6" borderId="18" xfId="22" applyFont="1" applyFill="1" applyBorder="1" applyAlignment="1">
      <alignment horizontal="right" vertical="top"/>
    </xf>
    <xf numFmtId="0" fontId="31" fillId="6" borderId="64" xfId="22" applyFont="1" applyFill="1" applyBorder="1" applyAlignment="1">
      <alignment horizontal="right" vertical="top"/>
    </xf>
    <xf numFmtId="0" fontId="32" fillId="8" borderId="24" xfId="19" applyFont="1" applyFill="1" applyBorder="1" applyAlignment="1">
      <alignment horizontal="center" vertical="center"/>
    </xf>
    <xf numFmtId="182" fontId="31" fillId="0" borderId="24" xfId="19" applyNumberFormat="1" applyFont="1" applyFill="1" applyBorder="1" applyAlignment="1" applyProtection="1">
      <alignment horizontal="right" vertical="center" shrinkToFit="1"/>
    </xf>
    <xf numFmtId="182" fontId="31" fillId="0" borderId="27" xfId="19" applyNumberFormat="1" applyFont="1" applyFill="1" applyBorder="1" applyAlignment="1" applyProtection="1">
      <alignment horizontal="right" vertical="center" shrinkToFit="1"/>
    </xf>
    <xf numFmtId="182" fontId="31" fillId="0" borderId="74" xfId="19" applyNumberFormat="1" applyFont="1" applyFill="1" applyBorder="1" applyAlignment="1" applyProtection="1">
      <alignment horizontal="right" vertical="center" shrinkToFit="1"/>
    </xf>
    <xf numFmtId="182" fontId="31" fillId="0" borderId="74" xfId="19" applyNumberFormat="1" applyFont="1" applyFill="1" applyBorder="1" applyAlignment="1" applyProtection="1">
      <alignment horizontal="right" vertical="center" shrinkToFit="1"/>
      <protection locked="0"/>
    </xf>
    <xf numFmtId="182" fontId="31" fillId="0" borderId="182" xfId="19" applyNumberFormat="1" applyFont="1" applyFill="1" applyBorder="1" applyAlignment="1" applyProtection="1">
      <alignment horizontal="right" vertical="center" shrinkToFit="1"/>
      <protection locked="0"/>
    </xf>
    <xf numFmtId="182" fontId="31" fillId="0" borderId="29" xfId="19" applyNumberFormat="1" applyFont="1" applyFill="1" applyBorder="1" applyAlignment="1" applyProtection="1">
      <alignment horizontal="right" vertical="center" shrinkToFit="1"/>
    </xf>
    <xf numFmtId="0" fontId="25" fillId="0" borderId="0" xfId="22" applyFont="1" applyAlignment="1">
      <alignment horizontal="right"/>
    </xf>
    <xf numFmtId="0" fontId="32" fillId="8" borderId="55" xfId="19" applyFont="1" applyFill="1" applyBorder="1" applyAlignment="1">
      <alignment horizontal="center" vertical="center"/>
    </xf>
    <xf numFmtId="182" fontId="31" fillId="0" borderId="45" xfId="19" applyNumberFormat="1" applyFont="1" applyFill="1" applyBorder="1" applyAlignment="1" applyProtection="1">
      <alignment horizontal="right" vertical="center" shrinkToFit="1"/>
    </xf>
    <xf numFmtId="182" fontId="31" fillId="0" borderId="48" xfId="19" applyNumberFormat="1" applyFont="1" applyFill="1" applyBorder="1" applyAlignment="1" applyProtection="1">
      <alignment horizontal="right" vertical="center" shrinkToFit="1"/>
    </xf>
    <xf numFmtId="182" fontId="31" fillId="0" borderId="187" xfId="19" applyNumberFormat="1" applyFont="1" applyFill="1" applyBorder="1" applyAlignment="1" applyProtection="1">
      <alignment horizontal="right" vertical="center" shrinkToFit="1"/>
    </xf>
    <xf numFmtId="182" fontId="31" fillId="0" borderId="187" xfId="19" applyNumberFormat="1" applyFont="1" applyFill="1" applyBorder="1" applyAlignment="1" applyProtection="1">
      <alignment horizontal="right" vertical="center" shrinkToFit="1"/>
      <protection locked="0"/>
    </xf>
    <xf numFmtId="182" fontId="31" fillId="0" borderId="62" xfId="19" applyNumberFormat="1" applyFont="1" applyFill="1" applyBorder="1" applyAlignment="1" applyProtection="1">
      <alignment horizontal="right" vertical="center" shrinkToFit="1"/>
      <protection locked="0"/>
    </xf>
    <xf numFmtId="182" fontId="31" fillId="0" borderId="55" xfId="19" applyNumberFormat="1" applyFont="1" applyFill="1" applyBorder="1" applyAlignment="1" applyProtection="1">
      <alignment horizontal="right" vertical="center" shrinkToFit="1"/>
    </xf>
    <xf numFmtId="0" fontId="2" fillId="0" borderId="0" xfId="8"/>
    <xf numFmtId="0" fontId="2" fillId="0" borderId="74" xfId="8" applyBorder="1"/>
    <xf numFmtId="0" fontId="2" fillId="0" borderId="74" xfId="8" applyBorder="1" applyAlignment="1">
      <alignment vertical="center"/>
    </xf>
    <xf numFmtId="0" fontId="33" fillId="0" borderId="74" xfId="8" applyFont="1" applyBorder="1"/>
    <xf numFmtId="0" fontId="2" fillId="0" borderId="74" xfId="9" applyBorder="1" applyAlignment="1"/>
    <xf numFmtId="0" fontId="2" fillId="0" borderId="0" xfId="9" applyAlignment="1"/>
    <xf numFmtId="182" fontId="2" fillId="0" borderId="74" xfId="9" applyNumberFormat="1" applyBorder="1" applyAlignment="1"/>
    <xf numFmtId="0" fontId="2" fillId="0" borderId="26" xfId="8" applyFont="1" applyBorder="1" applyAlignment="1">
      <alignment vertical="center"/>
    </xf>
    <xf numFmtId="183" fontId="23" fillId="0" borderId="27" xfId="8" applyNumberFormat="1" applyFont="1" applyFill="1" applyBorder="1" applyAlignment="1">
      <alignment vertical="center"/>
    </xf>
    <xf numFmtId="183" fontId="23" fillId="0" borderId="172" xfId="8" applyNumberFormat="1" applyFont="1" applyFill="1" applyBorder="1" applyAlignment="1">
      <alignment vertical="center"/>
    </xf>
    <xf numFmtId="183" fontId="23" fillId="0" borderId="172" xfId="8" applyNumberFormat="1" applyFont="1" applyFill="1" applyBorder="1" applyAlignment="1">
      <alignment vertical="center" wrapText="1"/>
    </xf>
    <xf numFmtId="183" fontId="23" fillId="0" borderId="30" xfId="8" applyNumberFormat="1" applyFont="1" applyFill="1" applyBorder="1" applyAlignment="1">
      <alignment vertical="center"/>
    </xf>
    <xf numFmtId="183" fontId="23" fillId="0" borderId="173" xfId="8" applyNumberFormat="1" applyFont="1" applyFill="1" applyBorder="1" applyAlignment="1">
      <alignment vertical="center"/>
    </xf>
    <xf numFmtId="180" fontId="23" fillId="0" borderId="175" xfId="8" applyNumberFormat="1" applyFont="1" applyFill="1" applyBorder="1" applyAlignment="1">
      <alignment vertical="center"/>
    </xf>
    <xf numFmtId="180" fontId="23" fillId="0" borderId="171" xfId="8" applyNumberFormat="1" applyFont="1" applyFill="1" applyBorder="1" applyAlignment="1">
      <alignment vertical="center"/>
    </xf>
    <xf numFmtId="184" fontId="23" fillId="0" borderId="177" xfId="8" applyNumberFormat="1" applyFont="1" applyBorder="1" applyAlignment="1">
      <alignment horizontal="center" vertical="center"/>
    </xf>
    <xf numFmtId="183" fontId="23" fillId="0" borderId="177" xfId="8" applyNumberFormat="1" applyFont="1" applyFill="1" applyBorder="1" applyAlignment="1">
      <alignment vertical="center"/>
    </xf>
    <xf numFmtId="183" fontId="23" fillId="0" borderId="178" xfId="8" applyNumberFormat="1" applyFont="1" applyFill="1" applyBorder="1" applyAlignment="1">
      <alignment vertical="center"/>
    </xf>
    <xf numFmtId="180" fontId="23" fillId="0" borderId="179" xfId="8" applyNumberFormat="1" applyFont="1" applyFill="1" applyBorder="1" applyAlignment="1">
      <alignment vertical="center"/>
    </xf>
    <xf numFmtId="180" fontId="23" fillId="0" borderId="180" xfId="8" applyNumberFormat="1" applyFont="1" applyFill="1" applyBorder="1" applyAlignment="1">
      <alignment vertical="center"/>
    </xf>
    <xf numFmtId="180" fontId="23" fillId="0" borderId="23" xfId="8" applyNumberFormat="1" applyFont="1" applyBorder="1" applyAlignment="1">
      <alignment vertical="center"/>
    </xf>
    <xf numFmtId="180" fontId="23" fillId="0" borderId="27" xfId="8" applyNumberFormat="1" applyFont="1" applyBorder="1" applyAlignment="1">
      <alignment vertical="center"/>
    </xf>
    <xf numFmtId="180" fontId="23" fillId="0" borderId="172" xfId="8" applyNumberFormat="1" applyFont="1" applyBorder="1" applyAlignment="1">
      <alignment vertical="center"/>
    </xf>
    <xf numFmtId="49" fontId="9" fillId="0" borderId="0" xfId="26" applyNumberFormat="1" applyFont="1" applyAlignment="1">
      <alignment horizontal="center" vertical="center"/>
    </xf>
    <xf numFmtId="0" fontId="3" fillId="0" borderId="6" xfId="26" applyFont="1" applyBorder="1" applyAlignment="1">
      <alignment horizontal="center" vertical="center"/>
    </xf>
    <xf numFmtId="0" fontId="3" fillId="0" borderId="18" xfId="26" applyFont="1" applyBorder="1" applyAlignment="1">
      <alignment horizontal="center" vertical="center"/>
    </xf>
    <xf numFmtId="0" fontId="3" fillId="0" borderId="64" xfId="26" applyFont="1" applyBorder="1" applyAlignment="1">
      <alignment horizontal="center" vertical="center"/>
    </xf>
    <xf numFmtId="0" fontId="3" fillId="0" borderId="7" xfId="26" applyFont="1" applyBorder="1" applyAlignment="1">
      <alignment horizontal="center" vertical="center"/>
    </xf>
    <xf numFmtId="0" fontId="3" fillId="0" borderId="19" xfId="26" applyFont="1" applyBorder="1" applyAlignment="1">
      <alignment horizontal="center" vertical="center"/>
    </xf>
    <xf numFmtId="0" fontId="3" fillId="0" borderId="53" xfId="26" applyFont="1" applyBorder="1" applyAlignment="1">
      <alignment horizontal="center" vertical="center"/>
    </xf>
    <xf numFmtId="0" fontId="6" fillId="0" borderId="7" xfId="9" applyFont="1" applyBorder="1" applyAlignment="1">
      <alignment horizontal="left" vertical="center"/>
    </xf>
    <xf numFmtId="0" fontId="6" fillId="0" borderId="19" xfId="9" applyFont="1" applyBorder="1" applyAlignment="1">
      <alignment horizontal="left" vertical="center"/>
    </xf>
    <xf numFmtId="0" fontId="6" fillId="0" borderId="53" xfId="9" applyFont="1" applyBorder="1" applyAlignment="1">
      <alignment horizontal="left" vertical="center"/>
    </xf>
    <xf numFmtId="184" fontId="3" fillId="0" borderId="7" xfId="26" applyNumberFormat="1" applyFont="1" applyBorder="1" applyAlignment="1">
      <alignment horizontal="right" vertical="center" shrinkToFit="1"/>
    </xf>
    <xf numFmtId="184" fontId="3" fillId="0" borderId="19" xfId="26" applyNumberFormat="1" applyFont="1" applyBorder="1" applyAlignment="1">
      <alignment horizontal="right" vertical="center" shrinkToFit="1"/>
    </xf>
    <xf numFmtId="184" fontId="3" fillId="0" borderId="53" xfId="26" applyNumberFormat="1" applyFont="1" applyBorder="1" applyAlignment="1">
      <alignment horizontal="right" vertical="center" shrinkToFit="1"/>
    </xf>
    <xf numFmtId="0" fontId="3" fillId="0" borderId="7" xfId="26" applyFont="1" applyBorder="1" applyAlignment="1">
      <alignment horizontal="left" vertical="center"/>
    </xf>
    <xf numFmtId="0" fontId="3" fillId="0" borderId="19" xfId="26" applyFont="1" applyBorder="1" applyAlignment="1">
      <alignment horizontal="left" vertical="center"/>
    </xf>
    <xf numFmtId="0" fontId="3" fillId="0" borderId="53" xfId="26" applyFont="1" applyBorder="1" applyAlignment="1">
      <alignment horizontal="left" vertical="center"/>
    </xf>
    <xf numFmtId="188" fontId="3" fillId="0" borderId="7" xfId="26" applyNumberFormat="1" applyFont="1" applyBorder="1" applyAlignment="1">
      <alignment horizontal="right" vertical="center" shrinkToFit="1"/>
    </xf>
    <xf numFmtId="188" fontId="3" fillId="0" borderId="19" xfId="26" applyNumberFormat="1" applyFont="1" applyBorder="1" applyAlignment="1">
      <alignment horizontal="right" vertical="center" shrinkToFit="1"/>
    </xf>
    <xf numFmtId="188" fontId="3" fillId="0" borderId="53" xfId="26" applyNumberFormat="1" applyFont="1" applyBorder="1" applyAlignment="1">
      <alignment horizontal="right" vertical="center" shrinkToFit="1"/>
    </xf>
    <xf numFmtId="0" fontId="3" fillId="0" borderId="57" xfId="26" applyFont="1" applyBorder="1">
      <alignment vertical="center"/>
    </xf>
    <xf numFmtId="0" fontId="3" fillId="0" borderId="35" xfId="26" applyFont="1" applyBorder="1">
      <alignment vertical="center"/>
    </xf>
    <xf numFmtId="0" fontId="3" fillId="0" borderId="37" xfId="26" applyFont="1" applyBorder="1">
      <alignment vertical="center"/>
    </xf>
    <xf numFmtId="0" fontId="3" fillId="0" borderId="32" xfId="26" applyFont="1" applyBorder="1" applyAlignment="1">
      <alignment horizontal="center" vertical="center"/>
    </xf>
    <xf numFmtId="0" fontId="3" fillId="0" borderId="35" xfId="26" applyFont="1" applyBorder="1" applyAlignment="1">
      <alignment horizontal="center" vertical="center"/>
    </xf>
    <xf numFmtId="0" fontId="6" fillId="0" borderId="8" xfId="9" applyFont="1" applyBorder="1" applyAlignment="1">
      <alignment horizontal="left" vertical="center"/>
    </xf>
    <xf numFmtId="0" fontId="6" fillId="0" borderId="0" xfId="9" applyFont="1" applyAlignment="1">
      <alignment horizontal="left" vertical="center"/>
    </xf>
    <xf numFmtId="0" fontId="6" fillId="0" borderId="58" xfId="9" applyFont="1" applyBorder="1" applyAlignment="1">
      <alignment horizontal="left" vertical="center"/>
    </xf>
    <xf numFmtId="184" fontId="3" fillId="0" borderId="8" xfId="26" applyNumberFormat="1" applyFont="1" applyBorder="1" applyAlignment="1">
      <alignment horizontal="right" vertical="center" shrinkToFit="1"/>
    </xf>
    <xf numFmtId="184" fontId="3" fillId="0" borderId="0" xfId="26" applyNumberFormat="1" applyFont="1" applyAlignment="1">
      <alignment horizontal="right" vertical="center" shrinkToFit="1"/>
    </xf>
    <xf numFmtId="184" fontId="3" fillId="0" borderId="58" xfId="26" applyNumberFormat="1" applyFont="1" applyBorder="1" applyAlignment="1">
      <alignment horizontal="right" vertical="center" shrinkToFit="1"/>
    </xf>
    <xf numFmtId="0" fontId="3" fillId="0" borderId="8" xfId="26" applyFont="1" applyBorder="1" applyAlignment="1">
      <alignment horizontal="left" vertical="center"/>
    </xf>
    <xf numFmtId="0" fontId="3" fillId="0" borderId="0" xfId="26" applyFont="1" applyAlignment="1">
      <alignment horizontal="left" vertical="center"/>
    </xf>
    <xf numFmtId="0" fontId="3" fillId="0" borderId="58" xfId="26" applyFont="1" applyBorder="1" applyAlignment="1">
      <alignment horizontal="left" vertical="center"/>
    </xf>
    <xf numFmtId="188" fontId="3" fillId="0" borderId="8" xfId="26" applyNumberFormat="1" applyFont="1" applyBorder="1" applyAlignment="1">
      <alignment horizontal="right" vertical="center" shrinkToFit="1"/>
    </xf>
    <xf numFmtId="188" fontId="3" fillId="0" borderId="0" xfId="26" applyNumberFormat="1" applyFont="1" applyAlignment="1">
      <alignment horizontal="right" vertical="center" shrinkToFit="1"/>
    </xf>
    <xf numFmtId="188" fontId="3" fillId="0" borderId="58" xfId="26" applyNumberFormat="1" applyFont="1" applyBorder="1" applyAlignment="1">
      <alignment horizontal="right" vertical="center" shrinkToFit="1"/>
    </xf>
    <xf numFmtId="176" fontId="3" fillId="0" borderId="8" xfId="26" applyNumberFormat="1" applyFont="1" applyBorder="1" applyAlignment="1">
      <alignment horizontal="right" vertical="center" shrinkToFit="1"/>
    </xf>
    <xf numFmtId="176" fontId="3" fillId="0" borderId="0" xfId="26" applyNumberFormat="1" applyFont="1" applyAlignment="1">
      <alignment horizontal="right" vertical="center" shrinkToFit="1"/>
    </xf>
    <xf numFmtId="176" fontId="3" fillId="0" borderId="58" xfId="26" applyNumberFormat="1" applyFont="1" applyBorder="1" applyAlignment="1">
      <alignment horizontal="right" vertical="center" shrinkToFit="1"/>
    </xf>
    <xf numFmtId="186" fontId="3" fillId="0" borderId="8" xfId="26" applyNumberFormat="1" applyFont="1" applyBorder="1" applyAlignment="1">
      <alignment horizontal="right" vertical="center" shrinkToFit="1"/>
    </xf>
    <xf numFmtId="186" fontId="3" fillId="0" borderId="0" xfId="26" applyNumberFormat="1" applyFont="1" applyAlignment="1">
      <alignment horizontal="right" vertical="center" shrinkToFit="1"/>
    </xf>
    <xf numFmtId="186" fontId="3" fillId="0" borderId="58" xfId="26" applyNumberFormat="1" applyFont="1" applyBorder="1" applyAlignment="1">
      <alignment horizontal="right" vertical="center" shrinkToFit="1"/>
    </xf>
    <xf numFmtId="0" fontId="3" fillId="0" borderId="39" xfId="26" applyFont="1" applyBorder="1">
      <alignment vertical="center"/>
    </xf>
    <xf numFmtId="0" fontId="3" fillId="0" borderId="22" xfId="26" applyFont="1" applyBorder="1">
      <alignment vertical="center"/>
    </xf>
    <xf numFmtId="0" fontId="3" fillId="0" borderId="41" xfId="26" applyFont="1" applyBorder="1">
      <alignment vertical="center"/>
    </xf>
    <xf numFmtId="184" fontId="3" fillId="0" borderId="39" xfId="26" applyNumberFormat="1" applyFont="1" applyBorder="1" applyAlignment="1">
      <alignment horizontal="right" vertical="center" shrinkToFit="1"/>
    </xf>
    <xf numFmtId="184" fontId="3" fillId="0" borderId="22" xfId="26" applyNumberFormat="1" applyFont="1" applyBorder="1" applyAlignment="1">
      <alignment horizontal="right" vertical="center" shrinkToFit="1"/>
    </xf>
    <xf numFmtId="184" fontId="3" fillId="0" borderId="50" xfId="26" applyNumberFormat="1" applyFont="1" applyBorder="1" applyAlignment="1">
      <alignment horizontal="right" vertical="center" shrinkToFit="1"/>
    </xf>
    <xf numFmtId="0" fontId="3" fillId="0" borderId="32" xfId="26" applyFont="1" applyBorder="1">
      <alignment vertical="center"/>
    </xf>
    <xf numFmtId="184" fontId="3" fillId="0" borderId="32" xfId="26" applyNumberFormat="1" applyFont="1" applyBorder="1" applyAlignment="1">
      <alignment horizontal="right" vertical="center" shrinkToFit="1"/>
    </xf>
    <xf numFmtId="184" fontId="3" fillId="0" borderId="35" xfId="26" applyNumberFormat="1" applyFont="1" applyBorder="1" applyAlignment="1">
      <alignment horizontal="right" vertical="center" shrinkToFit="1"/>
    </xf>
    <xf numFmtId="184" fontId="3" fillId="0" borderId="51" xfId="26" applyNumberFormat="1" applyFont="1" applyBorder="1" applyAlignment="1">
      <alignment horizontal="right" vertical="center" shrinkToFit="1"/>
    </xf>
    <xf numFmtId="0" fontId="3" fillId="0" borderId="33" xfId="26" applyFont="1" applyBorder="1">
      <alignment vertical="center"/>
    </xf>
    <xf numFmtId="0" fontId="3" fillId="0" borderId="36" xfId="26" applyFont="1" applyBorder="1">
      <alignment vertical="center"/>
    </xf>
    <xf numFmtId="0" fontId="3" fillId="0" borderId="38" xfId="26" applyFont="1" applyBorder="1">
      <alignment vertical="center"/>
    </xf>
    <xf numFmtId="190" fontId="3" fillId="0" borderId="33" xfId="26" applyNumberFormat="1" applyFont="1" applyBorder="1" applyAlignment="1">
      <alignment horizontal="right" vertical="center" shrinkToFit="1"/>
    </xf>
    <xf numFmtId="190" fontId="3" fillId="0" borderId="36" xfId="26" applyNumberFormat="1" applyFont="1" applyBorder="1" applyAlignment="1">
      <alignment horizontal="right" vertical="center" shrinkToFit="1"/>
    </xf>
    <xf numFmtId="190" fontId="3" fillId="0" borderId="52" xfId="26" applyNumberFormat="1" applyFont="1" applyBorder="1" applyAlignment="1">
      <alignment horizontal="right" vertical="center" shrinkToFit="1"/>
    </xf>
    <xf numFmtId="0" fontId="6" fillId="0" borderId="40" xfId="26" applyFont="1" applyBorder="1">
      <alignment vertical="center"/>
    </xf>
    <xf numFmtId="0" fontId="6" fillId="0" borderId="22" xfId="26" applyFont="1" applyBorder="1">
      <alignment vertical="center"/>
    </xf>
    <xf numFmtId="0" fontId="6" fillId="0" borderId="41" xfId="26" applyFont="1" applyBorder="1">
      <alignment vertical="center"/>
    </xf>
    <xf numFmtId="184" fontId="6" fillId="0" borderId="40" xfId="26" applyNumberFormat="1" applyFont="1" applyBorder="1" applyAlignment="1">
      <alignment horizontal="right" vertical="center" shrinkToFit="1"/>
    </xf>
    <xf numFmtId="184" fontId="6" fillId="0" borderId="19" xfId="26" applyNumberFormat="1" applyFont="1" applyBorder="1" applyAlignment="1">
      <alignment horizontal="right" vertical="center" shrinkToFit="1"/>
    </xf>
    <xf numFmtId="184" fontId="6" fillId="0" borderId="53" xfId="26" applyNumberFormat="1" applyFont="1" applyBorder="1" applyAlignment="1">
      <alignment horizontal="right" vertical="center" shrinkToFit="1"/>
    </xf>
    <xf numFmtId="0" fontId="3" fillId="0" borderId="57" xfId="26" applyFont="1" applyBorder="1" applyAlignment="1">
      <alignment horizontal="center" vertical="center"/>
    </xf>
    <xf numFmtId="0" fontId="3" fillId="0" borderId="37" xfId="26" applyFont="1" applyBorder="1" applyAlignment="1">
      <alignment horizontal="center" vertical="center"/>
    </xf>
    <xf numFmtId="0" fontId="3" fillId="0" borderId="32" xfId="26" applyFont="1" applyBorder="1" applyAlignment="1">
      <alignment horizontal="center" vertical="center" shrinkToFit="1"/>
    </xf>
    <xf numFmtId="0" fontId="3" fillId="0" borderId="35" xfId="26" applyFont="1" applyBorder="1" applyAlignment="1">
      <alignment horizontal="center" vertical="center" shrinkToFit="1"/>
    </xf>
    <xf numFmtId="0" fontId="3" fillId="0" borderId="37" xfId="26" applyFont="1" applyBorder="1" applyAlignment="1">
      <alignment horizontal="center" vertical="center" shrinkToFit="1"/>
    </xf>
    <xf numFmtId="0" fontId="3" fillId="0" borderId="51" xfId="26" applyFont="1" applyBorder="1" applyAlignment="1">
      <alignment horizontal="center" vertical="center" shrinkToFit="1"/>
    </xf>
    <xf numFmtId="0" fontId="6" fillId="0" borderId="30" xfId="29" applyFont="1" applyBorder="1" applyAlignment="1">
      <alignment horizontal="center" vertical="center" shrinkToFit="1"/>
    </xf>
    <xf numFmtId="0" fontId="6" fillId="0" borderId="23" xfId="29" applyFont="1" applyBorder="1" applyAlignment="1">
      <alignment horizontal="center" vertical="center" shrinkToFit="1"/>
    </xf>
    <xf numFmtId="0" fontId="6" fillId="0" borderId="16" xfId="29" applyFont="1" applyBorder="1" applyAlignment="1">
      <alignment horizontal="center" vertical="center" shrinkToFit="1"/>
    </xf>
    <xf numFmtId="184" fontId="6" fillId="0" borderId="32" xfId="26" applyNumberFormat="1" applyFont="1" applyBorder="1" applyAlignment="1">
      <alignment horizontal="right" vertical="center" shrinkToFit="1"/>
    </xf>
    <xf numFmtId="184" fontId="6" fillId="0" borderId="35" xfId="26" applyNumberFormat="1" applyFont="1" applyBorder="1" applyAlignment="1">
      <alignment horizontal="right" vertical="center" shrinkToFit="1"/>
    </xf>
    <xf numFmtId="184" fontId="6" fillId="0" borderId="51" xfId="26" applyNumberFormat="1" applyFont="1" applyBorder="1" applyAlignment="1">
      <alignment horizontal="right" vertical="center" shrinkToFit="1"/>
    </xf>
    <xf numFmtId="184" fontId="3" fillId="0" borderId="37" xfId="26" applyNumberFormat="1" applyFont="1" applyBorder="1" applyAlignment="1">
      <alignment horizontal="right" vertical="center" shrinkToFit="1"/>
    </xf>
    <xf numFmtId="0" fontId="6" fillId="0" borderId="30" xfId="26" applyFont="1" applyBorder="1">
      <alignment vertical="center"/>
    </xf>
    <xf numFmtId="0" fontId="6" fillId="0" borderId="35" xfId="26" applyFont="1" applyBorder="1">
      <alignment vertical="center"/>
    </xf>
    <xf numFmtId="0" fontId="6" fillId="0" borderId="37" xfId="26" applyFont="1" applyBorder="1">
      <alignment vertical="center"/>
    </xf>
    <xf numFmtId="188" fontId="3" fillId="0" borderId="32" xfId="26" applyNumberFormat="1" applyFont="1" applyBorder="1" applyAlignment="1">
      <alignment horizontal="right" vertical="center" shrinkToFit="1"/>
    </xf>
    <xf numFmtId="188" fontId="3" fillId="0" borderId="35" xfId="26" applyNumberFormat="1" applyFont="1" applyBorder="1" applyAlignment="1">
      <alignment horizontal="right" vertical="center" shrinkToFit="1"/>
    </xf>
    <xf numFmtId="188" fontId="3" fillId="0" borderId="37" xfId="26" applyNumberFormat="1" applyFont="1" applyBorder="1" applyAlignment="1">
      <alignment horizontal="right" vertical="center" shrinkToFit="1"/>
    </xf>
    <xf numFmtId="188" fontId="3" fillId="0" borderId="51" xfId="26" applyNumberFormat="1" applyFont="1" applyBorder="1" applyAlignment="1">
      <alignment horizontal="right" vertical="center" shrinkToFit="1"/>
    </xf>
    <xf numFmtId="0" fontId="3" fillId="0" borderId="9" xfId="26" applyFont="1" applyBorder="1" applyAlignment="1">
      <alignment horizontal="left" vertical="center"/>
    </xf>
    <xf numFmtId="0" fontId="3" fillId="0" borderId="20" xfId="26" applyFont="1" applyBorder="1" applyAlignment="1">
      <alignment horizontal="left" vertical="center"/>
    </xf>
    <xf numFmtId="0" fontId="3" fillId="0" borderId="60" xfId="26" applyFont="1" applyBorder="1" applyAlignment="1">
      <alignment horizontal="left" vertical="center"/>
    </xf>
    <xf numFmtId="188" fontId="3" fillId="0" borderId="9" xfId="26" applyNumberFormat="1" applyFont="1" applyBorder="1" applyAlignment="1">
      <alignment horizontal="right" vertical="center" shrinkToFit="1"/>
    </xf>
    <xf numFmtId="188" fontId="3" fillId="0" borderId="20" xfId="26" applyNumberFormat="1" applyFont="1" applyBorder="1" applyAlignment="1">
      <alignment horizontal="right" vertical="center" shrinkToFit="1"/>
    </xf>
    <xf numFmtId="188" fontId="3" fillId="0" borderId="60" xfId="26" applyNumberFormat="1" applyFont="1" applyBorder="1" applyAlignment="1">
      <alignment horizontal="right" vertical="center" shrinkToFit="1"/>
    </xf>
    <xf numFmtId="0" fontId="6" fillId="0" borderId="23" xfId="26" applyFont="1" applyBorder="1">
      <alignment vertical="center"/>
    </xf>
    <xf numFmtId="0" fontId="6" fillId="0" borderId="16" xfId="26" applyFont="1" applyBorder="1">
      <alignment vertical="center"/>
    </xf>
    <xf numFmtId="190" fontId="6" fillId="0" borderId="30" xfId="26" applyNumberFormat="1" applyFont="1" applyBorder="1" applyAlignment="1">
      <alignment horizontal="right" vertical="center" shrinkToFit="1"/>
    </xf>
    <xf numFmtId="190" fontId="6" fillId="0" borderId="23" xfId="26" applyNumberFormat="1" applyFont="1" applyBorder="1" applyAlignment="1">
      <alignment horizontal="right" vertical="center" shrinkToFit="1"/>
    </xf>
    <xf numFmtId="190" fontId="6" fillId="0" borderId="54" xfId="26" applyNumberFormat="1" applyFont="1" applyBorder="1" applyAlignment="1">
      <alignment horizontal="right" vertical="center" shrinkToFit="1"/>
    </xf>
    <xf numFmtId="0" fontId="6" fillId="0" borderId="33" xfId="29" applyFont="1" applyBorder="1" applyAlignment="1">
      <alignment horizontal="center" vertical="center" shrinkToFit="1"/>
    </xf>
    <xf numFmtId="0" fontId="6" fillId="0" borderId="36" xfId="29" applyFont="1" applyBorder="1" applyAlignment="1">
      <alignment horizontal="center" vertical="center" shrinkToFit="1"/>
    </xf>
    <xf numFmtId="0" fontId="6" fillId="0" borderId="38" xfId="29" applyFont="1" applyBorder="1" applyAlignment="1">
      <alignment horizontal="center" vertical="center" shrinkToFit="1"/>
    </xf>
    <xf numFmtId="0" fontId="3" fillId="0" borderId="10" xfId="26" applyFont="1" applyBorder="1" applyAlignment="1">
      <alignment horizontal="center" vertical="center"/>
    </xf>
    <xf numFmtId="0" fontId="3" fillId="0" borderId="21" xfId="26" applyFont="1" applyBorder="1" applyAlignment="1">
      <alignment horizontal="center" vertical="center"/>
    </xf>
    <xf numFmtId="0" fontId="3" fillId="0" borderId="29" xfId="26" applyFont="1" applyBorder="1" applyAlignment="1">
      <alignment horizontal="center" vertical="center"/>
    </xf>
    <xf numFmtId="186" fontId="3" fillId="0" borderId="29" xfId="26" applyNumberFormat="1" applyFont="1" applyBorder="1" applyAlignment="1">
      <alignment horizontal="right" vertical="center" shrinkToFit="1"/>
    </xf>
    <xf numFmtId="186" fontId="3" fillId="0" borderId="44" xfId="26" applyNumberFormat="1" applyFont="1" applyBorder="1" applyAlignment="1">
      <alignment horizontal="right" vertical="center" shrinkToFit="1"/>
    </xf>
    <xf numFmtId="186" fontId="3" fillId="0" borderId="55" xfId="26" applyNumberFormat="1" applyFont="1" applyBorder="1" applyAlignment="1">
      <alignment horizontal="right" vertical="center" shrinkToFit="1"/>
    </xf>
    <xf numFmtId="188" fontId="3" fillId="0" borderId="33" xfId="26" applyNumberFormat="1" applyFont="1" applyBorder="1" applyAlignment="1">
      <alignment horizontal="right" vertical="center" shrinkToFit="1"/>
    </xf>
    <xf numFmtId="188" fontId="3" fillId="0" borderId="36" xfId="26" applyNumberFormat="1" applyFont="1" applyBorder="1" applyAlignment="1">
      <alignment horizontal="right" vertical="center" shrinkToFit="1"/>
    </xf>
    <xf numFmtId="188" fontId="3" fillId="0" borderId="38" xfId="26" applyNumberFormat="1" applyFont="1" applyBorder="1" applyAlignment="1">
      <alignment horizontal="right" vertical="center" shrinkToFit="1"/>
    </xf>
    <xf numFmtId="188" fontId="3" fillId="0" borderId="52" xfId="26" applyNumberFormat="1" applyFont="1" applyBorder="1" applyAlignment="1">
      <alignment horizontal="right" vertical="center" shrinkToFit="1"/>
    </xf>
    <xf numFmtId="184" fontId="3" fillId="0" borderId="29" xfId="26" applyNumberFormat="1" applyFont="1" applyBorder="1" applyAlignment="1">
      <alignment horizontal="right" vertical="center" shrinkToFit="1"/>
    </xf>
    <xf numFmtId="184" fontId="3" fillId="0" borderId="44" xfId="26" applyNumberFormat="1" applyFont="1" applyBorder="1" applyAlignment="1">
      <alignment horizontal="right" vertical="center" shrinkToFit="1"/>
    </xf>
    <xf numFmtId="184" fontId="3" fillId="0" borderId="55" xfId="26" applyNumberFormat="1" applyFont="1" applyBorder="1" applyAlignment="1">
      <alignment horizontal="right" vertical="center" shrinkToFit="1"/>
    </xf>
    <xf numFmtId="184" fontId="3" fillId="0" borderId="19" xfId="26" applyNumberFormat="1" applyFont="1" applyBorder="1" applyAlignment="1">
      <alignment horizontal="right" vertical="center"/>
    </xf>
    <xf numFmtId="184" fontId="3" fillId="0" borderId="53" xfId="26" applyNumberFormat="1" applyFont="1" applyBorder="1" applyAlignment="1">
      <alignment horizontal="right" vertical="center"/>
    </xf>
    <xf numFmtId="188" fontId="3" fillId="0" borderId="20" xfId="26" applyNumberFormat="1" applyFont="1" applyBorder="1" applyAlignment="1">
      <alignment horizontal="right" vertical="center"/>
    </xf>
    <xf numFmtId="188" fontId="3" fillId="0" borderId="60" xfId="26" applyNumberFormat="1" applyFont="1" applyBorder="1" applyAlignment="1">
      <alignment horizontal="right" vertical="center"/>
    </xf>
    <xf numFmtId="0" fontId="3" fillId="0" borderId="61" xfId="26" applyFont="1" applyBorder="1">
      <alignment vertical="center"/>
    </xf>
    <xf numFmtId="0" fontId="3" fillId="0" borderId="62" xfId="26" applyFont="1" applyBorder="1" applyAlignment="1">
      <alignment horizontal="center" vertical="center"/>
    </xf>
    <xf numFmtId="0" fontId="3" fillId="0" borderId="52" xfId="26" applyFont="1" applyBorder="1" applyAlignment="1">
      <alignment horizontal="center" vertical="center"/>
    </xf>
    <xf numFmtId="0" fontId="3" fillId="0" borderId="63" xfId="26" applyFont="1" applyBorder="1" applyAlignment="1">
      <alignment horizontal="center" vertical="center"/>
    </xf>
    <xf numFmtId="0" fontId="3" fillId="0" borderId="11" xfId="26" applyFont="1" applyBorder="1" applyAlignment="1">
      <alignment horizontal="center" vertical="center"/>
    </xf>
    <xf numFmtId="0" fontId="3" fillId="0" borderId="22" xfId="26" applyFont="1" applyBorder="1" applyAlignment="1">
      <alignment horizontal="center" vertical="center"/>
    </xf>
    <xf numFmtId="0" fontId="3" fillId="0" borderId="50" xfId="26" applyFont="1" applyBorder="1" applyAlignment="1">
      <alignment horizontal="center" vertical="center"/>
    </xf>
    <xf numFmtId="0" fontId="6" fillId="0" borderId="9" xfId="9" applyFont="1" applyBorder="1" applyAlignment="1">
      <alignment horizontal="left" vertical="center"/>
    </xf>
    <xf numFmtId="0" fontId="6" fillId="0" borderId="20" xfId="9" applyFont="1" applyBorder="1" applyAlignment="1">
      <alignment horizontal="left" vertical="center"/>
    </xf>
    <xf numFmtId="0" fontId="6" fillId="0" borderId="60" xfId="9" applyFont="1" applyBorder="1" applyAlignment="1">
      <alignment horizontal="left" vertical="center"/>
    </xf>
    <xf numFmtId="184" fontId="3" fillId="0" borderId="9" xfId="26" applyNumberFormat="1" applyFont="1" applyBorder="1" applyAlignment="1">
      <alignment horizontal="right" vertical="center" shrinkToFit="1"/>
    </xf>
    <xf numFmtId="184" fontId="3" fillId="0" borderId="20" xfId="26" applyNumberFormat="1" applyFont="1" applyBorder="1" applyAlignment="1">
      <alignment horizontal="right" vertical="center" shrinkToFit="1"/>
    </xf>
    <xf numFmtId="184" fontId="3" fillId="0" borderId="60" xfId="26" applyNumberFormat="1" applyFont="1" applyBorder="1" applyAlignment="1">
      <alignment horizontal="right" vertical="center" shrinkToFit="1"/>
    </xf>
    <xf numFmtId="0" fontId="13" fillId="0" borderId="35" xfId="26" applyFont="1" applyBorder="1">
      <alignment vertical="center"/>
    </xf>
    <xf numFmtId="0" fontId="13" fillId="0" borderId="37" xfId="26" applyFont="1" applyBorder="1">
      <alignment vertical="center"/>
    </xf>
    <xf numFmtId="184" fontId="3" fillId="0" borderId="33" xfId="26" applyNumberFormat="1" applyFont="1" applyBorder="1" applyAlignment="1">
      <alignment horizontal="right" vertical="center"/>
    </xf>
    <xf numFmtId="184" fontId="3" fillId="0" borderId="36" xfId="26" applyNumberFormat="1" applyFont="1" applyBorder="1" applyAlignment="1">
      <alignment horizontal="right" vertical="center"/>
    </xf>
    <xf numFmtId="184" fontId="3" fillId="0" borderId="38" xfId="26" applyNumberFormat="1" applyFont="1" applyBorder="1" applyAlignment="1">
      <alignment horizontal="right" vertical="center"/>
    </xf>
    <xf numFmtId="0" fontId="3" fillId="0" borderId="43" xfId="26" applyFont="1" applyBorder="1" applyAlignment="1">
      <alignment horizontal="center" vertical="center" shrinkToFit="1"/>
    </xf>
    <xf numFmtId="0" fontId="3" fillId="0" borderId="20" xfId="26" applyFont="1" applyBorder="1" applyAlignment="1">
      <alignment horizontal="center" vertical="center" shrinkToFit="1"/>
    </xf>
    <xf numFmtId="0" fontId="3" fillId="0" borderId="17" xfId="26" applyFont="1" applyBorder="1" applyAlignment="1">
      <alignment horizontal="center" vertical="center" shrinkToFit="1"/>
    </xf>
    <xf numFmtId="49" fontId="3" fillId="0" borderId="0" xfId="26" applyNumberFormat="1" applyFont="1" applyAlignment="1">
      <alignment horizontal="left" vertical="center"/>
    </xf>
    <xf numFmtId="49" fontId="3" fillId="0" borderId="0" xfId="26" applyNumberFormat="1" applyFont="1" applyAlignment="1">
      <alignment horizontal="center" vertical="center"/>
    </xf>
    <xf numFmtId="0" fontId="3" fillId="0" borderId="0" xfId="26" applyFont="1" applyAlignment="1">
      <alignment horizontal="center" vertical="center"/>
    </xf>
    <xf numFmtId="0" fontId="3" fillId="0" borderId="0" xfId="26" applyFont="1" applyAlignment="1">
      <alignment horizontal="center" vertical="center" shrinkToFit="1"/>
    </xf>
    <xf numFmtId="177" fontId="3" fillId="0" borderId="0" xfId="26" applyNumberFormat="1" applyFont="1" applyAlignment="1" applyProtection="1">
      <alignment horizontal="center" vertical="center" shrinkToFit="1"/>
      <protection hidden="1"/>
    </xf>
    <xf numFmtId="0" fontId="12" fillId="0" borderId="0" xfId="26" applyFont="1" applyAlignment="1" applyProtection="1">
      <alignment horizontal="left" vertical="center" wrapText="1"/>
      <protection hidden="1"/>
    </xf>
    <xf numFmtId="0" fontId="3" fillId="0" borderId="0" xfId="26" applyFont="1" applyAlignment="1" applyProtection="1">
      <alignment horizontal="center" vertical="center" shrinkToFit="1"/>
      <protection hidden="1"/>
    </xf>
    <xf numFmtId="0" fontId="0" fillId="0" borderId="0" xfId="0">
      <alignment vertical="center"/>
    </xf>
    <xf numFmtId="0" fontId="3" fillId="0" borderId="1" xfId="26" applyFont="1" applyBorder="1" applyAlignment="1">
      <alignment horizontal="center" vertical="center"/>
    </xf>
    <xf numFmtId="0" fontId="3" fillId="0" borderId="13" xfId="26" applyFont="1" applyBorder="1" applyAlignment="1">
      <alignment horizontal="center" vertical="center"/>
    </xf>
    <xf numFmtId="0" fontId="3" fillId="0" borderId="24" xfId="26" applyFont="1" applyBorder="1" applyAlignment="1">
      <alignment horizontal="center" vertical="center"/>
    </xf>
    <xf numFmtId="0" fontId="3" fillId="0" borderId="2" xfId="26" applyFont="1" applyBorder="1" applyAlignment="1">
      <alignment horizontal="center" vertical="center"/>
    </xf>
    <xf numFmtId="0" fontId="3" fillId="0" borderId="14" xfId="26" applyFont="1" applyBorder="1" applyAlignment="1">
      <alignment horizontal="center" vertical="center"/>
    </xf>
    <xf numFmtId="0" fontId="3" fillId="0" borderId="25" xfId="26" applyFont="1" applyBorder="1" applyAlignment="1">
      <alignment horizontal="center" vertical="center"/>
    </xf>
    <xf numFmtId="0" fontId="3" fillId="0" borderId="3" xfId="26" applyFont="1" applyBorder="1" applyAlignment="1">
      <alignment horizontal="center" vertical="center"/>
    </xf>
    <xf numFmtId="0" fontId="3" fillId="0" borderId="15" xfId="26" applyFont="1" applyBorder="1" applyAlignment="1">
      <alignment horizontal="center" vertical="center"/>
    </xf>
    <xf numFmtId="0" fontId="3" fillId="0" borderId="26" xfId="26" applyFont="1" applyBorder="1" applyAlignment="1">
      <alignment horizontal="center" vertical="center"/>
    </xf>
    <xf numFmtId="0" fontId="3" fillId="0" borderId="40" xfId="26" applyFont="1" applyBorder="1" applyAlignment="1">
      <alignment horizontal="center" vertical="center"/>
    </xf>
    <xf numFmtId="0" fontId="3" fillId="0" borderId="45" xfId="26" applyFont="1" applyBorder="1" applyAlignment="1">
      <alignment horizontal="center" vertical="center"/>
    </xf>
    <xf numFmtId="0" fontId="3" fillId="0" borderId="42" xfId="26" applyFont="1" applyBorder="1" applyAlignment="1">
      <alignment horizontal="center" vertical="center"/>
    </xf>
    <xf numFmtId="0" fontId="3" fillId="0" borderId="46" xfId="26" applyFont="1" applyBorder="1" applyAlignment="1">
      <alignment horizontal="center" vertical="center"/>
    </xf>
    <xf numFmtId="0" fontId="3" fillId="0" borderId="31" xfId="26" applyFont="1" applyBorder="1" applyAlignment="1">
      <alignment horizontal="center" vertical="center"/>
    </xf>
    <xf numFmtId="0" fontId="3" fillId="0" borderId="47" xfId="26" applyFont="1" applyBorder="1" applyAlignment="1">
      <alignment horizontal="center" vertical="center"/>
    </xf>
    <xf numFmtId="0" fontId="3" fillId="0" borderId="8" xfId="26" applyFont="1" applyBorder="1" applyAlignment="1">
      <alignment horizontal="center" vertical="center"/>
    </xf>
    <xf numFmtId="0" fontId="3" fillId="0" borderId="56" xfId="26" applyFont="1" applyBorder="1" applyAlignment="1">
      <alignment horizontal="center" vertical="center"/>
    </xf>
    <xf numFmtId="0" fontId="3" fillId="0" borderId="34" xfId="26" applyFont="1" applyBorder="1" applyAlignment="1">
      <alignment horizontal="center" vertical="center"/>
    </xf>
    <xf numFmtId="0" fontId="3" fillId="0" borderId="58" xfId="26" applyFont="1" applyBorder="1" applyAlignment="1">
      <alignment horizontal="center" vertical="center"/>
    </xf>
    <xf numFmtId="0" fontId="3" fillId="0" borderId="59" xfId="26" applyFont="1" applyBorder="1" applyAlignment="1">
      <alignment horizontal="center" vertical="center"/>
    </xf>
    <xf numFmtId="0" fontId="3" fillId="0" borderId="4" xfId="26" applyFont="1" applyBorder="1" applyAlignment="1">
      <alignment horizontal="center" vertical="center"/>
    </xf>
    <xf numFmtId="0" fontId="3" fillId="0" borderId="16" xfId="26" applyFont="1" applyBorder="1" applyAlignment="1">
      <alignment horizontal="center" vertical="center"/>
    </xf>
    <xf numFmtId="0" fontId="3" fillId="0" borderId="27" xfId="26" applyFont="1" applyBorder="1" applyAlignment="1">
      <alignment horizontal="center" vertical="center"/>
    </xf>
    <xf numFmtId="0" fontId="3" fillId="0" borderId="5" xfId="26" applyFont="1" applyBorder="1" applyAlignment="1">
      <alignment horizontal="center" vertical="center"/>
    </xf>
    <xf numFmtId="0" fontId="3" fillId="0" borderId="17" xfId="26" applyFont="1" applyBorder="1" applyAlignment="1">
      <alignment horizontal="center" vertical="center"/>
    </xf>
    <xf numFmtId="0" fontId="3" fillId="0" borderId="28" xfId="26" applyFont="1" applyBorder="1" applyAlignment="1">
      <alignment horizontal="center" vertical="center"/>
    </xf>
    <xf numFmtId="0" fontId="3" fillId="0" borderId="30" xfId="26" applyFont="1" applyBorder="1" applyAlignment="1">
      <alignment horizontal="center" vertical="center"/>
    </xf>
    <xf numFmtId="0" fontId="3" fillId="0" borderId="48" xfId="26" applyFont="1" applyBorder="1" applyAlignment="1">
      <alignment horizontal="center" vertical="center"/>
    </xf>
    <xf numFmtId="0" fontId="3" fillId="0" borderId="43" xfId="26" applyFont="1" applyBorder="1" applyAlignment="1">
      <alignment horizontal="center" vertical="center"/>
    </xf>
    <xf numFmtId="0" fontId="3" fillId="0" borderId="49" xfId="26" applyFont="1" applyBorder="1" applyAlignment="1">
      <alignment horizontal="center" vertical="center"/>
    </xf>
    <xf numFmtId="0" fontId="3" fillId="0" borderId="12" xfId="26" applyFont="1" applyBorder="1" applyAlignment="1">
      <alignment horizontal="center" vertical="center"/>
    </xf>
    <xf numFmtId="0" fontId="3" fillId="0" borderId="23" xfId="26" applyFont="1" applyBorder="1" applyAlignment="1">
      <alignment horizontal="center" vertical="center"/>
    </xf>
    <xf numFmtId="0" fontId="3" fillId="0" borderId="9" xfId="26" applyFont="1" applyBorder="1" applyAlignment="1">
      <alignment horizontal="center" vertical="center"/>
    </xf>
    <xf numFmtId="0" fontId="3" fillId="0" borderId="20" xfId="26" applyFont="1" applyBorder="1" applyAlignment="1">
      <alignment horizontal="center" vertical="center"/>
    </xf>
    <xf numFmtId="49" fontId="3" fillId="0" borderId="30" xfId="26" applyNumberFormat="1" applyFont="1" applyBorder="1" applyAlignment="1">
      <alignment horizontal="center" vertical="center"/>
    </xf>
    <xf numFmtId="49" fontId="3" fillId="0" borderId="23" xfId="26" applyNumberFormat="1" applyFont="1" applyBorder="1" applyAlignment="1">
      <alignment horizontal="center" vertical="center"/>
    </xf>
    <xf numFmtId="49" fontId="3" fillId="0" borderId="54" xfId="26" applyNumberFormat="1" applyFont="1" applyBorder="1" applyAlignment="1">
      <alignment horizontal="center" vertical="center"/>
    </xf>
    <xf numFmtId="49" fontId="3" fillId="0" borderId="42" xfId="26" applyNumberFormat="1" applyFont="1" applyBorder="1" applyAlignment="1">
      <alignment horizontal="center" vertical="center"/>
    </xf>
    <xf numFmtId="49" fontId="3" fillId="0" borderId="58" xfId="26" applyNumberFormat="1" applyFont="1" applyBorder="1" applyAlignment="1">
      <alignment horizontal="center" vertical="center"/>
    </xf>
    <xf numFmtId="49" fontId="3" fillId="0" borderId="43" xfId="26" applyNumberFormat="1" applyFont="1" applyBorder="1" applyAlignment="1">
      <alignment horizontal="center" vertical="center"/>
    </xf>
    <xf numFmtId="49" fontId="3" fillId="0" borderId="20" xfId="26" applyNumberFormat="1" applyFont="1" applyBorder="1" applyAlignment="1">
      <alignment horizontal="center" vertical="center"/>
    </xf>
    <xf numFmtId="49" fontId="3" fillId="0" borderId="60" xfId="26" applyNumberFormat="1" applyFont="1" applyBorder="1" applyAlignment="1">
      <alignment horizontal="center" vertical="center"/>
    </xf>
    <xf numFmtId="0" fontId="3" fillId="0" borderId="7" xfId="26" applyFont="1" applyBorder="1" applyAlignment="1">
      <alignment horizontal="center" vertical="center" wrapText="1"/>
    </xf>
    <xf numFmtId="0" fontId="3" fillId="0" borderId="19" xfId="26" applyFont="1" applyBorder="1" applyAlignment="1">
      <alignment horizontal="center" vertical="center" wrapText="1"/>
    </xf>
    <xf numFmtId="0" fontId="3" fillId="0" borderId="13" xfId="26" applyFont="1" applyBorder="1" applyAlignment="1">
      <alignment horizontal="center" vertical="center" wrapText="1"/>
    </xf>
    <xf numFmtId="0" fontId="3" fillId="0" borderId="8" xfId="26" applyFont="1" applyBorder="1" applyAlignment="1">
      <alignment horizontal="center" vertical="center" wrapText="1"/>
    </xf>
    <xf numFmtId="0" fontId="3" fillId="0" borderId="0" xfId="26" applyFont="1" applyAlignment="1">
      <alignment horizontal="center" vertical="center" wrapText="1"/>
    </xf>
    <xf numFmtId="0" fontId="3" fillId="0" borderId="14" xfId="26" applyFont="1" applyBorder="1" applyAlignment="1">
      <alignment horizontal="center" vertical="center" wrapText="1"/>
    </xf>
    <xf numFmtId="0" fontId="3" fillId="0" borderId="9" xfId="26" applyFont="1" applyBorder="1" applyAlignment="1">
      <alignment horizontal="center" vertical="center" wrapText="1"/>
    </xf>
    <xf numFmtId="0" fontId="3" fillId="0" borderId="20" xfId="26" applyFont="1" applyBorder="1" applyAlignment="1">
      <alignment horizontal="center" vertical="center" wrapText="1"/>
    </xf>
    <xf numFmtId="0" fontId="3" fillId="0" borderId="17" xfId="26" applyFont="1" applyBorder="1" applyAlignment="1">
      <alignment horizontal="center" vertical="center" wrapText="1"/>
    </xf>
    <xf numFmtId="0" fontId="12" fillId="0" borderId="0" xfId="26" applyFont="1" applyAlignment="1">
      <alignment horizontal="left" vertical="center" wrapText="1"/>
    </xf>
    <xf numFmtId="0" fontId="12" fillId="0" borderId="58" xfId="26" applyFont="1" applyBorder="1" applyAlignment="1">
      <alignment horizontal="left" vertical="center" wrapText="1"/>
    </xf>
    <xf numFmtId="0" fontId="12" fillId="0" borderId="30" xfId="26" applyFont="1" applyBorder="1" applyAlignment="1">
      <alignment horizontal="center" vertical="center" wrapText="1"/>
    </xf>
    <xf numFmtId="0" fontId="12" fillId="0" borderId="23" xfId="26" applyFont="1" applyBorder="1" applyAlignment="1">
      <alignment horizontal="center" vertical="center" wrapText="1"/>
    </xf>
    <xf numFmtId="0" fontId="12" fillId="0" borderId="16" xfId="26" applyFont="1" applyBorder="1" applyAlignment="1">
      <alignment horizontal="center" vertical="center" wrapText="1"/>
    </xf>
    <xf numFmtId="0" fontId="12" fillId="0" borderId="31" xfId="26" applyFont="1" applyBorder="1" applyAlignment="1">
      <alignment horizontal="center" vertical="center" wrapText="1"/>
    </xf>
    <xf numFmtId="0" fontId="12" fillId="0" borderId="34" xfId="26" applyFont="1" applyBorder="1" applyAlignment="1">
      <alignment horizontal="center" vertical="center" wrapText="1"/>
    </xf>
    <xf numFmtId="0" fontId="12" fillId="0" borderId="15" xfId="26" applyFont="1" applyBorder="1" applyAlignment="1">
      <alignment horizontal="center" vertical="center" wrapText="1"/>
    </xf>
    <xf numFmtId="0" fontId="3" fillId="0" borderId="30" xfId="26" applyFont="1" applyBorder="1" applyAlignment="1">
      <alignment horizontal="center" vertical="center" wrapText="1"/>
    </xf>
    <xf numFmtId="0" fontId="3" fillId="0" borderId="23" xfId="26" applyFont="1" applyBorder="1" applyAlignment="1">
      <alignment horizontal="center" vertical="center" wrapText="1"/>
    </xf>
    <xf numFmtId="0" fontId="3" fillId="0" borderId="16" xfId="26" applyFont="1" applyBorder="1" applyAlignment="1">
      <alignment horizontal="center" vertical="center" wrapText="1"/>
    </xf>
    <xf numFmtId="0" fontId="3" fillId="0" borderId="31" xfId="26" applyFont="1" applyBorder="1" applyAlignment="1">
      <alignment horizontal="center" vertical="center" wrapText="1"/>
    </xf>
    <xf numFmtId="0" fontId="3" fillId="0" borderId="34" xfId="26" applyFont="1" applyBorder="1" applyAlignment="1">
      <alignment horizontal="center" vertical="center" wrapText="1"/>
    </xf>
    <xf numFmtId="0" fontId="3" fillId="0" borderId="15" xfId="26" applyFont="1" applyBorder="1" applyAlignment="1">
      <alignment horizontal="center" vertical="center" wrapText="1"/>
    </xf>
    <xf numFmtId="0" fontId="12" fillId="0" borderId="54" xfId="26" applyFont="1" applyBorder="1" applyAlignment="1">
      <alignment horizontal="center" vertical="center" wrapText="1"/>
    </xf>
    <xf numFmtId="0" fontId="12" fillId="0" borderId="59" xfId="26" applyFont="1" applyBorder="1" applyAlignment="1">
      <alignment horizontal="center" vertical="center" wrapText="1"/>
    </xf>
    <xf numFmtId="0" fontId="6" fillId="0" borderId="7" xfId="9" applyFont="1" applyBorder="1" applyAlignment="1">
      <alignment horizontal="center" vertical="center" wrapText="1"/>
    </xf>
    <xf numFmtId="0" fontId="6" fillId="0" borderId="19" xfId="9" applyFont="1" applyBorder="1" applyAlignment="1">
      <alignment horizontal="center" vertical="center" wrapText="1"/>
    </xf>
    <xf numFmtId="0" fontId="6" fillId="0" borderId="53" xfId="9" applyFont="1" applyBorder="1" applyAlignment="1">
      <alignment horizontal="center" vertical="center" wrapText="1"/>
    </xf>
    <xf numFmtId="0" fontId="6" fillId="0" borderId="8" xfId="9" applyFont="1" applyBorder="1" applyAlignment="1">
      <alignment horizontal="center" vertical="center" wrapText="1"/>
    </xf>
    <xf numFmtId="0" fontId="6" fillId="0" borderId="0" xfId="9" applyFont="1" applyAlignment="1">
      <alignment horizontal="center" vertical="center" wrapText="1"/>
    </xf>
    <xf numFmtId="0" fontId="6" fillId="0" borderId="58" xfId="9" applyFont="1" applyBorder="1" applyAlignment="1">
      <alignment horizontal="center" vertical="center" wrapText="1"/>
    </xf>
    <xf numFmtId="0" fontId="6" fillId="0" borderId="9" xfId="9" applyFont="1" applyBorder="1" applyAlignment="1">
      <alignment horizontal="center" vertical="center" wrapText="1"/>
    </xf>
    <xf numFmtId="0" fontId="6" fillId="0" borderId="20" xfId="9" applyFont="1" applyBorder="1" applyAlignment="1">
      <alignment horizontal="center" vertical="center" wrapText="1"/>
    </xf>
    <xf numFmtId="0" fontId="6" fillId="0" borderId="60" xfId="9" applyFont="1" applyBorder="1" applyAlignment="1">
      <alignment horizontal="center" vertical="center" wrapText="1"/>
    </xf>
    <xf numFmtId="0" fontId="3" fillId="0" borderId="12" xfId="26" applyFont="1" applyBorder="1" applyAlignment="1">
      <alignment horizontal="center" vertical="center" textRotation="255"/>
    </xf>
    <xf numFmtId="0" fontId="3" fillId="0" borderId="23" xfId="26" applyFont="1" applyBorder="1" applyAlignment="1">
      <alignment horizontal="center" vertical="center" textRotation="255"/>
    </xf>
    <xf numFmtId="0" fontId="3" fillId="0" borderId="16" xfId="26" applyFont="1" applyBorder="1" applyAlignment="1">
      <alignment horizontal="center" vertical="center" textRotation="255"/>
    </xf>
    <xf numFmtId="0" fontId="3" fillId="0" borderId="8" xfId="26" applyFont="1" applyBorder="1" applyAlignment="1">
      <alignment horizontal="center" vertical="center" textRotation="255"/>
    </xf>
    <xf numFmtId="0" fontId="3" fillId="0" borderId="0" xfId="26" applyFont="1" applyAlignment="1">
      <alignment horizontal="center" vertical="center" textRotation="255"/>
    </xf>
    <xf numFmtId="0" fontId="3" fillId="0" borderId="14" xfId="26" applyFont="1" applyBorder="1" applyAlignment="1">
      <alignment horizontal="center" vertical="center" textRotation="255"/>
    </xf>
    <xf numFmtId="0" fontId="3" fillId="0" borderId="9" xfId="26" applyFont="1" applyBorder="1" applyAlignment="1">
      <alignment horizontal="center" vertical="center" textRotation="255"/>
    </xf>
    <xf numFmtId="0" fontId="3" fillId="0" borderId="20" xfId="26" applyFont="1" applyBorder="1" applyAlignment="1">
      <alignment horizontal="center" vertical="center" textRotation="255"/>
    </xf>
    <xf numFmtId="0" fontId="3" fillId="0" borderId="17" xfId="26" applyFont="1" applyBorder="1" applyAlignment="1">
      <alignment horizontal="center" vertical="center" textRotation="255"/>
    </xf>
    <xf numFmtId="0" fontId="3" fillId="0" borderId="30" xfId="26" applyFont="1" applyBorder="1" applyAlignment="1">
      <alignment horizontal="center" vertical="center" textRotation="255"/>
    </xf>
    <xf numFmtId="0" fontId="3" fillId="0" borderId="42" xfId="26" applyFont="1" applyBorder="1" applyAlignment="1">
      <alignment horizontal="center" vertical="center" textRotation="255"/>
    </xf>
    <xf numFmtId="0" fontId="3" fillId="0" borderId="31" xfId="26" applyFont="1" applyBorder="1" applyAlignment="1">
      <alignment horizontal="center" vertical="center" textRotation="255"/>
    </xf>
    <xf numFmtId="0" fontId="3" fillId="0" borderId="34" xfId="26" applyFont="1" applyBorder="1" applyAlignment="1">
      <alignment horizontal="center" vertical="center" textRotation="255"/>
    </xf>
    <xf numFmtId="0" fontId="3" fillId="0" borderId="15" xfId="26" applyFont="1" applyBorder="1" applyAlignment="1">
      <alignment horizontal="center" vertical="center" textRotation="255"/>
    </xf>
    <xf numFmtId="49" fontId="11" fillId="0" borderId="6" xfId="14" applyNumberFormat="1" applyFont="1" applyFill="1" applyBorder="1" applyAlignment="1">
      <alignment horizontal="center" vertical="center"/>
    </xf>
    <xf numFmtId="49" fontId="11" fillId="0" borderId="18" xfId="14" applyNumberFormat="1" applyFont="1" applyFill="1" applyBorder="1" applyAlignment="1">
      <alignment horizontal="center" vertical="center"/>
    </xf>
    <xf numFmtId="49" fontId="11" fillId="0" borderId="64" xfId="14" applyNumberFormat="1" applyFont="1" applyFill="1" applyBorder="1" applyAlignment="1">
      <alignment horizontal="center" vertical="center"/>
    </xf>
    <xf numFmtId="0" fontId="3" fillId="0" borderId="74" xfId="14" applyFont="1" applyBorder="1" applyAlignment="1">
      <alignment horizontal="center" vertical="center"/>
    </xf>
    <xf numFmtId="0" fontId="3" fillId="0" borderId="30" xfId="14" applyFont="1" applyBorder="1">
      <alignment vertical="center"/>
    </xf>
    <xf numFmtId="0" fontId="3" fillId="0" borderId="23" xfId="14" applyFont="1" applyBorder="1">
      <alignment vertical="center"/>
    </xf>
    <xf numFmtId="0" fontId="3" fillId="0" borderId="16" xfId="14" applyFont="1" applyBorder="1">
      <alignment vertical="center"/>
    </xf>
    <xf numFmtId="184" fontId="3" fillId="0" borderId="30" xfId="14" applyNumberFormat="1" applyFont="1" applyFill="1" applyBorder="1" applyAlignment="1">
      <alignment horizontal="right" vertical="center" shrinkToFit="1"/>
    </xf>
    <xf numFmtId="184" fontId="3" fillId="0" borderId="23" xfId="14" applyNumberFormat="1" applyFont="1" applyFill="1" applyBorder="1" applyAlignment="1">
      <alignment horizontal="right" vertical="center" shrinkToFit="1"/>
    </xf>
    <xf numFmtId="184" fontId="3" fillId="0" borderId="65" xfId="14" applyNumberFormat="1" applyFont="1" applyFill="1" applyBorder="1" applyAlignment="1">
      <alignment horizontal="right" vertical="center" shrinkToFit="1"/>
    </xf>
    <xf numFmtId="188" fontId="3" fillId="0" borderId="68" xfId="14" applyNumberFormat="1" applyFont="1" applyFill="1" applyBorder="1" applyAlignment="1">
      <alignment horizontal="right" vertical="center" shrinkToFit="1"/>
    </xf>
    <xf numFmtId="184" fontId="3" fillId="0" borderId="68" xfId="14" applyNumberFormat="1" applyFont="1" applyFill="1" applyBorder="1" applyAlignment="1">
      <alignment horizontal="right" vertical="center" shrinkToFit="1"/>
    </xf>
    <xf numFmtId="188" fontId="3" fillId="0" borderId="72" xfId="14" applyNumberFormat="1" applyFont="1" applyFill="1" applyBorder="1" applyAlignment="1">
      <alignment horizontal="right" vertical="center" shrinkToFit="1"/>
    </xf>
    <xf numFmtId="188" fontId="3" fillId="0" borderId="23" xfId="14" applyNumberFormat="1" applyFont="1" applyFill="1" applyBorder="1" applyAlignment="1">
      <alignment horizontal="right" vertical="center" shrinkToFit="1"/>
    </xf>
    <xf numFmtId="188" fontId="3" fillId="0" borderId="16" xfId="14" applyNumberFormat="1" applyFont="1" applyFill="1" applyBorder="1" applyAlignment="1">
      <alignment horizontal="right" vertical="center" shrinkToFit="1"/>
    </xf>
    <xf numFmtId="184" fontId="3" fillId="0" borderId="42" xfId="14" applyNumberFormat="1" applyFont="1" applyFill="1" applyBorder="1" applyAlignment="1">
      <alignment horizontal="right" vertical="center" shrinkToFit="1"/>
    </xf>
    <xf numFmtId="184" fontId="3" fillId="0" borderId="0" xfId="14" applyNumberFormat="1" applyFont="1" applyFill="1" applyBorder="1" applyAlignment="1">
      <alignment horizontal="right" vertical="center" shrinkToFit="1"/>
    </xf>
    <xf numFmtId="184" fontId="3" fillId="0" borderId="66" xfId="14" applyNumberFormat="1" applyFont="1" applyFill="1" applyBorder="1" applyAlignment="1">
      <alignment horizontal="right" vertical="center" shrinkToFit="1"/>
    </xf>
    <xf numFmtId="188" fontId="3" fillId="0" borderId="69" xfId="14" applyNumberFormat="1" applyFont="1" applyFill="1" applyBorder="1" applyAlignment="1">
      <alignment horizontal="right" vertical="center" shrinkToFit="1"/>
    </xf>
    <xf numFmtId="184" fontId="3" fillId="0" borderId="69" xfId="14" applyNumberFormat="1" applyFont="1" applyFill="1" applyBorder="1" applyAlignment="1">
      <alignment horizontal="right" vertical="center" shrinkToFit="1"/>
    </xf>
    <xf numFmtId="184" fontId="3" fillId="0" borderId="75" xfId="14" applyNumberFormat="1" applyFont="1" applyFill="1" applyBorder="1" applyAlignment="1">
      <alignment horizontal="right" vertical="center" shrinkToFit="1"/>
    </xf>
    <xf numFmtId="0" fontId="3" fillId="0" borderId="42" xfId="14" applyFont="1" applyBorder="1">
      <alignment vertical="center"/>
    </xf>
    <xf numFmtId="0" fontId="3" fillId="0" borderId="0" xfId="14" applyFont="1" applyBorder="1">
      <alignment vertical="center"/>
    </xf>
    <xf numFmtId="0" fontId="3" fillId="0" borderId="14" xfId="14" applyFont="1" applyBorder="1">
      <alignment vertical="center"/>
    </xf>
    <xf numFmtId="188" fontId="3" fillId="0" borderId="70" xfId="14" applyNumberFormat="1" applyFont="1" applyFill="1" applyBorder="1" applyAlignment="1">
      <alignment horizontal="right" vertical="center" shrinkToFit="1"/>
    </xf>
    <xf numFmtId="188" fontId="3" fillId="0" borderId="0" xfId="14" applyNumberFormat="1" applyFont="1" applyFill="1" applyBorder="1" applyAlignment="1">
      <alignment horizontal="right" vertical="center" shrinkToFit="1"/>
    </xf>
    <xf numFmtId="188" fontId="3" fillId="0" borderId="14" xfId="14" applyNumberFormat="1" applyFont="1" applyFill="1" applyBorder="1" applyAlignment="1">
      <alignment horizontal="right" vertical="center" shrinkToFit="1"/>
    </xf>
    <xf numFmtId="188" fontId="3" fillId="0" borderId="65" xfId="14" applyNumberFormat="1" applyFont="1" applyFill="1" applyBorder="1" applyAlignment="1">
      <alignment horizontal="right" vertical="center" shrinkToFit="1"/>
    </xf>
    <xf numFmtId="184" fontId="3" fillId="0" borderId="70" xfId="14" applyNumberFormat="1" applyFont="1" applyFill="1" applyBorder="1" applyAlignment="1">
      <alignment horizontal="right" vertical="center" shrinkToFit="1"/>
    </xf>
    <xf numFmtId="184" fontId="3" fillId="0" borderId="14" xfId="14" applyNumberFormat="1" applyFont="1" applyFill="1" applyBorder="1" applyAlignment="1">
      <alignment horizontal="right" vertical="center" shrinkToFit="1"/>
    </xf>
    <xf numFmtId="188" fontId="3" fillId="0" borderId="66" xfId="14" applyNumberFormat="1" applyFont="1" applyFill="1" applyBorder="1" applyAlignment="1">
      <alignment horizontal="right" vertical="center" shrinkToFit="1"/>
    </xf>
    <xf numFmtId="0" fontId="3" fillId="0" borderId="42" xfId="14" applyFont="1" applyBorder="1" applyAlignment="1">
      <alignment vertical="center"/>
    </xf>
    <xf numFmtId="0" fontId="2" fillId="0" borderId="0" xfId="8" applyAlignment="1">
      <alignment vertical="center"/>
    </xf>
    <xf numFmtId="0" fontId="2" fillId="0" borderId="14" xfId="8" applyBorder="1" applyAlignment="1">
      <alignment vertical="center"/>
    </xf>
    <xf numFmtId="0" fontId="3" fillId="0" borderId="31" xfId="14" applyFont="1" applyBorder="1">
      <alignment vertical="center"/>
    </xf>
    <xf numFmtId="0" fontId="3" fillId="0" borderId="34" xfId="14" applyFont="1" applyBorder="1">
      <alignment vertical="center"/>
    </xf>
    <xf numFmtId="0" fontId="3" fillId="0" borderId="15" xfId="14" applyFont="1" applyBorder="1">
      <alignment vertical="center"/>
    </xf>
    <xf numFmtId="184" fontId="3" fillId="0" borderId="42" xfId="14" applyNumberFormat="1" applyFont="1" applyFill="1" applyBorder="1" applyAlignment="1">
      <alignment horizontal="right" vertical="center"/>
    </xf>
    <xf numFmtId="184" fontId="3" fillId="0" borderId="0" xfId="14" applyNumberFormat="1" applyFont="1" applyFill="1" applyBorder="1" applyAlignment="1">
      <alignment horizontal="right" vertical="center"/>
    </xf>
    <xf numFmtId="184" fontId="3" fillId="0" borderId="66" xfId="14" applyNumberFormat="1" applyFont="1" applyFill="1" applyBorder="1" applyAlignment="1">
      <alignment horizontal="right" vertical="center"/>
    </xf>
    <xf numFmtId="188" fontId="3" fillId="0" borderId="69" xfId="14" applyNumberFormat="1" applyFont="1" applyFill="1" applyBorder="1" applyAlignment="1">
      <alignment horizontal="right" vertical="center"/>
    </xf>
    <xf numFmtId="184" fontId="3" fillId="0" borderId="70" xfId="14" applyNumberFormat="1" applyFont="1" applyFill="1" applyBorder="1" applyAlignment="1">
      <alignment horizontal="right" vertical="center"/>
    </xf>
    <xf numFmtId="184" fontId="3" fillId="0" borderId="14" xfId="14" applyNumberFormat="1" applyFont="1" applyFill="1" applyBorder="1" applyAlignment="1">
      <alignment horizontal="right" vertical="center"/>
    </xf>
    <xf numFmtId="0" fontId="12" fillId="0" borderId="42" xfId="14" applyFont="1" applyBorder="1">
      <alignment vertical="center"/>
    </xf>
    <xf numFmtId="0" fontId="12" fillId="0" borderId="0" xfId="14" applyFont="1" applyBorder="1">
      <alignment vertical="center"/>
    </xf>
    <xf numFmtId="0" fontId="12" fillId="0" borderId="14" xfId="14" applyFont="1" applyBorder="1">
      <alignment vertical="center"/>
    </xf>
    <xf numFmtId="0" fontId="12" fillId="0" borderId="32" xfId="14" applyFont="1" applyFill="1" applyBorder="1" applyAlignment="1">
      <alignment horizontal="center" vertical="center"/>
    </xf>
    <xf numFmtId="0" fontId="12" fillId="0" borderId="35" xfId="14" applyFont="1" applyFill="1" applyBorder="1" applyAlignment="1">
      <alignment horizontal="center" vertical="center"/>
    </xf>
    <xf numFmtId="0" fontId="12" fillId="0" borderId="37" xfId="14" applyFont="1" applyFill="1" applyBorder="1" applyAlignment="1">
      <alignment horizontal="center" vertical="center"/>
    </xf>
    <xf numFmtId="184" fontId="3" fillId="0" borderId="72" xfId="14" applyNumberFormat="1" applyFont="1" applyFill="1" applyBorder="1" applyAlignment="1">
      <alignment horizontal="right" vertical="center" shrinkToFit="1"/>
    </xf>
    <xf numFmtId="0" fontId="1" fillId="0" borderId="0" xfId="14" applyFill="1" applyAlignment="1">
      <alignment horizontal="right" vertical="center" shrinkToFit="1"/>
    </xf>
    <xf numFmtId="0" fontId="1" fillId="0" borderId="66" xfId="14" applyFill="1" applyBorder="1" applyAlignment="1">
      <alignment horizontal="right" vertical="center" shrinkToFit="1"/>
    </xf>
    <xf numFmtId="188" fontId="1" fillId="0" borderId="0" xfId="14" applyNumberFormat="1" applyFill="1" applyAlignment="1">
      <alignment horizontal="right" vertical="center" shrinkToFit="1"/>
    </xf>
    <xf numFmtId="188" fontId="1" fillId="0" borderId="66" xfId="14" applyNumberFormat="1" applyFill="1" applyBorder="1" applyAlignment="1">
      <alignment horizontal="right" vertical="center" shrinkToFit="1"/>
    </xf>
    <xf numFmtId="188" fontId="1" fillId="0" borderId="14" xfId="14" applyNumberFormat="1" applyFill="1" applyBorder="1" applyAlignment="1">
      <alignment horizontal="right" vertical="center" shrinkToFit="1"/>
    </xf>
    <xf numFmtId="0" fontId="2" fillId="0" borderId="0" xfId="8" applyBorder="1" applyAlignment="1">
      <alignment vertical="center"/>
    </xf>
    <xf numFmtId="0" fontId="1" fillId="0" borderId="35" xfId="14" applyBorder="1" applyAlignment="1">
      <alignment horizontal="center" vertical="center"/>
    </xf>
    <xf numFmtId="0" fontId="1" fillId="0" borderId="37" xfId="14" applyBorder="1" applyAlignment="1">
      <alignment horizontal="center" vertical="center"/>
    </xf>
    <xf numFmtId="188" fontId="3" fillId="0" borderId="30" xfId="14" applyNumberFormat="1" applyFont="1" applyFill="1" applyBorder="1" applyAlignment="1">
      <alignment horizontal="right" vertical="center" shrinkToFit="1"/>
    </xf>
    <xf numFmtId="0" fontId="1" fillId="0" borderId="23" xfId="14" applyFill="1" applyBorder="1" applyAlignment="1">
      <alignment horizontal="right" vertical="center" shrinkToFit="1"/>
    </xf>
    <xf numFmtId="0" fontId="1" fillId="0" borderId="16" xfId="14" applyFill="1" applyBorder="1" applyAlignment="1">
      <alignment horizontal="right" vertical="center" shrinkToFit="1"/>
    </xf>
    <xf numFmtId="188" fontId="3" fillId="0" borderId="42" xfId="14" applyNumberFormat="1" applyFont="1" applyFill="1" applyBorder="1" applyAlignment="1">
      <alignment horizontal="right" vertical="center" shrinkToFit="1"/>
    </xf>
    <xf numFmtId="0" fontId="1" fillId="0" borderId="0" xfId="14" applyFill="1" applyBorder="1" applyAlignment="1">
      <alignment horizontal="right" vertical="center" shrinkToFit="1"/>
    </xf>
    <xf numFmtId="0" fontId="1" fillId="0" borderId="14" xfId="14" applyFill="1" applyBorder="1" applyAlignment="1">
      <alignment horizontal="right" vertical="center" shrinkToFit="1"/>
    </xf>
    <xf numFmtId="188" fontId="3" fillId="0" borderId="31" xfId="14" applyNumberFormat="1" applyFont="1" applyFill="1" applyBorder="1" applyAlignment="1">
      <alignment horizontal="right" vertical="center" shrinkToFit="1"/>
    </xf>
    <xf numFmtId="0" fontId="1" fillId="0" borderId="34" xfId="14" applyFill="1" applyBorder="1" applyAlignment="1">
      <alignment horizontal="right" vertical="center" shrinkToFit="1"/>
    </xf>
    <xf numFmtId="188" fontId="3" fillId="0" borderId="34" xfId="14" applyNumberFormat="1" applyFont="1" applyFill="1" applyBorder="1" applyAlignment="1">
      <alignment horizontal="right" vertical="center" shrinkToFit="1"/>
    </xf>
    <xf numFmtId="0" fontId="1" fillId="0" borderId="15" xfId="14" applyFill="1" applyBorder="1" applyAlignment="1">
      <alignment horizontal="right" vertical="center" shrinkToFit="1"/>
    </xf>
    <xf numFmtId="0" fontId="3" fillId="0" borderId="30" xfId="14" applyFont="1" applyFill="1" applyBorder="1" applyAlignment="1">
      <alignment horizontal="left" vertical="center"/>
    </xf>
    <xf numFmtId="0" fontId="3" fillId="0" borderId="23" xfId="14" applyFont="1" applyFill="1" applyBorder="1" applyAlignment="1">
      <alignment horizontal="left" vertical="center"/>
    </xf>
    <xf numFmtId="0" fontId="3" fillId="0" borderId="16" xfId="14" applyFont="1" applyFill="1" applyBorder="1" applyAlignment="1">
      <alignment horizontal="left" vertical="center"/>
    </xf>
    <xf numFmtId="184" fontId="3" fillId="0" borderId="16" xfId="14" applyNumberFormat="1" applyFont="1" applyFill="1" applyBorder="1" applyAlignment="1">
      <alignment horizontal="right" vertical="center" shrinkToFit="1"/>
    </xf>
    <xf numFmtId="0" fontId="3" fillId="0" borderId="42" xfId="14" applyFont="1" applyFill="1" applyBorder="1" applyAlignment="1">
      <alignment horizontal="left" vertical="center"/>
    </xf>
    <xf numFmtId="0" fontId="3" fillId="0" borderId="0" xfId="14" applyFont="1" applyFill="1" applyBorder="1" applyAlignment="1">
      <alignment horizontal="left" vertical="center"/>
    </xf>
    <xf numFmtId="0" fontId="3" fillId="0" borderId="14" xfId="14" applyFont="1" applyFill="1" applyBorder="1" applyAlignment="1">
      <alignment horizontal="left" vertical="center"/>
    </xf>
    <xf numFmtId="184" fontId="3" fillId="2" borderId="70" xfId="14" applyNumberFormat="1" applyFont="1" applyFill="1" applyBorder="1" applyAlignment="1">
      <alignment horizontal="right" vertical="center" shrinkToFit="1"/>
    </xf>
    <xf numFmtId="184" fontId="3" fillId="2" borderId="0" xfId="14" applyNumberFormat="1" applyFont="1" applyFill="1" applyBorder="1" applyAlignment="1">
      <alignment horizontal="right" vertical="center" shrinkToFit="1"/>
    </xf>
    <xf numFmtId="184" fontId="3" fillId="2" borderId="66" xfId="14" applyNumberFormat="1" applyFont="1" applyFill="1" applyBorder="1" applyAlignment="1">
      <alignment horizontal="right" vertical="center" shrinkToFit="1"/>
    </xf>
    <xf numFmtId="0" fontId="3" fillId="2" borderId="70" xfId="14" applyFont="1" applyFill="1" applyBorder="1" applyAlignment="1">
      <alignment horizontal="right" vertical="center" shrinkToFit="1"/>
    </xf>
    <xf numFmtId="0" fontId="3" fillId="2" borderId="0" xfId="14" applyFont="1" applyFill="1" applyBorder="1" applyAlignment="1">
      <alignment horizontal="right" vertical="center" shrinkToFit="1"/>
    </xf>
    <xf numFmtId="0" fontId="3" fillId="2" borderId="14" xfId="14" applyFont="1" applyFill="1" applyBorder="1" applyAlignment="1">
      <alignment horizontal="right" vertical="center" shrinkToFit="1"/>
    </xf>
    <xf numFmtId="0" fontId="3" fillId="0" borderId="31" xfId="14" applyFont="1" applyFill="1" applyBorder="1" applyAlignment="1">
      <alignment horizontal="left" vertical="center"/>
    </xf>
    <xf numFmtId="0" fontId="3" fillId="0" borderId="34" xfId="14" applyFont="1" applyFill="1" applyBorder="1" applyAlignment="1">
      <alignment horizontal="left" vertical="center"/>
    </xf>
    <xf numFmtId="0" fontId="3" fillId="0" borderId="15" xfId="14" applyFont="1" applyFill="1" applyBorder="1" applyAlignment="1">
      <alignment horizontal="left" vertical="center"/>
    </xf>
    <xf numFmtId="184" fontId="3" fillId="0" borderId="31" xfId="14" applyNumberFormat="1" applyFont="1" applyFill="1" applyBorder="1" applyAlignment="1">
      <alignment horizontal="right" vertical="center" shrinkToFit="1"/>
    </xf>
    <xf numFmtId="184" fontId="3" fillId="0" borderId="34" xfId="14" applyNumberFormat="1" applyFont="1" applyFill="1" applyBorder="1" applyAlignment="1">
      <alignment horizontal="right" vertical="center" shrinkToFit="1"/>
    </xf>
    <xf numFmtId="184" fontId="3" fillId="0" borderId="15" xfId="14" applyNumberFormat="1" applyFont="1" applyFill="1" applyBorder="1" applyAlignment="1">
      <alignment horizontal="right" vertical="center" shrinkToFit="1"/>
    </xf>
    <xf numFmtId="184" fontId="3" fillId="0" borderId="67" xfId="14" applyNumberFormat="1" applyFont="1" applyFill="1" applyBorder="1" applyAlignment="1">
      <alignment horizontal="right" vertical="center" shrinkToFit="1"/>
    </xf>
    <xf numFmtId="188" fontId="3" fillId="0" borderId="71" xfId="14" applyNumberFormat="1" applyFont="1" applyFill="1" applyBorder="1" applyAlignment="1">
      <alignment horizontal="right" vertical="center" shrinkToFit="1"/>
    </xf>
    <xf numFmtId="184" fontId="3" fillId="0" borderId="71" xfId="14" applyNumberFormat="1" applyFont="1" applyFill="1" applyBorder="1" applyAlignment="1">
      <alignment horizontal="right" vertical="center" shrinkToFit="1"/>
    </xf>
    <xf numFmtId="188" fontId="3" fillId="0" borderId="73" xfId="14" applyNumberFormat="1" applyFont="1" applyFill="1" applyBorder="1" applyAlignment="1">
      <alignment horizontal="right" vertical="center" shrinkToFit="1"/>
    </xf>
    <xf numFmtId="188" fontId="3" fillId="0" borderId="15" xfId="14" applyNumberFormat="1" applyFont="1" applyFill="1" applyBorder="1" applyAlignment="1">
      <alignment horizontal="right" vertical="center" shrinkToFit="1"/>
    </xf>
    <xf numFmtId="0" fontId="6" fillId="0" borderId="0" xfId="14" applyFont="1" applyBorder="1" applyAlignment="1">
      <alignment vertical="center"/>
    </xf>
    <xf numFmtId="0" fontId="6" fillId="0" borderId="0" xfId="14" applyFont="1" applyAlignment="1">
      <alignment vertical="center"/>
    </xf>
    <xf numFmtId="0" fontId="1" fillId="0" borderId="67" xfId="14" applyFill="1" applyBorder="1" applyAlignment="1">
      <alignment horizontal="right" vertical="center" shrinkToFit="1"/>
    </xf>
    <xf numFmtId="188" fontId="1" fillId="0" borderId="34" xfId="14" applyNumberFormat="1" applyFill="1" applyBorder="1" applyAlignment="1">
      <alignment horizontal="right" vertical="center" shrinkToFit="1"/>
    </xf>
    <xf numFmtId="188" fontId="1" fillId="0" borderId="67" xfId="14" applyNumberFormat="1" applyFill="1" applyBorder="1" applyAlignment="1">
      <alignment horizontal="right" vertical="center" shrinkToFit="1"/>
    </xf>
    <xf numFmtId="184" fontId="3" fillId="0" borderId="73" xfId="14" applyNumberFormat="1" applyFont="1" applyFill="1" applyBorder="1" applyAlignment="1">
      <alignment horizontal="right" vertical="center" shrinkToFit="1"/>
    </xf>
    <xf numFmtId="184" fontId="3" fillId="2" borderId="73" xfId="14" applyNumberFormat="1" applyFont="1" applyFill="1" applyBorder="1" applyAlignment="1">
      <alignment horizontal="right" vertical="center" shrinkToFit="1"/>
    </xf>
    <xf numFmtId="184" fontId="3" fillId="2" borderId="34" xfId="14" applyNumberFormat="1" applyFont="1" applyFill="1" applyBorder="1" applyAlignment="1">
      <alignment horizontal="right" vertical="center" shrinkToFit="1"/>
    </xf>
    <xf numFmtId="184" fontId="3" fillId="2" borderId="67" xfId="14" applyNumberFormat="1" applyFont="1" applyFill="1" applyBorder="1" applyAlignment="1">
      <alignment horizontal="right" vertical="center" shrinkToFit="1"/>
    </xf>
    <xf numFmtId="0" fontId="3" fillId="2" borderId="73" xfId="14" applyFont="1" applyFill="1" applyBorder="1" applyAlignment="1">
      <alignment horizontal="right" vertical="center" shrinkToFit="1"/>
    </xf>
    <xf numFmtId="0" fontId="3" fillId="2" borderId="34" xfId="14" applyFont="1" applyFill="1" applyBorder="1" applyAlignment="1">
      <alignment horizontal="right" vertical="center" shrinkToFit="1"/>
    </xf>
    <xf numFmtId="0" fontId="3" fillId="2" borderId="15" xfId="14" applyFont="1" applyFill="1" applyBorder="1" applyAlignment="1">
      <alignment horizontal="right" vertical="center" shrinkToFit="1"/>
    </xf>
    <xf numFmtId="0" fontId="3" fillId="0" borderId="42" xfId="14" applyFont="1" applyBorder="1" applyAlignment="1">
      <alignment horizontal="center" vertical="center" wrapText="1"/>
    </xf>
    <xf numFmtId="0" fontId="3" fillId="0" borderId="0" xfId="14" applyFont="1" applyBorder="1" applyAlignment="1">
      <alignment horizontal="center" vertical="center" wrapText="1"/>
    </xf>
    <xf numFmtId="0" fontId="3" fillId="0" borderId="23" xfId="14" applyFont="1" applyBorder="1" applyAlignment="1">
      <alignment vertical="center" textRotation="255"/>
    </xf>
    <xf numFmtId="0" fontId="3" fillId="0" borderId="0" xfId="14" applyFont="1" applyBorder="1" applyAlignment="1">
      <alignment vertical="center" textRotation="255"/>
    </xf>
    <xf numFmtId="0" fontId="3" fillId="0" borderId="34" xfId="14" applyFont="1" applyBorder="1" applyAlignment="1">
      <alignment vertical="center" textRotation="255"/>
    </xf>
    <xf numFmtId="0" fontId="18" fillId="3" borderId="0" xfId="31" applyFont="1" applyFill="1">
      <alignment vertical="center"/>
    </xf>
    <xf numFmtId="0" fontId="22" fillId="3" borderId="6" xfId="31" applyFont="1" applyFill="1" applyBorder="1" applyAlignment="1">
      <alignment horizontal="center" vertical="center"/>
    </xf>
    <xf numFmtId="0" fontId="22" fillId="3" borderId="18" xfId="31" applyFont="1" applyFill="1" applyBorder="1" applyAlignment="1">
      <alignment horizontal="center" vertical="center"/>
    </xf>
    <xf numFmtId="0" fontId="22" fillId="3" borderId="64" xfId="31" applyFont="1" applyFill="1" applyBorder="1" applyAlignment="1">
      <alignment horizontal="center" vertical="center"/>
    </xf>
    <xf numFmtId="0" fontId="19" fillId="3" borderId="20" xfId="31" applyFont="1" applyFill="1" applyBorder="1" applyAlignment="1">
      <alignment horizontal="left" vertical="center"/>
    </xf>
    <xf numFmtId="0" fontId="19" fillId="3" borderId="20" xfId="31" applyFont="1" applyFill="1" applyBorder="1">
      <alignment vertical="center"/>
    </xf>
    <xf numFmtId="0" fontId="19" fillId="0" borderId="83" xfId="36" applyFont="1" applyBorder="1" applyAlignment="1" applyProtection="1">
      <alignment horizontal="left" vertical="center" shrinkToFit="1"/>
      <protection locked="0"/>
    </xf>
    <xf numFmtId="0" fontId="19" fillId="0" borderId="86" xfId="36" applyFont="1" applyBorder="1" applyAlignment="1" applyProtection="1">
      <alignment horizontal="left" vertical="center" shrinkToFit="1"/>
      <protection locked="0"/>
    </xf>
    <xf numFmtId="0" fontId="19" fillId="0" borderId="90" xfId="36" applyFont="1" applyBorder="1" applyAlignment="1" applyProtection="1">
      <alignment horizontal="left" vertical="center" shrinkToFit="1"/>
      <protection locked="0"/>
    </xf>
    <xf numFmtId="182" fontId="19" fillId="0" borderId="94" xfId="36" applyNumberFormat="1" applyFont="1" applyBorder="1" applyAlignment="1" applyProtection="1">
      <alignment horizontal="right" vertical="center" shrinkToFit="1"/>
      <protection locked="0"/>
    </xf>
    <xf numFmtId="182" fontId="19" fillId="0" borderId="100" xfId="36" applyNumberFormat="1" applyFont="1" applyBorder="1" applyAlignment="1" applyProtection="1">
      <alignment horizontal="right" vertical="center" shrinkToFit="1"/>
      <protection locked="0"/>
    </xf>
    <xf numFmtId="182" fontId="19" fillId="0" borderId="109" xfId="36" applyNumberFormat="1" applyFont="1" applyBorder="1" applyAlignment="1" applyProtection="1">
      <alignment horizontal="right" vertical="center" shrinkToFit="1"/>
      <protection locked="0"/>
    </xf>
    <xf numFmtId="182" fontId="19" fillId="0" borderId="115" xfId="36" applyNumberFormat="1" applyFont="1" applyBorder="1" applyAlignment="1" applyProtection="1">
      <alignment horizontal="right" vertical="center" shrinkToFit="1"/>
      <protection locked="0"/>
    </xf>
    <xf numFmtId="182" fontId="19" fillId="0" borderId="120" xfId="36" applyNumberFormat="1" applyFont="1" applyBorder="1" applyAlignment="1" applyProtection="1">
      <alignment horizontal="right" vertical="center" shrinkToFit="1"/>
      <protection locked="0"/>
    </xf>
    <xf numFmtId="182" fontId="19" fillId="0" borderId="122" xfId="36" applyNumberFormat="1" applyFont="1" applyBorder="1" applyAlignment="1" applyProtection="1">
      <alignment horizontal="right" vertical="center" shrinkToFit="1"/>
      <protection locked="0"/>
    </xf>
    <xf numFmtId="182" fontId="19" fillId="0" borderId="126" xfId="30" applyNumberFormat="1" applyFont="1" applyBorder="1" applyAlignment="1" applyProtection="1">
      <alignment horizontal="right" vertical="center" shrinkToFit="1"/>
      <protection locked="0"/>
    </xf>
    <xf numFmtId="0" fontId="19" fillId="0" borderId="100" xfId="30" applyFont="1" applyBorder="1" applyAlignment="1" applyProtection="1">
      <alignment horizontal="left" vertical="center" shrinkToFit="1"/>
      <protection locked="0"/>
    </xf>
    <xf numFmtId="0" fontId="19" fillId="0" borderId="145" xfId="30" applyFont="1" applyBorder="1" applyAlignment="1" applyProtection="1">
      <alignment horizontal="left" vertical="center" shrinkToFit="1"/>
      <protection locked="0"/>
    </xf>
    <xf numFmtId="182" fontId="19" fillId="0" borderId="83" xfId="30" applyNumberFormat="1" applyFont="1" applyBorder="1" applyAlignment="1" applyProtection="1">
      <alignment horizontal="right" vertical="center" shrinkToFit="1"/>
      <protection locked="0"/>
    </xf>
    <xf numFmtId="182" fontId="19" fillId="0" borderId="86" xfId="30" applyNumberFormat="1" applyFont="1" applyBorder="1" applyAlignment="1" applyProtection="1">
      <alignment horizontal="right" vertical="center" shrinkToFit="1"/>
      <protection locked="0"/>
    </xf>
    <xf numFmtId="182" fontId="19" fillId="0" borderId="90" xfId="30" applyNumberFormat="1" applyFont="1" applyBorder="1" applyAlignment="1" applyProtection="1">
      <alignment horizontal="right" vertical="center" shrinkToFit="1"/>
      <protection locked="0"/>
    </xf>
    <xf numFmtId="0" fontId="19" fillId="0" borderId="167" xfId="30" applyFont="1" applyBorder="1" applyAlignment="1" applyProtection="1">
      <alignment horizontal="left" vertical="center" shrinkToFit="1"/>
      <protection locked="0"/>
    </xf>
    <xf numFmtId="0" fontId="19" fillId="0" borderId="84" xfId="36" applyFont="1" applyBorder="1" applyAlignment="1" applyProtection="1">
      <alignment horizontal="left" vertical="center" shrinkToFit="1"/>
      <protection locked="0"/>
    </xf>
    <xf numFmtId="0" fontId="19" fillId="0" borderId="87" xfId="36" applyFont="1" applyBorder="1" applyAlignment="1" applyProtection="1">
      <alignment horizontal="left" vertical="center" shrinkToFit="1"/>
      <protection locked="0"/>
    </xf>
    <xf numFmtId="0" fontId="19" fillId="0" borderId="91" xfId="36" applyFont="1" applyBorder="1" applyAlignment="1" applyProtection="1">
      <alignment horizontal="left" vertical="center" shrinkToFit="1"/>
      <protection locked="0"/>
    </xf>
    <xf numFmtId="182" fontId="19" fillId="0" borderId="95" xfId="36" applyNumberFormat="1" applyFont="1" applyBorder="1" applyAlignment="1" applyProtection="1">
      <alignment horizontal="right" vertical="center" shrinkToFit="1"/>
      <protection locked="0"/>
    </xf>
    <xf numFmtId="182" fontId="19" fillId="0" borderId="101" xfId="36" applyNumberFormat="1" applyFont="1" applyBorder="1" applyAlignment="1" applyProtection="1">
      <alignment horizontal="right" vertical="center" shrinkToFit="1"/>
      <protection locked="0"/>
    </xf>
    <xf numFmtId="182" fontId="19" fillId="0" borderId="107" xfId="31" applyNumberFormat="1" applyFont="1" applyBorder="1" applyAlignment="1" applyProtection="1">
      <alignment horizontal="right" vertical="center" shrinkToFit="1"/>
      <protection locked="0"/>
    </xf>
    <xf numFmtId="182" fontId="19" fillId="0" borderId="116" xfId="36" applyNumberFormat="1" applyFont="1" applyBorder="1" applyAlignment="1" applyProtection="1">
      <alignment horizontal="right" vertical="center" shrinkToFit="1"/>
      <protection locked="0"/>
    </xf>
    <xf numFmtId="182" fontId="19" fillId="0" borderId="87" xfId="31" applyNumberFormat="1" applyFont="1" applyBorder="1" applyAlignment="1" applyProtection="1">
      <alignment horizontal="right" vertical="center" shrinkToFit="1"/>
      <protection locked="0"/>
    </xf>
    <xf numFmtId="182" fontId="19" fillId="0" borderId="123" xfId="36" applyNumberFormat="1" applyFont="1" applyBorder="1" applyAlignment="1" applyProtection="1">
      <alignment horizontal="right" vertical="center" shrinkToFit="1"/>
      <protection locked="0"/>
    </xf>
    <xf numFmtId="182" fontId="19" fillId="0" borderId="106" xfId="31" applyNumberFormat="1" applyFont="1" applyBorder="1" applyAlignment="1" applyProtection="1">
      <alignment horizontal="right" vertical="center" shrinkToFit="1"/>
      <protection locked="0"/>
    </xf>
    <xf numFmtId="0" fontId="19" fillId="0" borderId="101" xfId="30" applyFont="1" applyBorder="1" applyAlignment="1" applyProtection="1">
      <alignment horizontal="left" vertical="center" shrinkToFit="1"/>
      <protection locked="0"/>
    </xf>
    <xf numFmtId="0" fontId="19" fillId="0" borderId="146" xfId="30" applyFont="1" applyBorder="1" applyAlignment="1" applyProtection="1">
      <alignment horizontal="left" vertical="center" shrinkToFit="1"/>
      <protection locked="0"/>
    </xf>
    <xf numFmtId="182" fontId="19" fillId="0" borderId="84" xfId="31" applyNumberFormat="1" applyFont="1" applyBorder="1" applyAlignment="1" applyProtection="1">
      <alignment horizontal="right" vertical="center" shrinkToFit="1"/>
      <protection locked="0"/>
    </xf>
    <xf numFmtId="182" fontId="19" fillId="0" borderId="91" xfId="30" applyNumberFormat="1" applyFont="1" applyBorder="1" applyAlignment="1" applyProtection="1">
      <alignment horizontal="right" vertical="center" shrinkToFit="1"/>
      <protection locked="0"/>
    </xf>
    <xf numFmtId="0" fontId="19" fillId="0" borderId="123" xfId="30" applyFont="1" applyBorder="1" applyAlignment="1" applyProtection="1">
      <alignment horizontal="left" vertical="center" shrinkToFit="1"/>
      <protection locked="0"/>
    </xf>
    <xf numFmtId="182" fontId="19" fillId="0" borderId="96" xfId="36" applyNumberFormat="1" applyFont="1" applyBorder="1" applyAlignment="1" applyProtection="1">
      <alignment horizontal="right" vertical="center" shrinkToFit="1"/>
      <protection locked="0"/>
    </xf>
    <xf numFmtId="182" fontId="19" fillId="0" borderId="102" xfId="36" applyNumberFormat="1" applyFont="1" applyBorder="1" applyAlignment="1" applyProtection="1">
      <alignment horizontal="right" vertical="center" shrinkToFit="1"/>
      <protection locked="0"/>
    </xf>
    <xf numFmtId="182" fontId="19" fillId="0" borderId="110" xfId="36" applyNumberFormat="1" applyFont="1" applyBorder="1" applyAlignment="1" applyProtection="1">
      <alignment horizontal="right" vertical="center" shrinkToFit="1"/>
      <protection locked="0"/>
    </xf>
    <xf numFmtId="182" fontId="19" fillId="0" borderId="127" xfId="30" applyNumberFormat="1" applyFont="1" applyBorder="1" applyAlignment="1" applyProtection="1">
      <alignment horizontal="right" vertical="center" shrinkToFit="1"/>
      <protection locked="0"/>
    </xf>
    <xf numFmtId="0" fontId="19" fillId="0" borderId="102" xfId="30" applyFont="1" applyBorder="1" applyAlignment="1" applyProtection="1">
      <alignment horizontal="left" vertical="center" shrinkToFit="1"/>
      <protection locked="0"/>
    </xf>
    <xf numFmtId="0" fontId="19" fillId="0" borderId="147" xfId="30" applyFont="1" applyBorder="1" applyAlignment="1" applyProtection="1">
      <alignment horizontal="left" vertical="center" shrinkToFit="1"/>
      <protection locked="0"/>
    </xf>
    <xf numFmtId="0" fontId="19" fillId="0" borderId="22" xfId="31" applyFont="1" applyBorder="1" applyAlignment="1" applyProtection="1">
      <alignment horizontal="center" vertical="center"/>
      <protection locked="0"/>
    </xf>
    <xf numFmtId="0" fontId="19" fillId="0" borderId="50" xfId="31" applyFont="1" applyBorder="1" applyAlignment="1" applyProtection="1">
      <alignment horizontal="center" vertical="center"/>
      <protection locked="0"/>
    </xf>
    <xf numFmtId="0" fontId="19" fillId="5" borderId="33" xfId="31" applyFont="1" applyFill="1" applyBorder="1" applyAlignment="1" applyProtection="1">
      <alignment horizontal="left" vertical="center" shrinkToFit="1"/>
      <protection locked="0"/>
    </xf>
    <xf numFmtId="0" fontId="19" fillId="5" borderId="36" xfId="31" applyFont="1" applyFill="1" applyBorder="1" applyAlignment="1" applyProtection="1">
      <alignment horizontal="left" vertical="center" shrinkToFit="1"/>
      <protection locked="0"/>
    </xf>
    <xf numFmtId="0" fontId="19" fillId="5" borderId="38" xfId="31" applyFont="1" applyFill="1" applyBorder="1" applyAlignment="1" applyProtection="1">
      <alignment horizontal="left" vertical="center" shrinkToFit="1"/>
      <protection locked="0"/>
    </xf>
    <xf numFmtId="182" fontId="19" fillId="5" borderId="97" xfId="30" applyNumberFormat="1" applyFont="1" applyFill="1" applyBorder="1" applyAlignment="1" applyProtection="1">
      <alignment horizontal="right" vertical="center" shrinkToFit="1"/>
      <protection locked="0"/>
    </xf>
    <xf numFmtId="182" fontId="19" fillId="5" borderId="103" xfId="30" applyNumberFormat="1" applyFont="1" applyFill="1" applyBorder="1" applyAlignment="1" applyProtection="1">
      <alignment horizontal="right" vertical="center" shrinkToFit="1"/>
      <protection locked="0"/>
    </xf>
    <xf numFmtId="182" fontId="19" fillId="5" borderId="108" xfId="30" applyNumberFormat="1" applyFont="1" applyFill="1" applyBorder="1" applyAlignment="1" applyProtection="1">
      <alignment horizontal="right" vertical="center" shrinkToFit="1"/>
      <protection locked="0"/>
    </xf>
    <xf numFmtId="182" fontId="19" fillId="5" borderId="117" xfId="30" applyNumberFormat="1" applyFont="1" applyFill="1" applyBorder="1" applyAlignment="1" applyProtection="1">
      <alignment horizontal="right" vertical="center" shrinkToFit="1"/>
      <protection locked="0"/>
    </xf>
    <xf numFmtId="182" fontId="19" fillId="5" borderId="124" xfId="30" applyNumberFormat="1" applyFont="1" applyFill="1" applyBorder="1" applyAlignment="1" applyProtection="1">
      <alignment horizontal="right" vertical="center" shrinkToFit="1"/>
      <protection locked="0"/>
    </xf>
    <xf numFmtId="182" fontId="19" fillId="5" borderId="128" xfId="30" applyNumberFormat="1" applyFont="1" applyFill="1" applyBorder="1" applyAlignment="1" applyProtection="1">
      <alignment horizontal="right" vertical="center" shrinkToFit="1"/>
      <protection locked="0"/>
    </xf>
    <xf numFmtId="182" fontId="19" fillId="5" borderId="105" xfId="31" applyNumberFormat="1" applyFont="1" applyFill="1" applyBorder="1" applyAlignment="1" applyProtection="1">
      <alignment horizontal="right" vertical="center" shrinkToFit="1"/>
      <protection locked="0"/>
    </xf>
    <xf numFmtId="0" fontId="19" fillId="5" borderId="103" xfId="30" applyFont="1" applyFill="1" applyBorder="1" applyAlignment="1" applyProtection="1">
      <alignment horizontal="left" vertical="center" shrinkToFit="1"/>
      <protection locked="0"/>
    </xf>
    <xf numFmtId="0" fontId="19" fillId="5" borderId="124" xfId="30" applyFont="1" applyFill="1" applyBorder="1" applyAlignment="1" applyProtection="1">
      <alignment horizontal="left" vertical="center" shrinkToFit="1"/>
      <protection locked="0"/>
    </xf>
    <xf numFmtId="182" fontId="19" fillId="5" borderId="61" xfId="30" applyNumberFormat="1" applyFont="1" applyFill="1" applyBorder="1" applyAlignment="1" applyProtection="1">
      <alignment horizontal="right" vertical="center" shrinkToFit="1"/>
      <protection locked="0"/>
    </xf>
    <xf numFmtId="182" fontId="19" fillId="5" borderId="36" xfId="30" applyNumberFormat="1" applyFont="1" applyFill="1" applyBorder="1" applyAlignment="1" applyProtection="1">
      <alignment horizontal="right" vertical="center" shrinkToFit="1"/>
      <protection locked="0"/>
    </xf>
    <xf numFmtId="182" fontId="19" fillId="5" borderId="52" xfId="30" applyNumberFormat="1" applyFont="1" applyFill="1" applyBorder="1" applyAlignment="1" applyProtection="1">
      <alignment horizontal="right" vertical="center" shrinkToFit="1"/>
      <protection locked="0"/>
    </xf>
    <xf numFmtId="0" fontId="19" fillId="3" borderId="19" xfId="31" applyFont="1" applyFill="1" applyBorder="1" applyAlignment="1">
      <alignment horizontal="left" vertical="center"/>
    </xf>
    <xf numFmtId="182" fontId="19" fillId="0" borderId="98" xfId="36" applyNumberFormat="1" applyFont="1" applyBorder="1" applyAlignment="1" applyProtection="1">
      <alignment horizontal="right" vertical="center" shrinkToFit="1"/>
      <protection locked="0"/>
    </xf>
    <xf numFmtId="182" fontId="19" fillId="0" borderId="104" xfId="36" applyNumberFormat="1" applyFont="1" applyBorder="1" applyAlignment="1" applyProtection="1">
      <alignment horizontal="right" vertical="center" shrinkToFit="1"/>
      <protection locked="0"/>
    </xf>
    <xf numFmtId="182" fontId="19" fillId="0" borderId="111" xfId="36" applyNumberFormat="1" applyFont="1" applyBorder="1" applyAlignment="1" applyProtection="1">
      <alignment horizontal="right" vertical="center" shrinkToFit="1"/>
      <protection locked="0"/>
    </xf>
    <xf numFmtId="182" fontId="19" fillId="0" borderId="118" xfId="36" applyNumberFormat="1" applyFont="1" applyBorder="1" applyAlignment="1" applyProtection="1">
      <alignment horizontal="right" vertical="center" shrinkToFit="1"/>
      <protection locked="0"/>
    </xf>
    <xf numFmtId="182" fontId="19" fillId="0" borderId="125" xfId="36" applyNumberFormat="1" applyFont="1" applyBorder="1" applyAlignment="1" applyProtection="1">
      <alignment horizontal="right" vertical="center" shrinkToFit="1"/>
      <protection locked="0"/>
    </xf>
    <xf numFmtId="182" fontId="19" fillId="0" borderId="129" xfId="31" applyNumberFormat="1" applyFont="1" applyBorder="1" applyAlignment="1" applyProtection="1">
      <alignment horizontal="right" vertical="center" shrinkToFit="1"/>
      <protection locked="0"/>
    </xf>
    <xf numFmtId="179" fontId="19" fillId="0" borderId="104" xfId="31" applyNumberFormat="1" applyFont="1" applyBorder="1" applyAlignment="1" applyProtection="1">
      <alignment horizontal="right" vertical="center" shrinkToFit="1"/>
      <protection locked="0"/>
    </xf>
    <xf numFmtId="0" fontId="19" fillId="0" borderId="104" xfId="31" applyFont="1" applyBorder="1" applyAlignment="1" applyProtection="1">
      <alignment horizontal="left" vertical="center" shrinkToFit="1"/>
      <protection locked="0"/>
    </xf>
    <xf numFmtId="0" fontId="19" fillId="0" borderId="125" xfId="31" applyFont="1" applyBorder="1" applyAlignment="1" applyProtection="1">
      <alignment horizontal="left" vertical="center" shrinkToFit="1"/>
      <protection locked="0"/>
    </xf>
    <xf numFmtId="179" fontId="19" fillId="0" borderId="101" xfId="31" applyNumberFormat="1" applyFont="1" applyBorder="1" applyAlignment="1" applyProtection="1">
      <alignment horizontal="right" vertical="center" shrinkToFit="1"/>
      <protection locked="0"/>
    </xf>
    <xf numFmtId="182" fontId="19" fillId="3" borderId="95" xfId="35" applyNumberFormat="1" applyFont="1" applyFill="1" applyBorder="1" applyAlignment="1" applyProtection="1">
      <alignment horizontal="right" vertical="center" shrinkToFit="1"/>
      <protection locked="0"/>
    </xf>
    <xf numFmtId="182" fontId="19" fillId="3" borderId="101" xfId="35" applyNumberFormat="1" applyFont="1" applyFill="1" applyBorder="1" applyAlignment="1" applyProtection="1">
      <alignment horizontal="right" vertical="center" shrinkToFit="1"/>
      <protection locked="0"/>
    </xf>
    <xf numFmtId="182" fontId="19" fillId="3" borderId="107" xfId="35" applyNumberFormat="1" applyFont="1" applyFill="1" applyBorder="1" applyAlignment="1" applyProtection="1">
      <alignment horizontal="right" vertical="center" shrinkToFit="1"/>
      <protection locked="0"/>
    </xf>
    <xf numFmtId="182" fontId="19" fillId="3" borderId="106" xfId="35" applyNumberFormat="1" applyFont="1" applyFill="1" applyBorder="1" applyAlignment="1" applyProtection="1">
      <alignment horizontal="right" vertical="center" shrinkToFit="1"/>
      <protection locked="0"/>
    </xf>
    <xf numFmtId="179" fontId="19" fillId="3" borderId="101" xfId="35" applyNumberFormat="1" applyFont="1" applyFill="1" applyBorder="1" applyAlignment="1" applyProtection="1">
      <alignment horizontal="right" vertical="center" shrinkToFit="1"/>
      <protection locked="0"/>
    </xf>
    <xf numFmtId="0" fontId="19" fillId="0" borderId="11" xfId="31" applyFont="1" applyBorder="1" applyAlignment="1" applyProtection="1">
      <alignment horizontal="center" vertical="center" shrinkToFit="1"/>
      <protection locked="0"/>
    </xf>
    <xf numFmtId="182" fontId="19" fillId="5" borderId="99" xfId="31" applyNumberFormat="1" applyFont="1" applyFill="1" applyBorder="1" applyAlignment="1" applyProtection="1">
      <alignment horizontal="right" vertical="center" shrinkToFit="1"/>
      <protection locked="0"/>
    </xf>
    <xf numFmtId="182" fontId="19" fillId="5" borderId="112" xfId="31" applyNumberFormat="1" applyFont="1" applyFill="1" applyBorder="1" applyAlignment="1" applyProtection="1">
      <alignment horizontal="right" vertical="center" shrinkToFit="1"/>
      <protection locked="0"/>
    </xf>
    <xf numFmtId="179" fontId="19" fillId="5" borderId="105" xfId="31" applyNumberFormat="1" applyFont="1" applyFill="1" applyBorder="1" applyAlignment="1" applyProtection="1">
      <alignment horizontal="right" vertical="center" shrinkToFit="1"/>
      <protection locked="0"/>
    </xf>
    <xf numFmtId="0" fontId="19" fillId="3" borderId="84" xfId="31" applyFont="1" applyFill="1" applyBorder="1" applyAlignment="1" applyProtection="1">
      <alignment horizontal="left" vertical="center" shrinkToFit="1"/>
      <protection locked="0"/>
    </xf>
    <xf numFmtId="0" fontId="19" fillId="3" borderId="87" xfId="31" applyFont="1" applyFill="1" applyBorder="1" applyAlignment="1" applyProtection="1">
      <alignment horizontal="left" vertical="center" shrinkToFit="1"/>
      <protection locked="0"/>
    </xf>
    <xf numFmtId="0" fontId="19" fillId="3" borderId="91" xfId="31" applyFont="1" applyFill="1" applyBorder="1" applyAlignment="1" applyProtection="1">
      <alignment horizontal="left" vertical="center" shrinkToFit="1"/>
      <protection locked="0"/>
    </xf>
    <xf numFmtId="182" fontId="19" fillId="3" borderId="84" xfId="31" applyNumberFormat="1" applyFont="1" applyFill="1" applyBorder="1" applyAlignment="1" applyProtection="1">
      <alignment horizontal="right" vertical="center" shrinkToFit="1"/>
      <protection locked="0"/>
    </xf>
    <xf numFmtId="182" fontId="19" fillId="3" borderId="87" xfId="31" applyNumberFormat="1" applyFont="1" applyFill="1" applyBorder="1" applyAlignment="1" applyProtection="1">
      <alignment horizontal="right" vertical="center" shrinkToFit="1"/>
      <protection locked="0"/>
    </xf>
    <xf numFmtId="182" fontId="19" fillId="3" borderId="91" xfId="31" applyNumberFormat="1" applyFont="1" applyFill="1" applyBorder="1" applyAlignment="1" applyProtection="1">
      <alignment horizontal="right" vertical="center" shrinkToFit="1"/>
      <protection locked="0"/>
    </xf>
    <xf numFmtId="0" fontId="19" fillId="3" borderId="123" xfId="31" applyFont="1" applyFill="1" applyBorder="1" applyAlignment="1" applyProtection="1">
      <alignment horizontal="left" vertical="center" shrinkToFit="1"/>
      <protection locked="0"/>
    </xf>
    <xf numFmtId="0" fontId="19" fillId="3" borderId="85" xfId="31" applyFont="1" applyFill="1" applyBorder="1" applyAlignment="1" applyProtection="1">
      <alignment horizontal="left" vertical="center" shrinkToFit="1"/>
      <protection locked="0"/>
    </xf>
    <xf numFmtId="0" fontId="19" fillId="3" borderId="88" xfId="31" applyFont="1" applyFill="1" applyBorder="1" applyAlignment="1" applyProtection="1">
      <alignment horizontal="left" vertical="center" shrinkToFit="1"/>
      <protection locked="0"/>
    </xf>
    <xf numFmtId="0" fontId="19" fillId="3" borderId="92" xfId="31" applyFont="1" applyFill="1" applyBorder="1" applyAlignment="1" applyProtection="1">
      <alignment horizontal="left" vertical="center" shrinkToFit="1"/>
      <protection locked="0"/>
    </xf>
    <xf numFmtId="182" fontId="19" fillId="3" borderId="96" xfId="31" applyNumberFormat="1" applyFont="1" applyFill="1" applyBorder="1" applyAlignment="1" applyProtection="1">
      <alignment horizontal="right" vertical="center" shrinkToFit="1"/>
      <protection locked="0"/>
    </xf>
    <xf numFmtId="182" fontId="19" fillId="3" borderId="102" xfId="31" applyNumberFormat="1" applyFont="1" applyFill="1" applyBorder="1" applyAlignment="1" applyProtection="1">
      <alignment horizontal="right" vertical="center" shrinkToFit="1"/>
      <protection locked="0"/>
    </xf>
    <xf numFmtId="0" fontId="19" fillId="3" borderId="102" xfId="31" applyFont="1" applyFill="1" applyBorder="1" applyAlignment="1" applyProtection="1">
      <alignment horizontal="left" vertical="center" shrinkToFit="1"/>
      <protection locked="0"/>
    </xf>
    <xf numFmtId="0" fontId="19" fillId="3" borderId="147" xfId="31" applyFont="1" applyFill="1" applyBorder="1" applyAlignment="1" applyProtection="1">
      <alignment horizontal="left" vertical="center" shrinkToFit="1"/>
      <protection locked="0"/>
    </xf>
    <xf numFmtId="182" fontId="19" fillId="5" borderId="160" xfId="31" applyNumberFormat="1" applyFont="1" applyFill="1" applyBorder="1" applyAlignment="1" applyProtection="1">
      <alignment horizontal="right" vertical="center" shrinkToFit="1"/>
      <protection locked="0"/>
    </xf>
    <xf numFmtId="182" fontId="19" fillId="5" borderId="161" xfId="31" applyNumberFormat="1" applyFont="1" applyFill="1" applyBorder="1" applyAlignment="1" applyProtection="1">
      <alignment horizontal="right" vertical="center" shrinkToFit="1"/>
      <protection locked="0"/>
    </xf>
    <xf numFmtId="182" fontId="19" fillId="5" borderId="164" xfId="31" applyNumberFormat="1" applyFont="1" applyFill="1" applyBorder="1" applyAlignment="1" applyProtection="1">
      <alignment horizontal="right" vertical="center" shrinkToFit="1"/>
      <protection locked="0"/>
    </xf>
    <xf numFmtId="182" fontId="19" fillId="5" borderId="33" xfId="31" applyNumberFormat="1" applyFont="1" applyFill="1" applyBorder="1" applyAlignment="1" applyProtection="1">
      <alignment horizontal="right" vertical="center" shrinkToFit="1"/>
      <protection locked="0"/>
    </xf>
    <xf numFmtId="182" fontId="19" fillId="5" borderId="38" xfId="31" applyNumberFormat="1" applyFont="1" applyFill="1" applyBorder="1" applyAlignment="1" applyProtection="1">
      <alignment horizontal="right" vertical="center" shrinkToFit="1"/>
      <protection locked="0"/>
    </xf>
    <xf numFmtId="0" fontId="19" fillId="5" borderId="52" xfId="31" applyFont="1" applyFill="1" applyBorder="1" applyAlignment="1" applyProtection="1">
      <alignment horizontal="left" vertical="center" shrinkToFit="1"/>
      <protection locked="0"/>
    </xf>
    <xf numFmtId="0" fontId="19" fillId="3" borderId="19" xfId="31" applyFont="1" applyFill="1" applyBorder="1" applyAlignment="1">
      <alignment horizontal="left" vertical="center" wrapText="1"/>
    </xf>
    <xf numFmtId="0" fontId="19" fillId="3" borderId="0" xfId="31" applyFont="1" applyFill="1" applyAlignment="1">
      <alignment horizontal="left" vertical="center"/>
    </xf>
    <xf numFmtId="0" fontId="19" fillId="3" borderId="56" xfId="31" applyFont="1" applyFill="1" applyBorder="1" applyAlignment="1">
      <alignment horizontal="center" vertical="center"/>
    </xf>
    <xf numFmtId="0" fontId="19" fillId="3" borderId="34" xfId="31" applyFont="1" applyFill="1" applyBorder="1" applyAlignment="1">
      <alignment horizontal="center" vertical="center"/>
    </xf>
    <xf numFmtId="0" fontId="19" fillId="3" borderId="59" xfId="31" applyFont="1" applyFill="1" applyBorder="1" applyAlignment="1">
      <alignment horizontal="center" vertical="center"/>
    </xf>
    <xf numFmtId="0" fontId="19" fillId="3" borderId="57" xfId="31" applyFont="1" applyFill="1" applyBorder="1" applyAlignment="1">
      <alignment horizontal="center" vertical="center"/>
    </xf>
    <xf numFmtId="0" fontId="19" fillId="3" borderId="35" xfId="31" applyFont="1" applyFill="1" applyBorder="1" applyAlignment="1">
      <alignment horizontal="center" vertical="center"/>
    </xf>
    <xf numFmtId="0" fontId="19" fillId="3" borderId="37" xfId="31" applyFont="1" applyFill="1" applyBorder="1" applyAlignment="1">
      <alignment horizontal="center" vertical="center"/>
    </xf>
    <xf numFmtId="0" fontId="19" fillId="3" borderId="32" xfId="31" applyFont="1" applyFill="1" applyBorder="1" applyAlignment="1">
      <alignment horizontal="center" vertical="center"/>
    </xf>
    <xf numFmtId="0" fontId="19" fillId="3" borderId="51" xfId="31" applyFont="1" applyFill="1" applyBorder="1" applyAlignment="1">
      <alignment horizontal="center" vertical="center"/>
    </xf>
    <xf numFmtId="0" fontId="19" fillId="3" borderId="74" xfId="31" applyFont="1" applyFill="1" applyBorder="1" applyAlignment="1">
      <alignment horizontal="center" vertical="center"/>
    </xf>
    <xf numFmtId="0" fontId="19" fillId="3" borderId="12" xfId="31" applyFont="1" applyFill="1" applyBorder="1">
      <alignment vertical="center"/>
    </xf>
    <xf numFmtId="0" fontId="19" fillId="3" borderId="23" xfId="31" applyFont="1" applyFill="1" applyBorder="1">
      <alignment vertical="center"/>
    </xf>
    <xf numFmtId="0" fontId="19" fillId="3" borderId="16" xfId="31" applyFont="1" applyFill="1" applyBorder="1">
      <alignment vertical="center"/>
    </xf>
    <xf numFmtId="182" fontId="19" fillId="3" borderId="30" xfId="36" applyNumberFormat="1" applyFont="1" applyFill="1" applyBorder="1" applyAlignment="1">
      <alignment horizontal="right" vertical="center" shrinkToFit="1"/>
    </xf>
    <xf numFmtId="182" fontId="19" fillId="3" borderId="23" xfId="36" applyNumberFormat="1" applyFont="1" applyFill="1" applyBorder="1" applyAlignment="1">
      <alignment horizontal="right" vertical="center" shrinkToFit="1"/>
    </xf>
    <xf numFmtId="182" fontId="19" fillId="3" borderId="65" xfId="36" applyNumberFormat="1" applyFont="1" applyFill="1" applyBorder="1" applyAlignment="1">
      <alignment horizontal="right" vertical="center" shrinkToFit="1"/>
    </xf>
    <xf numFmtId="182" fontId="19" fillId="3" borderId="72" xfId="36" applyNumberFormat="1" applyFont="1" applyFill="1" applyBorder="1" applyAlignment="1">
      <alignment horizontal="right" vertical="center" shrinkToFit="1"/>
    </xf>
    <xf numFmtId="179" fontId="19" fillId="3" borderId="72" xfId="36" applyNumberFormat="1" applyFont="1" applyFill="1" applyBorder="1" applyAlignment="1">
      <alignment horizontal="right" vertical="center" shrinkToFit="1"/>
    </xf>
    <xf numFmtId="179" fontId="19" fillId="3" borderId="23" xfId="36" applyNumberFormat="1" applyFont="1" applyFill="1" applyBorder="1" applyAlignment="1">
      <alignment horizontal="right" vertical="center" shrinkToFit="1"/>
    </xf>
    <xf numFmtId="179" fontId="19" fillId="3" borderId="54" xfId="36" applyNumberFormat="1" applyFont="1" applyFill="1" applyBorder="1" applyAlignment="1">
      <alignment horizontal="right" vertical="center" shrinkToFit="1"/>
    </xf>
    <xf numFmtId="0" fontId="19" fillId="3" borderId="30" xfId="31" applyFont="1" applyFill="1" applyBorder="1">
      <alignment vertical="center"/>
    </xf>
    <xf numFmtId="182" fontId="19" fillId="3" borderId="148" xfId="36" applyNumberFormat="1" applyFont="1" applyFill="1" applyBorder="1" applyAlignment="1">
      <alignment horizontal="right" vertical="center" shrinkToFit="1"/>
    </xf>
    <xf numFmtId="182" fontId="19" fillId="3" borderId="68" xfId="36" applyNumberFormat="1" applyFont="1" applyFill="1" applyBorder="1" applyAlignment="1">
      <alignment horizontal="right" vertical="center" shrinkToFit="1"/>
    </xf>
    <xf numFmtId="179" fontId="19" fillId="3" borderId="158" xfId="36" applyNumberFormat="1" applyFont="1" applyFill="1" applyBorder="1" applyAlignment="1">
      <alignment horizontal="right" vertical="center" shrinkToFit="1"/>
    </xf>
    <xf numFmtId="179" fontId="19" fillId="3" borderId="27" xfId="36" applyNumberFormat="1" applyFont="1" applyFill="1" applyBorder="1" applyAlignment="1">
      <alignment horizontal="right" vertical="center" shrinkToFit="1"/>
    </xf>
    <xf numFmtId="179" fontId="19" fillId="3" borderId="68" xfId="36" applyNumberFormat="1" applyFont="1" applyFill="1" applyBorder="1" applyAlignment="1">
      <alignment horizontal="right" vertical="center" shrinkToFit="1"/>
    </xf>
    <xf numFmtId="179" fontId="19" fillId="3" borderId="168" xfId="36" applyNumberFormat="1" applyFont="1" applyFill="1" applyBorder="1" applyAlignment="1">
      <alignment horizontal="right" vertical="center" shrinkToFit="1"/>
    </xf>
    <xf numFmtId="0" fontId="19" fillId="3" borderId="8" xfId="31" applyFont="1" applyFill="1" applyBorder="1" applyAlignment="1">
      <alignment horizontal="left" vertical="center"/>
    </xf>
    <xf numFmtId="0" fontId="19" fillId="3" borderId="14" xfId="31" applyFont="1" applyFill="1" applyBorder="1" applyAlignment="1">
      <alignment horizontal="left" vertical="center"/>
    </xf>
    <xf numFmtId="182" fontId="19" fillId="3" borderId="42" xfId="35" applyNumberFormat="1" applyFont="1" applyFill="1" applyBorder="1" applyAlignment="1">
      <alignment horizontal="right" vertical="center" shrinkToFit="1"/>
    </xf>
    <xf numFmtId="182" fontId="19" fillId="3" borderId="0" xfId="31" applyNumberFormat="1" applyFont="1" applyFill="1" applyAlignment="1">
      <alignment horizontal="right" vertical="center" shrinkToFit="1"/>
    </xf>
    <xf numFmtId="182" fontId="19" fillId="3" borderId="66" xfId="35" applyNumberFormat="1" applyFont="1" applyFill="1" applyBorder="1" applyAlignment="1">
      <alignment horizontal="right" vertical="center" shrinkToFit="1"/>
    </xf>
    <xf numFmtId="182" fontId="19" fillId="3" borderId="70" xfId="35" applyNumberFormat="1" applyFont="1" applyFill="1" applyBorder="1" applyAlignment="1">
      <alignment horizontal="right" vertical="center" shrinkToFit="1"/>
    </xf>
    <xf numFmtId="179" fontId="19" fillId="3" borderId="70" xfId="35" applyNumberFormat="1" applyFont="1" applyFill="1" applyBorder="1" applyAlignment="1">
      <alignment horizontal="right" vertical="center" shrinkToFit="1"/>
    </xf>
    <xf numFmtId="179" fontId="19" fillId="3" borderId="0" xfId="35" applyNumberFormat="1" applyFont="1" applyFill="1" applyAlignment="1">
      <alignment horizontal="right" vertical="center" shrinkToFit="1"/>
    </xf>
    <xf numFmtId="179" fontId="19" fillId="3" borderId="58" xfId="35" applyNumberFormat="1" applyFont="1" applyFill="1" applyBorder="1" applyAlignment="1">
      <alignment horizontal="right" vertical="center" shrinkToFit="1"/>
    </xf>
    <xf numFmtId="0" fontId="19" fillId="3" borderId="42" xfId="31" applyFont="1" applyFill="1" applyBorder="1">
      <alignment vertical="center"/>
    </xf>
    <xf numFmtId="0" fontId="19" fillId="3" borderId="0" xfId="31" applyFont="1" applyFill="1">
      <alignment vertical="center"/>
    </xf>
    <xf numFmtId="0" fontId="19" fillId="3" borderId="14" xfId="31" applyFont="1" applyFill="1" applyBorder="1">
      <alignment vertical="center"/>
    </xf>
    <xf numFmtId="182" fontId="19" fillId="3" borderId="149" xfId="36" applyNumberFormat="1" applyFont="1" applyFill="1" applyBorder="1" applyAlignment="1">
      <alignment horizontal="right" vertical="center" shrinkToFit="1"/>
    </xf>
    <xf numFmtId="182" fontId="19" fillId="3" borderId="69" xfId="36" applyNumberFormat="1" applyFont="1" applyFill="1" applyBorder="1" applyAlignment="1">
      <alignment horizontal="right" vertical="center" shrinkToFit="1"/>
    </xf>
    <xf numFmtId="179" fontId="19" fillId="3" borderId="75" xfId="36" applyNumberFormat="1" applyFont="1" applyFill="1" applyBorder="1" applyAlignment="1">
      <alignment horizontal="right" vertical="center" shrinkToFit="1"/>
    </xf>
    <xf numFmtId="179" fontId="19" fillId="3" borderId="25" xfId="36" applyNumberFormat="1" applyFont="1" applyFill="1" applyBorder="1" applyAlignment="1">
      <alignment horizontal="right" vertical="center" shrinkToFit="1"/>
    </xf>
    <xf numFmtId="179" fontId="19" fillId="3" borderId="69" xfId="36" applyNumberFormat="1" applyFont="1" applyFill="1" applyBorder="1" applyAlignment="1">
      <alignment horizontal="right" vertical="center" shrinkToFit="1"/>
    </xf>
    <xf numFmtId="179" fontId="19" fillId="3" borderId="169" xfId="36" applyNumberFormat="1" applyFont="1" applyFill="1" applyBorder="1" applyAlignment="1">
      <alignment horizontal="right" vertical="center" shrinkToFit="1"/>
    </xf>
    <xf numFmtId="0" fontId="19" fillId="3" borderId="34" xfId="31" applyFont="1" applyFill="1" applyBorder="1">
      <alignment vertical="center"/>
    </xf>
    <xf numFmtId="0" fontId="19" fillId="3" borderId="15" xfId="31" applyFont="1" applyFill="1" applyBorder="1">
      <alignment vertical="center"/>
    </xf>
    <xf numFmtId="0" fontId="1" fillId="3" borderId="42" xfId="31" applyFont="1" applyFill="1" applyBorder="1" applyAlignment="1">
      <alignment vertical="center" shrinkToFit="1"/>
    </xf>
    <xf numFmtId="0" fontId="1" fillId="3" borderId="0" xfId="31" applyFont="1" applyFill="1" applyAlignment="1">
      <alignment vertical="center" shrinkToFit="1"/>
    </xf>
    <xf numFmtId="0" fontId="1" fillId="3" borderId="14" xfId="31" applyFont="1" applyFill="1" applyBorder="1" applyAlignment="1">
      <alignment vertical="center" shrinkToFit="1"/>
    </xf>
    <xf numFmtId="0" fontId="19" fillId="3" borderId="35" xfId="31" applyFont="1" applyFill="1" applyBorder="1" applyAlignment="1">
      <alignment horizontal="center" vertical="center" wrapText="1"/>
    </xf>
    <xf numFmtId="182" fontId="19" fillId="3" borderId="32" xfId="36" applyNumberFormat="1" applyFont="1" applyFill="1" applyBorder="1" applyAlignment="1">
      <alignment horizontal="right" vertical="center" shrinkToFit="1"/>
    </xf>
    <xf numFmtId="182" fontId="19" fillId="3" borderId="35" xfId="36" applyNumberFormat="1" applyFont="1" applyFill="1" applyBorder="1" applyAlignment="1">
      <alignment horizontal="right" vertical="center" shrinkToFit="1"/>
    </xf>
    <xf numFmtId="182" fontId="19" fillId="3" borderId="113" xfId="36" applyNumberFormat="1" applyFont="1" applyFill="1" applyBorder="1" applyAlignment="1">
      <alignment horizontal="right" vertical="center" shrinkToFit="1"/>
    </xf>
    <xf numFmtId="182" fontId="19" fillId="3" borderId="119" xfId="36" applyNumberFormat="1" applyFont="1" applyFill="1" applyBorder="1" applyAlignment="1">
      <alignment horizontal="right" vertical="center" shrinkToFit="1"/>
    </xf>
    <xf numFmtId="182" fontId="19" fillId="3" borderId="130" xfId="36" applyNumberFormat="1" applyFont="1" applyFill="1" applyBorder="1" applyAlignment="1">
      <alignment horizontal="right" vertical="center" shrinkToFit="1"/>
    </xf>
    <xf numFmtId="182" fontId="19" fillId="3" borderId="135" xfId="36" applyNumberFormat="1" applyFont="1" applyFill="1" applyBorder="1" applyAlignment="1">
      <alignment horizontal="right" vertical="center" shrinkToFit="1"/>
    </xf>
    <xf numFmtId="182" fontId="19" fillId="3" borderId="140" xfId="36" applyNumberFormat="1" applyFont="1" applyFill="1" applyBorder="1" applyAlignment="1">
      <alignment horizontal="right" vertical="center" shrinkToFit="1"/>
    </xf>
    <xf numFmtId="0" fontId="19" fillId="3" borderId="42" xfId="31" applyFont="1" applyFill="1" applyBorder="1" applyAlignment="1">
      <alignment vertical="center" shrinkToFit="1"/>
    </xf>
    <xf numFmtId="0" fontId="19" fillId="3" borderId="0" xfId="31" applyFont="1" applyFill="1" applyAlignment="1">
      <alignment vertical="center" shrinkToFit="1"/>
    </xf>
    <xf numFmtId="0" fontId="19" fillId="3" borderId="14" xfId="31" applyFont="1" applyFill="1" applyBorder="1" applyAlignment="1">
      <alignment vertical="center" shrinkToFit="1"/>
    </xf>
    <xf numFmtId="0" fontId="19" fillId="3" borderId="31" xfId="31" applyFont="1" applyFill="1" applyBorder="1">
      <alignment vertical="center"/>
    </xf>
    <xf numFmtId="182" fontId="19" fillId="3" borderId="150" xfId="36" applyNumberFormat="1" applyFont="1" applyFill="1" applyBorder="1" applyAlignment="1">
      <alignment horizontal="right" vertical="center" shrinkToFit="1"/>
    </xf>
    <xf numFmtId="182" fontId="19" fillId="3" borderId="71" xfId="36" applyNumberFormat="1" applyFont="1" applyFill="1" applyBorder="1" applyAlignment="1">
      <alignment horizontal="right" vertical="center" shrinkToFit="1"/>
    </xf>
    <xf numFmtId="0" fontId="20" fillId="3" borderId="37" xfId="31" applyFont="1" applyFill="1" applyBorder="1" applyAlignment="1">
      <alignment horizontal="center" vertical="center"/>
    </xf>
    <xf numFmtId="179" fontId="19" fillId="3" borderId="130" xfId="36" applyNumberFormat="1" applyFont="1" applyFill="1" applyBorder="1" applyAlignment="1">
      <alignment horizontal="right" vertical="center" shrinkToFit="1"/>
    </xf>
    <xf numFmtId="179" fontId="19" fillId="3" borderId="135" xfId="36" applyNumberFormat="1" applyFont="1" applyFill="1" applyBorder="1" applyAlignment="1">
      <alignment horizontal="right" vertical="center" shrinkToFit="1"/>
    </xf>
    <xf numFmtId="179" fontId="19" fillId="3" borderId="162" xfId="36" applyNumberFormat="1" applyFont="1" applyFill="1" applyBorder="1" applyAlignment="1">
      <alignment horizontal="right" vertical="center" shrinkToFit="1"/>
    </xf>
    <xf numFmtId="182" fontId="19" fillId="3" borderId="31" xfId="36" applyNumberFormat="1" applyFont="1" applyFill="1" applyBorder="1" applyAlignment="1">
      <alignment horizontal="right" vertical="center" shrinkToFit="1"/>
    </xf>
    <xf numFmtId="182" fontId="19" fillId="3" borderId="34" xfId="36" applyNumberFormat="1" applyFont="1" applyFill="1" applyBorder="1" applyAlignment="1">
      <alignment horizontal="right" vertical="center" shrinkToFit="1"/>
    </xf>
    <xf numFmtId="182" fontId="19" fillId="3" borderId="67" xfId="36" applyNumberFormat="1" applyFont="1" applyFill="1" applyBorder="1" applyAlignment="1">
      <alignment horizontal="right" vertical="center" shrinkToFit="1"/>
    </xf>
    <xf numFmtId="182" fontId="19" fillId="3" borderId="73" xfId="36" applyNumberFormat="1" applyFont="1" applyFill="1" applyBorder="1" applyAlignment="1">
      <alignment horizontal="right" vertical="center" shrinkToFit="1"/>
    </xf>
    <xf numFmtId="179" fontId="19" fillId="3" borderId="73" xfId="36" applyNumberFormat="1" applyFont="1" applyFill="1" applyBorder="1" applyAlignment="1">
      <alignment horizontal="right" vertical="center" shrinkToFit="1"/>
    </xf>
    <xf numFmtId="179" fontId="19" fillId="3" borderId="34" xfId="36" applyNumberFormat="1" applyFont="1" applyFill="1" applyBorder="1" applyAlignment="1">
      <alignment horizontal="right" vertical="center" shrinkToFit="1"/>
    </xf>
    <xf numFmtId="179" fontId="19" fillId="3" borderId="59" xfId="36" applyNumberFormat="1" applyFont="1" applyFill="1" applyBorder="1" applyAlignment="1">
      <alignment horizontal="right" vertical="center" shrinkToFit="1"/>
    </xf>
    <xf numFmtId="0" fontId="19" fillId="3" borderId="30" xfId="36" applyFont="1" applyFill="1" applyBorder="1" applyAlignment="1">
      <alignment horizontal="left" vertical="center" shrinkToFit="1"/>
    </xf>
    <xf numFmtId="0" fontId="19" fillId="3" borderId="23" xfId="36" applyFont="1" applyFill="1" applyBorder="1" applyAlignment="1">
      <alignment horizontal="left" vertical="center" shrinkToFit="1"/>
    </xf>
    <xf numFmtId="0" fontId="19" fillId="3" borderId="16" xfId="36" applyFont="1" applyFill="1" applyBorder="1" applyAlignment="1">
      <alignment horizontal="left" vertical="center" shrinkToFit="1"/>
    </xf>
    <xf numFmtId="0" fontId="19" fillId="3" borderId="42" xfId="36" applyFont="1" applyFill="1" applyBorder="1" applyAlignment="1">
      <alignment horizontal="left" vertical="center" shrinkToFit="1"/>
    </xf>
    <xf numFmtId="0" fontId="19" fillId="3" borderId="0" xfId="31" applyFont="1" applyFill="1" applyAlignment="1">
      <alignment horizontal="left" vertical="center" shrinkToFit="1"/>
    </xf>
    <xf numFmtId="0" fontId="19" fillId="3" borderId="14" xfId="36" applyFont="1" applyFill="1" applyBorder="1" applyAlignment="1">
      <alignment horizontal="left" vertical="center" shrinkToFit="1"/>
    </xf>
    <xf numFmtId="179" fontId="19" fillId="3" borderId="159" xfId="36" applyNumberFormat="1" applyFont="1" applyFill="1" applyBorder="1" applyAlignment="1">
      <alignment horizontal="right" vertical="center" shrinkToFit="1"/>
    </xf>
    <xf numFmtId="179" fontId="19" fillId="3" borderId="26" xfId="36" applyNumberFormat="1" applyFont="1" applyFill="1" applyBorder="1" applyAlignment="1">
      <alignment horizontal="right" vertical="center" shrinkToFit="1"/>
    </xf>
    <xf numFmtId="182" fontId="19" fillId="3" borderId="151" xfId="36" applyNumberFormat="1" applyFont="1" applyFill="1" applyBorder="1" applyAlignment="1">
      <alignment horizontal="right" vertical="center" shrinkToFit="1"/>
    </xf>
    <xf numFmtId="182" fontId="19" fillId="3" borderId="154" xfId="36" applyNumberFormat="1" applyFont="1" applyFill="1" applyBorder="1" applyAlignment="1">
      <alignment horizontal="right" vertical="center" shrinkToFit="1"/>
    </xf>
    <xf numFmtId="0" fontId="19" fillId="3" borderId="61" xfId="31" applyFont="1" applyFill="1" applyBorder="1" applyAlignment="1">
      <alignment horizontal="left" vertical="center" wrapText="1"/>
    </xf>
    <xf numFmtId="0" fontId="19" fillId="3" borderId="36" xfId="31" applyFont="1" applyFill="1" applyBorder="1" applyAlignment="1">
      <alignment horizontal="left" vertical="center"/>
    </xf>
    <xf numFmtId="0" fontId="19" fillId="3" borderId="38" xfId="31" applyFont="1" applyFill="1" applyBorder="1" applyAlignment="1">
      <alignment horizontal="left" vertical="center"/>
    </xf>
    <xf numFmtId="179" fontId="19" fillId="3" borderId="97" xfId="36" applyNumberFormat="1" applyFont="1" applyFill="1" applyBorder="1" applyAlignment="1">
      <alignment horizontal="right" vertical="center" shrinkToFit="1"/>
    </xf>
    <xf numFmtId="179" fontId="19" fillId="3" borderId="103" xfId="36" applyNumberFormat="1" applyFont="1" applyFill="1" applyBorder="1" applyAlignment="1">
      <alignment horizontal="right" vertical="center" shrinkToFit="1"/>
    </xf>
    <xf numFmtId="179" fontId="19" fillId="3" borderId="134" xfId="36" applyNumberFormat="1" applyFont="1" applyFill="1" applyBorder="1" applyAlignment="1">
      <alignment horizontal="right" vertical="center" shrinkToFit="1"/>
    </xf>
    <xf numFmtId="179" fontId="19" fillId="3" borderId="139" xfId="36" applyNumberFormat="1" applyFont="1" applyFill="1" applyBorder="1" applyAlignment="1">
      <alignment horizontal="right" vertical="center" shrinkToFit="1"/>
    </xf>
    <xf numFmtId="179" fontId="19" fillId="3" borderId="163" xfId="36" applyNumberFormat="1" applyFont="1" applyFill="1" applyBorder="1" applyAlignment="1">
      <alignment horizontal="right" vertical="center" shrinkToFit="1"/>
    </xf>
    <xf numFmtId="0" fontId="19" fillId="3" borderId="11" xfId="31" applyFont="1" applyFill="1" applyBorder="1" applyAlignment="1">
      <alignment horizontal="center" vertical="center"/>
    </xf>
    <xf numFmtId="0" fontId="19" fillId="3" borderId="22" xfId="31" applyFont="1" applyFill="1" applyBorder="1" applyAlignment="1">
      <alignment horizontal="center" vertical="center"/>
    </xf>
    <xf numFmtId="0" fontId="19" fillId="3" borderId="41" xfId="31" applyFont="1" applyFill="1" applyBorder="1" applyAlignment="1">
      <alignment horizontal="center" vertical="center"/>
    </xf>
    <xf numFmtId="0" fontId="19" fillId="3" borderId="39" xfId="31" applyFont="1" applyFill="1" applyBorder="1" applyAlignment="1">
      <alignment horizontal="center" vertical="center"/>
    </xf>
    <xf numFmtId="0" fontId="19" fillId="3" borderId="50" xfId="31" applyFont="1" applyFill="1" applyBorder="1" applyAlignment="1">
      <alignment horizontal="center" vertical="center"/>
    </xf>
    <xf numFmtId="0" fontId="19" fillId="3" borderId="12" xfId="31" applyFont="1" applyFill="1" applyBorder="1" applyAlignment="1">
      <alignment horizontal="left" vertical="center"/>
    </xf>
    <xf numFmtId="0" fontId="19" fillId="3" borderId="23" xfId="31" applyFont="1" applyFill="1" applyBorder="1" applyAlignment="1">
      <alignment horizontal="left" vertical="center"/>
    </xf>
    <xf numFmtId="0" fontId="19" fillId="3" borderId="23" xfId="31" applyFont="1" applyFill="1" applyBorder="1" applyAlignment="1">
      <alignment horizontal="right" vertical="center"/>
    </xf>
    <xf numFmtId="0" fontId="19" fillId="3" borderId="16" xfId="31" applyFont="1" applyFill="1" applyBorder="1" applyAlignment="1">
      <alignment horizontal="right" vertical="center"/>
    </xf>
    <xf numFmtId="179" fontId="19" fillId="3" borderId="131" xfId="36" applyNumberFormat="1" applyFont="1" applyFill="1" applyBorder="1" applyAlignment="1">
      <alignment horizontal="right" vertical="center" shrinkToFit="1"/>
    </xf>
    <xf numFmtId="179" fontId="19" fillId="3" borderId="136" xfId="36" applyNumberFormat="1" applyFont="1" applyFill="1" applyBorder="1" applyAlignment="1">
      <alignment horizontal="right" vertical="center" shrinkToFit="1"/>
    </xf>
    <xf numFmtId="179" fontId="19" fillId="3" borderId="141" xfId="36" applyNumberFormat="1" applyFont="1" applyFill="1" applyBorder="1" applyAlignment="1">
      <alignment horizontal="right" vertical="center" shrinkToFit="1"/>
    </xf>
    <xf numFmtId="185" fontId="19" fillId="3" borderId="30" xfId="36" applyNumberFormat="1" applyFont="1" applyFill="1" applyBorder="1" applyAlignment="1">
      <alignment horizontal="right" vertical="center" shrinkToFit="1"/>
    </xf>
    <xf numFmtId="185" fontId="19" fillId="3" borderId="23" xfId="36" applyNumberFormat="1" applyFont="1" applyFill="1" applyBorder="1" applyAlignment="1">
      <alignment horizontal="right" vertical="center" shrinkToFit="1"/>
    </xf>
    <xf numFmtId="185" fontId="19" fillId="3" borderId="16" xfId="36" applyNumberFormat="1" applyFont="1" applyFill="1" applyBorder="1" applyAlignment="1">
      <alignment horizontal="right" vertical="center" shrinkToFit="1"/>
    </xf>
    <xf numFmtId="185" fontId="19" fillId="3" borderId="54" xfId="36" applyNumberFormat="1" applyFont="1" applyFill="1" applyBorder="1" applyAlignment="1">
      <alignment horizontal="right" vertical="center" shrinkToFit="1"/>
    </xf>
    <xf numFmtId="0" fontId="19" fillId="3" borderId="43" xfId="31" applyFont="1" applyFill="1" applyBorder="1">
      <alignment vertical="center"/>
    </xf>
    <xf numFmtId="0" fontId="19" fillId="3" borderId="17" xfId="31" applyFont="1" applyFill="1" applyBorder="1">
      <alignment vertical="center"/>
    </xf>
    <xf numFmtId="182" fontId="19" fillId="3" borderId="165" xfId="36" applyNumberFormat="1" applyFont="1" applyFill="1" applyBorder="1" applyAlignment="1">
      <alignment horizontal="right" vertical="center" shrinkToFit="1"/>
    </xf>
    <xf numFmtId="182" fontId="19" fillId="3" borderId="166" xfId="36" applyNumberFormat="1" applyFont="1" applyFill="1" applyBorder="1" applyAlignment="1">
      <alignment horizontal="right" vertical="center" shrinkToFit="1"/>
    </xf>
    <xf numFmtId="179" fontId="19" fillId="3" borderId="166" xfId="36" applyNumberFormat="1" applyFont="1" applyFill="1" applyBorder="1" applyAlignment="1">
      <alignment horizontal="right" vertical="center" shrinkToFit="1"/>
    </xf>
    <xf numFmtId="179" fontId="19" fillId="3" borderId="170" xfId="36" applyNumberFormat="1" applyFont="1" applyFill="1" applyBorder="1" applyAlignment="1">
      <alignment horizontal="right" vertical="center" shrinkToFit="1"/>
    </xf>
    <xf numFmtId="0" fontId="19" fillId="3" borderId="0" xfId="31" applyFont="1" applyFill="1" applyAlignment="1">
      <alignment horizontal="right" vertical="center" wrapText="1"/>
    </xf>
    <xf numFmtId="0" fontId="19" fillId="3" borderId="0" xfId="31" applyFont="1" applyFill="1" applyAlignment="1">
      <alignment horizontal="right" vertical="center"/>
    </xf>
    <xf numFmtId="0" fontId="19" fillId="3" borderId="14" xfId="31" applyFont="1" applyFill="1" applyBorder="1" applyAlignment="1">
      <alignment horizontal="right" vertical="center"/>
    </xf>
    <xf numFmtId="179" fontId="19" fillId="3" borderId="132" xfId="36" applyNumberFormat="1" applyFont="1" applyFill="1" applyBorder="1" applyAlignment="1">
      <alignment horizontal="right" vertical="center" shrinkToFit="1"/>
    </xf>
    <xf numFmtId="179" fontId="19" fillId="3" borderId="137" xfId="36" applyNumberFormat="1" applyFont="1" applyFill="1" applyBorder="1" applyAlignment="1">
      <alignment horizontal="right" vertical="center" shrinkToFit="1"/>
    </xf>
    <xf numFmtId="179" fontId="19" fillId="3" borderId="142" xfId="36" applyNumberFormat="1" applyFont="1" applyFill="1" applyBorder="1" applyAlignment="1">
      <alignment horizontal="right" vertical="center" shrinkToFit="1"/>
    </xf>
    <xf numFmtId="0" fontId="19" fillId="3" borderId="8" xfId="31" applyFont="1" applyFill="1" applyBorder="1">
      <alignment vertical="center"/>
    </xf>
    <xf numFmtId="185" fontId="19" fillId="3" borderId="42" xfId="36" applyNumberFormat="1" applyFont="1" applyFill="1" applyBorder="1" applyAlignment="1">
      <alignment horizontal="right" vertical="center" shrinkToFit="1"/>
    </xf>
    <xf numFmtId="185" fontId="19" fillId="3" borderId="0" xfId="36" applyNumberFormat="1" applyFont="1" applyFill="1" applyAlignment="1">
      <alignment horizontal="right" vertical="center" shrinkToFit="1"/>
    </xf>
    <xf numFmtId="185" fontId="19" fillId="3" borderId="14" xfId="36" applyNumberFormat="1" applyFont="1" applyFill="1" applyBorder="1" applyAlignment="1">
      <alignment horizontal="right" vertical="center" shrinkToFit="1"/>
    </xf>
    <xf numFmtId="185" fontId="19" fillId="3" borderId="58" xfId="36" applyNumberFormat="1" applyFont="1" applyFill="1" applyBorder="1" applyAlignment="1">
      <alignment horizontal="right" vertical="center" shrinkToFit="1"/>
    </xf>
    <xf numFmtId="187" fontId="19" fillId="3" borderId="42" xfId="36" applyNumberFormat="1" applyFont="1" applyFill="1" applyBorder="1" applyAlignment="1">
      <alignment horizontal="right" vertical="center" shrinkToFit="1"/>
    </xf>
    <xf numFmtId="187" fontId="19" fillId="3" borderId="0" xfId="36" applyNumberFormat="1" applyFont="1" applyFill="1" applyAlignment="1">
      <alignment horizontal="right" vertical="center" shrinkToFit="1"/>
    </xf>
    <xf numFmtId="187" fontId="19" fillId="3" borderId="14" xfId="36" applyNumberFormat="1" applyFont="1" applyFill="1" applyBorder="1" applyAlignment="1">
      <alignment horizontal="right" vertical="center" shrinkToFit="1"/>
    </xf>
    <xf numFmtId="187" fontId="19" fillId="3" borderId="58" xfId="36" applyNumberFormat="1" applyFont="1" applyFill="1" applyBorder="1" applyAlignment="1">
      <alignment horizontal="right" vertical="center" shrinkToFit="1"/>
    </xf>
    <xf numFmtId="0" fontId="20" fillId="3" borderId="56" xfId="31" applyFont="1" applyFill="1" applyBorder="1" applyAlignment="1">
      <alignment horizontal="left" vertical="center"/>
    </xf>
    <xf numFmtId="0" fontId="19" fillId="3" borderId="34" xfId="31" applyFont="1" applyFill="1" applyBorder="1" applyAlignment="1">
      <alignment horizontal="left" vertical="center"/>
    </xf>
    <xf numFmtId="0" fontId="19" fillId="3" borderId="34" xfId="31" applyFont="1" applyFill="1" applyBorder="1" applyAlignment="1">
      <alignment horizontal="right" vertical="center" wrapText="1"/>
    </xf>
    <xf numFmtId="0" fontId="19" fillId="3" borderId="34" xfId="31" applyFont="1" applyFill="1" applyBorder="1" applyAlignment="1">
      <alignment horizontal="right" vertical="center"/>
    </xf>
    <xf numFmtId="0" fontId="19" fillId="3" borderId="15" xfId="31" applyFont="1" applyFill="1" applyBorder="1" applyAlignment="1">
      <alignment horizontal="right" vertical="center"/>
    </xf>
    <xf numFmtId="179" fontId="19" fillId="3" borderId="133" xfId="36" applyNumberFormat="1" applyFont="1" applyFill="1" applyBorder="1" applyAlignment="1">
      <alignment horizontal="right" vertical="center" shrinkToFit="1"/>
    </xf>
    <xf numFmtId="179" fontId="19" fillId="3" borderId="138" xfId="36" applyNumberFormat="1" applyFont="1" applyFill="1" applyBorder="1" applyAlignment="1">
      <alignment horizontal="right" vertical="center" shrinkToFit="1"/>
    </xf>
    <xf numFmtId="179" fontId="19" fillId="3" borderId="143" xfId="36" applyNumberFormat="1" applyFont="1" applyFill="1" applyBorder="1" applyAlignment="1">
      <alignment horizontal="right" vertical="center" shrinkToFit="1"/>
    </xf>
    <xf numFmtId="0" fontId="19" fillId="3" borderId="9" xfId="31" applyFont="1" applyFill="1" applyBorder="1">
      <alignment vertical="center"/>
    </xf>
    <xf numFmtId="187" fontId="19" fillId="3" borderId="43" xfId="36" applyNumberFormat="1" applyFont="1" applyFill="1" applyBorder="1" applyAlignment="1">
      <alignment horizontal="right" vertical="center" shrinkToFit="1"/>
    </xf>
    <xf numFmtId="187" fontId="19" fillId="3" borderId="20" xfId="36" applyNumberFormat="1" applyFont="1" applyFill="1" applyBorder="1" applyAlignment="1">
      <alignment horizontal="right" vertical="center" shrinkToFit="1"/>
    </xf>
    <xf numFmtId="187" fontId="19" fillId="3" borderId="17" xfId="36" applyNumberFormat="1" applyFont="1" applyFill="1" applyBorder="1" applyAlignment="1">
      <alignment horizontal="right" vertical="center" shrinkToFit="1"/>
    </xf>
    <xf numFmtId="187" fontId="19" fillId="3" borderId="155" xfId="36" applyNumberFormat="1" applyFont="1" applyFill="1" applyBorder="1" applyAlignment="1">
      <alignment horizontal="right" vertical="center" shrinkToFit="1"/>
    </xf>
    <xf numFmtId="187" fontId="19" fillId="3" borderId="156" xfId="36" applyNumberFormat="1" applyFont="1" applyFill="1" applyBorder="1" applyAlignment="1">
      <alignment horizontal="right" vertical="center" shrinkToFit="1"/>
    </xf>
    <xf numFmtId="187" fontId="19" fillId="3" borderId="157" xfId="36" applyNumberFormat="1" applyFont="1" applyFill="1" applyBorder="1" applyAlignment="1">
      <alignment horizontal="right" vertical="center" shrinkToFit="1"/>
    </xf>
    <xf numFmtId="0" fontId="19" fillId="3" borderId="23" xfId="31" applyFont="1" applyFill="1" applyBorder="1" applyAlignment="1">
      <alignment horizontal="center" vertical="center"/>
    </xf>
    <xf numFmtId="0" fontId="19" fillId="3" borderId="16" xfId="31" applyFont="1" applyFill="1" applyBorder="1" applyAlignment="1">
      <alignment horizontal="center" vertical="center"/>
    </xf>
    <xf numFmtId="179" fontId="19" fillId="3" borderId="32" xfId="36" applyNumberFormat="1" applyFont="1" applyFill="1" applyBorder="1" applyAlignment="1">
      <alignment horizontal="right" vertical="center" shrinkToFit="1"/>
    </xf>
    <xf numFmtId="179" fontId="19" fillId="3" borderId="35" xfId="36" applyNumberFormat="1" applyFont="1" applyFill="1" applyBorder="1" applyAlignment="1">
      <alignment horizontal="right" vertical="center" shrinkToFit="1"/>
    </xf>
    <xf numFmtId="179" fontId="19" fillId="3" borderId="113" xfId="36" applyNumberFormat="1" applyFont="1" applyFill="1" applyBorder="1" applyAlignment="1">
      <alignment horizontal="right" vertical="center" shrinkToFit="1"/>
    </xf>
    <xf numFmtId="179" fontId="19" fillId="3" borderId="119" xfId="36" applyNumberFormat="1" applyFont="1" applyFill="1" applyBorder="1" applyAlignment="1">
      <alignment horizontal="right" vertical="center" shrinkToFit="1"/>
    </xf>
    <xf numFmtId="179" fontId="19" fillId="3" borderId="140" xfId="36" applyNumberFormat="1" applyFont="1" applyFill="1" applyBorder="1" applyAlignment="1">
      <alignment horizontal="right" vertical="center" shrinkToFit="1"/>
    </xf>
    <xf numFmtId="0" fontId="19" fillId="3" borderId="20" xfId="31" applyFont="1" applyFill="1" applyBorder="1" applyAlignment="1">
      <alignment horizontal="center" vertical="center"/>
    </xf>
    <xf numFmtId="0" fontId="19" fillId="3" borderId="17" xfId="31" applyFont="1" applyFill="1" applyBorder="1" applyAlignment="1">
      <alignment horizontal="center" vertical="center"/>
    </xf>
    <xf numFmtId="179" fontId="19" fillId="3" borderId="108" xfId="36" applyNumberFormat="1" applyFont="1" applyFill="1" applyBorder="1" applyAlignment="1">
      <alignment horizontal="right" vertical="center" shrinkToFit="1"/>
    </xf>
    <xf numFmtId="179" fontId="19" fillId="3" borderId="36" xfId="36" applyNumberFormat="1" applyFont="1" applyFill="1" applyBorder="1" applyAlignment="1">
      <alignment horizontal="right" vertical="center" shrinkToFit="1"/>
    </xf>
    <xf numFmtId="179" fontId="19" fillId="3" borderId="114" xfId="36" applyNumberFormat="1" applyFont="1" applyFill="1" applyBorder="1" applyAlignment="1">
      <alignment horizontal="right" vertical="center" shrinkToFit="1"/>
    </xf>
    <xf numFmtId="179" fontId="19" fillId="3" borderId="144" xfId="36" applyNumberFormat="1" applyFont="1" applyFill="1" applyBorder="1" applyAlignment="1">
      <alignment horizontal="right" vertical="center" shrinkToFit="1"/>
    </xf>
    <xf numFmtId="0" fontId="19" fillId="4" borderId="7" xfId="31" applyFont="1" applyFill="1" applyBorder="1" applyAlignment="1" applyProtection="1">
      <alignment horizontal="center" vertical="center"/>
      <protection locked="0"/>
    </xf>
    <xf numFmtId="0" fontId="19" fillId="4" borderId="19" xfId="31" applyFont="1" applyFill="1" applyBorder="1" applyAlignment="1" applyProtection="1">
      <alignment horizontal="center" vertical="center"/>
      <protection locked="0"/>
    </xf>
    <xf numFmtId="0" fontId="19" fillId="4" borderId="13" xfId="31" applyFont="1" applyFill="1" applyBorder="1" applyAlignment="1" applyProtection="1">
      <alignment horizontal="center" vertical="center"/>
      <protection locked="0"/>
    </xf>
    <xf numFmtId="0" fontId="19" fillId="4" borderId="76" xfId="31" applyFont="1" applyFill="1" applyBorder="1" applyAlignment="1" applyProtection="1">
      <alignment horizontal="center" vertical="center"/>
      <protection locked="0"/>
    </xf>
    <xf numFmtId="0" fontId="19" fillId="4" borderId="82" xfId="31" applyFont="1" applyFill="1" applyBorder="1" applyAlignment="1" applyProtection="1">
      <alignment horizontal="center" vertical="center"/>
      <protection locked="0"/>
    </xf>
    <xf numFmtId="0" fontId="19" fillId="4" borderId="89" xfId="31" applyFont="1" applyFill="1" applyBorder="1" applyAlignment="1" applyProtection="1">
      <alignment horizontal="center" vertical="center"/>
      <protection locked="0"/>
    </xf>
    <xf numFmtId="0" fontId="19" fillId="4" borderId="40" xfId="31" applyFont="1" applyFill="1" applyBorder="1" applyAlignment="1" applyProtection="1">
      <alignment horizontal="center" vertical="center" wrapText="1"/>
      <protection locked="0"/>
    </xf>
    <xf numFmtId="0" fontId="19" fillId="4" borderId="19" xfId="31" applyFont="1" applyFill="1" applyBorder="1" applyAlignment="1" applyProtection="1">
      <alignment horizontal="center" vertical="center" wrapText="1"/>
      <protection locked="0"/>
    </xf>
    <xf numFmtId="0" fontId="19" fillId="4" borderId="13" xfId="31" applyFont="1" applyFill="1" applyBorder="1" applyAlignment="1" applyProtection="1">
      <alignment horizontal="center" vertical="center" wrapText="1"/>
      <protection locked="0"/>
    </xf>
    <xf numFmtId="0" fontId="19" fillId="4" borderId="93" xfId="31" applyFont="1" applyFill="1" applyBorder="1" applyAlignment="1" applyProtection="1">
      <alignment horizontal="center" vertical="center" wrapText="1"/>
      <protection locked="0"/>
    </xf>
    <xf numFmtId="0" fontId="19" fillId="4" borderId="82" xfId="31" applyFont="1" applyFill="1" applyBorder="1" applyAlignment="1" applyProtection="1">
      <alignment horizontal="center" vertical="center" wrapText="1"/>
      <protection locked="0"/>
    </xf>
    <xf numFmtId="0" fontId="19" fillId="4" borderId="89" xfId="31" applyFont="1" applyFill="1" applyBorder="1" applyAlignment="1" applyProtection="1">
      <alignment horizontal="center" vertical="center" wrapText="1"/>
      <protection locked="0"/>
    </xf>
    <xf numFmtId="0" fontId="19" fillId="4" borderId="7" xfId="31" applyFont="1" applyFill="1" applyBorder="1" applyAlignment="1" applyProtection="1">
      <alignment horizontal="center" vertical="center" wrapText="1"/>
      <protection locked="0"/>
    </xf>
    <xf numFmtId="0" fontId="19" fillId="4" borderId="53" xfId="31" applyFont="1" applyFill="1" applyBorder="1" applyAlignment="1" applyProtection="1">
      <alignment horizontal="center" vertical="center" wrapText="1"/>
      <protection locked="0"/>
    </xf>
    <xf numFmtId="0" fontId="19" fillId="4" borderId="76" xfId="31" applyFont="1" applyFill="1" applyBorder="1" applyAlignment="1" applyProtection="1">
      <alignment horizontal="center" vertical="center" wrapText="1"/>
      <protection locked="0"/>
    </xf>
    <xf numFmtId="0" fontId="19" fillId="4" borderId="121" xfId="31" applyFont="1" applyFill="1" applyBorder="1" applyAlignment="1" applyProtection="1">
      <alignment horizontal="center" vertical="center" wrapText="1"/>
      <protection locked="0"/>
    </xf>
    <xf numFmtId="0" fontId="1" fillId="4" borderId="40" xfId="31" applyFill="1" applyBorder="1" applyAlignment="1" applyProtection="1">
      <alignment horizontal="center" vertical="center" wrapText="1"/>
      <protection locked="0"/>
    </xf>
    <xf numFmtId="0" fontId="1" fillId="4" borderId="19" xfId="31" applyFill="1" applyBorder="1" applyAlignment="1" applyProtection="1">
      <alignment horizontal="center" vertical="center" wrapText="1"/>
      <protection locked="0"/>
    </xf>
    <xf numFmtId="0" fontId="1" fillId="4" borderId="13" xfId="31" applyFill="1" applyBorder="1" applyAlignment="1" applyProtection="1">
      <alignment horizontal="center" vertical="center" wrapText="1"/>
      <protection locked="0"/>
    </xf>
    <xf numFmtId="0" fontId="1" fillId="4" borderId="93" xfId="31" applyFill="1" applyBorder="1" applyAlignment="1" applyProtection="1">
      <alignment horizontal="center" vertical="center" wrapText="1"/>
      <protection locked="0"/>
    </xf>
    <xf numFmtId="0" fontId="1" fillId="4" borderId="82" xfId="31" applyFill="1" applyBorder="1" applyAlignment="1" applyProtection="1">
      <alignment horizontal="center" vertical="center" wrapText="1"/>
      <protection locked="0"/>
    </xf>
    <xf numFmtId="0" fontId="1" fillId="4" borderId="89" xfId="31" applyFill="1" applyBorder="1" applyAlignment="1" applyProtection="1">
      <alignment horizontal="center" vertical="center" wrapText="1"/>
      <protection locked="0"/>
    </xf>
    <xf numFmtId="0" fontId="19" fillId="4" borderId="7" xfId="31" applyFont="1" applyFill="1" applyBorder="1" applyAlignment="1" applyProtection="1">
      <alignment horizontal="center" vertical="center" wrapText="1" shrinkToFit="1"/>
      <protection locked="0"/>
    </xf>
    <xf numFmtId="0" fontId="19" fillId="4" borderId="19" xfId="31" applyFont="1" applyFill="1" applyBorder="1" applyAlignment="1" applyProtection="1">
      <alignment horizontal="center" vertical="center" shrinkToFit="1"/>
      <protection locked="0"/>
    </xf>
    <xf numFmtId="0" fontId="19" fillId="4" borderId="53" xfId="31" applyFont="1" applyFill="1" applyBorder="1" applyAlignment="1" applyProtection="1">
      <alignment horizontal="center" vertical="center" shrinkToFit="1"/>
      <protection locked="0"/>
    </xf>
    <xf numFmtId="0" fontId="19" fillId="4" borderId="76" xfId="31" applyFont="1" applyFill="1" applyBorder="1" applyAlignment="1" applyProtection="1">
      <alignment horizontal="center" vertical="center" shrinkToFit="1"/>
      <protection locked="0"/>
    </xf>
    <xf numFmtId="0" fontId="19" fillId="4" borderId="82" xfId="31" applyFont="1" applyFill="1" applyBorder="1" applyAlignment="1" applyProtection="1">
      <alignment horizontal="center" vertical="center" shrinkToFit="1"/>
      <protection locked="0"/>
    </xf>
    <xf numFmtId="0" fontId="19" fillId="4" borderId="121" xfId="31" applyFont="1" applyFill="1" applyBorder="1" applyAlignment="1" applyProtection="1">
      <alignment horizontal="center" vertical="center" shrinkToFit="1"/>
      <protection locked="0"/>
    </xf>
    <xf numFmtId="0" fontId="19" fillId="4" borderId="40" xfId="31" applyFont="1" applyFill="1" applyBorder="1" applyAlignment="1" applyProtection="1">
      <alignment horizontal="center" vertical="center" wrapText="1" shrinkToFit="1"/>
      <protection locked="0"/>
    </xf>
    <xf numFmtId="0" fontId="19" fillId="4" borderId="13" xfId="31" applyFont="1" applyFill="1" applyBorder="1" applyAlignment="1" applyProtection="1">
      <alignment horizontal="center" vertical="center" shrinkToFit="1"/>
      <protection locked="0"/>
    </xf>
    <xf numFmtId="0" fontId="19" fillId="4" borderId="93" xfId="31" applyFont="1" applyFill="1" applyBorder="1" applyAlignment="1" applyProtection="1">
      <alignment horizontal="center" vertical="center" shrinkToFit="1"/>
      <protection locked="0"/>
    </xf>
    <xf numFmtId="0" fontId="19" fillId="4" borderId="89" xfId="31" applyFont="1" applyFill="1" applyBorder="1" applyAlignment="1" applyProtection="1">
      <alignment horizontal="center" vertical="center" shrinkToFit="1"/>
      <protection locked="0"/>
    </xf>
    <xf numFmtId="0" fontId="19" fillId="4" borderId="93" xfId="31" applyFont="1" applyFill="1" applyBorder="1" applyAlignment="1" applyProtection="1">
      <alignment horizontal="center" vertical="center"/>
      <protection locked="0"/>
    </xf>
    <xf numFmtId="0" fontId="19" fillId="3" borderId="12" xfId="31" applyFont="1" applyFill="1" applyBorder="1" applyAlignment="1">
      <alignment horizontal="center" vertical="center" textRotation="255" shrinkToFit="1"/>
    </xf>
    <xf numFmtId="0" fontId="19" fillId="3" borderId="16" xfId="31" applyFont="1" applyFill="1" applyBorder="1" applyAlignment="1">
      <alignment horizontal="center" vertical="center" textRotation="255" shrinkToFit="1"/>
    </xf>
    <xf numFmtId="0" fontId="19" fillId="3" borderId="8" xfId="31" applyFont="1" applyFill="1" applyBorder="1" applyAlignment="1">
      <alignment horizontal="center" vertical="center" textRotation="255" shrinkToFit="1"/>
    </xf>
    <xf numFmtId="0" fontId="19" fillId="3" borderId="14" xfId="31" applyFont="1" applyFill="1" applyBorder="1" applyAlignment="1">
      <alignment horizontal="center" vertical="center" textRotation="255" shrinkToFit="1"/>
    </xf>
    <xf numFmtId="0" fontId="19" fillId="3" borderId="56" xfId="31" applyFont="1" applyFill="1" applyBorder="1" applyAlignment="1">
      <alignment horizontal="center" vertical="center" textRotation="255" shrinkToFit="1"/>
    </xf>
    <xf numFmtId="0" fontId="19" fillId="3" borderId="15" xfId="31" applyFont="1" applyFill="1" applyBorder="1" applyAlignment="1">
      <alignment horizontal="center" vertical="center" textRotation="255" shrinkToFit="1"/>
    </xf>
    <xf numFmtId="0" fontId="19" fillId="3" borderId="12" xfId="31" applyFont="1" applyFill="1" applyBorder="1" applyAlignment="1">
      <alignment horizontal="center" vertical="top" wrapText="1"/>
    </xf>
    <xf numFmtId="0" fontId="19" fillId="3" borderId="23" xfId="31" applyFont="1" applyFill="1" applyBorder="1" applyAlignment="1">
      <alignment horizontal="center" vertical="top" wrapText="1"/>
    </xf>
    <xf numFmtId="0" fontId="19" fillId="3" borderId="16" xfId="31" applyFont="1" applyFill="1" applyBorder="1" applyAlignment="1">
      <alignment horizontal="center" vertical="top" wrapText="1"/>
    </xf>
    <xf numFmtId="0" fontId="19" fillId="3" borderId="8" xfId="31" applyFont="1" applyFill="1" applyBorder="1" applyAlignment="1">
      <alignment horizontal="center" vertical="top" wrapText="1"/>
    </xf>
    <xf numFmtId="0" fontId="19" fillId="3" borderId="0" xfId="31" applyFont="1" applyFill="1" applyAlignment="1">
      <alignment horizontal="center" vertical="top" wrapText="1"/>
    </xf>
    <xf numFmtId="0" fontId="19" fillId="3" borderId="14" xfId="31" applyFont="1" applyFill="1" applyBorder="1" applyAlignment="1">
      <alignment horizontal="center" vertical="top" wrapText="1"/>
    </xf>
    <xf numFmtId="0" fontId="19" fillId="3" borderId="56" xfId="31" applyFont="1" applyFill="1" applyBorder="1" applyAlignment="1">
      <alignment horizontal="center" vertical="top" wrapText="1"/>
    </xf>
    <xf numFmtId="0" fontId="19" fillId="3" borderId="34" xfId="31" applyFont="1" applyFill="1" applyBorder="1" applyAlignment="1">
      <alignment horizontal="center" vertical="top" wrapText="1"/>
    </xf>
    <xf numFmtId="0" fontId="19" fillId="3" borderId="30" xfId="31" applyFont="1" applyFill="1" applyBorder="1" applyAlignment="1">
      <alignment horizontal="center" vertical="center" wrapText="1"/>
    </xf>
    <xf numFmtId="0" fontId="19" fillId="3" borderId="23" xfId="31" applyFont="1" applyFill="1" applyBorder="1" applyAlignment="1">
      <alignment horizontal="center" vertical="center" wrapText="1"/>
    </xf>
    <xf numFmtId="0" fontId="19" fillId="3" borderId="16" xfId="31" applyFont="1" applyFill="1" applyBorder="1" applyAlignment="1">
      <alignment horizontal="center" vertical="center" wrapText="1"/>
    </xf>
    <xf numFmtId="0" fontId="19" fillId="3" borderId="42" xfId="31" applyFont="1" applyFill="1" applyBorder="1" applyAlignment="1">
      <alignment horizontal="center" vertical="center" wrapText="1"/>
    </xf>
    <xf numFmtId="0" fontId="19" fillId="3" borderId="0" xfId="31" applyFont="1" applyFill="1" applyAlignment="1">
      <alignment horizontal="center" vertical="center" wrapText="1"/>
    </xf>
    <xf numFmtId="0" fontId="19" fillId="3" borderId="14" xfId="31" applyFont="1" applyFill="1" applyBorder="1" applyAlignment="1">
      <alignment horizontal="center" vertical="center" wrapText="1"/>
    </xf>
    <xf numFmtId="0" fontId="19" fillId="3" borderId="34" xfId="31" applyFont="1" applyFill="1" applyBorder="1" applyAlignment="1">
      <alignment horizontal="center" vertical="center" wrapText="1"/>
    </xf>
    <xf numFmtId="0" fontId="19" fillId="3" borderId="15" xfId="31" applyFont="1" applyFill="1" applyBorder="1" applyAlignment="1">
      <alignment horizontal="center" vertical="center" wrapText="1"/>
    </xf>
    <xf numFmtId="0" fontId="19" fillId="3" borderId="12" xfId="31" applyFont="1" applyFill="1" applyBorder="1" applyAlignment="1">
      <alignment horizontal="center" vertical="center" wrapText="1"/>
    </xf>
    <xf numFmtId="0" fontId="19" fillId="3" borderId="8" xfId="31" applyFont="1" applyFill="1" applyBorder="1" applyAlignment="1">
      <alignment horizontal="center" vertical="center" wrapText="1"/>
    </xf>
    <xf numFmtId="0" fontId="19" fillId="3" borderId="9" xfId="31" applyFont="1" applyFill="1" applyBorder="1" applyAlignment="1">
      <alignment horizontal="center" vertical="center" wrapText="1"/>
    </xf>
    <xf numFmtId="0" fontId="19" fillId="3" borderId="20" xfId="31" applyFont="1" applyFill="1" applyBorder="1" applyAlignment="1">
      <alignment horizontal="center" vertical="center" wrapText="1"/>
    </xf>
    <xf numFmtId="0" fontId="19" fillId="3" borderId="17" xfId="31" applyFont="1" applyFill="1" applyBorder="1" applyAlignment="1">
      <alignment horizontal="center" vertical="center" wrapText="1"/>
    </xf>
    <xf numFmtId="0" fontId="19" fillId="3" borderId="12" xfId="31" applyFont="1" applyFill="1" applyBorder="1" applyAlignment="1">
      <alignment horizontal="left" vertical="center" wrapText="1"/>
    </xf>
    <xf numFmtId="0" fontId="19" fillId="3" borderId="23" xfId="31" applyFont="1" applyFill="1" applyBorder="1" applyAlignment="1">
      <alignment horizontal="left" vertical="center" wrapText="1"/>
    </xf>
    <xf numFmtId="0" fontId="19" fillId="3" borderId="9" xfId="31" applyFont="1" applyFill="1" applyBorder="1" applyAlignment="1">
      <alignment horizontal="left" vertical="center" wrapText="1"/>
    </xf>
    <xf numFmtId="0" fontId="19" fillId="3" borderId="20" xfId="31" applyFont="1" applyFill="1" applyBorder="1" applyAlignment="1">
      <alignment horizontal="left" vertical="center" wrapText="1"/>
    </xf>
    <xf numFmtId="0" fontId="19" fillId="3" borderId="12" xfId="31" applyFont="1" applyFill="1" applyBorder="1" applyAlignment="1">
      <alignment horizontal="center" vertical="top"/>
    </xf>
    <xf numFmtId="0" fontId="19" fillId="3" borderId="23" xfId="31" applyFont="1" applyFill="1" applyBorder="1" applyAlignment="1">
      <alignment horizontal="center" vertical="top"/>
    </xf>
    <xf numFmtId="0" fontId="19" fillId="3" borderId="8" xfId="31" applyFont="1" applyFill="1" applyBorder="1" applyAlignment="1">
      <alignment horizontal="center" vertical="top"/>
    </xf>
    <xf numFmtId="0" fontId="19" fillId="3" borderId="0" xfId="31" applyFont="1" applyFill="1" applyAlignment="1">
      <alignment horizontal="center" vertical="top"/>
    </xf>
    <xf numFmtId="0" fontId="19" fillId="3" borderId="56" xfId="31" applyFont="1" applyFill="1" applyBorder="1" applyAlignment="1">
      <alignment horizontal="center" vertical="top"/>
    </xf>
    <xf numFmtId="0" fontId="19" fillId="3" borderId="34" xfId="31" applyFont="1" applyFill="1" applyBorder="1" applyAlignment="1">
      <alignment horizontal="center" vertical="top"/>
    </xf>
    <xf numFmtId="0" fontId="19" fillId="3" borderId="30" xfId="31" applyFont="1" applyFill="1" applyBorder="1" applyAlignment="1">
      <alignment horizontal="center" vertical="center" textRotation="255" wrapText="1"/>
    </xf>
    <xf numFmtId="0" fontId="19" fillId="3" borderId="16" xfId="31" applyFont="1" applyFill="1" applyBorder="1" applyAlignment="1">
      <alignment horizontal="center" vertical="center" textRotation="255" wrapText="1"/>
    </xf>
    <xf numFmtId="0" fontId="19" fillId="3" borderId="42" xfId="31" applyFont="1" applyFill="1" applyBorder="1" applyAlignment="1">
      <alignment horizontal="center" vertical="center" textRotation="255" wrapText="1"/>
    </xf>
    <xf numFmtId="0" fontId="19" fillId="3" borderId="14" xfId="31" applyFont="1" applyFill="1" applyBorder="1" applyAlignment="1">
      <alignment horizontal="center" vertical="center" textRotation="255" wrapText="1"/>
    </xf>
    <xf numFmtId="0" fontId="19" fillId="3" borderId="31" xfId="31" applyFont="1" applyFill="1" applyBorder="1" applyAlignment="1">
      <alignment horizontal="center" vertical="center" textRotation="255" wrapText="1"/>
    </xf>
    <xf numFmtId="0" fontId="19" fillId="3" borderId="15" xfId="31" applyFont="1" applyFill="1" applyBorder="1" applyAlignment="1">
      <alignment horizontal="center" vertical="center" textRotation="255" wrapText="1"/>
    </xf>
    <xf numFmtId="0" fontId="19" fillId="3" borderId="12" xfId="31" applyFont="1" applyFill="1" applyBorder="1" applyAlignment="1">
      <alignment horizontal="center" vertical="center" textRotation="255" wrapText="1"/>
    </xf>
    <xf numFmtId="0" fontId="19" fillId="3" borderId="8" xfId="31" applyFont="1" applyFill="1" applyBorder="1" applyAlignment="1">
      <alignment horizontal="center" vertical="center" textRotation="255" wrapText="1"/>
    </xf>
    <xf numFmtId="0" fontId="19" fillId="3" borderId="56" xfId="31" applyFont="1" applyFill="1" applyBorder="1" applyAlignment="1">
      <alignment horizontal="center" vertical="center" textRotation="255" wrapText="1"/>
    </xf>
    <xf numFmtId="183" fontId="16" fillId="3" borderId="32" xfId="38" applyNumberFormat="1" applyFont="1" applyFill="1" applyBorder="1" applyAlignment="1">
      <alignment horizontal="left" vertical="center" wrapText="1"/>
    </xf>
    <xf numFmtId="183" fontId="16" fillId="3" borderId="35" xfId="38" applyNumberFormat="1" applyFont="1" applyFill="1" applyBorder="1" applyAlignment="1">
      <alignment horizontal="left" vertical="center" wrapText="1"/>
    </xf>
    <xf numFmtId="183" fontId="16" fillId="3" borderId="37" xfId="38" applyNumberFormat="1" applyFont="1" applyFill="1" applyBorder="1" applyAlignment="1">
      <alignment horizontal="left" vertical="center" wrapText="1"/>
    </xf>
    <xf numFmtId="0" fontId="16" fillId="3" borderId="32" xfId="38" applyFont="1" applyFill="1" applyBorder="1" applyAlignment="1">
      <alignment horizontal="left" vertical="center"/>
    </xf>
    <xf numFmtId="0" fontId="16" fillId="3" borderId="35" xfId="38" applyFont="1" applyFill="1" applyBorder="1" applyAlignment="1">
      <alignment horizontal="left" vertical="center"/>
    </xf>
    <xf numFmtId="0" fontId="16" fillId="3" borderId="37" xfId="38" applyFont="1" applyFill="1" applyBorder="1" applyAlignment="1">
      <alignment horizontal="left" vertical="center"/>
    </xf>
    <xf numFmtId="184" fontId="23" fillId="0" borderId="32" xfId="39" applyNumberFormat="1" applyFont="1" applyBorder="1">
      <alignment vertical="center"/>
    </xf>
    <xf numFmtId="184" fontId="23" fillId="0" borderId="35" xfId="39" applyNumberFormat="1" applyFont="1" applyBorder="1">
      <alignment vertical="center"/>
    </xf>
    <xf numFmtId="184" fontId="23" fillId="0" borderId="37" xfId="39" applyNumberFormat="1" applyFont="1" applyBorder="1">
      <alignment vertical="center"/>
    </xf>
    <xf numFmtId="184" fontId="16" fillId="0" borderId="23" xfId="39" applyNumberFormat="1" applyFont="1" applyFill="1" applyBorder="1">
      <alignment vertical="center"/>
    </xf>
    <xf numFmtId="184" fontId="16" fillId="3" borderId="32" xfId="39" applyNumberFormat="1" applyFont="1" applyFill="1" applyBorder="1" applyAlignment="1">
      <alignment vertical="center" wrapText="1"/>
    </xf>
    <xf numFmtId="184" fontId="16" fillId="3" borderId="35" xfId="39" applyNumberFormat="1" applyFont="1" applyFill="1" applyBorder="1" applyAlignment="1">
      <alignment vertical="center" wrapText="1"/>
    </xf>
    <xf numFmtId="184" fontId="16" fillId="3" borderId="37" xfId="39" applyNumberFormat="1" applyFont="1" applyFill="1" applyBorder="1" applyAlignment="1">
      <alignment vertical="center" wrapText="1"/>
    </xf>
    <xf numFmtId="184" fontId="16" fillId="0" borderId="32" xfId="39" applyNumberFormat="1" applyFont="1" applyFill="1" applyBorder="1" applyAlignment="1">
      <alignment vertical="center" wrapText="1"/>
    </xf>
    <xf numFmtId="184" fontId="16" fillId="0" borderId="35" xfId="39" applyNumberFormat="1" applyFont="1" applyFill="1" applyBorder="1" applyAlignment="1">
      <alignment vertical="center" wrapText="1"/>
    </xf>
    <xf numFmtId="184" fontId="16" fillId="0" borderId="37" xfId="39" applyNumberFormat="1" applyFont="1" applyFill="1" applyBorder="1" applyAlignment="1">
      <alignment vertical="center" wrapText="1"/>
    </xf>
    <xf numFmtId="0" fontId="16" fillId="3" borderId="32" xfId="39" applyFont="1" applyFill="1" applyBorder="1" applyAlignment="1">
      <alignment vertical="center"/>
    </xf>
    <xf numFmtId="0" fontId="16" fillId="3" borderId="35" xfId="39" applyFont="1" applyFill="1" applyBorder="1" applyAlignment="1">
      <alignment vertical="center"/>
    </xf>
    <xf numFmtId="0" fontId="16" fillId="3" borderId="37" xfId="39" applyFont="1" applyFill="1" applyBorder="1" applyAlignment="1">
      <alignment vertical="center"/>
    </xf>
    <xf numFmtId="184" fontId="23" fillId="0" borderId="32" xfId="33" applyNumberFormat="1" applyFont="1" applyBorder="1" applyAlignment="1">
      <alignment horizontal="center" vertical="center"/>
    </xf>
    <xf numFmtId="184" fontId="23" fillId="0" borderId="35" xfId="33" applyNumberFormat="1" applyFont="1" applyBorder="1" applyAlignment="1">
      <alignment horizontal="center" vertical="center"/>
    </xf>
    <xf numFmtId="184" fontId="23" fillId="0" borderId="37" xfId="33" applyNumberFormat="1" applyFont="1" applyBorder="1" applyAlignment="1">
      <alignment horizontal="center" vertical="center"/>
    </xf>
    <xf numFmtId="0" fontId="1" fillId="3" borderId="74" xfId="39" applyFont="1" applyFill="1" applyBorder="1" applyAlignment="1">
      <alignment horizontal="center" vertical="center" wrapText="1"/>
    </xf>
    <xf numFmtId="0" fontId="1" fillId="3" borderId="74" xfId="39" applyFont="1" applyFill="1" applyBorder="1" applyAlignment="1">
      <alignment horizontal="center" vertical="center"/>
    </xf>
    <xf numFmtId="184" fontId="23" fillId="0" borderId="27" xfId="33" applyNumberFormat="1" applyFont="1" applyBorder="1" applyAlignment="1">
      <alignment horizontal="center" vertical="center" wrapText="1"/>
    </xf>
    <xf numFmtId="184" fontId="23" fillId="0" borderId="26" xfId="33" applyNumberFormat="1" applyFont="1" applyBorder="1" applyAlignment="1">
      <alignment horizontal="center" vertical="center" wrapText="1"/>
    </xf>
    <xf numFmtId="0" fontId="24" fillId="0" borderId="19" xfId="22" applyFont="1" applyFill="1" applyBorder="1" applyAlignment="1" applyProtection="1">
      <alignment horizontal="left" vertical="center" wrapText="1"/>
    </xf>
    <xf numFmtId="0" fontId="24" fillId="0" borderId="53" xfId="22" applyFont="1" applyFill="1" applyBorder="1" applyAlignment="1" applyProtection="1">
      <alignment horizontal="left" vertical="center" wrapText="1"/>
    </xf>
    <xf numFmtId="0" fontId="24" fillId="0" borderId="23" xfId="22" applyFont="1" applyFill="1" applyBorder="1" applyAlignment="1" applyProtection="1">
      <alignment horizontal="left" vertical="center"/>
    </xf>
    <xf numFmtId="0" fontId="24" fillId="0" borderId="54" xfId="22" applyFont="1" applyFill="1" applyBorder="1" applyAlignment="1" applyProtection="1">
      <alignment horizontal="left" vertical="center"/>
    </xf>
    <xf numFmtId="0" fontId="24" fillId="0" borderId="36" xfId="22" applyFont="1" applyFill="1" applyBorder="1" applyAlignment="1" applyProtection="1">
      <alignment horizontal="left" vertical="center"/>
    </xf>
    <xf numFmtId="0" fontId="24" fillId="0" borderId="52" xfId="22" applyFont="1" applyFill="1" applyBorder="1" applyAlignment="1" applyProtection="1">
      <alignment horizontal="left" vertical="center"/>
    </xf>
    <xf numFmtId="0" fontId="26" fillId="0" borderId="22" xfId="37" applyFont="1" applyFill="1" applyBorder="1" applyAlignment="1">
      <alignment horizontal="left" vertical="center" wrapText="1"/>
    </xf>
    <xf numFmtId="0" fontId="26" fillId="0" borderId="50" xfId="37" applyFont="1" applyFill="1" applyBorder="1" applyAlignment="1">
      <alignment horizontal="left" vertical="center" wrapText="1"/>
    </xf>
    <xf numFmtId="0" fontId="26" fillId="0" borderId="35" xfId="37" applyFont="1" applyFill="1" applyBorder="1" applyAlignment="1">
      <alignment horizontal="left" vertical="center" wrapText="1"/>
    </xf>
    <xf numFmtId="0" fontId="26" fillId="0" borderId="51" xfId="37" applyFont="1" applyBorder="1" applyAlignment="1">
      <alignment horizontal="left" vertical="center" wrapText="1"/>
    </xf>
    <xf numFmtId="0" fontId="26" fillId="0" borderId="36" xfId="37" applyFont="1" applyFill="1" applyBorder="1" applyAlignment="1">
      <alignment horizontal="left" vertical="center" wrapText="1"/>
    </xf>
    <xf numFmtId="0" fontId="26" fillId="0" borderId="52" xfId="37" applyFont="1" applyBorder="1" applyAlignment="1">
      <alignment horizontal="left" vertical="center" wrapText="1"/>
    </xf>
    <xf numFmtId="0" fontId="26" fillId="0" borderId="22" xfId="24" applyFont="1" applyFill="1" applyBorder="1" applyAlignment="1">
      <alignment vertical="center"/>
    </xf>
    <xf numFmtId="0" fontId="26" fillId="0" borderId="50" xfId="24" applyFont="1" applyFill="1" applyBorder="1" applyAlignment="1">
      <alignment vertical="center"/>
    </xf>
    <xf numFmtId="0" fontId="26" fillId="0" borderId="35" xfId="24" applyFont="1" applyFill="1" applyBorder="1" applyAlignment="1">
      <alignment vertical="center"/>
    </xf>
    <xf numFmtId="0" fontId="26" fillId="0" borderId="51" xfId="24" applyFont="1" applyFill="1" applyBorder="1" applyAlignment="1">
      <alignment vertical="center"/>
    </xf>
    <xf numFmtId="0" fontId="26" fillId="0" borderId="57" xfId="24" applyFont="1" applyFill="1" applyBorder="1" applyAlignment="1">
      <alignment vertical="center" wrapText="1"/>
    </xf>
    <xf numFmtId="0" fontId="26" fillId="0" borderId="37" xfId="24" applyFont="1" applyFill="1" applyBorder="1" applyAlignment="1">
      <alignment vertical="center" wrapText="1"/>
    </xf>
    <xf numFmtId="0" fontId="26" fillId="0" borderId="61" xfId="24" applyFont="1" applyFill="1" applyBorder="1" applyAlignment="1">
      <alignment vertical="center"/>
    </xf>
    <xf numFmtId="0" fontId="26" fillId="0" borderId="38" xfId="24" applyFont="1" applyFill="1" applyBorder="1" applyAlignment="1">
      <alignment vertical="center"/>
    </xf>
    <xf numFmtId="0" fontId="26" fillId="0" borderId="36" xfId="24" applyFont="1" applyFill="1" applyBorder="1" applyAlignment="1">
      <alignment vertical="center"/>
    </xf>
    <xf numFmtId="0" fontId="26" fillId="0" borderId="52" xfId="24" applyFont="1" applyFill="1" applyBorder="1" applyAlignment="1">
      <alignment vertical="center"/>
    </xf>
    <xf numFmtId="0" fontId="27" fillId="0" borderId="39" xfId="24" applyFont="1" applyBorder="1">
      <alignment vertical="center"/>
    </xf>
    <xf numFmtId="0" fontId="27" fillId="0" borderId="22" xfId="24" applyFont="1" applyBorder="1">
      <alignment vertical="center"/>
    </xf>
    <xf numFmtId="0" fontId="27" fillId="0" borderId="41" xfId="24" applyFont="1" applyBorder="1">
      <alignment vertical="center"/>
    </xf>
    <xf numFmtId="0" fontId="27" fillId="0" borderId="33" xfId="24" applyFont="1" applyBorder="1">
      <alignment vertical="center"/>
    </xf>
    <xf numFmtId="0" fontId="27" fillId="0" borderId="36" xfId="24" applyFont="1" applyBorder="1">
      <alignment vertical="center"/>
    </xf>
    <xf numFmtId="0" fontId="27" fillId="0" borderId="38" xfId="24" applyFont="1" applyBorder="1">
      <alignment vertical="center"/>
    </xf>
    <xf numFmtId="0" fontId="27" fillId="0" borderId="183" xfId="24" applyFont="1" applyBorder="1" applyAlignment="1">
      <alignment horizontal="center" vertical="center" wrapText="1"/>
    </xf>
    <xf numFmtId="0" fontId="27" fillId="0" borderId="185" xfId="24" applyFont="1" applyBorder="1" applyAlignment="1">
      <alignment horizontal="center" vertical="center" wrapText="1"/>
    </xf>
    <xf numFmtId="0" fontId="27" fillId="0" borderId="79" xfId="24" applyFont="1" applyBorder="1" applyAlignment="1">
      <alignment horizontal="center" vertical="center" wrapText="1"/>
    </xf>
    <xf numFmtId="0" fontId="27" fillId="0" borderId="182" xfId="24" applyFont="1" applyBorder="1" applyAlignment="1">
      <alignment horizontal="center" vertical="center" wrapText="1"/>
    </xf>
    <xf numFmtId="0" fontId="26" fillId="0" borderId="7" xfId="24" applyFont="1" applyFill="1" applyBorder="1" applyAlignment="1">
      <alignment vertical="center" wrapText="1"/>
    </xf>
    <xf numFmtId="0" fontId="26" fillId="0" borderId="13" xfId="24" applyFont="1" applyFill="1" applyBorder="1" applyAlignment="1">
      <alignment vertical="center" wrapText="1"/>
    </xf>
    <xf numFmtId="0" fontId="26" fillId="0" borderId="8" xfId="24" applyFont="1" applyFill="1" applyBorder="1" applyAlignment="1">
      <alignment vertical="center" wrapText="1"/>
    </xf>
    <xf numFmtId="0" fontId="26" fillId="0" borderId="14" xfId="24" applyFont="1" applyFill="1" applyBorder="1" applyAlignment="1">
      <alignment vertical="center" wrapText="1"/>
    </xf>
    <xf numFmtId="0" fontId="26" fillId="0" borderId="56" xfId="24" applyFont="1" applyFill="1" applyBorder="1" applyAlignment="1">
      <alignment vertical="center" wrapText="1"/>
    </xf>
    <xf numFmtId="0" fontId="26" fillId="0" borderId="15" xfId="24" applyFont="1" applyFill="1" applyBorder="1" applyAlignment="1">
      <alignment vertical="center" wrapText="1"/>
    </xf>
    <xf numFmtId="0" fontId="26" fillId="0" borderId="22" xfId="23" applyFont="1" applyFill="1" applyBorder="1" applyAlignment="1">
      <alignment horizontal="left" vertical="center"/>
    </xf>
    <xf numFmtId="0" fontId="26" fillId="0" borderId="50" xfId="23" applyFont="1" applyFill="1" applyBorder="1" applyAlignment="1">
      <alignment horizontal="left" vertical="center"/>
    </xf>
    <xf numFmtId="0" fontId="26" fillId="0" borderId="35" xfId="23" applyFont="1" applyFill="1" applyBorder="1" applyAlignment="1">
      <alignment horizontal="left" vertical="center"/>
    </xf>
    <xf numFmtId="0" fontId="26" fillId="0" borderId="51" xfId="23" applyFont="1" applyFill="1" applyBorder="1" applyAlignment="1">
      <alignment horizontal="left" vertical="center"/>
    </xf>
    <xf numFmtId="0" fontId="26" fillId="0" borderId="32" xfId="23" applyFont="1" applyFill="1" applyBorder="1" applyAlignment="1">
      <alignment horizontal="center" vertical="center" shrinkToFit="1"/>
    </xf>
    <xf numFmtId="0" fontId="26" fillId="0" borderId="35" xfId="23" applyFont="1" applyFill="1" applyBorder="1" applyAlignment="1">
      <alignment horizontal="center" vertical="center" shrinkToFit="1"/>
    </xf>
    <xf numFmtId="0" fontId="26" fillId="0" borderId="51" xfId="23" applyFont="1" applyFill="1" applyBorder="1" applyAlignment="1">
      <alignment horizontal="center" vertical="center" shrinkToFit="1"/>
    </xf>
    <xf numFmtId="0" fontId="26" fillId="0" borderId="36" xfId="23" applyFont="1" applyFill="1" applyBorder="1" applyAlignment="1">
      <alignment horizontal="left" vertical="center"/>
    </xf>
    <xf numFmtId="0" fontId="26" fillId="0" borderId="52" xfId="23" applyFont="1" applyFill="1" applyBorder="1" applyAlignment="1">
      <alignment horizontal="left" vertical="center"/>
    </xf>
    <xf numFmtId="0" fontId="26" fillId="0" borderId="12" xfId="23" applyFont="1" applyFill="1" applyBorder="1" applyAlignment="1">
      <alignment vertical="center" wrapText="1"/>
    </xf>
    <xf numFmtId="0" fontId="26" fillId="0" borderId="16" xfId="23" applyFont="1" applyFill="1" applyBorder="1" applyAlignment="1">
      <alignment vertical="center" wrapText="1"/>
    </xf>
    <xf numFmtId="0" fontId="31" fillId="0" borderId="19" xfId="22" applyFont="1" applyFill="1" applyBorder="1" applyAlignment="1" applyProtection="1">
      <alignment horizontal="left" vertical="center" wrapText="1"/>
    </xf>
    <xf numFmtId="0" fontId="31" fillId="0" borderId="53" xfId="22" applyFont="1" applyFill="1" applyBorder="1" applyAlignment="1" applyProtection="1">
      <alignment horizontal="left" vertical="center" wrapText="1"/>
    </xf>
    <xf numFmtId="0" fontId="31" fillId="0" borderId="23" xfId="22" applyFont="1" applyFill="1" applyBorder="1" applyAlignment="1" applyProtection="1">
      <alignment horizontal="left" vertical="center"/>
    </xf>
    <xf numFmtId="0" fontId="31" fillId="0" borderId="54" xfId="22" applyFont="1" applyFill="1" applyBorder="1" applyAlignment="1" applyProtection="1">
      <alignment horizontal="left" vertical="center"/>
    </xf>
    <xf numFmtId="0" fontId="31" fillId="0" borderId="35" xfId="22" applyFont="1" applyFill="1" applyBorder="1" applyAlignment="1" applyProtection="1">
      <alignment horizontal="left" vertical="center"/>
    </xf>
    <xf numFmtId="0" fontId="31" fillId="0" borderId="51" xfId="22" applyFont="1" applyFill="1" applyBorder="1" applyAlignment="1" applyProtection="1">
      <alignment horizontal="left" vertical="center"/>
    </xf>
    <xf numFmtId="0" fontId="31" fillId="0" borderId="32" xfId="22" applyFont="1" applyBorder="1" applyAlignment="1" applyProtection="1">
      <alignment horizontal="left" vertical="center" wrapText="1"/>
      <protection locked="0"/>
    </xf>
    <xf numFmtId="0" fontId="31" fillId="0" borderId="35" xfId="22" applyFont="1" applyBorder="1" applyAlignment="1" applyProtection="1">
      <alignment horizontal="left" vertical="center" wrapText="1"/>
      <protection locked="0"/>
    </xf>
    <xf numFmtId="0" fontId="31" fillId="0" borderId="51" xfId="22" applyFont="1" applyBorder="1" applyAlignment="1" applyProtection="1">
      <alignment horizontal="left" vertical="center" wrapText="1"/>
      <protection locked="0"/>
    </xf>
    <xf numFmtId="0" fontId="31" fillId="0" borderId="33" xfId="22" applyFont="1" applyBorder="1" applyAlignment="1" applyProtection="1">
      <alignment horizontal="left" vertical="center" wrapText="1"/>
      <protection locked="0"/>
    </xf>
    <xf numFmtId="0" fontId="31" fillId="0" borderId="36" xfId="22" applyFont="1" applyBorder="1" applyAlignment="1" applyProtection="1">
      <alignment horizontal="left" vertical="center" wrapText="1"/>
      <protection locked="0"/>
    </xf>
    <xf numFmtId="0" fontId="31" fillId="0" borderId="52" xfId="22" applyFont="1" applyBorder="1" applyAlignment="1" applyProtection="1">
      <alignment horizontal="left" vertical="center" wrapText="1"/>
      <protection locked="0"/>
    </xf>
    <xf numFmtId="0" fontId="31" fillId="0" borderId="18" xfId="22" applyFont="1" applyFill="1" applyBorder="1" applyAlignment="1" applyProtection="1">
      <alignment horizontal="left" vertical="center"/>
    </xf>
    <xf numFmtId="0" fontId="31" fillId="0" borderId="64" xfId="22" applyFont="1" applyFill="1" applyBorder="1" applyAlignment="1" applyProtection="1">
      <alignment horizontal="left" vertical="center"/>
    </xf>
    <xf numFmtId="0" fontId="0" fillId="3" borderId="0" xfId="8" applyFont="1" applyFill="1" applyAlignment="1">
      <alignment vertical="center"/>
    </xf>
    <xf numFmtId="0" fontId="2" fillId="3" borderId="0" xfId="8" applyFill="1" applyAlignment="1" applyProtection="1">
      <alignment vertical="center"/>
      <protection hidden="1"/>
    </xf>
    <xf numFmtId="0" fontId="1" fillId="0" borderId="0" xfId="39" applyFont="1">
      <alignment vertical="center"/>
    </xf>
    <xf numFmtId="0" fontId="2" fillId="3" borderId="0" xfId="8" applyFill="1" applyAlignment="1">
      <alignment vertical="center"/>
    </xf>
    <xf numFmtId="0" fontId="1" fillId="0" borderId="30" xfId="39" applyFont="1" applyBorder="1">
      <alignment vertical="center"/>
    </xf>
    <xf numFmtId="0" fontId="1" fillId="0" borderId="23" xfId="39" applyFont="1" applyBorder="1">
      <alignment vertical="center"/>
    </xf>
    <xf numFmtId="181" fontId="1" fillId="0" borderId="23" xfId="39" applyNumberFormat="1" applyFont="1" applyBorder="1">
      <alignment vertical="center"/>
    </xf>
    <xf numFmtId="0" fontId="1" fillId="0" borderId="16" xfId="39" applyFont="1" applyBorder="1">
      <alignment vertical="center"/>
    </xf>
    <xf numFmtId="0" fontId="1" fillId="0" borderId="42" xfId="39" applyFont="1" applyBorder="1">
      <alignment vertical="center"/>
    </xf>
    <xf numFmtId="0" fontId="1" fillId="0" borderId="14" xfId="39" applyFont="1" applyBorder="1">
      <alignment vertical="center"/>
    </xf>
    <xf numFmtId="0" fontId="1" fillId="0" borderId="31" xfId="39" applyFont="1" applyBorder="1">
      <alignment vertical="center"/>
    </xf>
    <xf numFmtId="0" fontId="1" fillId="0" borderId="34" xfId="39" applyFont="1" applyBorder="1">
      <alignment vertical="center"/>
    </xf>
    <xf numFmtId="0" fontId="1" fillId="0" borderId="15" xfId="39" applyFont="1" applyBorder="1">
      <alignment vertical="center"/>
    </xf>
    <xf numFmtId="0" fontId="1" fillId="0" borderId="35" xfId="39" applyFont="1" applyBorder="1">
      <alignment vertical="center"/>
    </xf>
    <xf numFmtId="0" fontId="19" fillId="0" borderId="30" xfId="39" applyFont="1" applyBorder="1">
      <alignment vertical="center"/>
    </xf>
    <xf numFmtId="184" fontId="7" fillId="0" borderId="0" xfId="39" applyNumberFormat="1" applyFont="1">
      <alignment vertical="center"/>
    </xf>
    <xf numFmtId="184" fontId="1" fillId="0" borderId="0" xfId="39" applyNumberFormat="1" applyFont="1">
      <alignment vertical="center"/>
    </xf>
    <xf numFmtId="0" fontId="1" fillId="0" borderId="30" xfId="39" applyFont="1" applyBorder="1" applyAlignment="1" applyProtection="1">
      <alignment horizontal="left" vertical="top" wrapText="1"/>
      <protection locked="0"/>
    </xf>
    <xf numFmtId="0" fontId="1" fillId="0" borderId="23" xfId="39" applyFont="1" applyBorder="1" applyAlignment="1" applyProtection="1">
      <alignment horizontal="left" vertical="top" wrapText="1"/>
      <protection locked="0"/>
    </xf>
    <xf numFmtId="0" fontId="1" fillId="0" borderId="16" xfId="39" applyFont="1" applyBorder="1" applyAlignment="1" applyProtection="1">
      <alignment horizontal="left" vertical="top" wrapText="1"/>
      <protection locked="0"/>
    </xf>
    <xf numFmtId="0" fontId="1" fillId="0" borderId="42" xfId="39" applyFont="1" applyBorder="1" applyAlignment="1" applyProtection="1">
      <alignment horizontal="left" vertical="top" wrapText="1"/>
      <protection locked="0"/>
    </xf>
    <xf numFmtId="0" fontId="1" fillId="0" borderId="0" xfId="39" applyFont="1" applyAlignment="1" applyProtection="1">
      <alignment horizontal="left" vertical="top" wrapText="1"/>
      <protection locked="0"/>
    </xf>
    <xf numFmtId="0" fontId="1" fillId="0" borderId="14" xfId="39" applyFont="1" applyBorder="1" applyAlignment="1" applyProtection="1">
      <alignment horizontal="left" vertical="top" wrapText="1"/>
      <protection locked="0"/>
    </xf>
    <xf numFmtId="0" fontId="1" fillId="0" borderId="31" xfId="39" applyFont="1" applyBorder="1" applyAlignment="1" applyProtection="1">
      <alignment horizontal="left" vertical="top" wrapText="1"/>
      <protection locked="0"/>
    </xf>
    <xf numFmtId="0" fontId="1" fillId="0" borderId="34" xfId="39" applyFont="1" applyBorder="1" applyAlignment="1" applyProtection="1">
      <alignment horizontal="left" vertical="top" wrapText="1"/>
      <protection locked="0"/>
    </xf>
    <xf numFmtId="0" fontId="1" fillId="0" borderId="15" xfId="39" applyFont="1" applyBorder="1" applyAlignment="1" applyProtection="1">
      <alignment horizontal="left" vertical="top" wrapText="1"/>
      <protection locked="0"/>
    </xf>
    <xf numFmtId="183" fontId="1" fillId="3" borderId="0" xfId="38" applyNumberFormat="1" applyFont="1" applyFill="1" applyAlignment="1">
      <alignment vertical="center" wrapText="1"/>
    </xf>
    <xf numFmtId="0" fontId="1" fillId="0" borderId="0" xfId="39" applyFont="1" applyAlignment="1">
      <alignment horizontal="center" vertical="center"/>
    </xf>
    <xf numFmtId="49" fontId="1" fillId="3" borderId="0" xfId="38" applyNumberFormat="1" applyFont="1" applyFill="1" applyAlignment="1">
      <alignment horizontal="center" vertical="center" wrapText="1"/>
    </xf>
    <xf numFmtId="49" fontId="1" fillId="3" borderId="0" xfId="38" applyNumberFormat="1" applyFont="1" applyFill="1" applyAlignment="1">
      <alignment horizontal="center" vertical="center"/>
    </xf>
    <xf numFmtId="0" fontId="1" fillId="0" borderId="32" xfId="39" applyFont="1" applyBorder="1" applyAlignment="1">
      <alignment horizontal="center" vertical="center"/>
    </xf>
    <xf numFmtId="0" fontId="1" fillId="0" borderId="35" xfId="39" applyFont="1" applyBorder="1" applyAlignment="1">
      <alignment horizontal="center" vertical="center"/>
    </xf>
    <xf numFmtId="0" fontId="1" fillId="0" borderId="37" xfId="39" applyFont="1" applyBorder="1" applyAlignment="1">
      <alignment horizontal="center" vertical="center"/>
    </xf>
    <xf numFmtId="0" fontId="1" fillId="0" borderId="74" xfId="39" applyFont="1" applyBorder="1" applyAlignment="1">
      <alignment horizontal="center" vertical="center"/>
    </xf>
    <xf numFmtId="183" fontId="1" fillId="3" borderId="0" xfId="38" applyNumberFormat="1" applyFont="1" applyFill="1" applyAlignment="1">
      <alignment horizontal="center" vertical="center" wrapText="1"/>
    </xf>
    <xf numFmtId="183" fontId="1" fillId="0" borderId="0" xfId="38" applyNumberFormat="1" applyFont="1" applyAlignment="1">
      <alignment horizontal="center" vertical="center" wrapText="1"/>
    </xf>
    <xf numFmtId="179" fontId="1" fillId="3" borderId="0" xfId="38" applyNumberFormat="1" applyFont="1" applyFill="1" applyAlignment="1">
      <alignment horizontal="center" vertical="center"/>
    </xf>
    <xf numFmtId="183" fontId="1" fillId="3" borderId="74" xfId="38" applyNumberFormat="1" applyFont="1" applyFill="1" applyBorder="1" applyAlignment="1">
      <alignment horizontal="center" vertical="center" wrapText="1"/>
    </xf>
    <xf numFmtId="179" fontId="1" fillId="3" borderId="74" xfId="38" applyNumberFormat="1" applyFont="1" applyFill="1" applyBorder="1" applyAlignment="1">
      <alignment horizontal="center" vertical="center"/>
    </xf>
    <xf numFmtId="184" fontId="1" fillId="0" borderId="42" xfId="39" applyNumberFormat="1" applyFont="1" applyBorder="1">
      <alignment vertical="center"/>
    </xf>
    <xf numFmtId="184" fontId="2" fillId="0" borderId="0" xfId="39" applyNumberFormat="1" applyAlignment="1">
      <alignment horizontal="center" vertical="center"/>
    </xf>
    <xf numFmtId="184" fontId="1" fillId="0" borderId="14" xfId="39" applyNumberFormat="1" applyFont="1" applyBorder="1">
      <alignment vertical="center"/>
    </xf>
    <xf numFmtId="191" fontId="1" fillId="0" borderId="0" xfId="39" applyNumberFormat="1" applyFont="1">
      <alignment vertical="center"/>
    </xf>
    <xf numFmtId="184" fontId="1" fillId="0" borderId="31" xfId="39" applyNumberFormat="1" applyFont="1" applyBorder="1">
      <alignment vertical="center"/>
    </xf>
    <xf numFmtId="184" fontId="1" fillId="0" borderId="34" xfId="39" applyNumberFormat="1" applyFont="1" applyBorder="1">
      <alignment vertical="center"/>
    </xf>
    <xf numFmtId="181" fontId="1" fillId="0" borderId="34" xfId="39" applyNumberFormat="1" applyFont="1" applyBorder="1">
      <alignment vertical="center"/>
    </xf>
    <xf numFmtId="184" fontId="1" fillId="0" borderId="15" xfId="39" applyNumberFormat="1" applyFont="1" applyBorder="1">
      <alignment vertical="center"/>
    </xf>
    <xf numFmtId="0" fontId="19" fillId="0" borderId="42" xfId="39" applyFont="1" applyBorder="1">
      <alignment vertical="center"/>
    </xf>
    <xf numFmtId="0" fontId="1" fillId="0" borderId="0" xfId="38" applyFont="1">
      <alignment vertical="center"/>
    </xf>
    <xf numFmtId="181" fontId="1" fillId="0" borderId="0" xfId="38" applyNumberFormat="1" applyFont="1">
      <alignment vertical="center"/>
    </xf>
    <xf numFmtId="184" fontId="2" fillId="0" borderId="0" xfId="33" applyNumberFormat="1" applyAlignment="1">
      <alignment vertical="center"/>
    </xf>
    <xf numFmtId="182" fontId="2" fillId="0" borderId="0" xfId="34" applyNumberFormat="1" applyAlignment="1">
      <alignment horizontal="right" vertical="center"/>
    </xf>
    <xf numFmtId="179" fontId="2" fillId="0" borderId="0" xfId="34" applyNumberFormat="1" applyAlignment="1">
      <alignment horizontal="right" vertical="center"/>
    </xf>
    <xf numFmtId="184" fontId="1" fillId="3" borderId="0" xfId="39" applyNumberFormat="1" applyFont="1" applyFill="1" applyAlignment="1">
      <alignment vertical="center" wrapText="1"/>
    </xf>
    <xf numFmtId="184" fontId="2" fillId="0" borderId="0" xfId="33" applyNumberFormat="1" applyAlignment="1">
      <alignment horizontal="center" vertical="center"/>
    </xf>
    <xf numFmtId="179" fontId="1" fillId="3" borderId="0" xfId="38" applyNumberFormat="1" applyFont="1" applyFill="1" applyAlignment="1">
      <alignment horizontal="center" vertical="center" wrapText="1"/>
    </xf>
    <xf numFmtId="179" fontId="1" fillId="0" borderId="0" xfId="39" applyNumberFormat="1" applyFont="1" applyAlignment="1">
      <alignment horizontal="center" vertical="center"/>
    </xf>
    <xf numFmtId="0" fontId="47" fillId="0" borderId="0" xfId="32" applyFont="1">
      <alignment vertical="center"/>
    </xf>
  </cellXfs>
  <cellStyles count="42">
    <cellStyle name="パーセント 2" xfId="1" xr:uid="{00000000-0005-0000-0000-000000000000}"/>
    <cellStyle name="桁区切り 2" xfId="2" xr:uid="{00000000-0005-0000-0000-000001000000}"/>
    <cellStyle name="桁区切り 2 2" xfId="3" xr:uid="{00000000-0005-0000-0000-000002000000}"/>
    <cellStyle name="桁区切り 2 3" xfId="4" xr:uid="{00000000-0005-0000-0000-000003000000}"/>
    <cellStyle name="桁区切り 3" xfId="5" xr:uid="{00000000-0005-0000-0000-000004000000}"/>
    <cellStyle name="桁区切り 4" xfId="6" xr:uid="{00000000-0005-0000-0000-000005000000}"/>
    <cellStyle name="桁区切り 5" xfId="7" xr:uid="{00000000-0005-0000-0000-000006000000}"/>
    <cellStyle name="通貨 2" xfId="40" xr:uid="{00000000-0005-0000-0000-000028000000}"/>
    <cellStyle name="通貨 3" xfId="41" xr:uid="{00000000-0005-0000-0000-000029000000}"/>
    <cellStyle name="標準" xfId="0" builtinId="0"/>
    <cellStyle name="標準 2" xfId="8" xr:uid="{00000000-0005-0000-0000-000008000000}"/>
    <cellStyle name="標準 2 2" xfId="9" xr:uid="{00000000-0005-0000-0000-000009000000}"/>
    <cellStyle name="標準 2 3" xfId="10" xr:uid="{00000000-0005-0000-0000-00000A000000}"/>
    <cellStyle name="標準 2 3 2" xfId="11" xr:uid="{00000000-0005-0000-0000-00000B000000}"/>
    <cellStyle name="標準 2 4" xfId="12" xr:uid="{00000000-0005-0000-0000-00000C000000}"/>
    <cellStyle name="標準 2_2007AJAHO401600" xfId="13" xr:uid="{00000000-0005-0000-0000-00000D000000}"/>
    <cellStyle name="標準 3" xfId="14" xr:uid="{00000000-0005-0000-0000-00000E000000}"/>
    <cellStyle name="標準 3 2" xfId="15" xr:uid="{00000000-0005-0000-0000-00000F000000}"/>
    <cellStyle name="標準 3 3" xfId="16" xr:uid="{00000000-0005-0000-0000-000010000000}"/>
    <cellStyle name="標準 3 4" xfId="17" xr:uid="{00000000-0005-0000-0000-000011000000}"/>
    <cellStyle name="標準 3_APAHO401000" xfId="18" xr:uid="{00000000-0005-0000-0000-000012000000}"/>
    <cellStyle name="標準 4" xfId="19" xr:uid="{00000000-0005-0000-0000-000013000000}"/>
    <cellStyle name="標準 4 2" xfId="20" xr:uid="{00000000-0005-0000-0000-000014000000}"/>
    <cellStyle name="標準 4_APAHO401000" xfId="21" xr:uid="{00000000-0005-0000-0000-000015000000}"/>
    <cellStyle name="標準 4_APAHO401600" xfId="22" xr:uid="{00000000-0005-0000-0000-000016000000}"/>
    <cellStyle name="標準 4_APAHO4019001" xfId="23" xr:uid="{00000000-0005-0000-0000-000017000000}"/>
    <cellStyle name="標準 4_ZJ08_022012_青森市_2010" xfId="24" xr:uid="{00000000-0005-0000-0000-000018000000}"/>
    <cellStyle name="標準 5" xfId="25" xr:uid="{00000000-0005-0000-0000-000019000000}"/>
    <cellStyle name="標準 6" xfId="26" xr:uid="{00000000-0005-0000-0000-00001A000000}"/>
    <cellStyle name="標準 6 2" xfId="27" xr:uid="{00000000-0005-0000-0000-00001B000000}"/>
    <cellStyle name="標準 6 3" xfId="28" xr:uid="{00000000-0005-0000-0000-00001C000000}"/>
    <cellStyle name="標準 6_APAHO401000" xfId="29" xr:uid="{00000000-0005-0000-0000-00001D000000}"/>
    <cellStyle name="標準 6_APAHO401200_O-JJ1016-001-3_財政状況資料集(決算状況カード(各会計・関係団体))(Rev2)2" xfId="30" xr:uid="{00000000-0005-0000-0000-00001E000000}"/>
    <cellStyle name="標準 6_APAHO402200_O-JJ1016-001-3_財政状況資料集(決算状況カード(各会計・関係団体))(Rev2)2" xfId="31" xr:uid="{00000000-0005-0000-0000-00001F000000}"/>
    <cellStyle name="標準 7" xfId="32" xr:uid="{00000000-0005-0000-0000-000020000000}"/>
    <cellStyle name="標準_【レイアウト】（県）資料３（Ｐ２）　歳出比較分析表" xfId="39" xr:uid="{00000000-0005-0000-0000-000027000000}"/>
    <cellStyle name="標準_【レイアウト】（市）資料３（Ｐ２）　歳出比較分析表" xfId="38" xr:uid="{00000000-0005-0000-0000-000026000000}"/>
    <cellStyle name="標準_APAHO251300" xfId="33" xr:uid="{00000000-0005-0000-0000-000021000000}"/>
    <cellStyle name="標準_APAHO252300" xfId="34" xr:uid="{00000000-0005-0000-0000-000022000000}"/>
    <cellStyle name="標準_Book1" xfId="35" xr:uid="{00000000-0005-0000-0000-000023000000}"/>
    <cellStyle name="標準_O-JJ0722-001-3_決算状況カード(各会計・関係団体)_O-JJ1016-001-3_財政状況資料集(決算状況カード(各会計・関係団体))(Rev2)2" xfId="36" xr:uid="{00000000-0005-0000-0000-000024000000}"/>
    <cellStyle name="標準_O-JJ0722-001-8_連結実質赤字比率に係る赤字・黒字の構成分析"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externalLink" Target="externalLinks/externalLink1.xml" />
  <Relationship Id="rId3" Type="http://schemas.openxmlformats.org/officeDocument/2006/relationships/worksheet" Target="worksheets/sheet3.xml" />
  <Relationship Id="rId21" Type="http://schemas.openxmlformats.org/officeDocument/2006/relationships/sharedStrings" Target="sharedStrings.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 Id="rId22" Type="http://schemas.openxmlformats.org/officeDocument/2006/relationships/calcChain" Target="calcChain.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(データシート!$F$3,データシート!$F$5,データシート!$F$7,データシート!$F$9,データシート!$F$11)</c:f>
              <c:numCache>
                <c:formatCode>#,##0;"△ "#,##0</c:formatCode>
                <c:ptCount val="5"/>
                <c:pt idx="0">
                  <c:v>291173</c:v>
                </c:pt>
                <c:pt idx="1">
                  <c:v>271581</c:v>
                </c:pt>
                <c:pt idx="2">
                  <c:v>268375</c:v>
                </c:pt>
                <c:pt idx="3">
                  <c:v>301035</c:v>
                </c:pt>
                <c:pt idx="4">
                  <c:v>362690</c:v>
                </c:pt>
              </c:numCache>
            </c:numRef>
          </c:val>
          <c:smooth val="0"/>
          <c:extLst>
            <c:ext xmlns:c16="http://schemas.microsoft.com/office/drawing/2014/chart" uri="{C3380CC4-5D6E-409C-BE32-E72D297353CC}">
              <c16:uniqueId val="{00000000-3036-4475-965C-17B2271AAF5D}"/>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(データシート!$D$3,データシート!$D$5,データシート!$D$7,データシート!$D$9,データシート!$D$11)</c:f>
              <c:numCache>
                <c:formatCode>#,##0;"△ "#,##0</c:formatCode>
                <c:ptCount val="5"/>
                <c:pt idx="0">
                  <c:v>260766</c:v>
                </c:pt>
                <c:pt idx="1">
                  <c:v>159813</c:v>
                </c:pt>
                <c:pt idx="2">
                  <c:v>215844</c:v>
                </c:pt>
                <c:pt idx="3">
                  <c:v>202032</c:v>
                </c:pt>
                <c:pt idx="4">
                  <c:v>229640</c:v>
                </c:pt>
              </c:numCache>
            </c:numRef>
          </c:val>
          <c:smooth val="0"/>
          <c:extLst>
            <c:ext xmlns:c16="http://schemas.microsoft.com/office/drawing/2014/chart" uri="{C3380CC4-5D6E-409C-BE32-E72D297353CC}">
              <c16:uniqueId val="{00000001-3036-4475-965C-17B2271AAF5D}"/>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45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785323640716E-2"/>
              <c:y val="7.516389010401478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00000000000021" l="0.78700000000000003" r="0.78700000000000003" t="0.98400000000000021" header="0.51200000000000001" footer="0.51200000000000001"/>
    <c:pageSetup orientation="landscape"/>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283"/>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データシート!$B$19:$F$19</c:f>
              <c:numCache>
                <c:formatCode>General</c:formatCode>
                <c:ptCount val="5"/>
                <c:pt idx="0">
                  <c:v>3.6</c:v>
                </c:pt>
                <c:pt idx="1">
                  <c:v>4.78</c:v>
                </c:pt>
                <c:pt idx="2">
                  <c:v>2.31</c:v>
                </c:pt>
                <c:pt idx="3">
                  <c:v>1.94</c:v>
                </c:pt>
                <c:pt idx="4">
                  <c:v>2.2799999999999998</c:v>
                </c:pt>
              </c:numCache>
            </c:numRef>
          </c:val>
          <c:extLst>
            <c:ext xmlns:c16="http://schemas.microsoft.com/office/drawing/2014/chart" uri="{C3380CC4-5D6E-409C-BE32-E72D297353CC}">
              <c16:uniqueId val="{00000000-D8A3-4658-A91E-8816C6C6E254}"/>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データシート!$B$20:$F$20</c:f>
              <c:numCache>
                <c:formatCode>General</c:formatCode>
                <c:ptCount val="5"/>
                <c:pt idx="0">
                  <c:v>53.63</c:v>
                </c:pt>
                <c:pt idx="1">
                  <c:v>53.82</c:v>
                </c:pt>
                <c:pt idx="2">
                  <c:v>59.06</c:v>
                </c:pt>
                <c:pt idx="3">
                  <c:v>69.34</c:v>
                </c:pt>
                <c:pt idx="4">
                  <c:v>79.739999999999995</c:v>
                </c:pt>
              </c:numCache>
            </c:numRef>
          </c:val>
          <c:extLst>
            <c:ext xmlns:c16="http://schemas.microsoft.com/office/drawing/2014/chart" uri="{C3380CC4-5D6E-409C-BE32-E72D297353CC}">
              <c16:uniqueId val="{00000001-D8A3-4658-A91E-8816C6C6E254}"/>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H29</c:v>
                </c:pt>
                <c:pt idx="1">
                  <c:v>H30</c:v>
                </c:pt>
                <c:pt idx="2">
                  <c:v>R01</c:v>
                </c:pt>
                <c:pt idx="3">
                  <c:v>R02</c:v>
                </c:pt>
                <c:pt idx="4">
                  <c:v>R03</c:v>
                </c:pt>
              </c:strCache>
            </c:strRef>
          </c:cat>
          <c:val>
            <c:numRef>
              <c:f>データシート!$B$21:$F$21</c:f>
              <c:numCache>
                <c:formatCode>General</c:formatCode>
                <c:ptCount val="5"/>
                <c:pt idx="0">
                  <c:v>31.23</c:v>
                </c:pt>
                <c:pt idx="1">
                  <c:v>1.19</c:v>
                </c:pt>
                <c:pt idx="2">
                  <c:v>3</c:v>
                </c:pt>
                <c:pt idx="3">
                  <c:v>13.12</c:v>
                </c:pt>
                <c:pt idx="4">
                  <c:v>17.809999999999999</c:v>
                </c:pt>
              </c:numCache>
            </c:numRef>
          </c:val>
          <c:smooth val="0"/>
          <c:extLst>
            <c:ext xmlns:c16="http://schemas.microsoft.com/office/drawing/2014/chart" uri="{C3380CC4-5D6E-409C-BE32-E72D297353CC}">
              <c16:uniqueId val="{00000002-D8A3-4658-A91E-8816C6C6E254}"/>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D18D-4935-BF39-E80626531884}"/>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D18D-4935-BF39-E80626531884}"/>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D18D-4935-BF39-E80626531884}"/>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D18D-4935-BF39-E80626531884}"/>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D18D-4935-BF39-E80626531884}"/>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データシート!$B$32:$K$32</c:f>
              <c:numCache>
                <c:formatCode>General</c:formatCode>
                <c:ptCount val="10"/>
                <c:pt idx="0">
                  <c:v>#N/A</c:v>
                </c:pt>
                <c:pt idx="1">
                  <c:v>0</c:v>
                </c:pt>
                <c:pt idx="2">
                  <c:v>#N/A</c:v>
                </c:pt>
                <c:pt idx="3">
                  <c:v>0.13</c:v>
                </c:pt>
                <c:pt idx="4">
                  <c:v>#N/A</c:v>
                </c:pt>
                <c:pt idx="5">
                  <c:v>0.02</c:v>
                </c:pt>
                <c:pt idx="6">
                  <c:v>#N/A</c:v>
                </c:pt>
                <c:pt idx="7">
                  <c:v>0.01</c:v>
                </c:pt>
                <c:pt idx="8">
                  <c:v>#N/A</c:v>
                </c:pt>
                <c:pt idx="9">
                  <c:v>7.0000000000000007E-2</c:v>
                </c:pt>
              </c:numCache>
            </c:numRef>
          </c:val>
          <c:extLst>
            <c:ext xmlns:c16="http://schemas.microsoft.com/office/drawing/2014/chart" uri="{C3380CC4-5D6E-409C-BE32-E72D297353CC}">
              <c16:uniqueId val="{00000005-D18D-4935-BF39-E80626531884}"/>
            </c:ext>
          </c:extLst>
        </c:ser>
        <c:ser>
          <c:idx val="6"/>
          <c:order val="6"/>
          <c:tx>
            <c:strRef>
              <c:f>データシート!$A$33</c:f>
              <c:strCache>
                <c:ptCount val="1"/>
                <c:pt idx="0">
                  <c:v>簡易水道事業特別会計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データシート!$B$33:$K$33</c:f>
              <c:numCache>
                <c:formatCode>General</c:formatCode>
                <c:ptCount val="10"/>
                <c:pt idx="0">
                  <c:v>#N/A</c:v>
                </c:pt>
                <c:pt idx="1">
                  <c:v>0.25</c:v>
                </c:pt>
                <c:pt idx="2">
                  <c:v>#N/A</c:v>
                </c:pt>
                <c:pt idx="3">
                  <c:v>0.23</c:v>
                </c:pt>
                <c:pt idx="4">
                  <c:v>#N/A</c:v>
                </c:pt>
                <c:pt idx="5">
                  <c:v>0.13</c:v>
                </c:pt>
                <c:pt idx="6">
                  <c:v>#N/A</c:v>
                </c:pt>
                <c:pt idx="7">
                  <c:v>0.01</c:v>
                </c:pt>
                <c:pt idx="8">
                  <c:v>#N/A</c:v>
                </c:pt>
                <c:pt idx="9">
                  <c:v>0.16</c:v>
                </c:pt>
              </c:numCache>
            </c:numRef>
          </c:val>
          <c:extLst>
            <c:ext xmlns:c16="http://schemas.microsoft.com/office/drawing/2014/chart" uri="{C3380CC4-5D6E-409C-BE32-E72D297353CC}">
              <c16:uniqueId val="{00000006-D18D-4935-BF39-E80626531884}"/>
            </c:ext>
          </c:extLst>
        </c:ser>
        <c:ser>
          <c:idx val="7"/>
          <c:order val="7"/>
          <c:tx>
            <c:strRef>
              <c:f>データシート!$A$34</c:f>
              <c:strCache>
                <c:ptCount val="1"/>
                <c:pt idx="0">
                  <c:v>国民健康保険事業特別会計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データシート!$B$34:$K$34</c:f>
              <c:numCache>
                <c:formatCode>General</c:formatCode>
                <c:ptCount val="10"/>
                <c:pt idx="0">
                  <c:v>#N/A</c:v>
                </c:pt>
                <c:pt idx="1">
                  <c:v>0.44</c:v>
                </c:pt>
                <c:pt idx="2">
                  <c:v>#N/A</c:v>
                </c:pt>
                <c:pt idx="3">
                  <c:v>0.42</c:v>
                </c:pt>
                <c:pt idx="4">
                  <c:v>#N/A</c:v>
                </c:pt>
                <c:pt idx="5">
                  <c:v>0.31</c:v>
                </c:pt>
                <c:pt idx="6">
                  <c:v>#N/A</c:v>
                </c:pt>
                <c:pt idx="7">
                  <c:v>0.3</c:v>
                </c:pt>
                <c:pt idx="8">
                  <c:v>#N/A</c:v>
                </c:pt>
                <c:pt idx="9">
                  <c:v>0.43</c:v>
                </c:pt>
              </c:numCache>
            </c:numRef>
          </c:val>
          <c:extLst>
            <c:ext xmlns:c16="http://schemas.microsoft.com/office/drawing/2014/chart" uri="{C3380CC4-5D6E-409C-BE32-E72D297353CC}">
              <c16:uniqueId val="{00000007-D18D-4935-BF39-E80626531884}"/>
            </c:ext>
          </c:extLst>
        </c:ser>
        <c:ser>
          <c:idx val="8"/>
          <c:order val="8"/>
          <c:tx>
            <c:strRef>
              <c:f>データシート!$A$35</c:f>
              <c:strCache>
                <c:ptCount val="1"/>
                <c:pt idx="0">
                  <c:v>漁業集落排水事業特別会計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データシート!$B$35:$K$35</c:f>
              <c:numCache>
                <c:formatCode>General</c:formatCode>
                <c:ptCount val="10"/>
                <c:pt idx="0">
                  <c:v>#N/A</c:v>
                </c:pt>
                <c:pt idx="1">
                  <c:v>0.18</c:v>
                </c:pt>
                <c:pt idx="2">
                  <c:v>#N/A</c:v>
                </c:pt>
                <c:pt idx="3">
                  <c:v>0.09</c:v>
                </c:pt>
                <c:pt idx="4">
                  <c:v>#N/A</c:v>
                </c:pt>
                <c:pt idx="5">
                  <c:v>0.14000000000000001</c:v>
                </c:pt>
                <c:pt idx="6">
                  <c:v>#N/A</c:v>
                </c:pt>
                <c:pt idx="7">
                  <c:v>0.17</c:v>
                </c:pt>
                <c:pt idx="8">
                  <c:v>#N/A</c:v>
                </c:pt>
                <c:pt idx="9">
                  <c:v>0.43</c:v>
                </c:pt>
              </c:numCache>
            </c:numRef>
          </c:val>
          <c:extLst>
            <c:ext xmlns:c16="http://schemas.microsoft.com/office/drawing/2014/chart" uri="{C3380CC4-5D6E-409C-BE32-E72D297353CC}">
              <c16:uniqueId val="{00000008-D18D-4935-BF39-E80626531884}"/>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データシート!$B$36:$K$36</c:f>
              <c:numCache>
                <c:formatCode>General</c:formatCode>
                <c:ptCount val="10"/>
                <c:pt idx="0">
                  <c:v>#N/A</c:v>
                </c:pt>
                <c:pt idx="1">
                  <c:v>3.6</c:v>
                </c:pt>
                <c:pt idx="2">
                  <c:v>#N/A</c:v>
                </c:pt>
                <c:pt idx="3">
                  <c:v>4.78</c:v>
                </c:pt>
                <c:pt idx="4">
                  <c:v>#N/A</c:v>
                </c:pt>
                <c:pt idx="5">
                  <c:v>2.2999999999999998</c:v>
                </c:pt>
                <c:pt idx="6">
                  <c:v>#N/A</c:v>
                </c:pt>
                <c:pt idx="7">
                  <c:v>1.93</c:v>
                </c:pt>
                <c:pt idx="8">
                  <c:v>#N/A</c:v>
                </c:pt>
                <c:pt idx="9">
                  <c:v>2.27</c:v>
                </c:pt>
              </c:numCache>
            </c:numRef>
          </c:val>
          <c:extLst>
            <c:ext xmlns:c16="http://schemas.microsoft.com/office/drawing/2014/chart" uri="{C3380CC4-5D6E-409C-BE32-E72D297353CC}">
              <c16:uniqueId val="{00000009-D18D-4935-BF39-E80626531884}"/>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データシート!$B$42:$P$42</c:f>
              <c:numCache>
                <c:formatCode>General</c:formatCode>
                <c:ptCount val="15"/>
                <c:pt idx="2">
                  <c:v>319</c:v>
                </c:pt>
                <c:pt idx="5">
                  <c:v>273</c:v>
                </c:pt>
                <c:pt idx="8">
                  <c:v>290</c:v>
                </c:pt>
                <c:pt idx="11">
                  <c:v>314</c:v>
                </c:pt>
                <c:pt idx="14">
                  <c:v>318</c:v>
                </c:pt>
              </c:numCache>
            </c:numRef>
          </c:val>
          <c:extLst>
            <c:ext xmlns:c16="http://schemas.microsoft.com/office/drawing/2014/chart" uri="{C3380CC4-5D6E-409C-BE32-E72D297353CC}">
              <c16:uniqueId val="{00000000-55CD-4DDA-A1A5-8556EC99ADD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55CD-4DDA-A1A5-8556EC99ADD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55CD-4DDA-A1A5-8556EC99ADD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データシート!$B$45:$P$45</c:f>
              <c:numCache>
                <c:formatCode>General</c:formatCode>
                <c:ptCount val="15"/>
                <c:pt idx="0">
                  <c:v>33</c:v>
                </c:pt>
                <c:pt idx="3">
                  <c:v>32</c:v>
                </c:pt>
                <c:pt idx="6">
                  <c:v>29</c:v>
                </c:pt>
                <c:pt idx="9">
                  <c:v>21</c:v>
                </c:pt>
                <c:pt idx="12">
                  <c:v>5</c:v>
                </c:pt>
              </c:numCache>
            </c:numRef>
          </c:val>
          <c:extLst>
            <c:ext xmlns:c16="http://schemas.microsoft.com/office/drawing/2014/chart" uri="{C3380CC4-5D6E-409C-BE32-E72D297353CC}">
              <c16:uniqueId val="{00000003-55CD-4DDA-A1A5-8556EC99ADD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データシート!$B$46:$P$46</c:f>
              <c:numCache>
                <c:formatCode>General</c:formatCode>
                <c:ptCount val="15"/>
                <c:pt idx="0">
                  <c:v>14</c:v>
                </c:pt>
                <c:pt idx="3">
                  <c:v>23</c:v>
                </c:pt>
                <c:pt idx="6">
                  <c:v>27</c:v>
                </c:pt>
                <c:pt idx="9">
                  <c:v>38</c:v>
                </c:pt>
                <c:pt idx="12">
                  <c:v>40</c:v>
                </c:pt>
              </c:numCache>
            </c:numRef>
          </c:val>
          <c:extLst>
            <c:ext xmlns:c16="http://schemas.microsoft.com/office/drawing/2014/chart" uri="{C3380CC4-5D6E-409C-BE32-E72D297353CC}">
              <c16:uniqueId val="{00000004-55CD-4DDA-A1A5-8556EC99ADD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5CD-4DDA-A1A5-8556EC99ADD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55CD-4DDA-A1A5-8556EC99ADD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データシート!$B$49:$P$49</c:f>
              <c:numCache>
                <c:formatCode>General</c:formatCode>
                <c:ptCount val="15"/>
                <c:pt idx="0">
                  <c:v>299</c:v>
                </c:pt>
                <c:pt idx="3">
                  <c:v>232</c:v>
                </c:pt>
                <c:pt idx="6">
                  <c:v>242</c:v>
                </c:pt>
                <c:pt idx="9">
                  <c:v>275</c:v>
                </c:pt>
                <c:pt idx="12">
                  <c:v>286</c:v>
                </c:pt>
              </c:numCache>
            </c:numRef>
          </c:val>
          <c:extLst>
            <c:ext xmlns:c16="http://schemas.microsoft.com/office/drawing/2014/chart" uri="{C3380CC4-5D6E-409C-BE32-E72D297353CC}">
              <c16:uniqueId val="{00000007-55CD-4DDA-A1A5-8556EC99ADD0}"/>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データシート!$B$50:$P$50</c:f>
              <c:numCache>
                <c:formatCode>General</c:formatCode>
                <c:ptCount val="15"/>
                <c:pt idx="0">
                  <c:v>#N/A</c:v>
                </c:pt>
                <c:pt idx="1">
                  <c:v>27</c:v>
                </c:pt>
                <c:pt idx="2">
                  <c:v>#N/A</c:v>
                </c:pt>
                <c:pt idx="3">
                  <c:v>#N/A</c:v>
                </c:pt>
                <c:pt idx="4">
                  <c:v>14</c:v>
                </c:pt>
                <c:pt idx="5">
                  <c:v>#N/A</c:v>
                </c:pt>
                <c:pt idx="6">
                  <c:v>#N/A</c:v>
                </c:pt>
                <c:pt idx="7">
                  <c:v>8</c:v>
                </c:pt>
                <c:pt idx="8">
                  <c:v>#N/A</c:v>
                </c:pt>
                <c:pt idx="9">
                  <c:v>#N/A</c:v>
                </c:pt>
                <c:pt idx="10">
                  <c:v>20</c:v>
                </c:pt>
                <c:pt idx="11">
                  <c:v>#N/A</c:v>
                </c:pt>
                <c:pt idx="12">
                  <c:v>#N/A</c:v>
                </c:pt>
                <c:pt idx="13">
                  <c:v>13</c:v>
                </c:pt>
                <c:pt idx="14">
                  <c:v>#N/A</c:v>
                </c:pt>
              </c:numCache>
            </c:numRef>
          </c:val>
          <c:smooth val="0"/>
          <c:extLst>
            <c:ext xmlns:c16="http://schemas.microsoft.com/office/drawing/2014/chart" uri="{C3380CC4-5D6E-409C-BE32-E72D297353CC}">
              <c16:uniqueId val="{00000008-55CD-4DDA-A1A5-8556EC99ADD0}"/>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データシート!$B$56:$P$56</c:f>
              <c:numCache>
                <c:formatCode>General</c:formatCode>
                <c:ptCount val="15"/>
                <c:pt idx="2">
                  <c:v>3351</c:v>
                </c:pt>
                <c:pt idx="5">
                  <c:v>3362</c:v>
                </c:pt>
                <c:pt idx="8">
                  <c:v>3242</c:v>
                </c:pt>
                <c:pt idx="11">
                  <c:v>3073</c:v>
                </c:pt>
                <c:pt idx="14">
                  <c:v>2873</c:v>
                </c:pt>
              </c:numCache>
            </c:numRef>
          </c:val>
          <c:extLst>
            <c:ext xmlns:c16="http://schemas.microsoft.com/office/drawing/2014/chart" uri="{C3380CC4-5D6E-409C-BE32-E72D297353CC}">
              <c16:uniqueId val="{00000000-29E4-4269-B4D2-E6BA37A59908}"/>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データシート!$B$57:$P$57</c:f>
              <c:numCache>
                <c:formatCode>General</c:formatCode>
                <c:ptCount val="15"/>
                <c:pt idx="2">
                  <c:v>1</c:v>
                </c:pt>
                <c:pt idx="5">
                  <c:v>0</c:v>
                </c:pt>
                <c:pt idx="8">
                  <c:v>0</c:v>
                </c:pt>
                <c:pt idx="11">
                  <c:v>0</c:v>
                </c:pt>
                <c:pt idx="14">
                  <c:v>0</c:v>
                </c:pt>
              </c:numCache>
            </c:numRef>
          </c:val>
          <c:extLst>
            <c:ext xmlns:c16="http://schemas.microsoft.com/office/drawing/2014/chart" uri="{C3380CC4-5D6E-409C-BE32-E72D297353CC}">
              <c16:uniqueId val="{00000001-29E4-4269-B4D2-E6BA37A59908}"/>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データシート!$B$58:$P$58</c:f>
              <c:numCache>
                <c:formatCode>General</c:formatCode>
                <c:ptCount val="15"/>
                <c:pt idx="2">
                  <c:v>4655</c:v>
                </c:pt>
                <c:pt idx="5">
                  <c:v>4993</c:v>
                </c:pt>
                <c:pt idx="8">
                  <c:v>4399</c:v>
                </c:pt>
                <c:pt idx="11">
                  <c:v>4684</c:v>
                </c:pt>
                <c:pt idx="14">
                  <c:v>4671</c:v>
                </c:pt>
              </c:numCache>
            </c:numRef>
          </c:val>
          <c:extLst>
            <c:ext xmlns:c16="http://schemas.microsoft.com/office/drawing/2014/chart" uri="{C3380CC4-5D6E-409C-BE32-E72D297353CC}">
              <c16:uniqueId val="{00000002-29E4-4269-B4D2-E6BA37A59908}"/>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29E4-4269-B4D2-E6BA37A59908}"/>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29E4-4269-B4D2-E6BA37A59908}"/>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9E4-4269-B4D2-E6BA37A59908}"/>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データシート!$B$62:$P$62</c:f>
              <c:numCache>
                <c:formatCode>General</c:formatCode>
                <c:ptCount val="15"/>
                <c:pt idx="0">
                  <c:v>449</c:v>
                </c:pt>
                <c:pt idx="3">
                  <c:v>434</c:v>
                </c:pt>
                <c:pt idx="6">
                  <c:v>453</c:v>
                </c:pt>
                <c:pt idx="9">
                  <c:v>428</c:v>
                </c:pt>
                <c:pt idx="12">
                  <c:v>395</c:v>
                </c:pt>
              </c:numCache>
            </c:numRef>
          </c:val>
          <c:extLst>
            <c:ext xmlns:c16="http://schemas.microsoft.com/office/drawing/2014/chart" uri="{C3380CC4-5D6E-409C-BE32-E72D297353CC}">
              <c16:uniqueId val="{00000006-29E4-4269-B4D2-E6BA37A59908}"/>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データシート!$B$63:$P$63</c:f>
              <c:numCache>
                <c:formatCode>General</c:formatCode>
                <c:ptCount val="15"/>
                <c:pt idx="0">
                  <c:v>89</c:v>
                </c:pt>
                <c:pt idx="3">
                  <c:v>59</c:v>
                </c:pt>
                <c:pt idx="6">
                  <c:v>30</c:v>
                </c:pt>
                <c:pt idx="9">
                  <c:v>9</c:v>
                </c:pt>
                <c:pt idx="12">
                  <c:v>5</c:v>
                </c:pt>
              </c:numCache>
            </c:numRef>
          </c:val>
          <c:extLst>
            <c:ext xmlns:c16="http://schemas.microsoft.com/office/drawing/2014/chart" uri="{C3380CC4-5D6E-409C-BE32-E72D297353CC}">
              <c16:uniqueId val="{00000007-29E4-4269-B4D2-E6BA37A59908}"/>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データシート!$B$64:$P$64</c:f>
              <c:numCache>
                <c:formatCode>General</c:formatCode>
                <c:ptCount val="15"/>
                <c:pt idx="0">
                  <c:v>260</c:v>
                </c:pt>
                <c:pt idx="3">
                  <c:v>348</c:v>
                </c:pt>
                <c:pt idx="6">
                  <c:v>466</c:v>
                </c:pt>
                <c:pt idx="9">
                  <c:v>609</c:v>
                </c:pt>
                <c:pt idx="12">
                  <c:v>722</c:v>
                </c:pt>
              </c:numCache>
            </c:numRef>
          </c:val>
          <c:extLst>
            <c:ext xmlns:c16="http://schemas.microsoft.com/office/drawing/2014/chart" uri="{C3380CC4-5D6E-409C-BE32-E72D297353CC}">
              <c16:uniqueId val="{00000008-29E4-4269-B4D2-E6BA37A59908}"/>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29E4-4269-B4D2-E6BA37A59908}"/>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データシート!$B$66:$P$66</c:f>
              <c:numCache>
                <c:formatCode>General</c:formatCode>
                <c:ptCount val="15"/>
                <c:pt idx="0">
                  <c:v>3120</c:v>
                </c:pt>
                <c:pt idx="3">
                  <c:v>3177</c:v>
                </c:pt>
                <c:pt idx="6">
                  <c:v>3344</c:v>
                </c:pt>
                <c:pt idx="9">
                  <c:v>3523</c:v>
                </c:pt>
                <c:pt idx="12">
                  <c:v>3730</c:v>
                </c:pt>
              </c:numCache>
            </c:numRef>
          </c:val>
          <c:extLst>
            <c:ext xmlns:c16="http://schemas.microsoft.com/office/drawing/2014/chart" uri="{C3380CC4-5D6E-409C-BE32-E72D297353CC}">
              <c16:uniqueId val="{0000000A-29E4-4269-B4D2-E6BA37A59908}"/>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29E4-4269-B4D2-E6BA37A59908}"/>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2"/>
          <c:w val="0.89122665696781633"/>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データシート!$B$72:$D$72</c:f>
              <c:numCache>
                <c:formatCode>#,##0;"▲ "#,##0</c:formatCode>
                <c:ptCount val="3"/>
                <c:pt idx="0">
                  <c:v>955</c:v>
                </c:pt>
                <c:pt idx="1">
                  <c:v>1183</c:v>
                </c:pt>
                <c:pt idx="2">
                  <c:v>1510</c:v>
                </c:pt>
              </c:numCache>
            </c:numRef>
          </c:val>
          <c:extLst>
            <c:ext xmlns:c16="http://schemas.microsoft.com/office/drawing/2014/chart" uri="{C3380CC4-5D6E-409C-BE32-E72D297353CC}">
              <c16:uniqueId val="{00000000-767D-4DF8-BB69-1B4445B8A818}"/>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データシート!$B$73:$D$73</c:f>
              <c:numCache>
                <c:formatCode>#,##0;"▲ "#,##0</c:formatCode>
                <c:ptCount val="3"/>
                <c:pt idx="0">
                  <c:v>571</c:v>
                </c:pt>
                <c:pt idx="1">
                  <c:v>572</c:v>
                </c:pt>
                <c:pt idx="2">
                  <c:v>591</c:v>
                </c:pt>
              </c:numCache>
            </c:numRef>
          </c:val>
          <c:extLst>
            <c:ext xmlns:c16="http://schemas.microsoft.com/office/drawing/2014/chart" uri="{C3380CC4-5D6E-409C-BE32-E72D297353CC}">
              <c16:uniqueId val="{00000001-767D-4DF8-BB69-1B4445B8A818}"/>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R01</c:v>
                </c:pt>
                <c:pt idx="1">
                  <c:v>R02</c:v>
                </c:pt>
                <c:pt idx="2">
                  <c:v>R03</c:v>
                </c:pt>
              </c:strCache>
            </c:strRef>
          </c:cat>
          <c:val>
            <c:numRef>
              <c:f>データシート!$B$74:$D$74</c:f>
              <c:numCache>
                <c:formatCode>#,##0;"▲ "#,##0</c:formatCode>
                <c:ptCount val="3"/>
                <c:pt idx="0">
                  <c:v>2634</c:v>
                </c:pt>
                <c:pt idx="1">
                  <c:v>2425</c:v>
                </c:pt>
                <c:pt idx="2">
                  <c:v>2322</c:v>
                </c:pt>
              </c:numCache>
            </c:numRef>
          </c:val>
          <c:extLst>
            <c:ext xmlns:c16="http://schemas.microsoft.com/office/drawing/2014/chart" uri="{C3380CC4-5D6E-409C-BE32-E72D297353CC}">
              <c16:uniqueId val="{00000002-767D-4DF8-BB69-1B4445B8A818}"/>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{B945C882-FFE4-4FDB-B326-22F3321F9739}</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0-AF17-4397-B969-664DAA07C3C5}"/>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{80CD6149-175F-4D30-A7E4-51F31708147F}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AF17-4397-B969-664DAA07C3C5}"/>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{B59C067E-D7F8-4682-9BED-B436ACEAFED1}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AF17-4397-B969-664DAA07C3C5}"/>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{13F4A68A-4CC3-4CBD-8AE8-FF67BCD0FC93}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AF17-4397-B969-664DAA07C3C5}"/>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{55D97834-1212-40C5-8301-30B8ED1C0E62}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AF17-4397-B969-664DAA07C3C5}"/>
                </c:ext>
              </c:extLst>
            </c:dLbl>
            <c:dLbl>
              <c:idx val="8"/>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{DA015A78-2E44-4821-875C-A91036A2F22B}</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5-AF17-4397-B969-664DAA07C3C5}"/>
                </c:ext>
              </c:extLst>
            </c:dLbl>
            <c:dLbl>
              <c:idx val="16"/>
              <c:tx>
                <c:strRef>
                  <c:f>公会計指標分析・財政指標組合せ分析表!$CF$50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{48897038-9ECC-4FE2-8FD9-1AE7513E1ECF}</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06-AF17-4397-B969-664DAA07C3C5}"/>
                </c:ext>
              </c:extLst>
            </c:dLbl>
            <c:dLbl>
              <c:idx val="24"/>
              <c:tx>
                <c:strRef>
                  <c:f>公会計指標分析・財政指標組合せ分析表!$CN$50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{45980151-D745-4AD1-B2B1-136BD1B92FC6}</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07-AF17-4397-B969-664DAA07C3C5}"/>
                </c:ext>
              </c:extLst>
            </c:dLbl>
            <c:dLbl>
              <c:idx val="32"/>
              <c:tx>
                <c:strRef>
                  <c:f>公会計指標分析・財政指標組合せ分析表!$CV$50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{23E1BA15-C8A2-4FF9-9A5A-AA53C776A704}</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08-AF17-4397-B969-664DAA07C3C5}"/>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50.8</c:v>
                </c:pt>
                <c:pt idx="8">
                  <c:v>52.2</c:v>
                </c:pt>
                <c:pt idx="16">
                  <c:v>53.9</c:v>
                </c:pt>
                <c:pt idx="24">
                  <c:v>55.1</c:v>
                </c:pt>
                <c:pt idx="32">
                  <c:v>56.6</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AF17-4397-B969-664DAA07C3C5}"/>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H29</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{FF1C8B43-2A87-41D9-9CA7-8B894385639F}</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A-AF17-4397-B969-664DAA07C3C5}"/>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{FF8CC7FF-2F39-45F3-AB63-41323FEF2611}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AF17-4397-B969-664DAA07C3C5}"/>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{245446EB-4CDF-4187-9874-5BEA42D72DD2}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AF17-4397-B969-664DAA07C3C5}"/>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{AD6B1E24-19C3-49BC-BC18-697B6A19C822}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AF17-4397-B969-664DAA07C3C5}"/>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{E653223C-2FB5-49B0-864F-C6C25ECB90AC}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AF17-4397-B969-664DAA07C3C5}"/>
                </c:ext>
              </c:extLst>
            </c:dLbl>
            <c:dLbl>
              <c:idx val="8"/>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{CF8CC689-E0C1-434A-A620-0BDB8880B966}</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F-AF17-4397-B969-664DAA07C3C5}"/>
                </c:ext>
              </c:extLst>
            </c:dLbl>
            <c:dLbl>
              <c:idx val="16"/>
              <c:tx>
                <c:strRef>
                  <c:f>公会計指標分析・財政指標組合せ分析表!$CF$50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{6E0A4525-8F71-4196-8907-AADD76D3FA84}</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10-AF17-4397-B969-664DAA07C3C5}"/>
                </c:ext>
              </c:extLst>
            </c:dLbl>
            <c:dLbl>
              <c:idx val="24"/>
              <c:layout>
                <c:manualLayout>
                  <c:x val="-3.6961054097210587E-2"/>
                  <c:y val="-4.5114315056352043E-2"/>
                </c:manualLayout>
              </c:layout>
              <c:tx>
                <c:strRef>
                  <c:f>公会計指標分析・財政指標組合せ分析表!$CN$50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{905452A0-4B3C-41F9-9679-5132192AE54A}</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11-AF17-4397-B969-664DAA07C3C5}"/>
                </c:ext>
              </c:extLst>
            </c:dLbl>
            <c:dLbl>
              <c:idx val="32"/>
              <c:layout>
                <c:manualLayout>
                  <c:x val="-2.7070447203257735E-2"/>
                  <c:y val="-8.4363769155378313E-2"/>
                </c:manualLayout>
              </c:layout>
              <c:tx>
                <c:strRef>
                  <c:f>公会計指標分析・財政指標組合せ分析表!$CV$50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{F62F0421-9157-4C09-B797-13D3A3211656}</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12-AF17-4397-B969-664DAA07C3C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57.7</c:v>
                </c:pt>
                <c:pt idx="8">
                  <c:v>59.3</c:v>
                </c:pt>
                <c:pt idx="16">
                  <c:v>60.4</c:v>
                </c:pt>
                <c:pt idx="24">
                  <c:v>61.1</c:v>
                </c:pt>
                <c:pt idx="32">
                  <c:v>61</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AF17-4397-B969-664DAA07C3C5}"/>
            </c:ext>
          </c:extLst>
        </c:ser>
        <c:dLbls>
          <c:showLegendKey val="0"/>
          <c:showVal val="1"/>
          <c:showCatName val="0"/>
          <c:showSerName val="0"/>
          <c:showPercent val="0"/>
          <c:showBubbleSize val="0"/>
        </c:dLbls>
        <c:axId val="46179840"/>
        <c:axId val="46181760"/>
      </c:scatterChart>
      <c:valAx>
        <c:axId val="46179840"/>
        <c:scaling>
          <c:orientation val="maxMin"/>
          <c:max val="62"/>
          <c:min val="57"/>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{528D3AC4-30ED-4D26-A6BD-BF1F2EAD5C07}</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0-918C-4544-9524-F944B2FAE7CB}"/>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{42B36B23-CEE1-4B33-A7B5-1E45CA5857E6}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918C-4544-9524-F944B2FAE7CB}"/>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{BC1A6F90-91D4-45CD-AC99-F0C51ACFBC5E}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918C-4544-9524-F944B2FAE7CB}"/>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{05B14CE3-A15C-4E7F-95EA-4B5673DCD8F8}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918C-4544-9524-F944B2FAE7CB}"/>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{3EB340AC-F072-484E-9744-38C4598D4F45}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918C-4544-9524-F944B2FAE7CB}"/>
                </c:ext>
              </c:extLst>
            </c:dLbl>
            <c:dLbl>
              <c:idx val="8"/>
              <c:tx>
                <c:strRef>
                  <c:f>公会計指標分析・財政指標組合せ分析表!$BX$72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{516FD23B-8345-48AC-854D-1116719EEF8E}</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5-918C-4544-9524-F944B2FAE7CB}"/>
                </c:ext>
              </c:extLst>
            </c:dLbl>
            <c:dLbl>
              <c:idx val="16"/>
              <c:tx>
                <c:strRef>
                  <c:f>公会計指標分析・財政指標組合せ分析表!$CF$72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{76542726-AFB1-4B47-9F7A-5E833093C627}</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06-918C-4544-9524-F944B2FAE7CB}"/>
                </c:ext>
              </c:extLst>
            </c:dLbl>
            <c:dLbl>
              <c:idx val="24"/>
              <c:tx>
                <c:strRef>
                  <c:f>公会計指標分析・財政指標組合せ分析表!$CN$72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{88E085D3-3E9F-47DD-B873-736CFD25D261}</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07-918C-4544-9524-F944B2FAE7CB}"/>
                </c:ext>
              </c:extLst>
            </c:dLbl>
            <c:dLbl>
              <c:idx val="32"/>
              <c:tx>
                <c:strRef>
                  <c:f>公会計指標分析・財政指標組合せ分析表!$CV$72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{80D9A4DF-0050-449E-8967-FC37E4A6EA52}</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08-918C-4544-9524-F944B2FAE7CB}"/>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0.6</c:v>
                </c:pt>
                <c:pt idx="8">
                  <c:v>1.4</c:v>
                </c:pt>
                <c:pt idx="16">
                  <c:v>1.2</c:v>
                </c:pt>
                <c:pt idx="24">
                  <c:v>1</c:v>
                </c:pt>
                <c:pt idx="32">
                  <c:v>0.9</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918C-4544-9524-F944B2FAE7CB}"/>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4.5160355153971272E-2"/>
                  <c:y val="-4.3495921315535875E-2"/>
                </c:manualLayout>
              </c:layout>
              <c:tx>
                <c:strRef>
                  <c:f>公会計指標分析・財政指標組合せ分析表!$BP$72</c:f>
                  <c:strCache>
                    <c:ptCount val="1"/>
                    <c:pt idx="0">
                      <c:v>H29</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{9CD0237D-C5F2-49AD-830E-3DD3459E371E}</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A-918C-4544-9524-F944B2FAE7CB}"/>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{15C580E1-9B2D-4258-81A9-01BBB2CC8BF1}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918C-4544-9524-F944B2FAE7CB}"/>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{BD02A086-068C-4D4F-9C1D-0D635029EA11}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918C-4544-9524-F944B2FAE7CB}"/>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{6B551358-B296-4EB7-821A-73A9D395FD61}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918C-4544-9524-F944B2FAE7CB}"/>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{27E723A9-5662-464B-941B-2BC7BBC15B2B}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918C-4544-9524-F944B2FAE7CB}"/>
                </c:ext>
              </c:extLst>
            </c:dLbl>
            <c:dLbl>
              <c:idx val="8"/>
              <c:layout>
                <c:manualLayout>
                  <c:x val="-1.8235628084250059E-2"/>
                  <c:y val="-8.1337372860052048E-2"/>
                </c:manualLayout>
              </c:layout>
              <c:tx>
                <c:strRef>
                  <c:f>公会計指標分析・財政指標組合せ分析表!$BX$72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{02AF035B-4BC3-4208-A127-6CCB813ECA5D}</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F-918C-4544-9524-F944B2FAE7CB}"/>
                </c:ext>
              </c:extLst>
            </c:dLbl>
            <c:dLbl>
              <c:idx val="16"/>
              <c:tx>
                <c:strRef>
                  <c:f>公会計指標分析・財政指標組合せ分析表!$CF$72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{F52E24DE-1048-4E6E-9F1A-4E44E4476056}</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10-918C-4544-9524-F944B2FAE7CB}"/>
                </c:ext>
              </c:extLst>
            </c:dLbl>
            <c:dLbl>
              <c:idx val="24"/>
              <c:tx>
                <c:strRef>
                  <c:f>公会計指標分析・財政指標組合せ分析表!$CN$72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{AE203F50-B6E9-4D17-8634-2C7383677775}</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11-918C-4544-9524-F944B2FAE7CB}"/>
                </c:ext>
              </c:extLst>
            </c:dLbl>
            <c:dLbl>
              <c:idx val="32"/>
              <c:tx>
                <c:strRef>
                  <c:f>公会計指標分析・財政指標組合せ分析表!$CV$72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{08DB0339-5425-41E3-9F57-0799454FC395}</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12-918C-4544-9524-F944B2FAE7CB}"/>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7.1</c:v>
                </c:pt>
                <c:pt idx="8">
                  <c:v>7.1</c:v>
                </c:pt>
                <c:pt idx="16">
                  <c:v>7.3</c:v>
                </c:pt>
                <c:pt idx="24">
                  <c:v>7.4</c:v>
                </c:pt>
                <c:pt idx="32">
                  <c:v>6.6</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918C-4544-9524-F944B2FAE7CB}"/>
            </c:ext>
          </c:extLst>
        </c:ser>
        <c:dLbls>
          <c:showLegendKey val="0"/>
          <c:showVal val="1"/>
          <c:showCatName val="0"/>
          <c:showSerName val="0"/>
          <c:showPercent val="0"/>
          <c:showBubbleSize val="0"/>
        </c:dLbls>
        <c:axId val="84219776"/>
        <c:axId val="84234240"/>
      </c:scatterChart>
      <c:valAx>
        <c:axId val="84219776"/>
        <c:scaling>
          <c:orientation val="maxMin"/>
          <c:max val="7.5"/>
          <c:min val="6.4"/>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a:xfrm rot="5400000">
          <a:off x="6788785" y="4591050"/>
          <a:ext cx="31432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xdr:nvSpPr>
      <xdr:spPr>
        <a:xfrm>
          <a:off x="897953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高知県奈半利町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3,055
3,040
28.37
3,457,995
3,344,628
43,156
1,894,240
3,729,983</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0.9
-</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260" cy="259080"/>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085" cy="25717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0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815" cy="25717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8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535" cy="259080"/>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380" cy="259080"/>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24</xdr:row>
      <xdr:rowOff>165100</xdr:rowOff>
    </xdr:from>
    <xdr:ext cx="8146415" cy="259080"/>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85" cy="25717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63500</xdr:rowOff>
    </xdr:from>
    <xdr:ext cx="1272540" cy="308610"/>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38100</xdr:rowOff>
    </xdr:from>
    <xdr:ext cx="1649095" cy="358775"/>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270" y="535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[0.19]</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38/94</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a:t>
          </a:r>
          <a:r>
            <a:rPr kumimoji="1" lang="ja-JP" altLang="en-US" sz="1300" baseline="0">
              <a:latin typeface="ＭＳ Ｐゴシック"/>
              <a:ea typeface="ＭＳ Ｐゴシック"/>
            </a:rPr>
            <a:t> </a:t>
          </a:r>
          <a:r>
            <a:rPr kumimoji="1" lang="ja-JP" altLang="en-US" sz="1300">
              <a:latin typeface="ＭＳ Ｐゴシック"/>
              <a:ea typeface="ＭＳ Ｐゴシック"/>
            </a:rPr>
            <a:t>人口の減少や全国平均を上回る高齢化率（３年度末４５．８％）に加え、長引く景気低迷や第一次産業の不振等により財政基盤が弱く、類似団体平均値ではあるが全国平均や県平均を下回っている。</a:t>
          </a:r>
        </a:p>
        <a:p>
          <a:r>
            <a:rPr kumimoji="1" lang="ja-JP" altLang="en-US" sz="1300">
              <a:latin typeface="ＭＳ Ｐゴシック"/>
              <a:ea typeface="ＭＳ Ｐゴシック"/>
            </a:rPr>
            <a:t>　物件費などの歳出の見直しを実施し、産業の振興による税収増への取り組みを積極的に行うとともに、税収の徴収強化対策を継続して実施し、自主財源の確保に努める。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132080</xdr:rowOff>
    </xdr:from>
    <xdr:to>
      <xdr:col>27</xdr:col>
      <xdr:colOff>184150</xdr:colOff>
      <xdr:row>45</xdr:row>
      <xdr:rowOff>132080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160655</xdr:rowOff>
    </xdr:from>
    <xdr:ext cx="762000" cy="259080"/>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3</xdr:col>
      <xdr:colOff>133350</xdr:colOff>
      <xdr:row>43</xdr:row>
      <xdr:rowOff>129540</xdr:rowOff>
    </xdr:from>
    <xdr:to>
      <xdr:col>27</xdr:col>
      <xdr:colOff>184150</xdr:colOff>
      <xdr:row>43</xdr:row>
      <xdr:rowOff>129540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158750</xdr:rowOff>
    </xdr:from>
    <xdr:ext cx="762000" cy="259080"/>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dr:col>3</xdr:col>
      <xdr:colOff>133350</xdr:colOff>
      <xdr:row>41</xdr:row>
      <xdr:rowOff>127635</xdr:rowOff>
    </xdr:from>
    <xdr:to>
      <xdr:col>27</xdr:col>
      <xdr:colOff>184150</xdr:colOff>
      <xdr:row>41</xdr:row>
      <xdr:rowOff>127635</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156845</xdr:rowOff>
    </xdr:from>
    <xdr:ext cx="762000" cy="25717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48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dr:col>3</xdr:col>
      <xdr:colOff>133350</xdr:colOff>
      <xdr:row>39</xdr:row>
      <xdr:rowOff>126365</xdr:rowOff>
    </xdr:from>
    <xdr:to>
      <xdr:col>27</xdr:col>
      <xdr:colOff>184150</xdr:colOff>
      <xdr:row>39</xdr:row>
      <xdr:rowOff>126365</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155575</xdr:rowOff>
    </xdr:from>
    <xdr:ext cx="762000" cy="25717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6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0.90</a:t>
          </a:r>
          <a:endParaRPr kumimoji="1" lang="ja-JP" altLang="en-US" sz="1000">
            <a:latin typeface="ＭＳ Ｐゴシック"/>
            <a:ea typeface="ＭＳ Ｐゴシック"/>
          </a:endParaRPr>
        </a:p>
      </xdr:txBody>
    </xdr:sp>
    <xdr:clientData/>
  </xdr:oneCellAnchor>
  <xdr:twoCellAnchor>
    <xdr:from>
      <xdr:col>3</xdr:col>
      <xdr:colOff>133350</xdr:colOff>
      <xdr:row>37</xdr:row>
      <xdr:rowOff>124460</xdr:rowOff>
    </xdr:from>
    <xdr:to>
      <xdr:col>27</xdr:col>
      <xdr:colOff>184150</xdr:colOff>
      <xdr:row>37</xdr:row>
      <xdr:rowOff>124460</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153670</xdr:rowOff>
    </xdr:from>
    <xdr:ext cx="762000" cy="259080"/>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133350</xdr:colOff>
      <xdr:row>35</xdr:row>
      <xdr:rowOff>122555</xdr:rowOff>
    </xdr:from>
    <xdr:to>
      <xdr:col>27</xdr:col>
      <xdr:colOff>184150</xdr:colOff>
      <xdr:row>35</xdr:row>
      <xdr:rowOff>122555</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151765</xdr:rowOff>
    </xdr:from>
    <xdr:ext cx="762000" cy="259080"/>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149860</xdr:rowOff>
    </xdr:from>
    <xdr:ext cx="762000" cy="259080"/>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88265</xdr:rowOff>
    </xdr:from>
    <xdr:to>
      <xdr:col>23</xdr:col>
      <xdr:colOff>133350</xdr:colOff>
      <xdr:row>45</xdr:row>
      <xdr:rowOff>63500</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089015"/>
          <a:ext cx="0" cy="16897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34925</xdr:rowOff>
    </xdr:from>
    <xdr:ext cx="762000" cy="259080"/>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7501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0.06</a:t>
          </a:r>
          <a:endParaRPr kumimoji="1" lang="ja-JP" altLang="en-US" sz="1000" b="1">
            <a:latin typeface="ＭＳ Ｐゴシック"/>
            <a:ea typeface="ＭＳ Ｐゴシック"/>
          </a:endParaRPr>
        </a:p>
      </xdr:txBody>
    </xdr:sp>
    <xdr:clientData/>
  </xdr:oneCellAnchor>
  <xdr:twoCellAnchor>
    <xdr:from>
      <xdr:col>23</xdr:col>
      <xdr:colOff>44450</xdr:colOff>
      <xdr:row>45</xdr:row>
      <xdr:rowOff>63500</xdr:rowOff>
    </xdr:from>
    <xdr:to>
      <xdr:col>24</xdr:col>
      <xdr:colOff>12700</xdr:colOff>
      <xdr:row>45</xdr:row>
      <xdr:rowOff>63500</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778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3175</xdr:rowOff>
    </xdr:from>
    <xdr:ext cx="762000" cy="259080"/>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58324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1.53</a:t>
          </a:r>
          <a:endParaRPr kumimoji="1" lang="ja-JP" altLang="en-US" sz="1000" b="1">
            <a:latin typeface="ＭＳ Ｐゴシック"/>
            <a:ea typeface="ＭＳ Ｐゴシック"/>
          </a:endParaRPr>
        </a:p>
      </xdr:txBody>
    </xdr:sp>
    <xdr:clientData/>
  </xdr:oneCellAnchor>
  <xdr:twoCellAnchor>
    <xdr:from>
      <xdr:col>23</xdr:col>
      <xdr:colOff>44450</xdr:colOff>
      <xdr:row>35</xdr:row>
      <xdr:rowOff>88265</xdr:rowOff>
    </xdr:from>
    <xdr:to>
      <xdr:col>24</xdr:col>
      <xdr:colOff>12700</xdr:colOff>
      <xdr:row>35</xdr:row>
      <xdr:rowOff>88265</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0890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73025</xdr:rowOff>
    </xdr:from>
    <xdr:to>
      <xdr:col>23</xdr:col>
      <xdr:colOff>133350</xdr:colOff>
      <xdr:row>44</xdr:row>
      <xdr:rowOff>84455</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616825"/>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4445</xdr:rowOff>
    </xdr:from>
    <xdr:ext cx="762000" cy="259080"/>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37679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0.23</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43</xdr:row>
      <xdr:rowOff>159385</xdr:rowOff>
    </xdr:from>
    <xdr:to>
      <xdr:col>23</xdr:col>
      <xdr:colOff>184150</xdr:colOff>
      <xdr:row>44</xdr:row>
      <xdr:rowOff>89535</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531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73025</xdr:rowOff>
    </xdr:from>
    <xdr:to>
      <xdr:col>19</xdr:col>
      <xdr:colOff>133350</xdr:colOff>
      <xdr:row>44</xdr:row>
      <xdr:rowOff>73025</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61682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33655</xdr:rowOff>
    </xdr:from>
    <xdr:to>
      <xdr:col>19</xdr:col>
      <xdr:colOff>184150</xdr:colOff>
      <xdr:row>44</xdr:row>
      <xdr:rowOff>135255</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577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120650</xdr:rowOff>
    </xdr:from>
    <xdr:ext cx="736600" cy="25717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664450"/>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44</xdr:row>
      <xdr:rowOff>73025</xdr:rowOff>
    </xdr:from>
    <xdr:to>
      <xdr:col>15</xdr:col>
      <xdr:colOff>82550</xdr:colOff>
      <xdr:row>44</xdr:row>
      <xdr:rowOff>73025</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2336800" y="761682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45085</xdr:rowOff>
    </xdr:from>
    <xdr:to>
      <xdr:col>15</xdr:col>
      <xdr:colOff>133350</xdr:colOff>
      <xdr:row>44</xdr:row>
      <xdr:rowOff>146685</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58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132080</xdr:rowOff>
    </xdr:from>
    <xdr:ext cx="762000" cy="25717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6758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44</xdr:row>
      <xdr:rowOff>73025</xdr:rowOff>
    </xdr:from>
    <xdr:to>
      <xdr:col>11</xdr:col>
      <xdr:colOff>31750</xdr:colOff>
      <xdr:row>44</xdr:row>
      <xdr:rowOff>84455</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flipV="1">
          <a:off x="1447800" y="7616825"/>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45085</xdr:rowOff>
    </xdr:from>
    <xdr:to>
      <xdr:col>11</xdr:col>
      <xdr:colOff>82550</xdr:colOff>
      <xdr:row>44</xdr:row>
      <xdr:rowOff>146685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58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132080</xdr:rowOff>
    </xdr:from>
    <xdr:ext cx="762000" cy="25717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6758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44</xdr:row>
      <xdr:rowOff>45085</xdr:rowOff>
    </xdr:from>
    <xdr:to>
      <xdr:col>7</xdr:col>
      <xdr:colOff>31750</xdr:colOff>
      <xdr:row>44</xdr:row>
      <xdr:rowOff>146685</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58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132080</xdr:rowOff>
    </xdr:from>
    <xdr:ext cx="762000" cy="25717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6758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130810</xdr:rowOff>
    </xdr:from>
    <xdr:ext cx="762000" cy="259080"/>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130810</xdr:rowOff>
    </xdr:from>
    <xdr:ext cx="762000" cy="259080"/>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130810</xdr:rowOff>
    </xdr:from>
    <xdr:ext cx="762000" cy="259080"/>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130810</xdr:rowOff>
    </xdr:from>
    <xdr:ext cx="762000" cy="259080"/>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130810</xdr:rowOff>
    </xdr:from>
    <xdr:ext cx="762000" cy="259080"/>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44</xdr:row>
      <xdr:rowOff>33655</xdr:rowOff>
    </xdr:from>
    <xdr:to>
      <xdr:col>23</xdr:col>
      <xdr:colOff>184150</xdr:colOff>
      <xdr:row>44</xdr:row>
      <xdr:rowOff>135255</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577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44</xdr:row>
      <xdr:rowOff>6350</xdr:rowOff>
    </xdr:from>
    <xdr:ext cx="762000" cy="25717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55015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44</xdr:row>
      <xdr:rowOff>22225</xdr:rowOff>
    </xdr:from>
    <xdr:to>
      <xdr:col>19</xdr:col>
      <xdr:colOff>184150</xdr:colOff>
      <xdr:row>44</xdr:row>
      <xdr:rowOff>123825</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566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133985</xdr:rowOff>
    </xdr:from>
    <xdr:ext cx="736600" cy="25717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33488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44</xdr:row>
      <xdr:rowOff>22225</xdr:rowOff>
    </xdr:from>
    <xdr:to>
      <xdr:col>15</xdr:col>
      <xdr:colOff>133350</xdr:colOff>
      <xdr:row>44</xdr:row>
      <xdr:rowOff>123825</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566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133985</xdr:rowOff>
    </xdr:from>
    <xdr:ext cx="762000" cy="25717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33488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44</xdr:row>
      <xdr:rowOff>22225</xdr:rowOff>
    </xdr:from>
    <xdr:to>
      <xdr:col>11</xdr:col>
      <xdr:colOff>82550</xdr:colOff>
      <xdr:row>44</xdr:row>
      <xdr:rowOff>123825</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566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133985</xdr:rowOff>
    </xdr:from>
    <xdr:ext cx="762000" cy="25717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33488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0.20</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44</xdr:row>
      <xdr:rowOff>33655</xdr:rowOff>
    </xdr:from>
    <xdr:to>
      <xdr:col>7</xdr:col>
      <xdr:colOff>31750</xdr:colOff>
      <xdr:row>44</xdr:row>
      <xdr:rowOff>135255</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577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145415</xdr:rowOff>
    </xdr:from>
    <xdr:ext cx="762000" cy="25717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34631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0.19</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101600</xdr:rowOff>
    </xdr:from>
    <xdr:ext cx="1438910" cy="307340"/>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45" y="9188450"/>
          <a:ext cx="1438910" cy="3073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76200</xdr:rowOff>
    </xdr:from>
    <xdr:ext cx="1649095" cy="356870"/>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55" y="9163050"/>
          <a:ext cx="1649095" cy="3568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[80.7%]</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42/94</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88.9</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経常収支比率は前年度と比較すると７．３ポイント減少し、類似団体を１ポイント上回っている。</a:t>
          </a:r>
        </a:p>
        <a:p>
          <a:r>
            <a:rPr kumimoji="1" lang="ja-JP" altLang="en-US" sz="1300">
              <a:latin typeface="ＭＳ Ｐゴシック"/>
              <a:ea typeface="ＭＳ Ｐゴシック"/>
            </a:rPr>
            <a:t>　減少の要因としては、人件費、物件費、補助費等に係る経常経費の減少に対し、地方税等の減により歳入経常一般財源が減少したためである。　</a:t>
          </a:r>
        </a:p>
        <a:p>
          <a:r>
            <a:rPr kumimoji="1" lang="ja-JP" altLang="en-US" sz="1300">
              <a:latin typeface="ＭＳ Ｐゴシック"/>
              <a:ea typeface="ＭＳ Ｐゴシック"/>
            </a:rPr>
            <a:t>　今後地方債の発行増による公債費の増加が見込まれるため、繰上償還による公債費の削減や、事務事業の優先度の点検を行い経常経費の削減に取り組む。</a:t>
          </a:r>
        </a:p>
      </xdr:txBody>
    </xdr:sp>
    <xdr:clientData/>
  </xdr:twoCellAnchor>
  <xdr:oneCellAnchor>
    <xdr:from>
      <xdr:col>3</xdr:col>
      <xdr:colOff>95250</xdr:colOff>
      <xdr:row>54</xdr:row>
      <xdr:rowOff>139700</xdr:rowOff>
    </xdr:from>
    <xdr:ext cx="298450" cy="22542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29210</xdr:rowOff>
    </xdr:from>
    <xdr:ext cx="762000" cy="25717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3</xdr:col>
      <xdr:colOff>133350</xdr:colOff>
      <xdr:row>68</xdr:row>
      <xdr:rowOff>41275</xdr:rowOff>
    </xdr:from>
    <xdr:to>
      <xdr:col>27</xdr:col>
      <xdr:colOff>184150</xdr:colOff>
      <xdr:row>68</xdr:row>
      <xdr:rowOff>41275</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69987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70485</xdr:rowOff>
    </xdr:from>
    <xdr:ext cx="762000" cy="259080"/>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5576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66</xdr:row>
      <xdr:rowOff>82550</xdr:rowOff>
    </xdr:from>
    <xdr:to>
      <xdr:col>27</xdr:col>
      <xdr:colOff>184150</xdr:colOff>
      <xdr:row>66</xdr:row>
      <xdr:rowOff>82550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3982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111760</xdr:rowOff>
    </xdr:from>
    <xdr:ext cx="762000" cy="25717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25601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3</xdr:col>
      <xdr:colOff>133350</xdr:colOff>
      <xdr:row>64</xdr:row>
      <xdr:rowOff>123825</xdr:rowOff>
    </xdr:from>
    <xdr:to>
      <xdr:col>27</xdr:col>
      <xdr:colOff>184150</xdr:colOff>
      <xdr:row>64</xdr:row>
      <xdr:rowOff>123825</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109662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153035</xdr:rowOff>
    </xdr:from>
    <xdr:ext cx="762000" cy="259080"/>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9543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22860</xdr:rowOff>
    </xdr:from>
    <xdr:ext cx="762000" cy="259080"/>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3</xdr:col>
      <xdr:colOff>133350</xdr:colOff>
      <xdr:row>61</xdr:row>
      <xdr:rowOff>34925</xdr:rowOff>
    </xdr:from>
    <xdr:to>
      <xdr:col>27</xdr:col>
      <xdr:colOff>184150</xdr:colOff>
      <xdr:row>61</xdr:row>
      <xdr:rowOff>34925</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1049337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64135</xdr:rowOff>
    </xdr:from>
    <xdr:ext cx="762000" cy="25717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1035113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133350</xdr:colOff>
      <xdr:row>59</xdr:row>
      <xdr:rowOff>76200</xdr:rowOff>
    </xdr:from>
    <xdr:to>
      <xdr:col>27</xdr:col>
      <xdr:colOff>184150</xdr:colOff>
      <xdr:row>59</xdr:row>
      <xdr:rowOff>76200</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101917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58</xdr:row>
      <xdr:rowOff>105410</xdr:rowOff>
    </xdr:from>
    <xdr:ext cx="762000" cy="259080"/>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100495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133350</xdr:colOff>
      <xdr:row>57</xdr:row>
      <xdr:rowOff>117475</xdr:rowOff>
    </xdr:from>
    <xdr:to>
      <xdr:col>27</xdr:col>
      <xdr:colOff>184150</xdr:colOff>
      <xdr:row>57</xdr:row>
      <xdr:rowOff>117475</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762000" y="989012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56</xdr:row>
      <xdr:rowOff>146685</xdr:rowOff>
    </xdr:from>
    <xdr:ext cx="762000" cy="257175"/>
    <xdr:sp macro="" textlink="">
      <xdr:nvSpPr>
        <xdr:cNvPr id="128" name="テキスト ボックス 127">
          <a:extLst>
            <a:ext uri="{FF2B5EF4-FFF2-40B4-BE49-F238E27FC236}">
              <a16:creationId xmlns:a16="http://schemas.microsoft.com/office/drawing/2014/main" id="{00000000-0008-0000-0300-000080000000}"/>
            </a:ext>
          </a:extLst>
        </xdr:cNvPr>
        <xdr:cNvSpPr txBox="1"/>
      </xdr:nvSpPr>
      <xdr:spPr>
        <a:xfrm>
          <a:off x="0" y="974788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16510</xdr:rowOff>
    </xdr:from>
    <xdr:ext cx="762000" cy="259080"/>
    <xdr:sp macro="" textlink="">
      <xdr:nvSpPr>
        <xdr:cNvPr id="130" name="テキスト ボックス 129">
          <a:extLst>
            <a:ext uri="{FF2B5EF4-FFF2-40B4-BE49-F238E27FC236}">
              <a16:creationId xmlns:a16="http://schemas.microsoft.com/office/drawing/2014/main" id="{00000000-0008-0000-0300-000082000000}"/>
            </a:ext>
          </a:extLst>
        </xdr:cNvPr>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31" name="財政構造の弾力性グラフ枠">
          <a:extLst>
            <a:ext uri="{FF2B5EF4-FFF2-40B4-BE49-F238E27FC236}">
              <a16:creationId xmlns:a16="http://schemas.microsoft.com/office/drawing/2014/main" id="{00000000-0008-0000-0300-000083000000}"/>
            </a:ext>
          </a:extLst>
        </xdr:cNvPr>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151130</xdr:rowOff>
    </xdr:from>
    <xdr:to>
      <xdr:col>23</xdr:col>
      <xdr:colOff>133350</xdr:colOff>
      <xdr:row>67</xdr:row>
      <xdr:rowOff>67945</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flipV="1">
          <a:off x="4953000" y="10095230"/>
          <a:ext cx="0" cy="145986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40640</xdr:rowOff>
    </xdr:from>
    <xdr:ext cx="762000" cy="257175"/>
    <xdr:sp macro="" textlink="">
      <xdr:nvSpPr>
        <xdr:cNvPr id="133" name="財政構造の弾力性最小値テキスト">
          <a:extLst>
            <a:ext uri="{FF2B5EF4-FFF2-40B4-BE49-F238E27FC236}">
              <a16:creationId xmlns:a16="http://schemas.microsoft.com/office/drawing/2014/main" id="{00000000-0008-0000-0300-000085000000}"/>
            </a:ext>
          </a:extLst>
        </xdr:cNvPr>
        <xdr:cNvSpPr txBox="1"/>
      </xdr:nvSpPr>
      <xdr:spPr>
        <a:xfrm>
          <a:off x="5041900" y="1152779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95.2</a:t>
          </a:r>
          <a:endParaRPr kumimoji="1" lang="ja-JP" altLang="en-US" sz="1000" b="1">
            <a:latin typeface="ＭＳ Ｐゴシック"/>
            <a:ea typeface="ＭＳ Ｐゴシック"/>
          </a:endParaRPr>
        </a:p>
      </xdr:txBody>
    </xdr:sp>
    <xdr:clientData/>
  </xdr:oneCellAnchor>
  <xdr:twoCellAnchor>
    <xdr:from>
      <xdr:col>23</xdr:col>
      <xdr:colOff>44450</xdr:colOff>
      <xdr:row>67</xdr:row>
      <xdr:rowOff>67945</xdr:rowOff>
    </xdr:from>
    <xdr:to>
      <xdr:col>24</xdr:col>
      <xdr:colOff>12700</xdr:colOff>
      <xdr:row>67</xdr:row>
      <xdr:rowOff>67945</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4864100" y="115550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66040</xdr:rowOff>
    </xdr:from>
    <xdr:ext cx="762000" cy="257175"/>
    <xdr:sp macro="" textlink="">
      <xdr:nvSpPr>
        <xdr:cNvPr id="135" name="財政構造の弾力性最大値テキスト">
          <a:extLst>
            <a:ext uri="{FF2B5EF4-FFF2-40B4-BE49-F238E27FC236}">
              <a16:creationId xmlns:a16="http://schemas.microsoft.com/office/drawing/2014/main" id="{00000000-0008-0000-0300-000087000000}"/>
            </a:ext>
          </a:extLst>
        </xdr:cNvPr>
        <xdr:cNvSpPr txBox="1"/>
      </xdr:nvSpPr>
      <xdr:spPr>
        <a:xfrm>
          <a:off x="5041900" y="983869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46.8</a:t>
          </a:r>
          <a:endParaRPr kumimoji="1" lang="ja-JP" altLang="en-US" sz="1000" b="1">
            <a:latin typeface="ＭＳ Ｐゴシック"/>
            <a:ea typeface="ＭＳ Ｐゴシック"/>
          </a:endParaRPr>
        </a:p>
      </xdr:txBody>
    </xdr:sp>
    <xdr:clientData/>
  </xdr:oneCellAnchor>
  <xdr:twoCellAnchor>
    <xdr:from>
      <xdr:col>23</xdr:col>
      <xdr:colOff>44450</xdr:colOff>
      <xdr:row>58</xdr:row>
      <xdr:rowOff>151130</xdr:rowOff>
    </xdr:from>
    <xdr:to>
      <xdr:col>24</xdr:col>
      <xdr:colOff>12700</xdr:colOff>
      <xdr:row>58</xdr:row>
      <xdr:rowOff>151130</xdr:rowOff>
    </xdr:to>
    <xdr:cxnSp macro="">
      <xdr:nvCxnSpPr>
        <xdr:cNvPr id="136" name="直線コネクタ 135">
          <a:extLst>
            <a:ext uri="{FF2B5EF4-FFF2-40B4-BE49-F238E27FC236}">
              <a16:creationId xmlns:a16="http://schemas.microsoft.com/office/drawing/2014/main" id="{00000000-0008-0000-0300-000088000000}"/>
            </a:ext>
          </a:extLst>
        </xdr:cNvPr>
        <xdr:cNvCxnSpPr/>
      </xdr:nvCxnSpPr>
      <xdr:spPr>
        <a:xfrm>
          <a:off x="4864100" y="100952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144780</xdr:rowOff>
    </xdr:from>
    <xdr:to>
      <xdr:col>23</xdr:col>
      <xdr:colOff>133350</xdr:colOff>
      <xdr:row>66</xdr:row>
      <xdr:rowOff>22225</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4114800" y="11117580"/>
          <a:ext cx="838200" cy="220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80645</xdr:rowOff>
    </xdr:from>
    <xdr:ext cx="762000" cy="259080"/>
    <xdr:sp macro="" textlink="">
      <xdr:nvSpPr>
        <xdr:cNvPr id="138" name="財政構造の弾力性平均値テキスト">
          <a:extLst>
            <a:ext uri="{FF2B5EF4-FFF2-40B4-BE49-F238E27FC236}">
              <a16:creationId xmlns:a16="http://schemas.microsoft.com/office/drawing/2014/main" id="{00000000-0008-0000-0300-00008A000000}"/>
            </a:ext>
          </a:extLst>
        </xdr:cNvPr>
        <xdr:cNvSpPr txBox="1"/>
      </xdr:nvSpPr>
      <xdr:spPr>
        <a:xfrm>
          <a:off x="5041900" y="1088199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79.7</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64</xdr:row>
      <xdr:rowOff>64135</xdr:rowOff>
    </xdr:from>
    <xdr:to>
      <xdr:col>23</xdr:col>
      <xdr:colOff>184150</xdr:colOff>
      <xdr:row>64</xdr:row>
      <xdr:rowOff>166370</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4902200" y="110369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65</xdr:row>
      <xdr:rowOff>115570</xdr:rowOff>
    </xdr:from>
    <xdr:to>
      <xdr:col>19</xdr:col>
      <xdr:colOff>133350</xdr:colOff>
      <xdr:row>66</xdr:row>
      <xdr:rowOff>22225</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3225800" y="11259820"/>
          <a:ext cx="889000" cy="781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65</xdr:row>
      <xdr:rowOff>27940</xdr:rowOff>
    </xdr:from>
    <xdr:to>
      <xdr:col>19</xdr:col>
      <xdr:colOff>184150</xdr:colOff>
      <xdr:row>65</xdr:row>
      <xdr:rowOff>129540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4064000" y="11172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140335</xdr:rowOff>
    </xdr:from>
    <xdr:ext cx="736600" cy="259080"/>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3733800" y="1094168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65</xdr:row>
      <xdr:rowOff>635</xdr:rowOff>
    </xdr:from>
    <xdr:to>
      <xdr:col>15</xdr:col>
      <xdr:colOff>82550</xdr:colOff>
      <xdr:row>65</xdr:row>
      <xdr:rowOff>115570</xdr:rowOff>
    </xdr:to>
    <xdr:cxnSp macro="">
      <xdr:nvCxnSpPr>
        <xdr:cNvPr id="143" name="直線コネクタ 142">
          <a:extLst>
            <a:ext uri="{FF2B5EF4-FFF2-40B4-BE49-F238E27FC236}">
              <a16:creationId xmlns:a16="http://schemas.microsoft.com/office/drawing/2014/main" id="{00000000-0008-0000-0300-00008F000000}"/>
            </a:ext>
          </a:extLst>
        </xdr:cNvPr>
        <xdr:cNvCxnSpPr/>
      </xdr:nvCxnSpPr>
      <xdr:spPr>
        <a:xfrm>
          <a:off x="2336800" y="11144885"/>
          <a:ext cx="889000" cy="1149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65</xdr:row>
      <xdr:rowOff>67310</xdr:rowOff>
    </xdr:from>
    <xdr:to>
      <xdr:col>15</xdr:col>
      <xdr:colOff>133350</xdr:colOff>
      <xdr:row>65</xdr:row>
      <xdr:rowOff>168910</xdr:rowOff>
    </xdr:to>
    <xdr:sp macro="" textlink="">
      <xdr:nvSpPr>
        <xdr:cNvPr id="144" name="フローチャート: 判断 143">
          <a:extLst>
            <a:ext uri="{FF2B5EF4-FFF2-40B4-BE49-F238E27FC236}">
              <a16:creationId xmlns:a16="http://schemas.microsoft.com/office/drawing/2014/main" id="{00000000-0008-0000-0300-000090000000}"/>
            </a:ext>
          </a:extLst>
        </xdr:cNvPr>
        <xdr:cNvSpPr/>
      </xdr:nvSpPr>
      <xdr:spPr>
        <a:xfrm>
          <a:off x="3175000" y="11211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153670</xdr:rowOff>
    </xdr:from>
    <xdr:ext cx="762000" cy="259080"/>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2844800" y="112979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85.5</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65</xdr:row>
      <xdr:rowOff>635</xdr:rowOff>
    </xdr:from>
    <xdr:to>
      <xdr:col>11</xdr:col>
      <xdr:colOff>31750</xdr:colOff>
      <xdr:row>65</xdr:row>
      <xdr:rowOff>93980</xdr:rowOff>
    </xdr:to>
    <xdr:cxnSp macro="">
      <xdr:nvCxnSpPr>
        <xdr:cNvPr id="146" name="直線コネクタ 145">
          <a:extLst>
            <a:ext uri="{FF2B5EF4-FFF2-40B4-BE49-F238E27FC236}">
              <a16:creationId xmlns:a16="http://schemas.microsoft.com/office/drawing/2014/main" id="{00000000-0008-0000-0300-000092000000}"/>
            </a:ext>
          </a:extLst>
        </xdr:cNvPr>
        <xdr:cNvCxnSpPr/>
      </xdr:nvCxnSpPr>
      <xdr:spPr>
        <a:xfrm flipV="1">
          <a:off x="1447800" y="11144885"/>
          <a:ext cx="889000" cy="93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65</xdr:row>
      <xdr:rowOff>49530</xdr:rowOff>
    </xdr:from>
    <xdr:to>
      <xdr:col>11</xdr:col>
      <xdr:colOff>82550</xdr:colOff>
      <xdr:row>65</xdr:row>
      <xdr:rowOff>151130</xdr:rowOff>
    </xdr:to>
    <xdr:sp macro="" textlink="">
      <xdr:nvSpPr>
        <xdr:cNvPr id="147" name="フローチャート: 判断 146">
          <a:extLst>
            <a:ext uri="{FF2B5EF4-FFF2-40B4-BE49-F238E27FC236}">
              <a16:creationId xmlns:a16="http://schemas.microsoft.com/office/drawing/2014/main" id="{00000000-0008-0000-0300-000093000000}"/>
            </a:ext>
          </a:extLst>
        </xdr:cNvPr>
        <xdr:cNvSpPr/>
      </xdr:nvSpPr>
      <xdr:spPr>
        <a:xfrm>
          <a:off x="2286000" y="11193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135890</xdr:rowOff>
    </xdr:from>
    <xdr:ext cx="762000" cy="259080"/>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955800" y="112801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65</xdr:row>
      <xdr:rowOff>1270</xdr:rowOff>
    </xdr:from>
    <xdr:to>
      <xdr:col>7</xdr:col>
      <xdr:colOff>31750</xdr:colOff>
      <xdr:row>65</xdr:row>
      <xdr:rowOff>102870</xdr:rowOff>
    </xdr:to>
    <xdr:sp macro="" textlink="">
      <xdr:nvSpPr>
        <xdr:cNvPr id="149" name="フローチャート: 判断 148">
          <a:extLst>
            <a:ext uri="{FF2B5EF4-FFF2-40B4-BE49-F238E27FC236}">
              <a16:creationId xmlns:a16="http://schemas.microsoft.com/office/drawing/2014/main" id="{00000000-0008-0000-0300-000095000000}"/>
            </a:ext>
          </a:extLst>
        </xdr:cNvPr>
        <xdr:cNvSpPr/>
      </xdr:nvSpPr>
      <xdr:spPr>
        <a:xfrm>
          <a:off x="1397000" y="11145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113030</xdr:rowOff>
    </xdr:from>
    <xdr:ext cx="762000" cy="259080"/>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1066800" y="10914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168910</xdr:rowOff>
    </xdr:from>
    <xdr:ext cx="762000" cy="25717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47371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168910</xdr:rowOff>
    </xdr:from>
    <xdr:ext cx="762000" cy="25717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3898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168910</xdr:rowOff>
    </xdr:from>
    <xdr:ext cx="762000" cy="25717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009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168910</xdr:rowOff>
    </xdr:from>
    <xdr:ext cx="762000" cy="25717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2120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168910</xdr:rowOff>
    </xdr:from>
    <xdr:ext cx="762000" cy="25717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1231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64</xdr:row>
      <xdr:rowOff>93980</xdr:rowOff>
    </xdr:from>
    <xdr:to>
      <xdr:col>23</xdr:col>
      <xdr:colOff>184150</xdr:colOff>
      <xdr:row>65</xdr:row>
      <xdr:rowOff>24130</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4902200" y="11066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66040</xdr:rowOff>
    </xdr:from>
    <xdr:ext cx="762000" cy="257175"/>
    <xdr:sp macro="" textlink="">
      <xdr:nvSpPr>
        <xdr:cNvPr id="157" name="財政構造の弾力性該当値テキスト">
          <a:extLst>
            <a:ext uri="{FF2B5EF4-FFF2-40B4-BE49-F238E27FC236}">
              <a16:creationId xmlns:a16="http://schemas.microsoft.com/office/drawing/2014/main" id="{00000000-0008-0000-0300-00009D000000}"/>
            </a:ext>
          </a:extLst>
        </xdr:cNvPr>
        <xdr:cNvSpPr txBox="1"/>
      </xdr:nvSpPr>
      <xdr:spPr>
        <a:xfrm>
          <a:off x="5041900" y="1103884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80.7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65</xdr:row>
      <xdr:rowOff>143510</xdr:rowOff>
    </xdr:from>
    <xdr:to>
      <xdr:col>19</xdr:col>
      <xdr:colOff>184150</xdr:colOff>
      <xdr:row>66</xdr:row>
      <xdr:rowOff>73025</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4064000" y="112877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66</xdr:row>
      <xdr:rowOff>57785</xdr:rowOff>
    </xdr:from>
    <xdr:ext cx="736600" cy="259080"/>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3733800" y="1137348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65</xdr:row>
      <xdr:rowOff>64770</xdr:rowOff>
    </xdr:from>
    <xdr:to>
      <xdr:col>15</xdr:col>
      <xdr:colOff>133350</xdr:colOff>
      <xdr:row>65</xdr:row>
      <xdr:rowOff>166370</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3175000" y="1120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5080</xdr:rowOff>
    </xdr:from>
    <xdr:ext cx="762000" cy="259080"/>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2844800" y="109778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64</xdr:row>
      <xdr:rowOff>121285</xdr:rowOff>
    </xdr:from>
    <xdr:to>
      <xdr:col>11</xdr:col>
      <xdr:colOff>82550</xdr:colOff>
      <xdr:row>65</xdr:row>
      <xdr:rowOff>52070</xdr:rowOff>
    </xdr:to>
    <xdr:sp macro="" textlink="">
      <xdr:nvSpPr>
        <xdr:cNvPr id="162" name="楕円 161">
          <a:extLst>
            <a:ext uri="{FF2B5EF4-FFF2-40B4-BE49-F238E27FC236}">
              <a16:creationId xmlns:a16="http://schemas.microsoft.com/office/drawing/2014/main" id="{00000000-0008-0000-0300-0000A2000000}"/>
            </a:ext>
          </a:extLst>
        </xdr:cNvPr>
        <xdr:cNvSpPr/>
      </xdr:nvSpPr>
      <xdr:spPr>
        <a:xfrm>
          <a:off x="2286000" y="110940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61595</xdr:rowOff>
    </xdr:from>
    <xdr:ext cx="762000" cy="259080"/>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1955800" y="108629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81.6</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65</xdr:row>
      <xdr:rowOff>43180</xdr:rowOff>
    </xdr:from>
    <xdr:to>
      <xdr:col>7</xdr:col>
      <xdr:colOff>31750</xdr:colOff>
      <xdr:row>65</xdr:row>
      <xdr:rowOff>144780</xdr:rowOff>
    </xdr:to>
    <xdr:sp macro="" textlink="">
      <xdr:nvSpPr>
        <xdr:cNvPr id="164" name="楕円 163">
          <a:extLst>
            <a:ext uri="{FF2B5EF4-FFF2-40B4-BE49-F238E27FC236}">
              <a16:creationId xmlns:a16="http://schemas.microsoft.com/office/drawing/2014/main" id="{00000000-0008-0000-0300-0000A4000000}"/>
            </a:ext>
          </a:extLst>
        </xdr:cNvPr>
        <xdr:cNvSpPr/>
      </xdr:nvSpPr>
      <xdr:spPr>
        <a:xfrm>
          <a:off x="1397000" y="1118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129540</xdr:rowOff>
    </xdr:from>
    <xdr:ext cx="762000" cy="259080"/>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1066800" y="11273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84.7</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139700</xdr:rowOff>
    </xdr:from>
    <xdr:ext cx="3218815" cy="309245"/>
    <xdr:sp macro="" textlink="">
      <xdr:nvSpPr>
        <xdr:cNvPr id="167" name="テキスト ボックス 166">
          <a:extLst>
            <a:ext uri="{FF2B5EF4-FFF2-40B4-BE49-F238E27FC236}">
              <a16:creationId xmlns:a16="http://schemas.microsoft.com/office/drawing/2014/main" id="{00000000-0008-0000-0300-0000A7000000}"/>
            </a:ext>
          </a:extLst>
        </xdr:cNvPr>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114300</xdr:rowOff>
    </xdr:from>
    <xdr:ext cx="1649095" cy="358775"/>
    <xdr:sp macro="" textlink="">
      <xdr:nvSpPr>
        <xdr:cNvPr id="168" name="テキスト ボックス 167">
          <a:extLst>
            <a:ext uri="{FF2B5EF4-FFF2-40B4-BE49-F238E27FC236}">
              <a16:creationId xmlns:a16="http://schemas.microsoft.com/office/drawing/2014/main" id="{00000000-0008-0000-0300-0000A8000000}"/>
            </a:ext>
          </a:extLst>
        </xdr:cNvPr>
        <xdr:cNvSpPr txBox="1"/>
      </xdr:nvSpPr>
      <xdr:spPr>
        <a:xfrm>
          <a:off x="4149090" y="1297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[289,800</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7/94</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155,088</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191,158</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5" name="正方形/長方形 174">
          <a:extLst>
            <a:ext uri="{FF2B5EF4-FFF2-40B4-BE49-F238E27FC236}">
              <a16:creationId xmlns:a16="http://schemas.microsoft.com/office/drawing/2014/main" id="{00000000-0008-0000-0300-0000AF000000}"/>
            </a:ext>
          </a:extLst>
        </xdr:cNvPr>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6" name="正方形/長方形 175">
          <a:extLst>
            <a:ext uri="{FF2B5EF4-FFF2-40B4-BE49-F238E27FC236}">
              <a16:creationId xmlns:a16="http://schemas.microsoft.com/office/drawing/2014/main" id="{00000000-0008-0000-0300-0000B0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7" name="正方形/長方形 176">
          <a:extLst>
            <a:ext uri="{FF2B5EF4-FFF2-40B4-BE49-F238E27FC236}">
              <a16:creationId xmlns:a16="http://schemas.microsoft.com/office/drawing/2014/main" id="{00000000-0008-0000-0300-0000B1000000}"/>
            </a:ext>
          </a:extLst>
        </xdr:cNvPr>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300">
              <a:solidFill>
                <a:schemeClr val="dk1"/>
              </a:solidFill>
              <a:effectLst/>
              <a:latin typeface="ＭＳ Ｐゴシック"/>
              <a:ea typeface="ＭＳ Ｐゴシック"/>
              <a:cs typeface="+mn-cs"/>
            </a:rPr>
            <a:t>人件費、物件費及び維持補修費の合計額の人口１人当たりの金額が、前年度より</a:t>
          </a:r>
          <a:r>
            <a:rPr kumimoji="1" lang="ja-JP" altLang="en-US" sz="1300">
              <a:solidFill>
                <a:schemeClr val="dk1"/>
              </a:solidFill>
              <a:effectLst/>
              <a:latin typeface="ＭＳ Ｐゴシック"/>
              <a:ea typeface="ＭＳ Ｐゴシック"/>
              <a:cs typeface="+mn-cs"/>
            </a:rPr>
            <a:t>２３，３３３</a:t>
          </a:r>
          <a:r>
            <a:rPr kumimoji="1" lang="ja-JP" altLang="ja-JP" sz="1300">
              <a:solidFill>
                <a:schemeClr val="dk1"/>
              </a:solidFill>
              <a:effectLst/>
              <a:latin typeface="ＭＳ Ｐゴシック"/>
              <a:ea typeface="ＭＳ Ｐゴシック"/>
              <a:cs typeface="+mn-cs"/>
            </a:rPr>
            <a:t>円（△</a:t>
          </a:r>
          <a:r>
            <a:rPr kumimoji="1" lang="ja-JP" altLang="en-US" sz="1300">
              <a:solidFill>
                <a:schemeClr val="dk1"/>
              </a:solidFill>
              <a:effectLst/>
              <a:latin typeface="ＭＳ Ｐゴシック"/>
              <a:ea typeface="ＭＳ Ｐゴシック"/>
              <a:cs typeface="+mn-cs"/>
            </a:rPr>
            <a:t>７．４５</a:t>
          </a:r>
          <a:r>
            <a:rPr kumimoji="1" lang="ja-JP" altLang="ja-JP" sz="1300">
              <a:solidFill>
                <a:schemeClr val="dk1"/>
              </a:solidFill>
              <a:effectLst/>
              <a:latin typeface="ＭＳ Ｐゴシック"/>
              <a:ea typeface="ＭＳ Ｐゴシック"/>
              <a:cs typeface="+mn-cs"/>
            </a:rPr>
            <a:t>％）減少している、</a:t>
          </a:r>
          <a:r>
            <a:rPr kumimoji="1" lang="ja-JP" altLang="en-US" sz="1300">
              <a:solidFill>
                <a:schemeClr val="dk1"/>
              </a:solidFill>
              <a:effectLst/>
              <a:latin typeface="ＭＳ Ｐゴシック"/>
              <a:ea typeface="ＭＳ Ｐゴシック"/>
              <a:cs typeface="+mn-cs"/>
            </a:rPr>
            <a:t>原因としては職員の退職等による人件費の減少また</a:t>
          </a:r>
          <a:r>
            <a:rPr kumimoji="1" lang="ja-JP" altLang="ja-JP" sz="1300">
              <a:solidFill>
                <a:schemeClr val="dk1"/>
              </a:solidFill>
              <a:effectLst/>
              <a:latin typeface="ＭＳ Ｐゴシック"/>
              <a:ea typeface="ＭＳ Ｐゴシック"/>
              <a:cs typeface="+mn-cs"/>
            </a:rPr>
            <a:t>、</a:t>
          </a:r>
          <a:r>
            <a:rPr kumimoji="1" lang="ja-JP" altLang="en-US" sz="1300">
              <a:solidFill>
                <a:schemeClr val="dk1"/>
              </a:solidFill>
              <a:effectLst/>
              <a:latin typeface="ＭＳ Ｐゴシック"/>
              <a:ea typeface="ＭＳ Ｐゴシック"/>
              <a:cs typeface="+mn-cs"/>
            </a:rPr>
            <a:t>物件費としては、</a:t>
          </a:r>
          <a:r>
            <a:rPr kumimoji="1" lang="ja-JP" altLang="ja-JP" sz="1300">
              <a:solidFill>
                <a:schemeClr val="dk1"/>
              </a:solidFill>
              <a:effectLst/>
              <a:latin typeface="ＭＳ Ｐゴシック"/>
              <a:ea typeface="ＭＳ Ｐゴシック"/>
              <a:cs typeface="+mn-cs"/>
            </a:rPr>
            <a:t>ふるさと納税振興事業費に係る経費が減少したため</a:t>
          </a:r>
          <a:r>
            <a:rPr kumimoji="1" lang="ja-JP" altLang="en-US" sz="1300">
              <a:solidFill>
                <a:schemeClr val="dk1"/>
              </a:solidFill>
              <a:effectLst/>
              <a:latin typeface="ＭＳ Ｐゴシック"/>
              <a:ea typeface="ＭＳ Ｐゴシック"/>
              <a:cs typeface="+mn-cs"/>
            </a:rPr>
            <a:t>の</a:t>
          </a:r>
          <a:r>
            <a:rPr kumimoji="1" lang="ja-JP" altLang="ja-JP" sz="1300">
              <a:solidFill>
                <a:schemeClr val="dk1"/>
              </a:solidFill>
              <a:effectLst/>
              <a:latin typeface="ＭＳ Ｐゴシック"/>
              <a:ea typeface="ＭＳ Ｐゴシック"/>
              <a:cs typeface="+mn-cs"/>
            </a:rPr>
            <a:t>である。　</a:t>
          </a:r>
          <a:endParaRPr lang="ja-JP" altLang="ja-JP" sz="1300">
            <a:effectLst/>
            <a:latin typeface="ＭＳ Ｐゴシック"/>
            <a:ea typeface="ＭＳ Ｐゴシック"/>
          </a:endParaRPr>
        </a:p>
        <a:p>
          <a:r>
            <a:rPr kumimoji="1" lang="ja-JP" altLang="ja-JP" sz="1300">
              <a:solidFill>
                <a:schemeClr val="dk1"/>
              </a:solidFill>
              <a:effectLst/>
              <a:latin typeface="ＭＳ Ｐゴシック"/>
              <a:ea typeface="ＭＳ Ｐゴシック"/>
              <a:cs typeface="+mn-cs"/>
            </a:rPr>
            <a:t>　今後はこれらも含めた経費について、適正管理していく必要がある。</a:t>
          </a:r>
          <a:endParaRPr kumimoji="1" lang="ja-JP" altLang="en-US" sz="1300">
            <a:latin typeface="ＭＳ Ｐゴシック"/>
            <a:ea typeface="ＭＳ Ｐゴシック"/>
          </a:endParaRPr>
        </a:p>
      </xdr:txBody>
    </xdr:sp>
    <xdr:clientData/>
  </xdr:twoCellAnchor>
  <xdr:oneCellAnchor>
    <xdr:from>
      <xdr:col>3</xdr:col>
      <xdr:colOff>95250</xdr:colOff>
      <xdr:row>77</xdr:row>
      <xdr:rowOff>6350</xdr:rowOff>
    </xdr:from>
    <xdr:ext cx="349885" cy="223520"/>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723900" y="13208000"/>
          <a:ext cx="349885"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67310</xdr:rowOff>
    </xdr:from>
    <xdr:ext cx="762000" cy="259080"/>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532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99060</xdr:rowOff>
    </xdr:from>
    <xdr:ext cx="762000" cy="25717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51866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84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130810</xdr:rowOff>
    </xdr:from>
    <xdr:ext cx="762000" cy="259080"/>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70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36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162560</xdr:rowOff>
    </xdr:from>
    <xdr:ext cx="762000" cy="259080"/>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422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88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22860</xdr:rowOff>
    </xdr:from>
    <xdr:ext cx="762000" cy="259080"/>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73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91" name="人件費・物件費等の状況グラフ枠">
          <a:extLst>
            <a:ext uri="{FF2B5EF4-FFF2-40B4-BE49-F238E27FC236}">
              <a16:creationId xmlns:a16="http://schemas.microsoft.com/office/drawing/2014/main" id="{00000000-0008-0000-0300-0000BF000000}"/>
            </a:ext>
          </a:extLst>
        </xdr:cNvPr>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109855</xdr:rowOff>
    </xdr:from>
    <xdr:to>
      <xdr:col>23</xdr:col>
      <xdr:colOff>133350</xdr:colOff>
      <xdr:row>88</xdr:row>
      <xdr:rowOff>135255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flipV="1">
          <a:off x="4953000" y="13997305"/>
          <a:ext cx="0" cy="122555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107315</xdr:rowOff>
    </xdr:from>
    <xdr:ext cx="762000" cy="259080"/>
    <xdr:sp macro="" textlink="">
      <xdr:nvSpPr>
        <xdr:cNvPr id="193" name="人件費・物件費等の状況最小値テキスト">
          <a:extLst>
            <a:ext uri="{FF2B5EF4-FFF2-40B4-BE49-F238E27FC236}">
              <a16:creationId xmlns:a16="http://schemas.microsoft.com/office/drawing/2014/main" id="{00000000-0008-0000-0300-0000C1000000}"/>
            </a:ext>
          </a:extLst>
        </xdr:cNvPr>
        <xdr:cNvSpPr txBox="1"/>
      </xdr:nvSpPr>
      <xdr:spPr>
        <a:xfrm>
          <a:off x="5041900" y="151949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2,780,029</a:t>
          </a:r>
          <a:endParaRPr kumimoji="1" lang="ja-JP" altLang="en-US" sz="1000" b="1">
            <a:latin typeface="ＭＳ Ｐゴシック"/>
            <a:ea typeface="ＭＳ Ｐゴシック"/>
          </a:endParaRPr>
        </a:p>
      </xdr:txBody>
    </xdr:sp>
    <xdr:clientData/>
  </xdr:oneCellAnchor>
  <xdr:twoCellAnchor>
    <xdr:from>
      <xdr:col>23</xdr:col>
      <xdr:colOff>44450</xdr:colOff>
      <xdr:row>88</xdr:row>
      <xdr:rowOff>135255</xdr:rowOff>
    </xdr:from>
    <xdr:to>
      <xdr:col>24</xdr:col>
      <xdr:colOff>12700</xdr:colOff>
      <xdr:row>88</xdr:row>
      <xdr:rowOff>135255</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52228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24765</xdr:rowOff>
    </xdr:from>
    <xdr:ext cx="762000" cy="259080"/>
    <xdr:sp macro="" textlink="">
      <xdr:nvSpPr>
        <xdr:cNvPr id="195" name="人件費・物件費等の状況最大値テキスト">
          <a:extLst>
            <a:ext uri="{FF2B5EF4-FFF2-40B4-BE49-F238E27FC236}">
              <a16:creationId xmlns:a16="http://schemas.microsoft.com/office/drawing/2014/main" id="{00000000-0008-0000-0300-0000C3000000}"/>
            </a:ext>
          </a:extLst>
        </xdr:cNvPr>
        <xdr:cNvSpPr txBox="1"/>
      </xdr:nvSpPr>
      <xdr:spPr>
        <a:xfrm>
          <a:off x="5041900" y="137407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240,993</a:t>
          </a:r>
          <a:endParaRPr kumimoji="1" lang="ja-JP" altLang="en-US" sz="1000" b="1">
            <a:latin typeface="ＭＳ Ｐゴシック"/>
            <a:ea typeface="ＭＳ Ｐゴシック"/>
          </a:endParaRPr>
        </a:p>
      </xdr:txBody>
    </xdr:sp>
    <xdr:clientData/>
  </xdr:oneCellAnchor>
  <xdr:twoCellAnchor>
    <xdr:from>
      <xdr:col>23</xdr:col>
      <xdr:colOff>44450</xdr:colOff>
      <xdr:row>81</xdr:row>
      <xdr:rowOff>109855</xdr:rowOff>
    </xdr:from>
    <xdr:to>
      <xdr:col>24</xdr:col>
      <xdr:colOff>12700</xdr:colOff>
      <xdr:row>81</xdr:row>
      <xdr:rowOff>109855</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4864100" y="13997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133350</xdr:rowOff>
    </xdr:from>
    <xdr:to>
      <xdr:col>23</xdr:col>
      <xdr:colOff>133350</xdr:colOff>
      <xdr:row>81</xdr:row>
      <xdr:rowOff>144780</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flipV="1">
          <a:off x="4114800" y="1402080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158750</xdr:rowOff>
    </xdr:from>
    <xdr:ext cx="762000" cy="259080"/>
    <xdr:sp macro="" textlink="">
      <xdr:nvSpPr>
        <xdr:cNvPr id="198" name="人件費・物件費等の状況平均値テキスト">
          <a:extLst>
            <a:ext uri="{FF2B5EF4-FFF2-40B4-BE49-F238E27FC236}">
              <a16:creationId xmlns:a16="http://schemas.microsoft.com/office/drawing/2014/main" id="{00000000-0008-0000-0300-0000C6000000}"/>
            </a:ext>
          </a:extLst>
        </xdr:cNvPr>
        <xdr:cNvSpPr txBox="1"/>
      </xdr:nvSpPr>
      <xdr:spPr>
        <a:xfrm>
          <a:off x="5041900" y="140462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505,280</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82</xdr:row>
      <xdr:rowOff>15240</xdr:rowOff>
    </xdr:from>
    <xdr:to>
      <xdr:col>23</xdr:col>
      <xdr:colOff>184150</xdr:colOff>
      <xdr:row>82</xdr:row>
      <xdr:rowOff>116840</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902200" y="14074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144780</xdr:rowOff>
    </xdr:from>
    <xdr:to>
      <xdr:col>19</xdr:col>
      <xdr:colOff>133350</xdr:colOff>
      <xdr:row>82</xdr:row>
      <xdr:rowOff>8255</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flipV="1">
          <a:off x="3225800" y="14032230"/>
          <a:ext cx="889000" cy="34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168275</xdr:rowOff>
    </xdr:from>
    <xdr:to>
      <xdr:col>19</xdr:col>
      <xdr:colOff>184150</xdr:colOff>
      <xdr:row>82</xdr:row>
      <xdr:rowOff>98425</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4064000" y="1405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83185</xdr:rowOff>
    </xdr:from>
    <xdr:ext cx="736600" cy="259080"/>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3733800" y="1414208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467,512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82</xdr:row>
      <xdr:rowOff>8255</xdr:rowOff>
    </xdr:from>
    <xdr:to>
      <xdr:col>15</xdr:col>
      <xdr:colOff>82550</xdr:colOff>
      <xdr:row>83</xdr:row>
      <xdr:rowOff>121285</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flipV="1">
          <a:off x="2336800" y="14067155"/>
          <a:ext cx="889000" cy="284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149860</xdr:rowOff>
    </xdr:from>
    <xdr:to>
      <xdr:col>15</xdr:col>
      <xdr:colOff>133350</xdr:colOff>
      <xdr:row>82</xdr:row>
      <xdr:rowOff>80010</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3175000" y="1403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64770</xdr:rowOff>
    </xdr:from>
    <xdr:ext cx="762000" cy="25717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2844800" y="141236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428,385</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82</xdr:row>
      <xdr:rowOff>81915</xdr:rowOff>
    </xdr:from>
    <xdr:to>
      <xdr:col>11</xdr:col>
      <xdr:colOff>31750</xdr:colOff>
      <xdr:row>83</xdr:row>
      <xdr:rowOff>121285</xdr:rowOff>
    </xdr:to>
    <xdr:cxnSp macro="">
      <xdr:nvCxnSpPr>
        <xdr:cNvPr id="206" name="直線コネクタ 205">
          <a:extLst>
            <a:ext uri="{FF2B5EF4-FFF2-40B4-BE49-F238E27FC236}">
              <a16:creationId xmlns:a16="http://schemas.microsoft.com/office/drawing/2014/main" id="{00000000-0008-0000-0300-0000CE000000}"/>
            </a:ext>
          </a:extLst>
        </xdr:cNvPr>
        <xdr:cNvCxnSpPr/>
      </xdr:nvCxnSpPr>
      <xdr:spPr>
        <a:xfrm>
          <a:off x="1447800" y="14140815"/>
          <a:ext cx="889000" cy="210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144780</xdr:rowOff>
    </xdr:from>
    <xdr:to>
      <xdr:col>11</xdr:col>
      <xdr:colOff>82550</xdr:colOff>
      <xdr:row>82</xdr:row>
      <xdr:rowOff>74930</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2286000" y="14032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85090</xdr:rowOff>
    </xdr:from>
    <xdr:ext cx="762000" cy="259080"/>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955800" y="138010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418,940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81</xdr:row>
      <xdr:rowOff>142240</xdr:rowOff>
    </xdr:from>
    <xdr:to>
      <xdr:col>7</xdr:col>
      <xdr:colOff>31750</xdr:colOff>
      <xdr:row>82</xdr:row>
      <xdr:rowOff>72390</xdr:rowOff>
    </xdr:to>
    <xdr:sp macro="" textlink="">
      <xdr:nvSpPr>
        <xdr:cNvPr id="209" name="フローチャート: 判断 208">
          <a:extLst>
            <a:ext uri="{FF2B5EF4-FFF2-40B4-BE49-F238E27FC236}">
              <a16:creationId xmlns:a16="http://schemas.microsoft.com/office/drawing/2014/main" id="{00000000-0008-0000-0300-0000D1000000}"/>
            </a:ext>
          </a:extLst>
        </xdr:cNvPr>
        <xdr:cNvSpPr/>
      </xdr:nvSpPr>
      <xdr:spPr>
        <a:xfrm>
          <a:off x="1397000" y="14029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82550</xdr:rowOff>
    </xdr:from>
    <xdr:ext cx="762000" cy="259080"/>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066800" y="137985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413,257</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35560</xdr:rowOff>
    </xdr:from>
    <xdr:ext cx="762000" cy="259080"/>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35560</xdr:rowOff>
    </xdr:from>
    <xdr:ext cx="762000" cy="259080"/>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35560</xdr:rowOff>
    </xdr:from>
    <xdr:ext cx="762000" cy="259080"/>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35560</xdr:rowOff>
    </xdr:from>
    <xdr:ext cx="762000" cy="259080"/>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35560</xdr:rowOff>
    </xdr:from>
    <xdr:ext cx="762000" cy="259080"/>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81</xdr:row>
      <xdr:rowOff>82550</xdr:rowOff>
    </xdr:from>
    <xdr:to>
      <xdr:col>23</xdr:col>
      <xdr:colOff>184150</xdr:colOff>
      <xdr:row>82</xdr:row>
      <xdr:rowOff>12700</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902200" y="13970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3810</xdr:rowOff>
    </xdr:from>
    <xdr:ext cx="762000" cy="259080"/>
    <xdr:sp macro="" textlink="">
      <xdr:nvSpPr>
        <xdr:cNvPr id="217" name="人件費・物件費等の状況該当値テキスト">
          <a:extLst>
            <a:ext uri="{FF2B5EF4-FFF2-40B4-BE49-F238E27FC236}">
              <a16:creationId xmlns:a16="http://schemas.microsoft.com/office/drawing/2014/main" id="{00000000-0008-0000-0300-0000D9000000}"/>
            </a:ext>
          </a:extLst>
        </xdr:cNvPr>
        <xdr:cNvSpPr txBox="1"/>
      </xdr:nvSpPr>
      <xdr:spPr>
        <a:xfrm>
          <a:off x="5041900" y="13891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289,800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81</xdr:row>
      <xdr:rowOff>93980</xdr:rowOff>
    </xdr:from>
    <xdr:to>
      <xdr:col>19</xdr:col>
      <xdr:colOff>184150</xdr:colOff>
      <xdr:row>82</xdr:row>
      <xdr:rowOff>24130</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4064000" y="13981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34290</xdr:rowOff>
    </xdr:from>
    <xdr:ext cx="736600" cy="259080"/>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3733800" y="137502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313,133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81</xdr:row>
      <xdr:rowOff>128905</xdr:rowOff>
    </xdr:from>
    <xdr:to>
      <xdr:col>15</xdr:col>
      <xdr:colOff>133350</xdr:colOff>
      <xdr:row>82</xdr:row>
      <xdr:rowOff>59055</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3175000" y="14016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69215</xdr:rowOff>
    </xdr:from>
    <xdr:ext cx="762000" cy="259080"/>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2844800" y="13785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385,744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83</xdr:row>
      <xdr:rowOff>70485</xdr:rowOff>
    </xdr:from>
    <xdr:to>
      <xdr:col>11</xdr:col>
      <xdr:colOff>82550</xdr:colOff>
      <xdr:row>84</xdr:row>
      <xdr:rowOff>635</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2286000" y="14300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156845</xdr:rowOff>
    </xdr:from>
    <xdr:ext cx="762000" cy="25717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955800" y="143871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974,785</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82</xdr:row>
      <xdr:rowOff>31115</xdr:rowOff>
    </xdr:from>
    <xdr:to>
      <xdr:col>7</xdr:col>
      <xdr:colOff>31750</xdr:colOff>
      <xdr:row>82</xdr:row>
      <xdr:rowOff>132715</xdr:rowOff>
    </xdr:to>
    <xdr:sp macro="" textlink="">
      <xdr:nvSpPr>
        <xdr:cNvPr id="224" name="楕円 223">
          <a:extLst>
            <a:ext uri="{FF2B5EF4-FFF2-40B4-BE49-F238E27FC236}">
              <a16:creationId xmlns:a16="http://schemas.microsoft.com/office/drawing/2014/main" id="{00000000-0008-0000-0300-0000E0000000}"/>
            </a:ext>
          </a:extLst>
        </xdr:cNvPr>
        <xdr:cNvSpPr/>
      </xdr:nvSpPr>
      <xdr:spPr>
        <a:xfrm>
          <a:off x="1397000" y="14090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117475</xdr:rowOff>
    </xdr:from>
    <xdr:ext cx="762000" cy="259080"/>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066800" y="141763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538,193</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139700</xdr:rowOff>
    </xdr:from>
    <xdr:ext cx="1653540" cy="309245"/>
    <xdr:sp macro=""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114300</xdr:rowOff>
    </xdr:from>
    <xdr:ext cx="1649095" cy="358775"/>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5431770" y="1297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[95.7]</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98.8</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国の指数と同値だが、類似団体平均を１．１ポイント上回っている。</a:t>
          </a:r>
        </a:p>
        <a:p>
          <a:r>
            <a:rPr kumimoji="1" lang="ja-JP" altLang="en-US" sz="1300">
              <a:latin typeface="ＭＳ Ｐゴシック"/>
              <a:ea typeface="ＭＳ Ｐゴシック"/>
            </a:rPr>
            <a:t>今後も国の制度改正に準拠した給与の適正管理に努める。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67310</xdr:rowOff>
    </xdr:from>
    <xdr:ext cx="762000" cy="259080"/>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2082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149860</xdr:rowOff>
    </xdr:from>
    <xdr:ext cx="762000" cy="259080"/>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50660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60960</xdr:rowOff>
    </xdr:from>
    <xdr:ext cx="762000" cy="259080"/>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0017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143510</xdr:rowOff>
    </xdr:from>
    <xdr:ext cx="762000" cy="25717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85951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54610</xdr:rowOff>
    </xdr:from>
    <xdr:ext cx="762000" cy="25717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2562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a:extLst>
            <a:ext uri="{FF2B5EF4-FFF2-40B4-BE49-F238E27FC236}">
              <a16:creationId xmlns:a16="http://schemas.microsoft.com/office/drawing/2014/main" id="{00000000-0008-0000-0300-0000F9000000}"/>
            </a:ext>
          </a:extLst>
        </xdr:cNvPr>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90170</xdr:rowOff>
    </xdr:from>
    <xdr:to>
      <xdr:col>81</xdr:col>
      <xdr:colOff>44450</xdr:colOff>
      <xdr:row>88</xdr:row>
      <xdr:rowOff>168910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flipV="1">
          <a:off x="17018000" y="13977620"/>
          <a:ext cx="0" cy="12788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140970</xdr:rowOff>
    </xdr:from>
    <xdr:ext cx="762000" cy="259080"/>
    <xdr:sp macro="" textlink="">
      <xdr:nvSpPr>
        <xdr:cNvPr id="251" name="給与水準   （国との比較）最小値テキスト">
          <a:extLst>
            <a:ext uri="{FF2B5EF4-FFF2-40B4-BE49-F238E27FC236}">
              <a16:creationId xmlns:a16="http://schemas.microsoft.com/office/drawing/2014/main" id="{00000000-0008-0000-0300-0000FB000000}"/>
            </a:ext>
          </a:extLst>
        </xdr:cNvPr>
        <xdr:cNvSpPr txBox="1"/>
      </xdr:nvSpPr>
      <xdr:spPr>
        <a:xfrm>
          <a:off x="17106900" y="15228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100.8</a:t>
          </a:r>
          <a:endParaRPr kumimoji="1" lang="ja-JP" altLang="en-US" sz="1000" b="1">
            <a:latin typeface="ＭＳ Ｐゴシック"/>
            <a:ea typeface="ＭＳ Ｐゴシック"/>
          </a:endParaRPr>
        </a:p>
      </xdr:txBody>
    </xdr:sp>
    <xdr:clientData/>
  </xdr:oneCellAnchor>
  <xdr:twoCellAnchor>
    <xdr:from>
      <xdr:col>80</xdr:col>
      <xdr:colOff>165100</xdr:colOff>
      <xdr:row>88</xdr:row>
      <xdr:rowOff>168910</xdr:rowOff>
    </xdr:from>
    <xdr:to>
      <xdr:col>81</xdr:col>
      <xdr:colOff>133350</xdr:colOff>
      <xdr:row>88</xdr:row>
      <xdr:rowOff>168910</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52565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5080</xdr:rowOff>
    </xdr:from>
    <xdr:ext cx="762000" cy="259080"/>
    <xdr:sp macro="" textlink="">
      <xdr:nvSpPr>
        <xdr:cNvPr id="253" name="給与水準   （国との比較）最大値テキスト">
          <a:extLst>
            <a:ext uri="{FF2B5EF4-FFF2-40B4-BE49-F238E27FC236}">
              <a16:creationId xmlns:a16="http://schemas.microsoft.com/office/drawing/2014/main" id="{00000000-0008-0000-0300-0000FD000000}"/>
            </a:ext>
          </a:extLst>
        </xdr:cNvPr>
        <xdr:cNvSpPr txBox="1"/>
      </xdr:nvSpPr>
      <xdr:spPr>
        <a:xfrm>
          <a:off x="17106900" y="137210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79.6</a:t>
          </a:r>
          <a:endParaRPr kumimoji="1" lang="ja-JP" altLang="en-US" sz="1000" b="1">
            <a:latin typeface="ＭＳ Ｐゴシック"/>
            <a:ea typeface="ＭＳ Ｐゴシック"/>
          </a:endParaRPr>
        </a:p>
      </xdr:txBody>
    </xdr:sp>
    <xdr:clientData/>
  </xdr:oneCellAnchor>
  <xdr:twoCellAnchor>
    <xdr:from>
      <xdr:col>80</xdr:col>
      <xdr:colOff>165100</xdr:colOff>
      <xdr:row>81</xdr:row>
      <xdr:rowOff>90170</xdr:rowOff>
    </xdr:from>
    <xdr:to>
      <xdr:col>81</xdr:col>
      <xdr:colOff>133350</xdr:colOff>
      <xdr:row>81</xdr:row>
      <xdr:rowOff>90170</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39776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32385</xdr:rowOff>
    </xdr:from>
    <xdr:to>
      <xdr:col>81</xdr:col>
      <xdr:colOff>44450</xdr:colOff>
      <xdr:row>87</xdr:row>
      <xdr:rowOff>32385</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179800" y="1494853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103505</xdr:rowOff>
    </xdr:from>
    <xdr:ext cx="762000" cy="259080"/>
    <xdr:sp macro="" textlink="">
      <xdr:nvSpPr>
        <xdr:cNvPr id="256" name="給与水準   （国との比較）平均値テキスト">
          <a:extLst>
            <a:ext uri="{FF2B5EF4-FFF2-40B4-BE49-F238E27FC236}">
              <a16:creationId xmlns:a16="http://schemas.microsoft.com/office/drawing/2014/main" id="{00000000-0008-0000-0300-000000010000}"/>
            </a:ext>
          </a:extLst>
        </xdr:cNvPr>
        <xdr:cNvSpPr txBox="1"/>
      </xdr:nvSpPr>
      <xdr:spPr>
        <a:xfrm>
          <a:off x="17106900" y="1467675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94.6</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86</xdr:row>
      <xdr:rowOff>86995</xdr:rowOff>
    </xdr:from>
    <xdr:to>
      <xdr:col>81</xdr:col>
      <xdr:colOff>95250</xdr:colOff>
      <xdr:row>87</xdr:row>
      <xdr:rowOff>17780</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967200" y="148316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32385</xdr:rowOff>
    </xdr:from>
    <xdr:to>
      <xdr:col>77</xdr:col>
      <xdr:colOff>44450</xdr:colOff>
      <xdr:row>87</xdr:row>
      <xdr:rowOff>129540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5290800" y="14948535"/>
          <a:ext cx="889000" cy="971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87630</xdr:rowOff>
    </xdr:from>
    <xdr:ext cx="736600" cy="25717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5798800" y="14660880"/>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87</xdr:row>
      <xdr:rowOff>116840</xdr:rowOff>
    </xdr:from>
    <xdr:to>
      <xdr:col>72</xdr:col>
      <xdr:colOff>203200</xdr:colOff>
      <xdr:row>87</xdr:row>
      <xdr:rowOff>129540</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4401800" y="1503299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147320</xdr:rowOff>
    </xdr:from>
    <xdr:to>
      <xdr:col>73</xdr:col>
      <xdr:colOff>44450</xdr:colOff>
      <xdr:row>87</xdr:row>
      <xdr:rowOff>77470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5240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87630</xdr:rowOff>
    </xdr:from>
    <xdr:ext cx="762000" cy="25717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909800" y="146608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87</xdr:row>
      <xdr:rowOff>116840</xdr:rowOff>
    </xdr:from>
    <xdr:to>
      <xdr:col>68</xdr:col>
      <xdr:colOff>152400</xdr:colOff>
      <xdr:row>87</xdr:row>
      <xdr:rowOff>123190</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flipV="1">
          <a:off x="13512800" y="1503299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147320</xdr:rowOff>
    </xdr:from>
    <xdr:to>
      <xdr:col>68</xdr:col>
      <xdr:colOff>203200</xdr:colOff>
      <xdr:row>87</xdr:row>
      <xdr:rowOff>77470</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4351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87630</xdr:rowOff>
    </xdr:from>
    <xdr:ext cx="762000" cy="25717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020800" y="146608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86</xdr:row>
      <xdr:rowOff>147320</xdr:rowOff>
    </xdr:from>
    <xdr:to>
      <xdr:col>64</xdr:col>
      <xdr:colOff>152400</xdr:colOff>
      <xdr:row>87</xdr:row>
      <xdr:rowOff>77470</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3462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87630</xdr:rowOff>
    </xdr:from>
    <xdr:ext cx="762000" cy="25717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3131800" y="146608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35560</xdr:rowOff>
    </xdr:from>
    <xdr:ext cx="762000" cy="259080"/>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35560</xdr:rowOff>
    </xdr:from>
    <xdr:ext cx="762000" cy="259080"/>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92</xdr:row>
      <xdr:rowOff>35560</xdr:rowOff>
    </xdr:from>
    <xdr:ext cx="762000" cy="259080"/>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35560</xdr:rowOff>
    </xdr:from>
    <xdr:ext cx="762000" cy="259080"/>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35560</xdr:rowOff>
    </xdr:from>
    <xdr:ext cx="762000" cy="259080"/>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86</xdr:row>
      <xdr:rowOff>153035</xdr:rowOff>
    </xdr:from>
    <xdr:to>
      <xdr:col>81</xdr:col>
      <xdr:colOff>95250</xdr:colOff>
      <xdr:row>87</xdr:row>
      <xdr:rowOff>83185</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967200" y="14897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125730</xdr:rowOff>
    </xdr:from>
    <xdr:ext cx="762000" cy="259080"/>
    <xdr:sp macro="" textlink="">
      <xdr:nvSpPr>
        <xdr:cNvPr id="275" name="給与水準   （国との比較）該当値テキスト">
          <a:extLst>
            <a:ext uri="{FF2B5EF4-FFF2-40B4-BE49-F238E27FC236}">
              <a16:creationId xmlns:a16="http://schemas.microsoft.com/office/drawing/2014/main" id="{00000000-0008-0000-0300-000013010000}"/>
            </a:ext>
          </a:extLst>
        </xdr:cNvPr>
        <xdr:cNvSpPr txBox="1"/>
      </xdr:nvSpPr>
      <xdr:spPr>
        <a:xfrm>
          <a:off x="17106900" y="148704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95.7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86</xdr:row>
      <xdr:rowOff>153035</xdr:rowOff>
    </xdr:from>
    <xdr:to>
      <xdr:col>77</xdr:col>
      <xdr:colOff>95250</xdr:colOff>
      <xdr:row>87</xdr:row>
      <xdr:rowOff>83185</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129000" y="14897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68580</xdr:rowOff>
    </xdr:from>
    <xdr:ext cx="736600" cy="259080"/>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5798800" y="149847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95.7</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87</xdr:row>
      <xdr:rowOff>78740</xdr:rowOff>
    </xdr:from>
    <xdr:to>
      <xdr:col>73</xdr:col>
      <xdr:colOff>44450</xdr:colOff>
      <xdr:row>88</xdr:row>
      <xdr:rowOff>8890</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5240000" y="14994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165100</xdr:rowOff>
    </xdr:from>
    <xdr:ext cx="762000" cy="259080"/>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909800" y="150812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97.3</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87</xdr:row>
      <xdr:rowOff>66040</xdr:rowOff>
    </xdr:from>
    <xdr:to>
      <xdr:col>68</xdr:col>
      <xdr:colOff>203200</xdr:colOff>
      <xdr:row>87</xdr:row>
      <xdr:rowOff>167640</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4351000" y="14982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153035</xdr:rowOff>
    </xdr:from>
    <xdr:ext cx="762000" cy="259080"/>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020800" y="150691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97.1</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87</xdr:row>
      <xdr:rowOff>72390</xdr:rowOff>
    </xdr:from>
    <xdr:to>
      <xdr:col>64</xdr:col>
      <xdr:colOff>152400</xdr:colOff>
      <xdr:row>88</xdr:row>
      <xdr:rowOff>2540</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3462000" y="1498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158750</xdr:rowOff>
    </xdr:from>
    <xdr:ext cx="762000" cy="259080"/>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131800" y="150749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97.2</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101600</xdr:rowOff>
    </xdr:from>
    <xdr:ext cx="2263140" cy="307340"/>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346430" y="9188450"/>
          <a:ext cx="2263140" cy="3073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76200</xdr:rowOff>
    </xdr:from>
    <xdr:ext cx="1649095" cy="356870"/>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5736570" y="9163050"/>
          <a:ext cx="1649095" cy="3568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[18.66</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過去からの新規採用抑制や退職不補充等により類似団体平均を下回っている。</a:t>
          </a:r>
        </a:p>
        <a:p>
          <a:r>
            <a:rPr kumimoji="1" lang="ja-JP" altLang="en-US" sz="1100">
              <a:solidFill>
                <a:schemeClr val="dk1"/>
              </a:solidFill>
              <a:effectLst/>
              <a:latin typeface="+mn-lt"/>
              <a:ea typeface="+mn-ea"/>
              <a:cs typeface="+mn-cs"/>
            </a:rPr>
            <a:t>今後も定員適正化計画に基づく職員数を配置し、適正な定員管理に努める。</a:t>
          </a:r>
        </a:p>
      </xdr:txBody>
    </xdr:sp>
    <xdr:clientData/>
  </xdr:twoCellAnchor>
  <xdr:oneCellAnchor>
    <xdr:from>
      <xdr:col>61</xdr:col>
      <xdr:colOff>6350</xdr:colOff>
      <xdr:row>54</xdr:row>
      <xdr:rowOff>139700</xdr:rowOff>
    </xdr:from>
    <xdr:ext cx="349885" cy="22542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29210</xdr:rowOff>
    </xdr:from>
    <xdr:ext cx="762000" cy="25717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8592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180.00</a:t>
          </a:r>
          <a:endParaRPr kumimoji="1" lang="ja-JP" altLang="en-US" sz="1000">
            <a:latin typeface="ＭＳ Ｐゴシック"/>
            <a:ea typeface="ＭＳ Ｐゴシック"/>
          </a:endParaRPr>
        </a:p>
      </xdr:txBody>
    </xdr:sp>
    <xdr:clientData/>
  </xdr:oneCellAnchor>
  <xdr:twoCellAnchor>
    <xdr:from>
      <xdr:col>61</xdr:col>
      <xdr:colOff>44450</xdr:colOff>
      <xdr:row>67</xdr:row>
      <xdr:rowOff>169545</xdr:rowOff>
    </xdr:from>
    <xdr:to>
      <xdr:col>85</xdr:col>
      <xdr:colOff>95250</xdr:colOff>
      <xdr:row>67</xdr:row>
      <xdr:rowOff>169545</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65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27305</xdr:rowOff>
    </xdr:from>
    <xdr:ext cx="762000" cy="259080"/>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51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61</xdr:col>
      <xdr:colOff>44450</xdr:colOff>
      <xdr:row>65</xdr:row>
      <xdr:rowOff>167640</xdr:rowOff>
    </xdr:from>
    <xdr:to>
      <xdr:col>85</xdr:col>
      <xdr:colOff>95250</xdr:colOff>
      <xdr:row>65</xdr:row>
      <xdr:rowOff>167640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31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25400</xdr:rowOff>
    </xdr:from>
    <xdr:ext cx="762000" cy="259080"/>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16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61</xdr:col>
      <xdr:colOff>44450</xdr:colOff>
      <xdr:row>63</xdr:row>
      <xdr:rowOff>166370</xdr:rowOff>
    </xdr:from>
    <xdr:to>
      <xdr:col>85</xdr:col>
      <xdr:colOff>95250</xdr:colOff>
      <xdr:row>63</xdr:row>
      <xdr:rowOff>166370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96772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23495</xdr:rowOff>
    </xdr:from>
    <xdr:ext cx="762000" cy="259080"/>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82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dr:col>61</xdr:col>
      <xdr:colOff>44450</xdr:colOff>
      <xdr:row>61</xdr:row>
      <xdr:rowOff>164465</xdr:rowOff>
    </xdr:from>
    <xdr:to>
      <xdr:col>85</xdr:col>
      <xdr:colOff>95250</xdr:colOff>
      <xdr:row>61</xdr:row>
      <xdr:rowOff>164465</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62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22225</xdr:rowOff>
    </xdr:from>
    <xdr:ext cx="762000" cy="2584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480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61</xdr:col>
      <xdr:colOff>44450</xdr:colOff>
      <xdr:row>59</xdr:row>
      <xdr:rowOff>162560</xdr:rowOff>
    </xdr:from>
    <xdr:to>
      <xdr:col>85</xdr:col>
      <xdr:colOff>95250</xdr:colOff>
      <xdr:row>59</xdr:row>
      <xdr:rowOff>162560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27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20320</xdr:rowOff>
    </xdr:from>
    <xdr:ext cx="762000" cy="25717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01358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61</xdr:col>
      <xdr:colOff>44450</xdr:colOff>
      <xdr:row>57</xdr:row>
      <xdr:rowOff>160655</xdr:rowOff>
    </xdr:from>
    <xdr:to>
      <xdr:col>85</xdr:col>
      <xdr:colOff>95250</xdr:colOff>
      <xdr:row>57</xdr:row>
      <xdr:rowOff>160655</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93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18415</xdr:rowOff>
    </xdr:from>
    <xdr:ext cx="762000" cy="25717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97910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3" name="定員管理の状況グラフ枠">
          <a:extLst>
            <a:ext uri="{FF2B5EF4-FFF2-40B4-BE49-F238E27FC236}">
              <a16:creationId xmlns:a16="http://schemas.microsoft.com/office/drawing/2014/main" id="{00000000-0008-0000-0300-000039010000}"/>
            </a:ext>
          </a:extLst>
        </xdr:cNvPr>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83820</xdr:rowOff>
    </xdr:from>
    <xdr:to>
      <xdr:col>81</xdr:col>
      <xdr:colOff>44450</xdr:colOff>
      <xdr:row>67</xdr:row>
      <xdr:rowOff>635</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flipV="1">
          <a:off x="17018000" y="10027920"/>
          <a:ext cx="0" cy="145986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144145</xdr:rowOff>
    </xdr:from>
    <xdr:ext cx="762000" cy="257175"/>
    <xdr:sp macro="" textlink="">
      <xdr:nvSpPr>
        <xdr:cNvPr id="315" name="定員管理の状況最小値テキスト">
          <a:extLst>
            <a:ext uri="{FF2B5EF4-FFF2-40B4-BE49-F238E27FC236}">
              <a16:creationId xmlns:a16="http://schemas.microsoft.com/office/drawing/2014/main" id="{00000000-0008-0000-0300-00003B010000}"/>
            </a:ext>
          </a:extLst>
        </xdr:cNvPr>
        <xdr:cNvSpPr txBox="1"/>
      </xdr:nvSpPr>
      <xdr:spPr>
        <a:xfrm>
          <a:off x="17106900" y="114598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135.29</a:t>
          </a:r>
          <a:endParaRPr kumimoji="1" lang="ja-JP" altLang="en-US" sz="1000" b="1">
            <a:latin typeface="ＭＳ Ｐゴシック"/>
            <a:ea typeface="ＭＳ Ｐゴシック"/>
          </a:endParaRPr>
        </a:p>
      </xdr:txBody>
    </xdr:sp>
    <xdr:clientData/>
  </xdr:oneCellAnchor>
  <xdr:twoCellAnchor>
    <xdr:from>
      <xdr:col>80</xdr:col>
      <xdr:colOff>165100</xdr:colOff>
      <xdr:row>67</xdr:row>
      <xdr:rowOff>635</xdr:rowOff>
    </xdr:from>
    <xdr:to>
      <xdr:col>81</xdr:col>
      <xdr:colOff>133350</xdr:colOff>
      <xdr:row>67</xdr:row>
      <xdr:rowOff>635</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14877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170180</xdr:rowOff>
    </xdr:from>
    <xdr:ext cx="762000" cy="259080"/>
    <xdr:sp macro="" textlink="">
      <xdr:nvSpPr>
        <xdr:cNvPr id="317" name="定員管理の状況最大値テキスト">
          <a:extLst>
            <a:ext uri="{FF2B5EF4-FFF2-40B4-BE49-F238E27FC236}">
              <a16:creationId xmlns:a16="http://schemas.microsoft.com/office/drawing/2014/main" id="{00000000-0008-0000-0300-00003D010000}"/>
            </a:ext>
          </a:extLst>
        </xdr:cNvPr>
        <xdr:cNvSpPr txBox="1"/>
      </xdr:nvSpPr>
      <xdr:spPr>
        <a:xfrm>
          <a:off x="17106900" y="9771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8.25</a:t>
          </a:r>
          <a:endParaRPr kumimoji="1" lang="ja-JP" altLang="en-US" sz="1000" b="1">
            <a:latin typeface="ＭＳ Ｐゴシック"/>
            <a:ea typeface="ＭＳ Ｐゴシック"/>
          </a:endParaRPr>
        </a:p>
      </xdr:txBody>
    </xdr:sp>
    <xdr:clientData/>
  </xdr:oneCellAnchor>
  <xdr:twoCellAnchor>
    <xdr:from>
      <xdr:col>80</xdr:col>
      <xdr:colOff>165100</xdr:colOff>
      <xdr:row>58</xdr:row>
      <xdr:rowOff>83820</xdr:rowOff>
    </xdr:from>
    <xdr:to>
      <xdr:col>81</xdr:col>
      <xdr:colOff>133350</xdr:colOff>
      <xdr:row>58</xdr:row>
      <xdr:rowOff>83820</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929100" y="100279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27940</xdr:rowOff>
    </xdr:from>
    <xdr:to>
      <xdr:col>81</xdr:col>
      <xdr:colOff>44450</xdr:colOff>
      <xdr:row>59</xdr:row>
      <xdr:rowOff>32385</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6179800" y="10143490"/>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17780</xdr:rowOff>
    </xdr:from>
    <xdr:ext cx="762000" cy="257175"/>
    <xdr:sp macro="" textlink="">
      <xdr:nvSpPr>
        <xdr:cNvPr id="320" name="定員管理の状況平均値テキスト">
          <a:extLst>
            <a:ext uri="{FF2B5EF4-FFF2-40B4-BE49-F238E27FC236}">
              <a16:creationId xmlns:a16="http://schemas.microsoft.com/office/drawing/2014/main" id="{00000000-0008-0000-0300-000040010000}"/>
            </a:ext>
          </a:extLst>
        </xdr:cNvPr>
        <xdr:cNvSpPr txBox="1"/>
      </xdr:nvSpPr>
      <xdr:spPr>
        <a:xfrm>
          <a:off x="17106900" y="10133330"/>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24.07</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59</xdr:row>
      <xdr:rowOff>43180</xdr:rowOff>
    </xdr:from>
    <xdr:to>
      <xdr:col>81</xdr:col>
      <xdr:colOff>95250</xdr:colOff>
      <xdr:row>59</xdr:row>
      <xdr:rowOff>144780</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967200" y="10158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27940</xdr:rowOff>
    </xdr:from>
    <xdr:to>
      <xdr:col>77</xdr:col>
      <xdr:colOff>44450</xdr:colOff>
      <xdr:row>59</xdr:row>
      <xdr:rowOff>29845</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flipV="1">
          <a:off x="15290800" y="1014349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59</xdr:row>
      <xdr:rowOff>29210</xdr:rowOff>
    </xdr:from>
    <xdr:to>
      <xdr:col>77</xdr:col>
      <xdr:colOff>95250</xdr:colOff>
      <xdr:row>59</xdr:row>
      <xdr:rowOff>130175</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6129000" y="101447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114935</xdr:rowOff>
    </xdr:from>
    <xdr:ext cx="736600" cy="259080"/>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5798800" y="1023048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22.75</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59</xdr:row>
      <xdr:rowOff>24130</xdr:rowOff>
    </xdr:from>
    <xdr:to>
      <xdr:col>72</xdr:col>
      <xdr:colOff>203200</xdr:colOff>
      <xdr:row>59</xdr:row>
      <xdr:rowOff>29845</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4401800" y="1013968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59</xdr:row>
      <xdr:rowOff>23495</xdr:rowOff>
    </xdr:from>
    <xdr:to>
      <xdr:col>73</xdr:col>
      <xdr:colOff>44450</xdr:colOff>
      <xdr:row>59</xdr:row>
      <xdr:rowOff>125095</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5240000" y="1013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109855</xdr:rowOff>
    </xdr:from>
    <xdr:ext cx="762000" cy="25717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909800" y="1022540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22.36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59</xdr:row>
      <xdr:rowOff>10795</xdr:rowOff>
    </xdr:from>
    <xdr:to>
      <xdr:col>68</xdr:col>
      <xdr:colOff>152400</xdr:colOff>
      <xdr:row>59</xdr:row>
      <xdr:rowOff>24130</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a:off x="13512800" y="10126345"/>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17780</xdr:rowOff>
    </xdr:from>
    <xdr:to>
      <xdr:col>68</xdr:col>
      <xdr:colOff>203200</xdr:colOff>
      <xdr:row>59</xdr:row>
      <xdr:rowOff>119380</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4351000" y="1013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104140</xdr:rowOff>
    </xdr:from>
    <xdr:ext cx="762000" cy="259080"/>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020800" y="102196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21.84</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59</xdr:row>
      <xdr:rowOff>17780</xdr:rowOff>
    </xdr:from>
    <xdr:to>
      <xdr:col>64</xdr:col>
      <xdr:colOff>152400</xdr:colOff>
      <xdr:row>59</xdr:row>
      <xdr:rowOff>119380</xdr:rowOff>
    </xdr:to>
    <xdr:sp macro="" textlink="">
      <xdr:nvSpPr>
        <xdr:cNvPr id="331" name="フローチャート: 判断 330">
          <a:extLst>
            <a:ext uri="{FF2B5EF4-FFF2-40B4-BE49-F238E27FC236}">
              <a16:creationId xmlns:a16="http://schemas.microsoft.com/office/drawing/2014/main" id="{00000000-0008-0000-0300-00004B010000}"/>
            </a:ext>
          </a:extLst>
        </xdr:cNvPr>
        <xdr:cNvSpPr/>
      </xdr:nvSpPr>
      <xdr:spPr>
        <a:xfrm>
          <a:off x="13462000" y="1013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104140</xdr:rowOff>
    </xdr:from>
    <xdr:ext cx="762000" cy="259080"/>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3131800" y="102196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21.82</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168910</xdr:rowOff>
    </xdr:from>
    <xdr:ext cx="762000" cy="25717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68021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168910</xdr:rowOff>
    </xdr:from>
    <xdr:ext cx="762000" cy="25717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963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69</xdr:row>
      <xdr:rowOff>168910</xdr:rowOff>
    </xdr:from>
    <xdr:ext cx="762000" cy="25717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5074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168910</xdr:rowOff>
    </xdr:from>
    <xdr:ext cx="762000" cy="25717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4185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168910</xdr:rowOff>
    </xdr:from>
    <xdr:ext cx="762000" cy="25717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3296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58</xdr:row>
      <xdr:rowOff>153035</xdr:rowOff>
    </xdr:from>
    <xdr:to>
      <xdr:col>81</xdr:col>
      <xdr:colOff>95250</xdr:colOff>
      <xdr:row>59</xdr:row>
      <xdr:rowOff>83185</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967200" y="10097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74930</xdr:rowOff>
    </xdr:from>
    <xdr:ext cx="762000" cy="257175"/>
    <xdr:sp macro="" textlink="">
      <xdr:nvSpPr>
        <xdr:cNvPr id="339" name="定員管理の状況該当値テキスト">
          <a:extLst>
            <a:ext uri="{FF2B5EF4-FFF2-40B4-BE49-F238E27FC236}">
              <a16:creationId xmlns:a16="http://schemas.microsoft.com/office/drawing/2014/main" id="{00000000-0008-0000-0300-000053010000}"/>
            </a:ext>
          </a:extLst>
        </xdr:cNvPr>
        <xdr:cNvSpPr txBox="1"/>
      </xdr:nvSpPr>
      <xdr:spPr>
        <a:xfrm>
          <a:off x="17106900" y="1001903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18.66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58</xdr:row>
      <xdr:rowOff>148590</xdr:rowOff>
    </xdr:from>
    <xdr:to>
      <xdr:col>77</xdr:col>
      <xdr:colOff>95250</xdr:colOff>
      <xdr:row>59</xdr:row>
      <xdr:rowOff>78740</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6129000" y="10092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57</xdr:row>
      <xdr:rowOff>88900</xdr:rowOff>
    </xdr:from>
    <xdr:ext cx="736600" cy="25717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5798800" y="9861550"/>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18.28</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58</xdr:row>
      <xdr:rowOff>150495</xdr:rowOff>
    </xdr:from>
    <xdr:to>
      <xdr:col>73</xdr:col>
      <xdr:colOff>44450</xdr:colOff>
      <xdr:row>59</xdr:row>
      <xdr:rowOff>80645</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5240000" y="10094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57</xdr:row>
      <xdr:rowOff>90805</xdr:rowOff>
    </xdr:from>
    <xdr:ext cx="762000" cy="2584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909800" y="98634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18.49</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58</xdr:row>
      <xdr:rowOff>144780</xdr:rowOff>
    </xdr:from>
    <xdr:to>
      <xdr:col>68</xdr:col>
      <xdr:colOff>203200</xdr:colOff>
      <xdr:row>59</xdr:row>
      <xdr:rowOff>74930</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4351000" y="1008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85090</xdr:rowOff>
    </xdr:from>
    <xdr:ext cx="762000" cy="259080"/>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4020800" y="98577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17.97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58</xdr:row>
      <xdr:rowOff>132080</xdr:rowOff>
    </xdr:from>
    <xdr:to>
      <xdr:col>64</xdr:col>
      <xdr:colOff>152400</xdr:colOff>
      <xdr:row>59</xdr:row>
      <xdr:rowOff>61595</xdr:rowOff>
    </xdr:to>
    <xdr:sp macro="" textlink="">
      <xdr:nvSpPr>
        <xdr:cNvPr id="346" name="楕円 345">
          <a:extLst>
            <a:ext uri="{FF2B5EF4-FFF2-40B4-BE49-F238E27FC236}">
              <a16:creationId xmlns:a16="http://schemas.microsoft.com/office/drawing/2014/main" id="{00000000-0008-0000-0300-00005A010000}"/>
            </a:ext>
          </a:extLst>
        </xdr:cNvPr>
        <xdr:cNvSpPr/>
      </xdr:nvSpPr>
      <xdr:spPr>
        <a:xfrm>
          <a:off x="13462000" y="100761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71755</xdr:rowOff>
    </xdr:from>
    <xdr:ext cx="762000" cy="259080"/>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131800" y="98444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16.81</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63500</xdr:rowOff>
    </xdr:from>
    <xdr:ext cx="1605915" cy="308610"/>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38100</xdr:rowOff>
    </xdr:from>
    <xdr:ext cx="1649095" cy="358775"/>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5407640" y="535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[0.9%]</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平成１９年度から実施した補償金免除繰上償還等により、類似団体平均を下回っている。</a:t>
          </a:r>
        </a:p>
        <a:p>
          <a:r>
            <a:rPr kumimoji="1" lang="ja-JP" altLang="en-US" sz="1300">
              <a:latin typeface="ＭＳ Ｐゴシック"/>
              <a:ea typeface="ＭＳ Ｐゴシック"/>
            </a:rPr>
            <a:t>　今後は、南海トラフ地震対策に係る投資事業の実施等による地方債の発行増に伴い、公債費の増加が見込まれるため、地方債発行の抑制等、公債費の適正管理を図る。</a:t>
          </a:r>
        </a:p>
      </xdr:txBody>
    </xdr:sp>
    <xdr:clientData/>
  </xdr:twoCellAnchor>
  <xdr:oneCellAnchor>
    <xdr:from>
      <xdr:col>61</xdr:col>
      <xdr:colOff>6350</xdr:colOff>
      <xdr:row>32</xdr:row>
      <xdr:rowOff>101600</xdr:rowOff>
    </xdr:from>
    <xdr:ext cx="298450" cy="224790"/>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162560</xdr:rowOff>
    </xdr:from>
    <xdr:ext cx="762000" cy="259080"/>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45</xdr:row>
      <xdr:rowOff>74930</xdr:rowOff>
    </xdr:from>
    <xdr:to>
      <xdr:col>85</xdr:col>
      <xdr:colOff>95250</xdr:colOff>
      <xdr:row>45</xdr:row>
      <xdr:rowOff>74930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103505</xdr:rowOff>
    </xdr:from>
    <xdr:ext cx="762000" cy="259080"/>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61</xdr:col>
      <xdr:colOff>44450</xdr:colOff>
      <xdr:row>43</xdr:row>
      <xdr:rowOff>14605</xdr:rowOff>
    </xdr:from>
    <xdr:to>
      <xdr:col>85</xdr:col>
      <xdr:colOff>95250</xdr:colOff>
      <xdr:row>43</xdr:row>
      <xdr:rowOff>14605</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43815</xdr:rowOff>
    </xdr:from>
    <xdr:ext cx="762000" cy="25717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724471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156210</xdr:rowOff>
    </xdr:from>
    <xdr:ext cx="762000" cy="25717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842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61</xdr:col>
      <xdr:colOff>44450</xdr:colOff>
      <xdr:row>38</xdr:row>
      <xdr:rowOff>67945</xdr:rowOff>
    </xdr:from>
    <xdr:to>
      <xdr:col>85</xdr:col>
      <xdr:colOff>95250</xdr:colOff>
      <xdr:row>38</xdr:row>
      <xdr:rowOff>67945</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97790</xdr:rowOff>
    </xdr:from>
    <xdr:ext cx="762000" cy="257175"/>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644144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36</xdr:row>
      <xdr:rowOff>8255</xdr:rowOff>
    </xdr:from>
    <xdr:to>
      <xdr:col>85</xdr:col>
      <xdr:colOff>95250</xdr:colOff>
      <xdr:row>36</xdr:row>
      <xdr:rowOff>8255</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4" name="公債費負担の状況グラフ枠">
          <a:extLst>
            <a:ext uri="{FF2B5EF4-FFF2-40B4-BE49-F238E27FC236}">
              <a16:creationId xmlns:a16="http://schemas.microsoft.com/office/drawing/2014/main" id="{00000000-0008-0000-0300-000076010000}"/>
            </a:ext>
          </a:extLst>
        </xdr:cNvPr>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38100</xdr:rowOff>
    </xdr:from>
    <xdr:to>
      <xdr:col>81</xdr:col>
      <xdr:colOff>44450</xdr:colOff>
      <xdr:row>45</xdr:row>
      <xdr:rowOff>98425</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flipV="1">
          <a:off x="17018000" y="6381750"/>
          <a:ext cx="0" cy="143192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70485</xdr:rowOff>
    </xdr:from>
    <xdr:ext cx="762000" cy="259080"/>
    <xdr:sp macro="" textlink="">
      <xdr:nvSpPr>
        <xdr:cNvPr id="376" name="公債費負担の状況最小値テキスト">
          <a:extLst>
            <a:ext uri="{FF2B5EF4-FFF2-40B4-BE49-F238E27FC236}">
              <a16:creationId xmlns:a16="http://schemas.microsoft.com/office/drawing/2014/main" id="{00000000-0008-0000-0300-000078010000}"/>
            </a:ext>
          </a:extLst>
        </xdr:cNvPr>
        <xdr:cNvSpPr txBox="1"/>
      </xdr:nvSpPr>
      <xdr:spPr>
        <a:xfrm>
          <a:off x="17106900" y="77857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15.3</a:t>
          </a:r>
          <a:endParaRPr kumimoji="1" lang="ja-JP" altLang="en-US" sz="1000" b="1">
            <a:latin typeface="ＭＳ Ｐゴシック"/>
            <a:ea typeface="ＭＳ Ｐゴシック"/>
          </a:endParaRPr>
        </a:p>
      </xdr:txBody>
    </xdr:sp>
    <xdr:clientData/>
  </xdr:oneCellAnchor>
  <xdr:twoCellAnchor>
    <xdr:from>
      <xdr:col>80</xdr:col>
      <xdr:colOff>165100</xdr:colOff>
      <xdr:row>45</xdr:row>
      <xdr:rowOff>98425</xdr:rowOff>
    </xdr:from>
    <xdr:to>
      <xdr:col>81</xdr:col>
      <xdr:colOff>133350</xdr:colOff>
      <xdr:row>45</xdr:row>
      <xdr:rowOff>98425</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6929100" y="78136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124460</xdr:rowOff>
    </xdr:from>
    <xdr:ext cx="762000" cy="259080"/>
    <xdr:sp macro="" textlink="">
      <xdr:nvSpPr>
        <xdr:cNvPr id="378" name="公債費負担の状況最大値テキスト">
          <a:extLst>
            <a:ext uri="{FF2B5EF4-FFF2-40B4-BE49-F238E27FC236}">
              <a16:creationId xmlns:a16="http://schemas.microsoft.com/office/drawing/2014/main" id="{00000000-0008-0000-0300-00007A010000}"/>
            </a:ext>
          </a:extLst>
        </xdr:cNvPr>
        <xdr:cNvSpPr txBox="1"/>
      </xdr:nvSpPr>
      <xdr:spPr>
        <a:xfrm>
          <a:off x="17106900" y="61252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2.5</a:t>
          </a:r>
          <a:endParaRPr kumimoji="1" lang="ja-JP" altLang="en-US" sz="1000" b="1">
            <a:latin typeface="ＭＳ Ｐゴシック"/>
            <a:ea typeface="ＭＳ Ｐゴシック"/>
          </a:endParaRPr>
        </a:p>
      </xdr:txBody>
    </xdr:sp>
    <xdr:clientData/>
  </xdr:oneCellAnchor>
  <xdr:twoCellAnchor>
    <xdr:from>
      <xdr:col>80</xdr:col>
      <xdr:colOff>165100</xdr:colOff>
      <xdr:row>37</xdr:row>
      <xdr:rowOff>38100</xdr:rowOff>
    </xdr:from>
    <xdr:to>
      <xdr:col>81</xdr:col>
      <xdr:colOff>133350</xdr:colOff>
      <xdr:row>37</xdr:row>
      <xdr:rowOff>38100</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929100" y="6381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38</xdr:row>
      <xdr:rowOff>140335</xdr:rowOff>
    </xdr:from>
    <xdr:to>
      <xdr:col>81</xdr:col>
      <xdr:colOff>44450</xdr:colOff>
      <xdr:row>38</xdr:row>
      <xdr:rowOff>147955</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flipV="1">
          <a:off x="16179800" y="6655435"/>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6350</xdr:rowOff>
    </xdr:from>
    <xdr:ext cx="762000" cy="257175"/>
    <xdr:sp macro="" textlink="">
      <xdr:nvSpPr>
        <xdr:cNvPr id="381" name="公債費負担の状況平均値テキスト">
          <a:extLst>
            <a:ext uri="{FF2B5EF4-FFF2-40B4-BE49-F238E27FC236}">
              <a16:creationId xmlns:a16="http://schemas.microsoft.com/office/drawing/2014/main" id="{00000000-0008-0000-0300-00007D010000}"/>
            </a:ext>
          </a:extLst>
        </xdr:cNvPr>
        <xdr:cNvSpPr txBox="1"/>
      </xdr:nvSpPr>
      <xdr:spPr>
        <a:xfrm>
          <a:off x="17106900" y="7035800"/>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41</xdr:row>
      <xdr:rowOff>33655</xdr:rowOff>
    </xdr:from>
    <xdr:to>
      <xdr:col>81</xdr:col>
      <xdr:colOff>95250</xdr:colOff>
      <xdr:row>41</xdr:row>
      <xdr:rowOff>135255</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6967200" y="7063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38</xdr:row>
      <xdr:rowOff>147955</xdr:rowOff>
    </xdr:from>
    <xdr:to>
      <xdr:col>77</xdr:col>
      <xdr:colOff>44450</xdr:colOff>
      <xdr:row>38</xdr:row>
      <xdr:rowOff>164465</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flipV="1">
          <a:off x="15290800" y="666305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97790</xdr:rowOff>
    </xdr:from>
    <xdr:to>
      <xdr:col>77</xdr:col>
      <xdr:colOff>95250</xdr:colOff>
      <xdr:row>42</xdr:row>
      <xdr:rowOff>27940</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6129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12700</xdr:rowOff>
    </xdr:from>
    <xdr:ext cx="736600" cy="259080"/>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5798800" y="72136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38</xdr:row>
      <xdr:rowOff>164465</xdr:rowOff>
    </xdr:from>
    <xdr:to>
      <xdr:col>72</xdr:col>
      <xdr:colOff>203200</xdr:colOff>
      <xdr:row>39</xdr:row>
      <xdr:rowOff>8890</xdr:rowOff>
    </xdr:to>
    <xdr:cxnSp macro="">
      <xdr:nvCxnSpPr>
        <xdr:cNvPr id="386" name="直線コネクタ 385">
          <a:extLst>
            <a:ext uri="{FF2B5EF4-FFF2-40B4-BE49-F238E27FC236}">
              <a16:creationId xmlns:a16="http://schemas.microsoft.com/office/drawing/2014/main" id="{00000000-0008-0000-0300-000082010000}"/>
            </a:ext>
          </a:extLst>
        </xdr:cNvPr>
        <xdr:cNvCxnSpPr/>
      </xdr:nvCxnSpPr>
      <xdr:spPr>
        <a:xfrm flipV="1">
          <a:off x="14401800" y="6679565"/>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89535</xdr:rowOff>
    </xdr:from>
    <xdr:to>
      <xdr:col>73</xdr:col>
      <xdr:colOff>44450</xdr:colOff>
      <xdr:row>42</xdr:row>
      <xdr:rowOff>19685</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5240000" y="7118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4445</xdr:rowOff>
    </xdr:from>
    <xdr:ext cx="762000" cy="259080"/>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4909800" y="7205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38</xdr:row>
      <xdr:rowOff>116205</xdr:rowOff>
    </xdr:from>
    <xdr:to>
      <xdr:col>68</xdr:col>
      <xdr:colOff>152400</xdr:colOff>
      <xdr:row>39</xdr:row>
      <xdr:rowOff>8890</xdr:rowOff>
    </xdr:to>
    <xdr:cxnSp macro="">
      <xdr:nvCxnSpPr>
        <xdr:cNvPr id="389" name="直線コネクタ 388">
          <a:extLst>
            <a:ext uri="{FF2B5EF4-FFF2-40B4-BE49-F238E27FC236}">
              <a16:creationId xmlns:a16="http://schemas.microsoft.com/office/drawing/2014/main" id="{00000000-0008-0000-0300-000085010000}"/>
            </a:ext>
          </a:extLst>
        </xdr:cNvPr>
        <xdr:cNvCxnSpPr/>
      </xdr:nvCxnSpPr>
      <xdr:spPr>
        <a:xfrm>
          <a:off x="13512800" y="6631305"/>
          <a:ext cx="889000" cy="641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73660</xdr:rowOff>
    </xdr:from>
    <xdr:to>
      <xdr:col>68</xdr:col>
      <xdr:colOff>203200</xdr:colOff>
      <xdr:row>42</xdr:row>
      <xdr:rowOff>3810</xdr:rowOff>
    </xdr:to>
    <xdr:sp macro="" textlink="">
      <xdr:nvSpPr>
        <xdr:cNvPr id="390" name="フローチャート: 判断 389">
          <a:extLst>
            <a:ext uri="{FF2B5EF4-FFF2-40B4-BE49-F238E27FC236}">
              <a16:creationId xmlns:a16="http://schemas.microsoft.com/office/drawing/2014/main" id="{00000000-0008-0000-0300-000086010000}"/>
            </a:ext>
          </a:extLst>
        </xdr:cNvPr>
        <xdr:cNvSpPr/>
      </xdr:nvSpPr>
      <xdr:spPr>
        <a:xfrm>
          <a:off x="14351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160020</xdr:rowOff>
    </xdr:from>
    <xdr:ext cx="762000" cy="259080"/>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4020800" y="7189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41</xdr:row>
      <xdr:rowOff>73660</xdr:rowOff>
    </xdr:from>
    <xdr:to>
      <xdr:col>64</xdr:col>
      <xdr:colOff>152400</xdr:colOff>
      <xdr:row>42</xdr:row>
      <xdr:rowOff>3810</xdr:rowOff>
    </xdr:to>
    <xdr:sp macro="" textlink="">
      <xdr:nvSpPr>
        <xdr:cNvPr id="392" name="フローチャート: 判断 391">
          <a:extLst>
            <a:ext uri="{FF2B5EF4-FFF2-40B4-BE49-F238E27FC236}">
              <a16:creationId xmlns:a16="http://schemas.microsoft.com/office/drawing/2014/main" id="{00000000-0008-0000-0300-000088010000}"/>
            </a:ext>
          </a:extLst>
        </xdr:cNvPr>
        <xdr:cNvSpPr/>
      </xdr:nvSpPr>
      <xdr:spPr>
        <a:xfrm>
          <a:off x="13462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160020</xdr:rowOff>
    </xdr:from>
    <xdr:ext cx="762000" cy="259080"/>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3131800" y="7189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130810</xdr:rowOff>
    </xdr:from>
    <xdr:ext cx="762000" cy="259080"/>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130810</xdr:rowOff>
    </xdr:from>
    <xdr:ext cx="762000" cy="259080"/>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47</xdr:row>
      <xdr:rowOff>130810</xdr:rowOff>
    </xdr:from>
    <xdr:ext cx="762000" cy="259080"/>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130810</xdr:rowOff>
    </xdr:from>
    <xdr:ext cx="762000" cy="259080"/>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130810</xdr:rowOff>
    </xdr:from>
    <xdr:ext cx="762000" cy="259080"/>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38</xdr:row>
      <xdr:rowOff>89535</xdr:rowOff>
    </xdr:from>
    <xdr:to>
      <xdr:col>81</xdr:col>
      <xdr:colOff>95250</xdr:colOff>
      <xdr:row>39</xdr:row>
      <xdr:rowOff>19685</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6967200" y="6604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106045</xdr:rowOff>
    </xdr:from>
    <xdr:ext cx="762000" cy="259080"/>
    <xdr:sp macro="" textlink="">
      <xdr:nvSpPr>
        <xdr:cNvPr id="400" name="公債費負担の状況該当値テキスト">
          <a:extLst>
            <a:ext uri="{FF2B5EF4-FFF2-40B4-BE49-F238E27FC236}">
              <a16:creationId xmlns:a16="http://schemas.microsoft.com/office/drawing/2014/main" id="{00000000-0008-0000-0300-000090010000}"/>
            </a:ext>
          </a:extLst>
        </xdr:cNvPr>
        <xdr:cNvSpPr txBox="1"/>
      </xdr:nvSpPr>
      <xdr:spPr>
        <a:xfrm>
          <a:off x="17106900" y="64496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0.9</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38</xdr:row>
      <xdr:rowOff>97790</xdr:rowOff>
    </xdr:from>
    <xdr:to>
      <xdr:col>77</xdr:col>
      <xdr:colOff>95250</xdr:colOff>
      <xdr:row>39</xdr:row>
      <xdr:rowOff>27305</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6129000" y="66128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37465</xdr:rowOff>
    </xdr:from>
    <xdr:ext cx="736600" cy="259080"/>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5798800" y="638111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38</xdr:row>
      <xdr:rowOff>113665</xdr:rowOff>
    </xdr:from>
    <xdr:to>
      <xdr:col>73</xdr:col>
      <xdr:colOff>44450</xdr:colOff>
      <xdr:row>39</xdr:row>
      <xdr:rowOff>43815</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5240000" y="6628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53975</xdr:rowOff>
    </xdr:from>
    <xdr:ext cx="762000" cy="25717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4909800" y="639762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38</xdr:row>
      <xdr:rowOff>129540</xdr:rowOff>
    </xdr:from>
    <xdr:to>
      <xdr:col>68</xdr:col>
      <xdr:colOff>203200</xdr:colOff>
      <xdr:row>39</xdr:row>
      <xdr:rowOff>59690</xdr:rowOff>
    </xdr:to>
    <xdr:sp macro="" textlink="">
      <xdr:nvSpPr>
        <xdr:cNvPr id="405" name="楕円 404">
          <a:extLst>
            <a:ext uri="{FF2B5EF4-FFF2-40B4-BE49-F238E27FC236}">
              <a16:creationId xmlns:a16="http://schemas.microsoft.com/office/drawing/2014/main" id="{00000000-0008-0000-0300-000095010000}"/>
            </a:ext>
          </a:extLst>
        </xdr:cNvPr>
        <xdr:cNvSpPr/>
      </xdr:nvSpPr>
      <xdr:spPr>
        <a:xfrm>
          <a:off x="14351000" y="664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69850</xdr:rowOff>
    </xdr:from>
    <xdr:ext cx="762000" cy="259080"/>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4020800" y="64135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38</xdr:row>
      <xdr:rowOff>65405</xdr:rowOff>
    </xdr:from>
    <xdr:to>
      <xdr:col>64</xdr:col>
      <xdr:colOff>152400</xdr:colOff>
      <xdr:row>38</xdr:row>
      <xdr:rowOff>167005</xdr:rowOff>
    </xdr:to>
    <xdr:sp macro="" textlink="">
      <xdr:nvSpPr>
        <xdr:cNvPr id="407" name="楕円 406">
          <a:extLst>
            <a:ext uri="{FF2B5EF4-FFF2-40B4-BE49-F238E27FC236}">
              <a16:creationId xmlns:a16="http://schemas.microsoft.com/office/drawing/2014/main" id="{00000000-0008-0000-0300-000097010000}"/>
            </a:ext>
          </a:extLst>
        </xdr:cNvPr>
        <xdr:cNvSpPr/>
      </xdr:nvSpPr>
      <xdr:spPr>
        <a:xfrm>
          <a:off x="13462000" y="6580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6350</xdr:rowOff>
    </xdr:from>
    <xdr:ext cx="762000" cy="257175"/>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3131800" y="635000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0.6</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25400</xdr:rowOff>
    </xdr:from>
    <xdr:ext cx="1438910" cy="309245"/>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49095" cy="358775"/>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5324455" y="154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令和３年度末時点では、普通交付税算入見込額や充当可能基金などの充当可能財源が将来負担を上回っている。</a:t>
          </a:r>
        </a:p>
        <a:p>
          <a:r>
            <a:rPr kumimoji="1" lang="ja-JP" altLang="en-US" sz="1300">
              <a:latin typeface="ＭＳ Ｐゴシック"/>
              <a:ea typeface="ＭＳ Ｐゴシック"/>
            </a:rPr>
            <a:t>　今後も新規事業の実施等にあたっては、総点検を行い財政の健全化を図る。</a:t>
          </a:r>
        </a:p>
      </xdr:txBody>
    </xdr:sp>
    <xdr:clientData/>
  </xdr:twoCellAnchor>
  <xdr:oneCellAnchor>
    <xdr:from>
      <xdr:col>61</xdr:col>
      <xdr:colOff>6350</xdr:colOff>
      <xdr:row>10</xdr:row>
      <xdr:rowOff>63500</xdr:rowOff>
    </xdr:from>
    <xdr:ext cx="298450" cy="223520"/>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788900" y="1778000"/>
          <a:ext cx="2984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124460</xdr:rowOff>
    </xdr:from>
    <xdr:ext cx="762000" cy="259080"/>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61</xdr:col>
      <xdr:colOff>44450</xdr:colOff>
      <xdr:row>23</xdr:row>
      <xdr:rowOff>93345</xdr:rowOff>
    </xdr:from>
    <xdr:to>
      <xdr:col>85</xdr:col>
      <xdr:colOff>95250</xdr:colOff>
      <xdr:row>23</xdr:row>
      <xdr:rowOff>93345</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403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122555</xdr:rowOff>
    </xdr:from>
    <xdr:ext cx="762000" cy="25717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89445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21</xdr:row>
      <xdr:rowOff>91440</xdr:rowOff>
    </xdr:from>
    <xdr:to>
      <xdr:col>85</xdr:col>
      <xdr:colOff>95250</xdr:colOff>
      <xdr:row>21</xdr:row>
      <xdr:rowOff>91440</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369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120650</xdr:rowOff>
    </xdr:from>
    <xdr:ext cx="762000" cy="25717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354965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19</xdr:row>
      <xdr:rowOff>89535</xdr:rowOff>
    </xdr:from>
    <xdr:to>
      <xdr:col>85</xdr:col>
      <xdr:colOff>95250</xdr:colOff>
      <xdr:row>19</xdr:row>
      <xdr:rowOff>89535</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334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118745</xdr:rowOff>
    </xdr:from>
    <xdr:ext cx="762000" cy="259080"/>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320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61</xdr:col>
      <xdr:colOff>44450</xdr:colOff>
      <xdr:row>17</xdr:row>
      <xdr:rowOff>88265</xdr:rowOff>
    </xdr:from>
    <xdr:to>
      <xdr:col>85</xdr:col>
      <xdr:colOff>95250</xdr:colOff>
      <xdr:row>17</xdr:row>
      <xdr:rowOff>88265</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300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117475</xdr:rowOff>
    </xdr:from>
    <xdr:ext cx="762000" cy="259080"/>
    <xdr:sp macro="" textlink="">
      <xdr:nvSpPr>
        <xdr:cNvPr id="432" name="テキスト ボックス 431">
          <a:extLst>
            <a:ext uri="{FF2B5EF4-FFF2-40B4-BE49-F238E27FC236}">
              <a16:creationId xmlns:a16="http://schemas.microsoft.com/office/drawing/2014/main" id="{00000000-0008-0000-0300-0000B0010000}"/>
            </a:ext>
          </a:extLst>
        </xdr:cNvPr>
        <xdr:cNvSpPr txBox="1"/>
      </xdr:nvSpPr>
      <xdr:spPr>
        <a:xfrm>
          <a:off x="12065000" y="286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61</xdr:col>
      <xdr:colOff>44450</xdr:colOff>
      <xdr:row>15</xdr:row>
      <xdr:rowOff>86360</xdr:rowOff>
    </xdr:from>
    <xdr:to>
      <xdr:col>85</xdr:col>
      <xdr:colOff>95250</xdr:colOff>
      <xdr:row>15</xdr:row>
      <xdr:rowOff>86360</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2827000" y="265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115570</xdr:rowOff>
    </xdr:from>
    <xdr:ext cx="762000" cy="259080"/>
    <xdr:sp macro="" textlink="">
      <xdr:nvSpPr>
        <xdr:cNvPr id="434" name="テキスト ボックス 433">
          <a:extLst>
            <a:ext uri="{FF2B5EF4-FFF2-40B4-BE49-F238E27FC236}">
              <a16:creationId xmlns:a16="http://schemas.microsoft.com/office/drawing/2014/main" id="{00000000-0008-0000-0300-0000B2010000}"/>
            </a:ext>
          </a:extLst>
        </xdr:cNvPr>
        <xdr:cNvSpPr txBox="1"/>
      </xdr:nvSpPr>
      <xdr:spPr>
        <a:xfrm>
          <a:off x="12065000" y="251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13</xdr:row>
      <xdr:rowOff>84455</xdr:rowOff>
    </xdr:from>
    <xdr:to>
      <xdr:col>85</xdr:col>
      <xdr:colOff>95250</xdr:colOff>
      <xdr:row>13</xdr:row>
      <xdr:rowOff>84455</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2827000" y="231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113665</xdr:rowOff>
    </xdr:from>
    <xdr:ext cx="762000" cy="258445"/>
    <xdr:sp macro="" textlink="">
      <xdr:nvSpPr>
        <xdr:cNvPr id="436" name="テキスト ボックス 435">
          <a:extLst>
            <a:ext uri="{FF2B5EF4-FFF2-40B4-BE49-F238E27FC236}">
              <a16:creationId xmlns:a16="http://schemas.microsoft.com/office/drawing/2014/main" id="{00000000-0008-0000-0300-0000B4010000}"/>
            </a:ext>
          </a:extLst>
        </xdr:cNvPr>
        <xdr:cNvSpPr txBox="1"/>
      </xdr:nvSpPr>
      <xdr:spPr>
        <a:xfrm>
          <a:off x="12065000" y="217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8" name="将来負担の状況グラフ枠">
          <a:extLst>
            <a:ext uri="{FF2B5EF4-FFF2-40B4-BE49-F238E27FC236}">
              <a16:creationId xmlns:a16="http://schemas.microsoft.com/office/drawing/2014/main" id="{00000000-0008-0000-0300-0000B6010000}"/>
            </a:ext>
          </a:extLst>
        </xdr:cNvPr>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84455</xdr:rowOff>
    </xdr:from>
    <xdr:to>
      <xdr:col>81</xdr:col>
      <xdr:colOff>44450</xdr:colOff>
      <xdr:row>23</xdr:row>
      <xdr:rowOff>76200</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flipV="1">
          <a:off x="17018000" y="2313305"/>
          <a:ext cx="0" cy="170624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48260</xdr:rowOff>
    </xdr:from>
    <xdr:ext cx="762000" cy="259080"/>
    <xdr:sp macro="" textlink="">
      <xdr:nvSpPr>
        <xdr:cNvPr id="440" name="将来負担の状況最小値テキスト">
          <a:extLst>
            <a:ext uri="{FF2B5EF4-FFF2-40B4-BE49-F238E27FC236}">
              <a16:creationId xmlns:a16="http://schemas.microsoft.com/office/drawing/2014/main" id="{00000000-0008-0000-0300-0000B8010000}"/>
            </a:ext>
          </a:extLst>
        </xdr:cNvPr>
        <xdr:cNvSpPr txBox="1"/>
      </xdr:nvSpPr>
      <xdr:spPr>
        <a:xfrm>
          <a:off x="17106900" y="39916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99.0</a:t>
          </a:r>
          <a:endParaRPr kumimoji="1" lang="ja-JP" altLang="en-US" sz="1000" b="1">
            <a:latin typeface="ＭＳ Ｐゴシック"/>
            <a:ea typeface="ＭＳ Ｐゴシック"/>
          </a:endParaRPr>
        </a:p>
      </xdr:txBody>
    </xdr:sp>
    <xdr:clientData/>
  </xdr:oneCellAnchor>
  <xdr:twoCellAnchor>
    <xdr:from>
      <xdr:col>80</xdr:col>
      <xdr:colOff>165100</xdr:colOff>
      <xdr:row>23</xdr:row>
      <xdr:rowOff>76200</xdr:rowOff>
    </xdr:from>
    <xdr:to>
      <xdr:col>81</xdr:col>
      <xdr:colOff>133350</xdr:colOff>
      <xdr:row>23</xdr:row>
      <xdr:rowOff>76200</xdr:rowOff>
    </xdr:to>
    <xdr:cxnSp macro="">
      <xdr:nvCxnSpPr>
        <xdr:cNvPr id="441" name="直線コネクタ 440">
          <a:extLst>
            <a:ext uri="{FF2B5EF4-FFF2-40B4-BE49-F238E27FC236}">
              <a16:creationId xmlns:a16="http://schemas.microsoft.com/office/drawing/2014/main" id="{00000000-0008-0000-0300-0000B9010000}"/>
            </a:ext>
          </a:extLst>
        </xdr:cNvPr>
        <xdr:cNvCxnSpPr/>
      </xdr:nvCxnSpPr>
      <xdr:spPr>
        <a:xfrm>
          <a:off x="16929100" y="40195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120650</xdr:rowOff>
    </xdr:from>
    <xdr:ext cx="762000" cy="257175"/>
    <xdr:sp macro="" textlink="">
      <xdr:nvSpPr>
        <xdr:cNvPr id="442" name="将来負担の状況最大値テキスト">
          <a:extLst>
            <a:ext uri="{FF2B5EF4-FFF2-40B4-BE49-F238E27FC236}">
              <a16:creationId xmlns:a16="http://schemas.microsoft.com/office/drawing/2014/main" id="{00000000-0008-0000-0300-0000BA010000}"/>
            </a:ext>
          </a:extLst>
        </xdr:cNvPr>
        <xdr:cNvSpPr txBox="1"/>
      </xdr:nvSpPr>
      <xdr:spPr>
        <a:xfrm>
          <a:off x="17106900" y="200660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13</xdr:row>
      <xdr:rowOff>84455</xdr:rowOff>
    </xdr:from>
    <xdr:to>
      <xdr:col>81</xdr:col>
      <xdr:colOff>133350</xdr:colOff>
      <xdr:row>13</xdr:row>
      <xdr:rowOff>84455</xdr:rowOff>
    </xdr:to>
    <xdr:cxnSp macro="">
      <xdr:nvCxnSpPr>
        <xdr:cNvPr id="443" name="直線コネクタ 442">
          <a:extLst>
            <a:ext uri="{FF2B5EF4-FFF2-40B4-BE49-F238E27FC236}">
              <a16:creationId xmlns:a16="http://schemas.microsoft.com/office/drawing/2014/main" id="{00000000-0008-0000-0300-0000BB010000}"/>
            </a:ext>
          </a:extLst>
        </xdr:cNvPr>
        <xdr:cNvCxnSpPr/>
      </xdr:nvCxnSpPr>
      <xdr:spPr>
        <a:xfrm>
          <a:off x="16929100" y="2313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6350</xdr:rowOff>
    </xdr:from>
    <xdr:ext cx="762000" cy="257175"/>
    <xdr:sp macro="" textlink="">
      <xdr:nvSpPr>
        <xdr:cNvPr id="444" name="将来負担の状況平均値テキスト">
          <a:extLst>
            <a:ext uri="{FF2B5EF4-FFF2-40B4-BE49-F238E27FC236}">
              <a16:creationId xmlns:a16="http://schemas.microsoft.com/office/drawing/2014/main" id="{00000000-0008-0000-0300-0000BC010000}"/>
            </a:ext>
          </a:extLst>
        </xdr:cNvPr>
        <xdr:cNvSpPr txBox="1"/>
      </xdr:nvSpPr>
      <xdr:spPr>
        <a:xfrm>
          <a:off x="17106900" y="2235200"/>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13</xdr:row>
      <xdr:rowOff>33655</xdr:rowOff>
    </xdr:from>
    <xdr:to>
      <xdr:col>81</xdr:col>
      <xdr:colOff>95250</xdr:colOff>
      <xdr:row>13</xdr:row>
      <xdr:rowOff>135255</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9672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33655</xdr:rowOff>
    </xdr:from>
    <xdr:to>
      <xdr:col>77</xdr:col>
      <xdr:colOff>95250</xdr:colOff>
      <xdr:row>13</xdr:row>
      <xdr:rowOff>135255</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6129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145415</xdr:rowOff>
    </xdr:from>
    <xdr:ext cx="736600" cy="25717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5798800" y="203136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72</xdr:col>
      <xdr:colOff>152400</xdr:colOff>
      <xdr:row>13</xdr:row>
      <xdr:rowOff>33655</xdr:rowOff>
    </xdr:from>
    <xdr:to>
      <xdr:col>73</xdr:col>
      <xdr:colOff>44450</xdr:colOff>
      <xdr:row>13</xdr:row>
      <xdr:rowOff>135255</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5240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145415</xdr:rowOff>
    </xdr:from>
    <xdr:ext cx="762000" cy="25717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4909800" y="20313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101600</xdr:colOff>
      <xdr:row>13</xdr:row>
      <xdr:rowOff>33655</xdr:rowOff>
    </xdr:from>
    <xdr:to>
      <xdr:col>68</xdr:col>
      <xdr:colOff>203200</xdr:colOff>
      <xdr:row>13</xdr:row>
      <xdr:rowOff>135255</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4351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145415</xdr:rowOff>
    </xdr:from>
    <xdr:ext cx="762000" cy="25717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020800" y="20313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13</xdr:row>
      <xdr:rowOff>33655</xdr:rowOff>
    </xdr:from>
    <xdr:to>
      <xdr:col>64</xdr:col>
      <xdr:colOff>152400</xdr:colOff>
      <xdr:row>13</xdr:row>
      <xdr:rowOff>135255</xdr:rowOff>
    </xdr:to>
    <xdr:sp macro="" textlink="">
      <xdr:nvSpPr>
        <xdr:cNvPr id="452" name="フローチャート: 判断 451">
          <a:extLst>
            <a:ext uri="{FF2B5EF4-FFF2-40B4-BE49-F238E27FC236}">
              <a16:creationId xmlns:a16="http://schemas.microsoft.com/office/drawing/2014/main" id="{00000000-0008-0000-0300-0000C4010000}"/>
            </a:ext>
          </a:extLst>
        </xdr:cNvPr>
        <xdr:cNvSpPr/>
      </xdr:nvSpPr>
      <xdr:spPr>
        <a:xfrm>
          <a:off x="13462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145415</xdr:rowOff>
    </xdr:from>
    <xdr:ext cx="762000" cy="25717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131800" y="20313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92710</xdr:rowOff>
    </xdr:from>
    <xdr:ext cx="762000" cy="259080"/>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25</xdr:row>
      <xdr:rowOff>92710</xdr:rowOff>
    </xdr:from>
    <xdr:ext cx="762000" cy="259080"/>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25</xdr:row>
      <xdr:rowOff>92710</xdr:rowOff>
    </xdr:from>
    <xdr:ext cx="762000" cy="259080"/>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92710</xdr:rowOff>
    </xdr:from>
    <xdr:ext cx="762000" cy="259080"/>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25</xdr:row>
      <xdr:rowOff>92710</xdr:rowOff>
    </xdr:from>
    <xdr:ext cx="762000" cy="259080"/>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xdr:col>
      <xdr:colOff>132715</xdr:colOff>
      <xdr:row>26</xdr:row>
      <xdr:rowOff>37465</xdr:rowOff>
    </xdr:from>
    <xdr:ext cx="9103995" cy="424815"/>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761365" y="4495165"/>
          <a:ext cx="9103995" cy="4248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pPr algn="l"/>
          <a:r>
            <a:rPr kumimoji="1" lang="en-US" altLang="ja-JP" sz="1000">
              <a:solidFill>
                <a:schemeClr val="tx1"/>
              </a:solidFill>
              <a:latin typeface="ＭＳ Ｐゴシック"/>
              <a:ea typeface="ＭＳ Ｐゴシック"/>
            </a:rPr>
            <a:t>※</a:t>
          </a:r>
          <a:r>
            <a:rPr kumimoji="1" lang="ja-JP" altLang="en-US" sz="1000">
              <a:solidFill>
                <a:schemeClr val="tx1"/>
              </a:solidFill>
              <a:latin typeface="ＭＳ Ｐゴシック"/>
              <a:ea typeface="ＭＳ Ｐゴシック"/>
            </a:rPr>
            <a:t>「定員管理の状況」の「人口</a:t>
          </a:r>
          <a:r>
            <a:rPr kumimoji="1" lang="en-US" altLang="ja-JP" sz="1000">
              <a:solidFill>
                <a:schemeClr val="tx1"/>
              </a:solidFill>
              <a:latin typeface="ＭＳ Ｐゴシック"/>
              <a:ea typeface="ＭＳ Ｐゴシック"/>
            </a:rPr>
            <a:t>1,000</a:t>
          </a:r>
          <a:r>
            <a:rPr kumimoji="1" lang="ja-JP" altLang="en-US" sz="1000">
              <a:solidFill>
                <a:schemeClr val="tx1"/>
              </a:solidFill>
              <a:latin typeface="ＭＳ Ｐゴシック"/>
              <a:ea typeface="ＭＳ Ｐゴシック"/>
            </a:rPr>
            <a:t>人当たり職員数」</a:t>
          </a:r>
          <a:r>
            <a:rPr kumimoji="1" lang="ja-JP" altLang="en-US" sz="1000">
              <a:solidFill>
                <a:schemeClr val="tx1"/>
              </a:solidFill>
              <a:latin typeface="ＭＳ Ｐゴシック"/>
              <a:ea typeface="ＭＳ Ｐゴシック"/>
              <a:cs typeface="+mn-cs"/>
            </a:rPr>
            <a:t>の算出に用いる</a:t>
          </a:r>
          <a:r>
            <a:rPr kumimoji="1" lang="ja-JP" altLang="en-US" sz="1000">
              <a:solidFill>
                <a:schemeClr val="tx1"/>
              </a:solidFill>
              <a:latin typeface="ＭＳ Ｐゴシック"/>
              <a:ea typeface="ＭＳ Ｐゴシック"/>
            </a:rPr>
            <a:t>職員数及び「給与水準（国との比較）」の「ラスパイレス指数」については、各調査対象年度の翌年の地方公務員給与実態調査に基づいているが、令和</a:t>
          </a:r>
          <a:r>
            <a:rPr kumimoji="1" lang="en-US" altLang="ja-JP" sz="1000">
              <a:solidFill>
                <a:schemeClr val="tx1"/>
              </a:solidFill>
              <a:latin typeface="ＭＳ Ｐゴシック"/>
              <a:ea typeface="ＭＳ Ｐゴシック"/>
            </a:rPr>
            <a:t>3</a:t>
          </a:r>
          <a:r>
            <a:rPr kumimoji="1" lang="ja-JP" altLang="en-US" sz="1000">
              <a:solidFill>
                <a:schemeClr val="tx1"/>
              </a:solidFill>
              <a:latin typeface="ＭＳ Ｐゴシック"/>
              <a:ea typeface="ＭＳ Ｐゴシック"/>
            </a:rPr>
            <a:t>年度は令和</a:t>
          </a:r>
          <a:r>
            <a:rPr kumimoji="1" lang="en-US" altLang="ja-JP" sz="1000">
              <a:solidFill>
                <a:schemeClr val="tx1"/>
              </a:solidFill>
              <a:latin typeface="ＭＳ Ｐゴシック"/>
              <a:ea typeface="ＭＳ Ｐゴシック"/>
            </a:rPr>
            <a:t>3</a:t>
          </a:r>
          <a:r>
            <a:rPr kumimoji="1" lang="ja-JP" altLang="en-US" sz="1000">
              <a:solidFill>
                <a:schemeClr val="tx1"/>
              </a:solidFill>
              <a:latin typeface="ＭＳ Ｐゴシック"/>
              <a:ea typeface="ＭＳ Ｐゴシック"/>
            </a:rPr>
            <a:t>年調査の数値を引用している。</a:t>
          </a:r>
          <a:r>
            <a:rPr kumimoji="1" lang="ja-JP" altLang="en-US" sz="1000">
              <a:solidFill>
                <a:srgbClr val="FF0000"/>
              </a:solidFill>
              <a:latin typeface="ＭＳ Ｐゴシック"/>
              <a:ea typeface="+mn-ea"/>
            </a:rPr>
            <a:t> </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高知県奈半利町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3,055
3,040
28.37
3,457,995
3,344,628
43,156
1,894,240
3,729,983</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0.9
-</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4445" cy="25717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44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4565" cy="25717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45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29600" cy="259080"/>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29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2880" cy="259080"/>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28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25.2</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類似団体平均を３．２ポイント下回っており、全国平均より低い数値となっている。退職等による職員数の減少（△２人）により対前年度比は４．８ポイントの減となっている。</a:t>
          </a:r>
        </a:p>
        <a:p>
          <a:r>
            <a:rPr kumimoji="1" lang="ja-JP" altLang="en-US" sz="1300">
              <a:latin typeface="ＭＳ Ｐゴシック"/>
              <a:ea typeface="ＭＳ Ｐゴシック"/>
            </a:rPr>
            <a:t>　近年は職員数が増加傾向にあるため、人件費の増加も想定される。一定数の職員の確保とともに、業務の外部委託の検討など経費の抑制に努めていく。</a:t>
          </a:r>
        </a:p>
      </xdr:txBody>
    </xdr:sp>
    <xdr:clientData/>
  </xdr:twoCellAnchor>
  <xdr:oneCellAnchor>
    <xdr:from>
      <xdr:col>3</xdr:col>
      <xdr:colOff>123825</xdr:colOff>
      <xdr:row>29</xdr:row>
      <xdr:rowOff>107950</xdr:rowOff>
    </xdr:from>
    <xdr:ext cx="296545" cy="225425"/>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6095" cy="25717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3810</xdr:rowOff>
    </xdr:from>
    <xdr:ext cx="506095" cy="259080"/>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137160</xdr:rowOff>
    </xdr:from>
    <xdr:ext cx="506095" cy="259080"/>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99060</xdr:rowOff>
    </xdr:from>
    <xdr:ext cx="506095" cy="25717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60960</xdr:rowOff>
    </xdr:from>
    <xdr:ext cx="506095" cy="259080"/>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22860</xdr:rowOff>
    </xdr:from>
    <xdr:ext cx="506095" cy="259080"/>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6095" cy="25717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54610</xdr:rowOff>
    </xdr:from>
    <xdr:to>
      <xdr:col>24</xdr:col>
      <xdr:colOff>25400</xdr:colOff>
      <xdr:row>41</xdr:row>
      <xdr:rowOff>92710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712460"/>
          <a:ext cx="0" cy="140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64770</xdr:rowOff>
    </xdr:from>
    <xdr:ext cx="762000" cy="25717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709422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48.6</a:t>
          </a:r>
          <a:endParaRPr kumimoji="1" lang="ja-JP" altLang="en-US" sz="1000" b="1">
            <a:latin typeface="ＭＳ Ｐゴシック"/>
            <a:ea typeface="ＭＳ Ｐゴシック"/>
          </a:endParaRPr>
        </a:p>
      </xdr:txBody>
    </xdr:sp>
    <xdr:clientData/>
  </xdr:oneCellAnchor>
  <xdr:twoCellAnchor>
    <xdr:from>
      <xdr:col>23</xdr:col>
      <xdr:colOff>136525</xdr:colOff>
      <xdr:row>41</xdr:row>
      <xdr:rowOff>92710</xdr:rowOff>
    </xdr:from>
    <xdr:to>
      <xdr:col>24</xdr:col>
      <xdr:colOff>114300</xdr:colOff>
      <xdr:row>41</xdr:row>
      <xdr:rowOff>92710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122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140970</xdr:rowOff>
    </xdr:from>
    <xdr:ext cx="762000" cy="259080"/>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4559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11.6</a:t>
          </a:r>
          <a:endParaRPr kumimoji="1" lang="ja-JP" altLang="en-US" sz="1000" b="1">
            <a:latin typeface="ＭＳ Ｐゴシック"/>
            <a:ea typeface="ＭＳ Ｐゴシック"/>
          </a:endParaRPr>
        </a:p>
      </xdr:txBody>
    </xdr:sp>
    <xdr:clientData/>
  </xdr:oneCellAnchor>
  <xdr:twoCellAnchor>
    <xdr:from>
      <xdr:col>23</xdr:col>
      <xdr:colOff>136525</xdr:colOff>
      <xdr:row>33</xdr:row>
      <xdr:rowOff>54610</xdr:rowOff>
    </xdr:from>
    <xdr:to>
      <xdr:col>24</xdr:col>
      <xdr:colOff>114300</xdr:colOff>
      <xdr:row>33</xdr:row>
      <xdr:rowOff>54610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7124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100330</xdr:rowOff>
    </xdr:from>
    <xdr:to>
      <xdr:col>24</xdr:col>
      <xdr:colOff>25400</xdr:colOff>
      <xdr:row>36</xdr:row>
      <xdr:rowOff>111760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flipV="1">
          <a:off x="3987800" y="6101080"/>
          <a:ext cx="838200" cy="182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143510</xdr:rowOff>
    </xdr:from>
    <xdr:ext cx="762000" cy="25717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44260"/>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25.0</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36</xdr:row>
      <xdr:rowOff>0</xdr:rowOff>
    </xdr:from>
    <xdr:to>
      <xdr:col>24</xdr:col>
      <xdr:colOff>76200</xdr:colOff>
      <xdr:row>36</xdr:row>
      <xdr:rowOff>101600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7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88900</xdr:rowOff>
    </xdr:from>
    <xdr:to>
      <xdr:col>19</xdr:col>
      <xdr:colOff>187325</xdr:colOff>
      <xdr:row>36</xdr:row>
      <xdr:rowOff>111760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26110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15240</xdr:rowOff>
    </xdr:from>
    <xdr:to>
      <xdr:col>20</xdr:col>
      <xdr:colOff>38100</xdr:colOff>
      <xdr:row>36</xdr:row>
      <xdr:rowOff>116840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127000</xdr:rowOff>
    </xdr:from>
    <xdr:ext cx="734695" cy="259080"/>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5956300"/>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35</xdr:row>
      <xdr:rowOff>157480</xdr:rowOff>
    </xdr:from>
    <xdr:to>
      <xdr:col>15</xdr:col>
      <xdr:colOff>98425</xdr:colOff>
      <xdr:row>36</xdr:row>
      <xdr:rowOff>88900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158230"/>
          <a:ext cx="889000" cy="1028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156210</xdr:rowOff>
    </xdr:from>
    <xdr:to>
      <xdr:col>15</xdr:col>
      <xdr:colOff>149225</xdr:colOff>
      <xdr:row>36</xdr:row>
      <xdr:rowOff>86360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56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96520</xdr:rowOff>
    </xdr:from>
    <xdr:ext cx="762000" cy="259080"/>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59258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35</xdr:row>
      <xdr:rowOff>142240</xdr:rowOff>
    </xdr:from>
    <xdr:to>
      <xdr:col>11</xdr:col>
      <xdr:colOff>9525</xdr:colOff>
      <xdr:row>35</xdr:row>
      <xdr:rowOff>157480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14299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140970</xdr:rowOff>
    </xdr:from>
    <xdr:to>
      <xdr:col>11</xdr:col>
      <xdr:colOff>60325</xdr:colOff>
      <xdr:row>36</xdr:row>
      <xdr:rowOff>71120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41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55880</xdr:rowOff>
    </xdr:from>
    <xdr:ext cx="760095" cy="259080"/>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22808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35</xdr:row>
      <xdr:rowOff>118110</xdr:rowOff>
    </xdr:from>
    <xdr:to>
      <xdr:col>6</xdr:col>
      <xdr:colOff>171450</xdr:colOff>
      <xdr:row>36</xdr:row>
      <xdr:rowOff>48260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18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33020</xdr:rowOff>
    </xdr:from>
    <xdr:ext cx="760095" cy="259080"/>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20522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2000" cy="259080"/>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2000" cy="259080"/>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60095" cy="259080"/>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44</xdr:row>
      <xdr:rowOff>10160</xdr:rowOff>
    </xdr:from>
    <xdr:ext cx="762000" cy="259080"/>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2000" cy="259080"/>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35</xdr:row>
      <xdr:rowOff>49530</xdr:rowOff>
    </xdr:from>
    <xdr:to>
      <xdr:col>24</xdr:col>
      <xdr:colOff>76200</xdr:colOff>
      <xdr:row>35</xdr:row>
      <xdr:rowOff>151130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05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66040</xdr:rowOff>
    </xdr:from>
    <xdr:ext cx="762000" cy="25717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589534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21.8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36</xdr:row>
      <xdr:rowOff>60960</xdr:rowOff>
    </xdr:from>
    <xdr:to>
      <xdr:col>20</xdr:col>
      <xdr:colOff>38100</xdr:colOff>
      <xdr:row>36</xdr:row>
      <xdr:rowOff>162560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23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147320</xdr:rowOff>
    </xdr:from>
    <xdr:ext cx="734695" cy="259080"/>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319520"/>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36</xdr:row>
      <xdr:rowOff>38100</xdr:rowOff>
    </xdr:from>
    <xdr:to>
      <xdr:col>15</xdr:col>
      <xdr:colOff>149225</xdr:colOff>
      <xdr:row>36</xdr:row>
      <xdr:rowOff>139700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21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124460</xdr:rowOff>
    </xdr:from>
    <xdr:ext cx="762000" cy="259080"/>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29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35</xdr:row>
      <xdr:rowOff>106680</xdr:rowOff>
    </xdr:from>
    <xdr:to>
      <xdr:col>11</xdr:col>
      <xdr:colOff>60325</xdr:colOff>
      <xdr:row>36</xdr:row>
      <xdr:rowOff>36830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10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46990</xdr:rowOff>
    </xdr:from>
    <xdr:ext cx="760095" cy="259080"/>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587629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23.3</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35</xdr:row>
      <xdr:rowOff>91440</xdr:rowOff>
    </xdr:from>
    <xdr:to>
      <xdr:col>6</xdr:col>
      <xdr:colOff>171450</xdr:colOff>
      <xdr:row>36</xdr:row>
      <xdr:rowOff>21590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092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31750</xdr:rowOff>
    </xdr:from>
    <xdr:ext cx="760095" cy="25717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586105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22.9</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13.8</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物件費に係る経常収支比率は類似団体平均を下回っているものの、各課事務事業の点検・見直しにより物件費の抑制に取り組んでいく必要がある。</a:t>
          </a:r>
        </a:p>
        <a:p>
          <a:r>
            <a:rPr kumimoji="1" lang="ja-JP" altLang="en-US" sz="1300">
              <a:latin typeface="ＭＳ Ｐゴシック"/>
              <a:ea typeface="ＭＳ Ｐゴシック"/>
            </a:rPr>
            <a:t>　業務システムや国の制度等による情報システムの導入・運用コストの増大が課題である。</a:t>
          </a:r>
        </a:p>
      </xdr:txBody>
    </xdr:sp>
    <xdr:clientData/>
  </xdr:twoCellAnchor>
  <xdr:oneCellAnchor>
    <xdr:from>
      <xdr:col>62</xdr:col>
      <xdr:colOff>6350</xdr:colOff>
      <xdr:row>9</xdr:row>
      <xdr:rowOff>107950</xdr:rowOff>
    </xdr:from>
    <xdr:ext cx="296545" cy="22542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6095" cy="25717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99060</xdr:rowOff>
    </xdr:from>
    <xdr:ext cx="506095" cy="25717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156210</xdr:rowOff>
    </xdr:from>
    <xdr:ext cx="506095" cy="25717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41910</xdr:rowOff>
    </xdr:from>
    <xdr:ext cx="506095" cy="25717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99060</xdr:rowOff>
    </xdr:from>
    <xdr:ext cx="506095" cy="25717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129540</xdr:rowOff>
    </xdr:from>
    <xdr:to>
      <xdr:col>82</xdr:col>
      <xdr:colOff>107950</xdr:colOff>
      <xdr:row>21</xdr:row>
      <xdr:rowOff>42545</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358390"/>
          <a:ext cx="0" cy="12846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14605</xdr:rowOff>
    </xdr:from>
    <xdr:ext cx="762000" cy="259080"/>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6150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29.4</a:t>
          </a:r>
          <a:endParaRPr kumimoji="1" lang="ja-JP" altLang="en-US" sz="1000" b="1">
            <a:latin typeface="ＭＳ Ｐゴシック"/>
            <a:ea typeface="ＭＳ Ｐゴシック"/>
          </a:endParaRPr>
        </a:p>
      </xdr:txBody>
    </xdr:sp>
    <xdr:clientData/>
  </xdr:oneCellAnchor>
  <xdr:twoCellAnchor>
    <xdr:from>
      <xdr:col>82</xdr:col>
      <xdr:colOff>19050</xdr:colOff>
      <xdr:row>21</xdr:row>
      <xdr:rowOff>42545</xdr:rowOff>
    </xdr:from>
    <xdr:to>
      <xdr:col>82</xdr:col>
      <xdr:colOff>196850</xdr:colOff>
      <xdr:row>21</xdr:row>
      <xdr:rowOff>42545</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642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44450</xdr:rowOff>
    </xdr:from>
    <xdr:ext cx="762000" cy="259080"/>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1018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a:t>
          </a:r>
          <a:endParaRPr kumimoji="1" lang="ja-JP" altLang="en-US" sz="1000" b="1">
            <a:latin typeface="ＭＳ Ｐゴシック"/>
            <a:ea typeface="ＭＳ Ｐゴシック"/>
          </a:endParaRPr>
        </a:p>
      </xdr:txBody>
    </xdr:sp>
    <xdr:clientData/>
  </xdr:oneCellAnchor>
  <xdr:twoCellAnchor>
    <xdr:from>
      <xdr:col>82</xdr:col>
      <xdr:colOff>19050</xdr:colOff>
      <xdr:row>13</xdr:row>
      <xdr:rowOff>129540</xdr:rowOff>
    </xdr:from>
    <xdr:to>
      <xdr:col>82</xdr:col>
      <xdr:colOff>196850</xdr:colOff>
      <xdr:row>13</xdr:row>
      <xdr:rowOff>129540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358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166370</xdr:rowOff>
    </xdr:from>
    <xdr:to>
      <xdr:col>82</xdr:col>
      <xdr:colOff>107950</xdr:colOff>
      <xdr:row>16</xdr:row>
      <xdr:rowOff>21590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flipV="1">
          <a:off x="15671800" y="2738120"/>
          <a:ext cx="8382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75565</xdr:rowOff>
    </xdr:from>
    <xdr:ext cx="762000" cy="25717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818765"/>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13.1</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16</xdr:row>
      <xdr:rowOff>103505</xdr:rowOff>
    </xdr:from>
    <xdr:to>
      <xdr:col>82</xdr:col>
      <xdr:colOff>158750</xdr:colOff>
      <xdr:row>17</xdr:row>
      <xdr:rowOff>33655</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846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21590</xdr:rowOff>
    </xdr:from>
    <xdr:to>
      <xdr:col>78</xdr:col>
      <xdr:colOff>69850</xdr:colOff>
      <xdr:row>16</xdr:row>
      <xdr:rowOff>127000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4782800" y="2764790"/>
          <a:ext cx="889000" cy="1054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144780</xdr:rowOff>
    </xdr:from>
    <xdr:to>
      <xdr:col>78</xdr:col>
      <xdr:colOff>120650</xdr:colOff>
      <xdr:row>17</xdr:row>
      <xdr:rowOff>74930</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59690</xdr:rowOff>
    </xdr:from>
    <xdr:ext cx="736600" cy="259080"/>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29743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16</xdr:row>
      <xdr:rowOff>99695</xdr:rowOff>
    </xdr:from>
    <xdr:to>
      <xdr:col>73</xdr:col>
      <xdr:colOff>180975</xdr:colOff>
      <xdr:row>16</xdr:row>
      <xdr:rowOff>127000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893800" y="2842895"/>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55880</xdr:rowOff>
    </xdr:from>
    <xdr:to>
      <xdr:col>74</xdr:col>
      <xdr:colOff>31750</xdr:colOff>
      <xdr:row>17</xdr:row>
      <xdr:rowOff>157480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97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142240</xdr:rowOff>
    </xdr:from>
    <xdr:ext cx="762000" cy="259080"/>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30568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15.8</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16</xdr:row>
      <xdr:rowOff>63500</xdr:rowOff>
    </xdr:from>
    <xdr:to>
      <xdr:col>69</xdr:col>
      <xdr:colOff>92075</xdr:colOff>
      <xdr:row>16</xdr:row>
      <xdr:rowOff>99695</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004800" y="280670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46355</xdr:rowOff>
    </xdr:from>
    <xdr:to>
      <xdr:col>69</xdr:col>
      <xdr:colOff>142875</xdr:colOff>
      <xdr:row>17</xdr:row>
      <xdr:rowOff>147955</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961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132715</xdr:rowOff>
    </xdr:from>
    <xdr:ext cx="760095" cy="25717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304736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17</xdr:row>
      <xdr:rowOff>19050</xdr:rowOff>
    </xdr:from>
    <xdr:to>
      <xdr:col>65</xdr:col>
      <xdr:colOff>53975</xdr:colOff>
      <xdr:row>17</xdr:row>
      <xdr:rowOff>120650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105410</xdr:rowOff>
    </xdr:from>
    <xdr:ext cx="762000" cy="259080"/>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3020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2000" cy="259080"/>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60095" cy="259080"/>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60095" cy="259080"/>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2000" cy="259080"/>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24</xdr:row>
      <xdr:rowOff>10160</xdr:rowOff>
    </xdr:from>
    <xdr:ext cx="760095" cy="259080"/>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15</xdr:row>
      <xdr:rowOff>114935</xdr:rowOff>
    </xdr:from>
    <xdr:to>
      <xdr:col>82</xdr:col>
      <xdr:colOff>158750</xdr:colOff>
      <xdr:row>16</xdr:row>
      <xdr:rowOff>45085</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68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132080</xdr:rowOff>
    </xdr:from>
    <xdr:ext cx="762000" cy="25717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5323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9.6</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15</xdr:row>
      <xdr:rowOff>142240</xdr:rowOff>
    </xdr:from>
    <xdr:to>
      <xdr:col>78</xdr:col>
      <xdr:colOff>120650</xdr:colOff>
      <xdr:row>16</xdr:row>
      <xdr:rowOff>72390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713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82550</xdr:rowOff>
    </xdr:from>
    <xdr:ext cx="736600" cy="259080"/>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4828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10.2</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16</xdr:row>
      <xdr:rowOff>76200</xdr:rowOff>
    </xdr:from>
    <xdr:to>
      <xdr:col>74</xdr:col>
      <xdr:colOff>31750</xdr:colOff>
      <xdr:row>17</xdr:row>
      <xdr:rowOff>6350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81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16510</xdr:rowOff>
    </xdr:from>
    <xdr:ext cx="762000" cy="259080"/>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588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12.5</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16</xdr:row>
      <xdr:rowOff>48895</xdr:rowOff>
    </xdr:from>
    <xdr:to>
      <xdr:col>69</xdr:col>
      <xdr:colOff>142875</xdr:colOff>
      <xdr:row>16</xdr:row>
      <xdr:rowOff>150495</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792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160655</xdr:rowOff>
    </xdr:from>
    <xdr:ext cx="760095" cy="259080"/>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560955"/>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11.9</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16</xdr:row>
      <xdr:rowOff>12065</xdr:rowOff>
    </xdr:from>
    <xdr:to>
      <xdr:col>65</xdr:col>
      <xdr:colOff>53975</xdr:colOff>
      <xdr:row>16</xdr:row>
      <xdr:rowOff>113665</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755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123825</xdr:rowOff>
    </xdr:from>
    <xdr:ext cx="762000" cy="25717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52412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11.1</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31/94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扶助費による経常収支比率は、重度心身障害児者医療費助成金等の減少等により対前年度比は０．２ポイントの減となっているが、ほぼ横ばいで推移しており、今後も大きな増減はないと見込まれる。</a:t>
          </a:r>
        </a:p>
        <a:p>
          <a:r>
            <a:rPr kumimoji="1" lang="ja-JP" altLang="en-US" sz="1300">
              <a:latin typeface="ＭＳ Ｐゴシック"/>
              <a:ea typeface="ＭＳ Ｐゴシック"/>
            </a:rPr>
            <a:t>　消費税社会保障財源分を活用し、少子高齢化対策など真に必要な事業を実施していく。</a:t>
          </a:r>
        </a:p>
      </xdr:txBody>
    </xdr:sp>
    <xdr:clientData/>
  </xdr:twoCellAnchor>
  <xdr:oneCellAnchor>
    <xdr:from>
      <xdr:col>3</xdr:col>
      <xdr:colOff>123825</xdr:colOff>
      <xdr:row>49</xdr:row>
      <xdr:rowOff>107950</xdr:rowOff>
    </xdr:from>
    <xdr:ext cx="296545" cy="22542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6095" cy="25717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3810</xdr:rowOff>
    </xdr:from>
    <xdr:ext cx="506095" cy="259080"/>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462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137160</xdr:rowOff>
    </xdr:from>
    <xdr:ext cx="506095" cy="259080"/>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081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99060</xdr:rowOff>
    </xdr:from>
    <xdr:ext cx="506095" cy="25717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700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60960</xdr:rowOff>
    </xdr:from>
    <xdr:ext cx="506095" cy="259080"/>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319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22860</xdr:rowOff>
    </xdr:from>
    <xdr:ext cx="506095" cy="259080"/>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938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60</xdr:row>
      <xdr:rowOff>146050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118600"/>
          <a:ext cx="0" cy="13144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118110</xdr:rowOff>
    </xdr:from>
    <xdr:ext cx="762000" cy="259080"/>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405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7.1</a:t>
          </a:r>
          <a:endParaRPr kumimoji="1" lang="ja-JP" altLang="en-US" sz="1000" b="1">
            <a:latin typeface="ＭＳ Ｐゴシック"/>
            <a:ea typeface="ＭＳ Ｐゴシック"/>
          </a:endParaRPr>
        </a:p>
      </xdr:txBody>
    </xdr:sp>
    <xdr:clientData/>
  </xdr:oneCellAnchor>
  <xdr:twoCellAnchor>
    <xdr:from>
      <xdr:col>23</xdr:col>
      <xdr:colOff>136525</xdr:colOff>
      <xdr:row>60</xdr:row>
      <xdr:rowOff>146050</xdr:rowOff>
    </xdr:from>
    <xdr:to>
      <xdr:col>24</xdr:col>
      <xdr:colOff>114300</xdr:colOff>
      <xdr:row>60</xdr:row>
      <xdr:rowOff>146050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433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118110</xdr:rowOff>
    </xdr:from>
    <xdr:ext cx="762000" cy="259080"/>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862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0.2</a:t>
          </a:r>
          <a:endParaRPr kumimoji="1" lang="ja-JP" altLang="en-US" sz="1000" b="1">
            <a:latin typeface="ＭＳ Ｐゴシック"/>
            <a:ea typeface="ＭＳ Ｐゴシック"/>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118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127000</xdr:rowOff>
    </xdr:from>
    <xdr:to>
      <xdr:col>24</xdr:col>
      <xdr:colOff>25400</xdr:colOff>
      <xdr:row>54</xdr:row>
      <xdr:rowOff>165100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flipV="1">
          <a:off x="3987800" y="9385300"/>
          <a:ext cx="8382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67310</xdr:rowOff>
    </xdr:from>
    <xdr:ext cx="762000" cy="259080"/>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4970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55</xdr:row>
      <xdr:rowOff>95250</xdr:rowOff>
    </xdr:from>
    <xdr:to>
      <xdr:col>24</xdr:col>
      <xdr:colOff>76200</xdr:colOff>
      <xdr:row>56</xdr:row>
      <xdr:rowOff>25400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165100</xdr:rowOff>
    </xdr:from>
    <xdr:to>
      <xdr:col>19</xdr:col>
      <xdr:colOff>187325</xdr:colOff>
      <xdr:row>55</xdr:row>
      <xdr:rowOff>31750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098800" y="942340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152400</xdr:rowOff>
    </xdr:from>
    <xdr:to>
      <xdr:col>20</xdr:col>
      <xdr:colOff>38100</xdr:colOff>
      <xdr:row>56</xdr:row>
      <xdr:rowOff>82550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67310</xdr:rowOff>
    </xdr:from>
    <xdr:ext cx="734695" cy="259080"/>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668510"/>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55</xdr:row>
      <xdr:rowOff>31750</xdr:rowOff>
    </xdr:from>
    <xdr:to>
      <xdr:col>15</xdr:col>
      <xdr:colOff>98425</xdr:colOff>
      <xdr:row>55</xdr:row>
      <xdr:rowOff>88900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flipV="1">
          <a:off x="2209800" y="946150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0</xdr:rowOff>
    </xdr:from>
    <xdr:to>
      <xdr:col>15</xdr:col>
      <xdr:colOff>149225</xdr:colOff>
      <xdr:row>56</xdr:row>
      <xdr:rowOff>101600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86360</xdr:rowOff>
    </xdr:from>
    <xdr:ext cx="762000" cy="25717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6875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55</xdr:row>
      <xdr:rowOff>88900</xdr:rowOff>
    </xdr:from>
    <xdr:to>
      <xdr:col>11</xdr:col>
      <xdr:colOff>9525</xdr:colOff>
      <xdr:row>55</xdr:row>
      <xdr:rowOff>165100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flipV="1">
          <a:off x="1320800" y="9518650"/>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152400</xdr:rowOff>
    </xdr:from>
    <xdr:to>
      <xdr:col>11</xdr:col>
      <xdr:colOff>60325</xdr:colOff>
      <xdr:row>56</xdr:row>
      <xdr:rowOff>82550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67310</xdr:rowOff>
    </xdr:from>
    <xdr:ext cx="760095" cy="259080"/>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66851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55</xdr:row>
      <xdr:rowOff>152400</xdr:rowOff>
    </xdr:from>
    <xdr:to>
      <xdr:col>6</xdr:col>
      <xdr:colOff>171450</xdr:colOff>
      <xdr:row>56</xdr:row>
      <xdr:rowOff>82550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67310</xdr:rowOff>
    </xdr:from>
    <xdr:ext cx="760095" cy="259080"/>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66851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2000" cy="259080"/>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2000" cy="259080"/>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60095" cy="259080"/>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64</xdr:row>
      <xdr:rowOff>10160</xdr:rowOff>
    </xdr:from>
    <xdr:ext cx="762000" cy="259080"/>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2000" cy="259080"/>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54</xdr:row>
      <xdr:rowOff>76200</xdr:rowOff>
    </xdr:from>
    <xdr:to>
      <xdr:col>24</xdr:col>
      <xdr:colOff>76200</xdr:colOff>
      <xdr:row>55</xdr:row>
      <xdr:rowOff>6350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92710</xdr:rowOff>
    </xdr:from>
    <xdr:ext cx="762000" cy="259080"/>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179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54</xdr:row>
      <xdr:rowOff>114300</xdr:rowOff>
    </xdr:from>
    <xdr:to>
      <xdr:col>20</xdr:col>
      <xdr:colOff>38100</xdr:colOff>
      <xdr:row>55</xdr:row>
      <xdr:rowOff>44450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37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54610</xdr:rowOff>
    </xdr:from>
    <xdr:ext cx="734695" cy="25717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9141460"/>
          <a:ext cx="7346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54</xdr:row>
      <xdr:rowOff>152400</xdr:rowOff>
    </xdr:from>
    <xdr:to>
      <xdr:col>15</xdr:col>
      <xdr:colOff>149225</xdr:colOff>
      <xdr:row>55</xdr:row>
      <xdr:rowOff>82550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41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92710</xdr:rowOff>
    </xdr:from>
    <xdr:ext cx="762000" cy="259080"/>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179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55</xdr:row>
      <xdr:rowOff>38100</xdr:rowOff>
    </xdr:from>
    <xdr:to>
      <xdr:col>11</xdr:col>
      <xdr:colOff>60325</xdr:colOff>
      <xdr:row>55</xdr:row>
      <xdr:rowOff>139700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46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149860</xdr:rowOff>
    </xdr:from>
    <xdr:ext cx="760095" cy="259080"/>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23671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55</xdr:row>
      <xdr:rowOff>114300</xdr:rowOff>
    </xdr:from>
    <xdr:to>
      <xdr:col>6</xdr:col>
      <xdr:colOff>171450</xdr:colOff>
      <xdr:row>56</xdr:row>
      <xdr:rowOff>44450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544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54610</xdr:rowOff>
    </xdr:from>
    <xdr:ext cx="760095" cy="25717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31291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2.7</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その他に係る経常収支比率は類似団体平均を上回っている。</a:t>
          </a:r>
        </a:p>
        <a:p>
          <a:r>
            <a:rPr kumimoji="1" lang="ja-JP" altLang="en-US" sz="1300">
              <a:latin typeface="ＭＳ Ｐゴシック"/>
              <a:ea typeface="ＭＳ Ｐゴシック"/>
            </a:rPr>
            <a:t>　他会計への繰出金が主なものであるが、各会計の適正化を図り、数値を抑制する。</a:t>
          </a:r>
        </a:p>
      </xdr:txBody>
    </xdr:sp>
    <xdr:clientData/>
  </xdr:twoCellAnchor>
  <xdr:oneCellAnchor>
    <xdr:from>
      <xdr:col>62</xdr:col>
      <xdr:colOff>6350</xdr:colOff>
      <xdr:row>49</xdr:row>
      <xdr:rowOff>107950</xdr:rowOff>
    </xdr:from>
    <xdr:ext cx="296545" cy="22542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6095" cy="25717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60</xdr:row>
      <xdr:rowOff>127000</xdr:rowOff>
    </xdr:from>
    <xdr:to>
      <xdr:col>85</xdr:col>
      <xdr:colOff>66675</xdr:colOff>
      <xdr:row>60</xdr:row>
      <xdr:rowOff>127000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414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156210</xdr:rowOff>
    </xdr:from>
    <xdr:ext cx="506095" cy="25717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2717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99060</xdr:rowOff>
    </xdr:from>
    <xdr:ext cx="506095" cy="25717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700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54</xdr:row>
      <xdr:rowOff>12700</xdr:rowOff>
    </xdr:from>
    <xdr:to>
      <xdr:col>85</xdr:col>
      <xdr:colOff>66675</xdr:colOff>
      <xdr:row>54</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271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41910</xdr:rowOff>
    </xdr:from>
    <xdr:ext cx="506095" cy="25717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1287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a:extLst>
            <a:ext uri="{FF2B5EF4-FFF2-40B4-BE49-F238E27FC236}">
              <a16:creationId xmlns:a16="http://schemas.microsoft.com/office/drawing/2014/main" id="{00000000-0008-0000-0400-0000EA000000}"/>
            </a:ext>
          </a:extLst>
        </xdr:cNvPr>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18415</xdr:rowOff>
    </xdr:from>
    <xdr:to>
      <xdr:col>82</xdr:col>
      <xdr:colOff>107950</xdr:colOff>
      <xdr:row>61</xdr:row>
      <xdr:rowOff>6985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flipV="1">
          <a:off x="16510000" y="9276715"/>
          <a:ext cx="0" cy="11887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150495</xdr:rowOff>
    </xdr:from>
    <xdr:ext cx="762000" cy="259080"/>
    <xdr:sp macro="" textlink="">
      <xdr:nvSpPr>
        <xdr:cNvPr id="236" name="その他最小値テキスト">
          <a:extLst>
            <a:ext uri="{FF2B5EF4-FFF2-40B4-BE49-F238E27FC236}">
              <a16:creationId xmlns:a16="http://schemas.microsoft.com/office/drawing/2014/main" id="{00000000-0008-0000-0400-0000EC000000}"/>
            </a:ext>
          </a:extLst>
        </xdr:cNvPr>
        <xdr:cNvSpPr txBox="1"/>
      </xdr:nvSpPr>
      <xdr:spPr>
        <a:xfrm>
          <a:off x="16598900" y="104374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20.9</a:t>
          </a:r>
          <a:endParaRPr kumimoji="1" lang="ja-JP" altLang="en-US" sz="1000" b="1">
            <a:latin typeface="ＭＳ Ｐゴシック"/>
            <a:ea typeface="ＭＳ Ｐゴシック"/>
          </a:endParaRPr>
        </a:p>
      </xdr:txBody>
    </xdr:sp>
    <xdr:clientData/>
  </xdr:oneCellAnchor>
  <xdr:twoCellAnchor>
    <xdr:from>
      <xdr:col>82</xdr:col>
      <xdr:colOff>19050</xdr:colOff>
      <xdr:row>61</xdr:row>
      <xdr:rowOff>6985</xdr:rowOff>
    </xdr:from>
    <xdr:to>
      <xdr:col>82</xdr:col>
      <xdr:colOff>196850</xdr:colOff>
      <xdr:row>61</xdr:row>
      <xdr:rowOff>6985</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6421100" y="104654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104775</xdr:rowOff>
    </xdr:from>
    <xdr:ext cx="762000" cy="259080"/>
    <xdr:sp macro="" textlink="">
      <xdr:nvSpPr>
        <xdr:cNvPr id="238" name="その他最大値テキスト">
          <a:extLst>
            <a:ext uri="{FF2B5EF4-FFF2-40B4-BE49-F238E27FC236}">
              <a16:creationId xmlns:a16="http://schemas.microsoft.com/office/drawing/2014/main" id="{00000000-0008-0000-0400-0000EE000000}"/>
            </a:ext>
          </a:extLst>
        </xdr:cNvPr>
        <xdr:cNvSpPr txBox="1"/>
      </xdr:nvSpPr>
      <xdr:spPr>
        <a:xfrm>
          <a:off x="16598900" y="90201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a:t>
          </a:r>
          <a:endParaRPr kumimoji="1" lang="ja-JP" altLang="en-US" sz="1000" b="1">
            <a:latin typeface="ＭＳ Ｐゴシック"/>
            <a:ea typeface="ＭＳ Ｐゴシック"/>
          </a:endParaRPr>
        </a:p>
      </xdr:txBody>
    </xdr:sp>
    <xdr:clientData/>
  </xdr:oneCellAnchor>
  <xdr:twoCellAnchor>
    <xdr:from>
      <xdr:col>82</xdr:col>
      <xdr:colOff>19050</xdr:colOff>
      <xdr:row>54</xdr:row>
      <xdr:rowOff>18415</xdr:rowOff>
    </xdr:from>
    <xdr:to>
      <xdr:col>82</xdr:col>
      <xdr:colOff>196850</xdr:colOff>
      <xdr:row>54</xdr:row>
      <xdr:rowOff>18415</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92767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92710</xdr:rowOff>
    </xdr:from>
    <xdr:to>
      <xdr:col>82</xdr:col>
      <xdr:colOff>107950</xdr:colOff>
      <xdr:row>58</xdr:row>
      <xdr:rowOff>18415</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a:off x="15671800" y="9865360"/>
          <a:ext cx="838200" cy="971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52705</xdr:rowOff>
    </xdr:from>
    <xdr:ext cx="762000" cy="257175"/>
    <xdr:sp macro="" textlink="">
      <xdr:nvSpPr>
        <xdr:cNvPr id="241" name="その他平均値テキスト">
          <a:extLst>
            <a:ext uri="{FF2B5EF4-FFF2-40B4-BE49-F238E27FC236}">
              <a16:creationId xmlns:a16="http://schemas.microsoft.com/office/drawing/2014/main" id="{00000000-0008-0000-0400-0000F1000000}"/>
            </a:ext>
          </a:extLst>
        </xdr:cNvPr>
        <xdr:cNvSpPr txBox="1"/>
      </xdr:nvSpPr>
      <xdr:spPr>
        <a:xfrm>
          <a:off x="16598900" y="9653905"/>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57</xdr:row>
      <xdr:rowOff>36195</xdr:rowOff>
    </xdr:from>
    <xdr:to>
      <xdr:col>82</xdr:col>
      <xdr:colOff>158750</xdr:colOff>
      <xdr:row>57</xdr:row>
      <xdr:rowOff>137795</xdr:rowOff>
    </xdr:to>
    <xdr:sp macro="" textlink="">
      <xdr:nvSpPr>
        <xdr:cNvPr id="242" name="フローチャート: 判断 241">
          <a:extLst>
            <a:ext uri="{FF2B5EF4-FFF2-40B4-BE49-F238E27FC236}">
              <a16:creationId xmlns:a16="http://schemas.microsoft.com/office/drawing/2014/main" id="{00000000-0008-0000-0400-0000F2000000}"/>
            </a:ext>
          </a:extLst>
        </xdr:cNvPr>
        <xdr:cNvSpPr/>
      </xdr:nvSpPr>
      <xdr:spPr>
        <a:xfrm>
          <a:off x="16459200" y="9808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24130</xdr:rowOff>
    </xdr:from>
    <xdr:to>
      <xdr:col>78</xdr:col>
      <xdr:colOff>69850</xdr:colOff>
      <xdr:row>57</xdr:row>
      <xdr:rowOff>92710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4782800" y="9796780"/>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93345</xdr:rowOff>
    </xdr:from>
    <xdr:to>
      <xdr:col>78</xdr:col>
      <xdr:colOff>120650</xdr:colOff>
      <xdr:row>58</xdr:row>
      <xdr:rowOff>23495</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5621000" y="9865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8255</xdr:rowOff>
    </xdr:from>
    <xdr:ext cx="736600" cy="257175"/>
    <xdr:sp macro="" textlink="">
      <xdr:nvSpPr>
        <xdr:cNvPr id="245" name="テキスト ボックス 244">
          <a:extLst>
            <a:ext uri="{FF2B5EF4-FFF2-40B4-BE49-F238E27FC236}">
              <a16:creationId xmlns:a16="http://schemas.microsoft.com/office/drawing/2014/main" id="{00000000-0008-0000-0400-0000F5000000}"/>
            </a:ext>
          </a:extLst>
        </xdr:cNvPr>
        <xdr:cNvSpPr txBox="1"/>
      </xdr:nvSpPr>
      <xdr:spPr>
        <a:xfrm>
          <a:off x="15290800" y="995235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11.3</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57</xdr:row>
      <xdr:rowOff>24130</xdr:rowOff>
    </xdr:from>
    <xdr:to>
      <xdr:col>73</xdr:col>
      <xdr:colOff>180975</xdr:colOff>
      <xdr:row>57</xdr:row>
      <xdr:rowOff>52705</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3893800" y="9796780"/>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87630</xdr:rowOff>
    </xdr:from>
    <xdr:to>
      <xdr:col>74</xdr:col>
      <xdr:colOff>31750</xdr:colOff>
      <xdr:row>58</xdr:row>
      <xdr:rowOff>17780</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4732000" y="9860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2540</xdr:rowOff>
    </xdr:from>
    <xdr:ext cx="762000" cy="259080"/>
    <xdr:sp macro="" textlink="">
      <xdr:nvSpPr>
        <xdr:cNvPr id="248" name="テキスト ボックス 247">
          <a:extLst>
            <a:ext uri="{FF2B5EF4-FFF2-40B4-BE49-F238E27FC236}">
              <a16:creationId xmlns:a16="http://schemas.microsoft.com/office/drawing/2014/main" id="{00000000-0008-0000-0400-0000F8000000}"/>
            </a:ext>
          </a:extLst>
        </xdr:cNvPr>
        <xdr:cNvSpPr txBox="1"/>
      </xdr:nvSpPr>
      <xdr:spPr>
        <a:xfrm>
          <a:off x="14401800" y="99466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11.2</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57</xdr:row>
      <xdr:rowOff>52705</xdr:rowOff>
    </xdr:from>
    <xdr:to>
      <xdr:col>69</xdr:col>
      <xdr:colOff>92075</xdr:colOff>
      <xdr:row>57</xdr:row>
      <xdr:rowOff>127000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3004800" y="9825355"/>
          <a:ext cx="889000" cy="742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110490</xdr:rowOff>
    </xdr:from>
    <xdr:to>
      <xdr:col>69</xdr:col>
      <xdr:colOff>142875</xdr:colOff>
      <xdr:row>58</xdr:row>
      <xdr:rowOff>40640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3843000" y="9883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25400</xdr:rowOff>
    </xdr:from>
    <xdr:ext cx="760095" cy="259080"/>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3512800" y="996950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57</xdr:row>
      <xdr:rowOff>99060</xdr:rowOff>
    </xdr:from>
    <xdr:to>
      <xdr:col>65</xdr:col>
      <xdr:colOff>53975</xdr:colOff>
      <xdr:row>58</xdr:row>
      <xdr:rowOff>29210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2954000" y="9871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13970</xdr:rowOff>
    </xdr:from>
    <xdr:ext cx="762000" cy="259080"/>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2623800" y="99580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11.4</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2000" cy="259080"/>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60095" cy="259080"/>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5455900" y="10982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60095" cy="259080"/>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4566900" y="10982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2000" cy="259080"/>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64</xdr:row>
      <xdr:rowOff>10160</xdr:rowOff>
    </xdr:from>
    <xdr:ext cx="760095" cy="259080"/>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788900" y="10982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57</xdr:row>
      <xdr:rowOff>139065</xdr:rowOff>
    </xdr:from>
    <xdr:to>
      <xdr:col>82</xdr:col>
      <xdr:colOff>158750</xdr:colOff>
      <xdr:row>58</xdr:row>
      <xdr:rowOff>69215</xdr:rowOff>
    </xdr:to>
    <xdr:sp macro="" textlink="">
      <xdr:nvSpPr>
        <xdr:cNvPr id="259" name="楕円 258">
          <a:extLst>
            <a:ext uri="{FF2B5EF4-FFF2-40B4-BE49-F238E27FC236}">
              <a16:creationId xmlns:a16="http://schemas.microsoft.com/office/drawing/2014/main" id="{00000000-0008-0000-0400-000003010000}"/>
            </a:ext>
          </a:extLst>
        </xdr:cNvPr>
        <xdr:cNvSpPr/>
      </xdr:nvSpPr>
      <xdr:spPr>
        <a:xfrm>
          <a:off x="16459200" y="9911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111125</xdr:rowOff>
    </xdr:from>
    <xdr:ext cx="762000" cy="257175"/>
    <xdr:sp macro="" textlink="">
      <xdr:nvSpPr>
        <xdr:cNvPr id="260" name="その他該当値テキスト">
          <a:extLst>
            <a:ext uri="{FF2B5EF4-FFF2-40B4-BE49-F238E27FC236}">
              <a16:creationId xmlns:a16="http://schemas.microsoft.com/office/drawing/2014/main" id="{00000000-0008-0000-0400-000004010000}"/>
            </a:ext>
          </a:extLst>
        </xdr:cNvPr>
        <xdr:cNvSpPr txBox="1"/>
      </xdr:nvSpPr>
      <xdr:spPr>
        <a:xfrm>
          <a:off x="16598900" y="98837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57</xdr:row>
      <xdr:rowOff>41910</xdr:rowOff>
    </xdr:from>
    <xdr:to>
      <xdr:col>78</xdr:col>
      <xdr:colOff>120650</xdr:colOff>
      <xdr:row>57</xdr:row>
      <xdr:rowOff>143510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5621000" y="9814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153670</xdr:rowOff>
    </xdr:from>
    <xdr:ext cx="736600" cy="259080"/>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5290800" y="95834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10.4</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56</xdr:row>
      <xdr:rowOff>144780</xdr:rowOff>
    </xdr:from>
    <xdr:to>
      <xdr:col>74</xdr:col>
      <xdr:colOff>31750</xdr:colOff>
      <xdr:row>57</xdr:row>
      <xdr:rowOff>74930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4732000" y="974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85090</xdr:rowOff>
    </xdr:from>
    <xdr:ext cx="762000" cy="259080"/>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4401800" y="95148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57</xdr:row>
      <xdr:rowOff>1905</xdr:rowOff>
    </xdr:from>
    <xdr:to>
      <xdr:col>69</xdr:col>
      <xdr:colOff>142875</xdr:colOff>
      <xdr:row>57</xdr:row>
      <xdr:rowOff>103505</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3843000" y="9774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113665</xdr:rowOff>
    </xdr:from>
    <xdr:ext cx="760095" cy="2584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512800" y="9543415"/>
          <a:ext cx="7600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57</xdr:row>
      <xdr:rowOff>76200</xdr:rowOff>
    </xdr:from>
    <xdr:to>
      <xdr:col>65</xdr:col>
      <xdr:colOff>53975</xdr:colOff>
      <xdr:row>58</xdr:row>
      <xdr:rowOff>6350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2954000" y="9848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16510</xdr:rowOff>
    </xdr:from>
    <xdr:ext cx="762000" cy="259080"/>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2623800" y="96177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11.0</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a:extLst>
            <a:ext uri="{FF2B5EF4-FFF2-40B4-BE49-F238E27FC236}">
              <a16:creationId xmlns:a16="http://schemas.microsoft.com/office/drawing/2014/main" id="{00000000-0008-0000-0400-00000D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補助費等に係る経常収支比率が類似団体平均を上回っているのは、保健福祉費・清掃費・消防費等の、広域連合・一部事務組合への負担が要因である。</a:t>
          </a:r>
        </a:p>
        <a:p>
          <a:r>
            <a:rPr kumimoji="1" lang="ja-JP" altLang="en-US" sz="1300">
              <a:latin typeface="ＭＳ Ｐゴシック"/>
              <a:ea typeface="ＭＳ Ｐゴシック"/>
            </a:rPr>
            <a:t>　一部事務組合等のほか、各種団体等への補助金について適正な管理を行う。</a:t>
          </a:r>
        </a:p>
      </xdr:txBody>
    </xdr:sp>
    <xdr:clientData/>
  </xdr:twoCellAnchor>
  <xdr:oneCellAnchor>
    <xdr:from>
      <xdr:col>62</xdr:col>
      <xdr:colOff>6350</xdr:colOff>
      <xdr:row>29</xdr:row>
      <xdr:rowOff>107950</xdr:rowOff>
    </xdr:from>
    <xdr:ext cx="296545" cy="225425"/>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2407900" y="5080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a:extLst>
            <a:ext uri="{FF2B5EF4-FFF2-40B4-BE49-F238E27FC236}">
              <a16:creationId xmlns:a16="http://schemas.microsoft.com/office/drawing/2014/main" id="{00000000-0008-0000-0400-000019010000}"/>
            </a:ext>
          </a:extLst>
        </xdr:cNvPr>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6095" cy="25717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1938000" y="7414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99060</xdr:rowOff>
    </xdr:from>
    <xdr:ext cx="506095" cy="25717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69570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156210</xdr:rowOff>
    </xdr:from>
    <xdr:ext cx="506095" cy="25717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4998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41910</xdr:rowOff>
    </xdr:from>
    <xdr:ext cx="506095" cy="25717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0426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99060</xdr:rowOff>
    </xdr:from>
    <xdr:ext cx="506095" cy="25717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55854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a:extLst>
            <a:ext uri="{FF2B5EF4-FFF2-40B4-BE49-F238E27FC236}">
              <a16:creationId xmlns:a16="http://schemas.microsoft.com/office/drawing/2014/main" id="{00000000-0008-0000-0400-000024010000}"/>
            </a:ext>
          </a:extLst>
        </xdr:cNvPr>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12700</xdr:rowOff>
    </xdr:from>
    <xdr:to>
      <xdr:col>82</xdr:col>
      <xdr:colOff>107950</xdr:colOff>
      <xdr:row>41</xdr:row>
      <xdr:rowOff>52070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flipV="1">
          <a:off x="16510000" y="5842000"/>
          <a:ext cx="0" cy="12395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23495</xdr:rowOff>
    </xdr:from>
    <xdr:ext cx="762000" cy="259080"/>
    <xdr:sp macro="" textlink="">
      <xdr:nvSpPr>
        <xdr:cNvPr id="294" name="補助費等最小値テキスト">
          <a:extLst>
            <a:ext uri="{FF2B5EF4-FFF2-40B4-BE49-F238E27FC236}">
              <a16:creationId xmlns:a16="http://schemas.microsoft.com/office/drawing/2014/main" id="{00000000-0008-0000-0400-000026010000}"/>
            </a:ext>
          </a:extLst>
        </xdr:cNvPr>
        <xdr:cNvSpPr txBox="1"/>
      </xdr:nvSpPr>
      <xdr:spPr>
        <a:xfrm>
          <a:off x="16598900" y="70529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29.6</a:t>
          </a:r>
          <a:endParaRPr kumimoji="1" lang="ja-JP" altLang="en-US" sz="1000" b="1">
            <a:latin typeface="ＭＳ Ｐゴシック"/>
            <a:ea typeface="ＭＳ Ｐゴシック"/>
          </a:endParaRPr>
        </a:p>
      </xdr:txBody>
    </xdr:sp>
    <xdr:clientData/>
  </xdr:oneCellAnchor>
  <xdr:twoCellAnchor>
    <xdr:from>
      <xdr:col>82</xdr:col>
      <xdr:colOff>19050</xdr:colOff>
      <xdr:row>41</xdr:row>
      <xdr:rowOff>52070</xdr:rowOff>
    </xdr:from>
    <xdr:to>
      <xdr:col>82</xdr:col>
      <xdr:colOff>196850</xdr:colOff>
      <xdr:row>41</xdr:row>
      <xdr:rowOff>52070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6421100" y="7081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99060</xdr:rowOff>
    </xdr:from>
    <xdr:ext cx="762000" cy="257175"/>
    <xdr:sp macro="" textlink="">
      <xdr:nvSpPr>
        <xdr:cNvPr id="296" name="補助費等最大値テキスト">
          <a:extLst>
            <a:ext uri="{FF2B5EF4-FFF2-40B4-BE49-F238E27FC236}">
              <a16:creationId xmlns:a16="http://schemas.microsoft.com/office/drawing/2014/main" id="{00000000-0008-0000-0400-000028010000}"/>
            </a:ext>
          </a:extLst>
        </xdr:cNvPr>
        <xdr:cNvSpPr txBox="1"/>
      </xdr:nvSpPr>
      <xdr:spPr>
        <a:xfrm>
          <a:off x="16598900" y="55854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2.5</a:t>
          </a:r>
          <a:endParaRPr kumimoji="1" lang="ja-JP" altLang="en-US" sz="1000" b="1">
            <a:latin typeface="ＭＳ Ｐゴシック"/>
            <a:ea typeface="ＭＳ Ｐゴシック"/>
          </a:endParaRPr>
        </a:p>
      </xdr:txBody>
    </xdr:sp>
    <xdr:clientData/>
  </xdr:oneCellAnchor>
  <xdr:twoCellAnchor>
    <xdr:from>
      <xdr:col>82</xdr:col>
      <xdr:colOff>19050</xdr:colOff>
      <xdr:row>34</xdr:row>
      <xdr:rowOff>12700</xdr:rowOff>
    </xdr:from>
    <xdr:to>
      <xdr:col>82</xdr:col>
      <xdr:colOff>196850</xdr:colOff>
      <xdr:row>34</xdr:row>
      <xdr:rowOff>12700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5842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154940</xdr:rowOff>
    </xdr:from>
    <xdr:to>
      <xdr:col>82</xdr:col>
      <xdr:colOff>107950</xdr:colOff>
      <xdr:row>39</xdr:row>
      <xdr:rowOff>83820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5671800" y="6670040"/>
          <a:ext cx="838200" cy="1003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74930</xdr:rowOff>
    </xdr:from>
    <xdr:ext cx="762000" cy="257175"/>
    <xdr:sp macro="" textlink="">
      <xdr:nvSpPr>
        <xdr:cNvPr id="299" name="補助費等平均値テキスト">
          <a:extLst>
            <a:ext uri="{FF2B5EF4-FFF2-40B4-BE49-F238E27FC236}">
              <a16:creationId xmlns:a16="http://schemas.microsoft.com/office/drawing/2014/main" id="{00000000-0008-0000-0400-00002B010000}"/>
            </a:ext>
          </a:extLst>
        </xdr:cNvPr>
        <xdr:cNvSpPr txBox="1"/>
      </xdr:nvSpPr>
      <xdr:spPr>
        <a:xfrm>
          <a:off x="16598900" y="6075680"/>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12.1</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36</xdr:row>
      <xdr:rowOff>57785</xdr:rowOff>
    </xdr:from>
    <xdr:to>
      <xdr:col>82</xdr:col>
      <xdr:colOff>158750</xdr:colOff>
      <xdr:row>36</xdr:row>
      <xdr:rowOff>159385</xdr:rowOff>
    </xdr:to>
    <xdr:sp macro="" textlink="">
      <xdr:nvSpPr>
        <xdr:cNvPr id="300" name="フローチャート: 判断 299">
          <a:extLst>
            <a:ext uri="{FF2B5EF4-FFF2-40B4-BE49-F238E27FC236}">
              <a16:creationId xmlns:a16="http://schemas.microsoft.com/office/drawing/2014/main" id="{00000000-0008-0000-0400-00002C010000}"/>
            </a:ext>
          </a:extLst>
        </xdr:cNvPr>
        <xdr:cNvSpPr/>
      </xdr:nvSpPr>
      <xdr:spPr>
        <a:xfrm>
          <a:off x="16459200" y="6229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158750</xdr:rowOff>
    </xdr:from>
    <xdr:to>
      <xdr:col>78</xdr:col>
      <xdr:colOff>69850</xdr:colOff>
      <xdr:row>39</xdr:row>
      <xdr:rowOff>83820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4782800" y="6673850"/>
          <a:ext cx="889000" cy="96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85090</xdr:rowOff>
    </xdr:from>
    <xdr:to>
      <xdr:col>78</xdr:col>
      <xdr:colOff>120650</xdr:colOff>
      <xdr:row>37</xdr:row>
      <xdr:rowOff>15240</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56210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25400</xdr:rowOff>
    </xdr:from>
    <xdr:ext cx="736600" cy="259080"/>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5290800" y="60261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38</xdr:row>
      <xdr:rowOff>145415</xdr:rowOff>
    </xdr:from>
    <xdr:to>
      <xdr:col>73</xdr:col>
      <xdr:colOff>180975</xdr:colOff>
      <xdr:row>38</xdr:row>
      <xdr:rowOff>158750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3893800" y="6660515"/>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90170</xdr:rowOff>
    </xdr:from>
    <xdr:to>
      <xdr:col>74</xdr:col>
      <xdr:colOff>31750</xdr:colOff>
      <xdr:row>37</xdr:row>
      <xdr:rowOff>20320</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4732000" y="6262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30480</xdr:rowOff>
    </xdr:from>
    <xdr:ext cx="762000" cy="257175"/>
    <xdr:sp macro="" textlink="">
      <xdr:nvSpPr>
        <xdr:cNvPr id="306" name="テキスト ボックス 305">
          <a:extLst>
            <a:ext uri="{FF2B5EF4-FFF2-40B4-BE49-F238E27FC236}">
              <a16:creationId xmlns:a16="http://schemas.microsoft.com/office/drawing/2014/main" id="{00000000-0008-0000-0400-000032010000}"/>
            </a:ext>
          </a:extLst>
        </xdr:cNvPr>
        <xdr:cNvSpPr txBox="1"/>
      </xdr:nvSpPr>
      <xdr:spPr>
        <a:xfrm>
          <a:off x="14401800" y="603123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38</xdr:row>
      <xdr:rowOff>145415</xdr:rowOff>
    </xdr:from>
    <xdr:to>
      <xdr:col>69</xdr:col>
      <xdr:colOff>92075</xdr:colOff>
      <xdr:row>38</xdr:row>
      <xdr:rowOff>149860</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flipV="1">
          <a:off x="13004800" y="666051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85090</xdr:rowOff>
    </xdr:from>
    <xdr:to>
      <xdr:col>69</xdr:col>
      <xdr:colOff>142875</xdr:colOff>
      <xdr:row>37</xdr:row>
      <xdr:rowOff>15240</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38430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25400</xdr:rowOff>
    </xdr:from>
    <xdr:ext cx="760095" cy="259080"/>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3512800" y="602615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36</xdr:row>
      <xdr:rowOff>71755</xdr:rowOff>
    </xdr:from>
    <xdr:to>
      <xdr:col>65</xdr:col>
      <xdr:colOff>53975</xdr:colOff>
      <xdr:row>37</xdr:row>
      <xdr:rowOff>1905</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2954000" y="6243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12065</xdr:rowOff>
    </xdr:from>
    <xdr:ext cx="762000" cy="259080"/>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2623800" y="60128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2000" cy="259080"/>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60095" cy="259080"/>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455900" y="7553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60095" cy="259080"/>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4566900" y="7553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2000" cy="259080"/>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44</xdr:row>
      <xdr:rowOff>10160</xdr:rowOff>
    </xdr:from>
    <xdr:ext cx="760095" cy="259080"/>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788900" y="7553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38</xdr:row>
      <xdr:rowOff>103505</xdr:rowOff>
    </xdr:from>
    <xdr:to>
      <xdr:col>82</xdr:col>
      <xdr:colOff>158750</xdr:colOff>
      <xdr:row>39</xdr:row>
      <xdr:rowOff>33655</xdr:rowOff>
    </xdr:to>
    <xdr:sp macro="" textlink="">
      <xdr:nvSpPr>
        <xdr:cNvPr id="317" name="楕円 316">
          <a:extLst>
            <a:ext uri="{FF2B5EF4-FFF2-40B4-BE49-F238E27FC236}">
              <a16:creationId xmlns:a16="http://schemas.microsoft.com/office/drawing/2014/main" id="{00000000-0008-0000-0400-00003D010000}"/>
            </a:ext>
          </a:extLst>
        </xdr:cNvPr>
        <xdr:cNvSpPr/>
      </xdr:nvSpPr>
      <xdr:spPr>
        <a:xfrm>
          <a:off x="16459200" y="6618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38</xdr:row>
      <xdr:rowOff>75565</xdr:rowOff>
    </xdr:from>
    <xdr:ext cx="762000" cy="257175"/>
    <xdr:sp macro="" textlink="">
      <xdr:nvSpPr>
        <xdr:cNvPr id="318" name="補助費等該当値テキスト">
          <a:extLst>
            <a:ext uri="{FF2B5EF4-FFF2-40B4-BE49-F238E27FC236}">
              <a16:creationId xmlns:a16="http://schemas.microsoft.com/office/drawing/2014/main" id="{00000000-0008-0000-0400-00003E010000}"/>
            </a:ext>
          </a:extLst>
        </xdr:cNvPr>
        <xdr:cNvSpPr txBox="1"/>
      </xdr:nvSpPr>
      <xdr:spPr>
        <a:xfrm>
          <a:off x="16598900" y="65906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20.6</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39</xdr:row>
      <xdr:rowOff>33020</xdr:rowOff>
    </xdr:from>
    <xdr:to>
      <xdr:col>78</xdr:col>
      <xdr:colOff>120650</xdr:colOff>
      <xdr:row>39</xdr:row>
      <xdr:rowOff>134620</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5621000" y="6719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119380</xdr:rowOff>
    </xdr:from>
    <xdr:ext cx="736600" cy="259080"/>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5290800" y="68059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22.8</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38</xdr:row>
      <xdr:rowOff>107950</xdr:rowOff>
    </xdr:from>
    <xdr:to>
      <xdr:col>74</xdr:col>
      <xdr:colOff>31750</xdr:colOff>
      <xdr:row>39</xdr:row>
      <xdr:rowOff>38100</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4732000" y="662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22860</xdr:rowOff>
    </xdr:from>
    <xdr:ext cx="762000" cy="259080"/>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4401800" y="67094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20.7</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38</xdr:row>
      <xdr:rowOff>94615</xdr:rowOff>
    </xdr:from>
    <xdr:to>
      <xdr:col>69</xdr:col>
      <xdr:colOff>142875</xdr:colOff>
      <xdr:row>39</xdr:row>
      <xdr:rowOff>24765</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3843000" y="6609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9525</xdr:rowOff>
    </xdr:from>
    <xdr:ext cx="760095" cy="25717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3512800" y="669607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20.4</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38</xdr:row>
      <xdr:rowOff>99060</xdr:rowOff>
    </xdr:from>
    <xdr:to>
      <xdr:col>65</xdr:col>
      <xdr:colOff>53975</xdr:colOff>
      <xdr:row>39</xdr:row>
      <xdr:rowOff>29210</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2954000" y="661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13970</xdr:rowOff>
    </xdr:from>
    <xdr:ext cx="762000" cy="259080"/>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623800" y="67005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20.5</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a:extLst>
            <a:ext uri="{FF2B5EF4-FFF2-40B4-BE49-F238E27FC236}">
              <a16:creationId xmlns:a16="http://schemas.microsoft.com/office/drawing/2014/main" id="{00000000-0008-0000-0400-000047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a:extLst>
            <a:ext uri="{FF2B5EF4-FFF2-40B4-BE49-F238E27FC236}">
              <a16:creationId xmlns:a16="http://schemas.microsoft.com/office/drawing/2014/main" id="{00000000-0008-0000-0400-000048010000}"/>
            </a:ext>
          </a:extLst>
        </xdr:cNvPr>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34/94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公債費については、令和３年度においては、対前年度比１。２ポイントの減となっている。今後は、南海トラフ地震対策に係る投資事業の実施等による地方債の発行増に伴い、公債費の増加が見込まれるため、公債費削減の取組みと、総合計画に基づいた計画的な事業実施により、適正な数値に抑える。</a:t>
          </a:r>
        </a:p>
      </xdr:txBody>
    </xdr:sp>
    <xdr:clientData/>
  </xdr:twoCellAnchor>
  <xdr:oneCellAnchor>
    <xdr:from>
      <xdr:col>3</xdr:col>
      <xdr:colOff>123825</xdr:colOff>
      <xdr:row>69</xdr:row>
      <xdr:rowOff>107950</xdr:rowOff>
    </xdr:from>
    <xdr:ext cx="296545" cy="225425"/>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723900" y="11938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a:extLst>
            <a:ext uri="{FF2B5EF4-FFF2-40B4-BE49-F238E27FC236}">
              <a16:creationId xmlns:a16="http://schemas.microsoft.com/office/drawing/2014/main" id="{00000000-0008-0000-0400-000053010000}"/>
            </a:ext>
          </a:extLst>
        </xdr:cNvPr>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6095" cy="25717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254000" y="14272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3810</xdr:rowOff>
    </xdr:from>
    <xdr:ext cx="506095" cy="259080"/>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3891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137160</xdr:rowOff>
    </xdr:from>
    <xdr:ext cx="506095" cy="259080"/>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510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99060</xdr:rowOff>
    </xdr:from>
    <xdr:ext cx="506095" cy="25717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129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60960</xdr:rowOff>
    </xdr:from>
    <xdr:ext cx="506095" cy="259080"/>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748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22860</xdr:rowOff>
    </xdr:from>
    <xdr:ext cx="506095" cy="259080"/>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367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81</xdr:row>
      <xdr:rowOff>62230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flipV="1">
          <a:off x="4826000" y="12509500"/>
          <a:ext cx="0" cy="1440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34290</xdr:rowOff>
    </xdr:from>
    <xdr:ext cx="762000" cy="259080"/>
    <xdr:sp macro="" textlink="">
      <xdr:nvSpPr>
        <xdr:cNvPr id="354" name="公債費最小値テキスト">
          <a:extLst>
            <a:ext uri="{FF2B5EF4-FFF2-40B4-BE49-F238E27FC236}">
              <a16:creationId xmlns:a16="http://schemas.microsoft.com/office/drawing/2014/main" id="{00000000-0008-0000-0400-000062010000}"/>
            </a:ext>
          </a:extLst>
        </xdr:cNvPr>
        <xdr:cNvSpPr txBox="1"/>
      </xdr:nvSpPr>
      <xdr:spPr>
        <a:xfrm>
          <a:off x="4914900" y="139217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37.8</a:t>
          </a:r>
          <a:endParaRPr kumimoji="1" lang="ja-JP" altLang="en-US" sz="1000" b="1">
            <a:latin typeface="ＭＳ Ｐゴシック"/>
            <a:ea typeface="ＭＳ Ｐゴシック"/>
          </a:endParaRPr>
        </a:p>
      </xdr:txBody>
    </xdr:sp>
    <xdr:clientData/>
  </xdr:oneCellAnchor>
  <xdr:twoCellAnchor>
    <xdr:from>
      <xdr:col>23</xdr:col>
      <xdr:colOff>136525</xdr:colOff>
      <xdr:row>81</xdr:row>
      <xdr:rowOff>62230</xdr:rowOff>
    </xdr:from>
    <xdr:to>
      <xdr:col>24</xdr:col>
      <xdr:colOff>114300</xdr:colOff>
      <xdr:row>81</xdr:row>
      <xdr:rowOff>62230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39496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80010</xdr:rowOff>
    </xdr:from>
    <xdr:ext cx="762000" cy="259080"/>
    <xdr:sp macro="" textlink="">
      <xdr:nvSpPr>
        <xdr:cNvPr id="356" name="公債費最大値テキスト">
          <a:extLst>
            <a:ext uri="{FF2B5EF4-FFF2-40B4-BE49-F238E27FC236}">
              <a16:creationId xmlns:a16="http://schemas.microsoft.com/office/drawing/2014/main" id="{00000000-0008-0000-0400-000064010000}"/>
            </a:ext>
          </a:extLst>
        </xdr:cNvPr>
        <xdr:cNvSpPr txBox="1"/>
      </xdr:nvSpPr>
      <xdr:spPr>
        <a:xfrm>
          <a:off x="4914900" y="1225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2509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50800</xdr:rowOff>
    </xdr:from>
    <xdr:to>
      <xdr:col>24</xdr:col>
      <xdr:colOff>25400</xdr:colOff>
      <xdr:row>76</xdr:row>
      <xdr:rowOff>96520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3987800" y="13081000"/>
          <a:ext cx="8382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33020</xdr:rowOff>
    </xdr:from>
    <xdr:ext cx="762000" cy="259080"/>
    <xdr:sp macro="" textlink="">
      <xdr:nvSpPr>
        <xdr:cNvPr id="359" name="公債費平均値テキスト">
          <a:extLst>
            <a:ext uri="{FF2B5EF4-FFF2-40B4-BE49-F238E27FC236}">
              <a16:creationId xmlns:a16="http://schemas.microsoft.com/office/drawing/2014/main" id="{00000000-0008-0000-0400-000067010000}"/>
            </a:ext>
          </a:extLst>
        </xdr:cNvPr>
        <xdr:cNvSpPr txBox="1"/>
      </xdr:nvSpPr>
      <xdr:spPr>
        <a:xfrm>
          <a:off x="4914900" y="1306322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16.6</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76</xdr:row>
      <xdr:rowOff>60960</xdr:rowOff>
    </xdr:from>
    <xdr:to>
      <xdr:col>24</xdr:col>
      <xdr:colOff>76200</xdr:colOff>
      <xdr:row>76</xdr:row>
      <xdr:rowOff>162560</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4775200" y="1309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50800</xdr:rowOff>
    </xdr:from>
    <xdr:to>
      <xdr:col>19</xdr:col>
      <xdr:colOff>187325</xdr:colOff>
      <xdr:row>76</xdr:row>
      <xdr:rowOff>96520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3098800" y="1308100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110490</xdr:rowOff>
    </xdr:from>
    <xdr:to>
      <xdr:col>20</xdr:col>
      <xdr:colOff>38100</xdr:colOff>
      <xdr:row>77</xdr:row>
      <xdr:rowOff>40640</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39370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25400</xdr:rowOff>
    </xdr:from>
    <xdr:ext cx="734695" cy="259080"/>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3606800" y="13227050"/>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76</xdr:row>
      <xdr:rowOff>12700</xdr:rowOff>
    </xdr:from>
    <xdr:to>
      <xdr:col>15</xdr:col>
      <xdr:colOff>98425</xdr:colOff>
      <xdr:row>76</xdr:row>
      <xdr:rowOff>50800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2209800" y="1304290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118110</xdr:rowOff>
    </xdr:from>
    <xdr:to>
      <xdr:col>15</xdr:col>
      <xdr:colOff>149225</xdr:colOff>
      <xdr:row>77</xdr:row>
      <xdr:rowOff>48260</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3048000" y="13148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33020</xdr:rowOff>
    </xdr:from>
    <xdr:ext cx="762000" cy="259080"/>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717800" y="13234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18.1</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76</xdr:row>
      <xdr:rowOff>12700</xdr:rowOff>
    </xdr:from>
    <xdr:to>
      <xdr:col>11</xdr:col>
      <xdr:colOff>9525</xdr:colOff>
      <xdr:row>76</xdr:row>
      <xdr:rowOff>107950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1320800" y="13042900"/>
          <a:ext cx="889000" cy="952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110490</xdr:rowOff>
    </xdr:from>
    <xdr:to>
      <xdr:col>11</xdr:col>
      <xdr:colOff>60325</xdr:colOff>
      <xdr:row>77</xdr:row>
      <xdr:rowOff>40640</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21590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25400</xdr:rowOff>
    </xdr:from>
    <xdr:ext cx="760095" cy="259080"/>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1828800" y="1322705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76</xdr:row>
      <xdr:rowOff>114300</xdr:rowOff>
    </xdr:from>
    <xdr:to>
      <xdr:col>6</xdr:col>
      <xdr:colOff>171450</xdr:colOff>
      <xdr:row>77</xdr:row>
      <xdr:rowOff>44450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1270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29210</xdr:rowOff>
    </xdr:from>
    <xdr:ext cx="760095" cy="25717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939800" y="1323086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2000" cy="259080"/>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2000" cy="259080"/>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60095" cy="259080"/>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2882900" y="14411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84</xdr:row>
      <xdr:rowOff>10160</xdr:rowOff>
    </xdr:from>
    <xdr:ext cx="762000" cy="259080"/>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2000" cy="259080"/>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76</xdr:row>
      <xdr:rowOff>0</xdr:rowOff>
    </xdr:from>
    <xdr:to>
      <xdr:col>24</xdr:col>
      <xdr:colOff>76200</xdr:colOff>
      <xdr:row>76</xdr:row>
      <xdr:rowOff>101600</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47752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16510</xdr:rowOff>
    </xdr:from>
    <xdr:ext cx="762000" cy="259080"/>
    <xdr:sp macro="" textlink="">
      <xdr:nvSpPr>
        <xdr:cNvPr id="378" name="公債費該当値テキスト">
          <a:extLst>
            <a:ext uri="{FF2B5EF4-FFF2-40B4-BE49-F238E27FC236}">
              <a16:creationId xmlns:a16="http://schemas.microsoft.com/office/drawing/2014/main" id="{00000000-0008-0000-0400-00007A010000}"/>
            </a:ext>
          </a:extLst>
        </xdr:cNvPr>
        <xdr:cNvSpPr txBox="1"/>
      </xdr:nvSpPr>
      <xdr:spPr>
        <a:xfrm>
          <a:off x="4914900" y="12875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15.0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76</xdr:row>
      <xdr:rowOff>45720</xdr:rowOff>
    </xdr:from>
    <xdr:to>
      <xdr:col>20</xdr:col>
      <xdr:colOff>38100</xdr:colOff>
      <xdr:row>76</xdr:row>
      <xdr:rowOff>147320</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937000" y="13075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157480</xdr:rowOff>
    </xdr:from>
    <xdr:ext cx="734695" cy="25717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606800" y="12844780"/>
          <a:ext cx="7346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76</xdr:row>
      <xdr:rowOff>0</xdr:rowOff>
    </xdr:from>
    <xdr:to>
      <xdr:col>15</xdr:col>
      <xdr:colOff>149225</xdr:colOff>
      <xdr:row>76</xdr:row>
      <xdr:rowOff>101600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0480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111760</xdr:rowOff>
    </xdr:from>
    <xdr:ext cx="762000" cy="25717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2717800" y="127990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75</xdr:row>
      <xdr:rowOff>133350</xdr:rowOff>
    </xdr:from>
    <xdr:to>
      <xdr:col>11</xdr:col>
      <xdr:colOff>60325</xdr:colOff>
      <xdr:row>76</xdr:row>
      <xdr:rowOff>63500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2159000" y="1299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73660</xdr:rowOff>
    </xdr:from>
    <xdr:ext cx="760095" cy="259080"/>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828800" y="12760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14.0</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76</xdr:row>
      <xdr:rowOff>57150</xdr:rowOff>
    </xdr:from>
    <xdr:to>
      <xdr:col>6</xdr:col>
      <xdr:colOff>171450</xdr:colOff>
      <xdr:row>76</xdr:row>
      <xdr:rowOff>158750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1270000" y="1308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168910</xdr:rowOff>
    </xdr:from>
    <xdr:ext cx="760095" cy="25717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939800" y="1285621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16.5</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68.0</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公債費以外の経常収支比率は前年度比４．７ポイント減少となっており、類似団体平均を２．６ポイント上回っている。</a:t>
          </a:r>
        </a:p>
        <a:p>
          <a:r>
            <a:rPr kumimoji="1" lang="ja-JP" altLang="en-US" sz="1300">
              <a:latin typeface="ＭＳ Ｐゴシック"/>
              <a:ea typeface="ＭＳ Ｐゴシック"/>
            </a:rPr>
            <a:t>　繰出金の経常収支比率が主な要因であり、当該経常収支比率は今後も増加傾向にあるため、各特別会計内の運営の適正化を図ることにより、普通会計の負担額を減少するよう努める。</a:t>
          </a:r>
        </a:p>
      </xdr:txBody>
    </xdr:sp>
    <xdr:clientData/>
  </xdr:twoCellAnchor>
  <xdr:oneCellAnchor>
    <xdr:from>
      <xdr:col>62</xdr:col>
      <xdr:colOff>6350</xdr:colOff>
      <xdr:row>69</xdr:row>
      <xdr:rowOff>107950</xdr:rowOff>
    </xdr:from>
    <xdr:ext cx="296545" cy="225425"/>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2407900" y="11938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6095" cy="25717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4272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62</xdr:col>
      <xdr:colOff>44450</xdr:colOff>
      <xdr:row>82</xdr:row>
      <xdr:rowOff>29210</xdr:rowOff>
    </xdr:from>
    <xdr:to>
      <xdr:col>85</xdr:col>
      <xdr:colOff>66675</xdr:colOff>
      <xdr:row>82</xdr:row>
      <xdr:rowOff>29210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088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58420</xdr:rowOff>
    </xdr:from>
    <xdr:ext cx="506095" cy="259080"/>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94587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62</xdr:col>
      <xdr:colOff>44450</xdr:colOff>
      <xdr:row>80</xdr:row>
      <xdr:rowOff>45085</xdr:rowOff>
    </xdr:from>
    <xdr:to>
      <xdr:col>85</xdr:col>
      <xdr:colOff>66675</xdr:colOff>
      <xdr:row>80</xdr:row>
      <xdr:rowOff>45085</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761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74930</xdr:rowOff>
    </xdr:from>
    <xdr:ext cx="506095" cy="25717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61948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62</xdr:col>
      <xdr:colOff>44450</xdr:colOff>
      <xdr:row>78</xdr:row>
      <xdr:rowOff>61595</xdr:rowOff>
    </xdr:from>
    <xdr:to>
      <xdr:col>85</xdr:col>
      <xdr:colOff>66675</xdr:colOff>
      <xdr:row>78</xdr:row>
      <xdr:rowOff>61595</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434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90805</xdr:rowOff>
    </xdr:from>
    <xdr:ext cx="506095" cy="2584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292455"/>
          <a:ext cx="5060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62</xdr:col>
      <xdr:colOff>44450</xdr:colOff>
      <xdr:row>76</xdr:row>
      <xdr:rowOff>78105</xdr:rowOff>
    </xdr:from>
    <xdr:to>
      <xdr:col>85</xdr:col>
      <xdr:colOff>66675</xdr:colOff>
      <xdr:row>76</xdr:row>
      <xdr:rowOff>78105</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108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107315</xdr:rowOff>
    </xdr:from>
    <xdr:ext cx="506095" cy="259080"/>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966065"/>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74</xdr:row>
      <xdr:rowOff>94615</xdr:rowOff>
    </xdr:from>
    <xdr:to>
      <xdr:col>85</xdr:col>
      <xdr:colOff>66675</xdr:colOff>
      <xdr:row>74</xdr:row>
      <xdr:rowOff>94615</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781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123825</xdr:rowOff>
    </xdr:from>
    <xdr:ext cx="506095" cy="25717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639675"/>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72</xdr:row>
      <xdr:rowOff>110490</xdr:rowOff>
    </xdr:from>
    <xdr:to>
      <xdr:col>85</xdr:col>
      <xdr:colOff>66675</xdr:colOff>
      <xdr:row>72</xdr:row>
      <xdr:rowOff>110490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454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139700</xdr:rowOff>
    </xdr:from>
    <xdr:ext cx="506095" cy="259080"/>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31265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6095" cy="25717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1986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5" name="公債費以外グラフ枠">
          <a:extLst>
            <a:ext uri="{FF2B5EF4-FFF2-40B4-BE49-F238E27FC236}">
              <a16:creationId xmlns:a16="http://schemas.microsoft.com/office/drawing/2014/main" id="{00000000-0008-0000-0400-00009F010000}"/>
            </a:ext>
          </a:extLst>
        </xdr:cNvPr>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135255</xdr:rowOff>
    </xdr:from>
    <xdr:to>
      <xdr:col>82</xdr:col>
      <xdr:colOff>107950</xdr:colOff>
      <xdr:row>82</xdr:row>
      <xdr:rowOff>15875</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flipV="1">
          <a:off x="16510000" y="12651105"/>
          <a:ext cx="0" cy="14236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159385</xdr:rowOff>
    </xdr:from>
    <xdr:ext cx="762000" cy="258445"/>
    <xdr:sp macro="" textlink="">
      <xdr:nvSpPr>
        <xdr:cNvPr id="417" name="公債費以外最小値テキスト">
          <a:extLst>
            <a:ext uri="{FF2B5EF4-FFF2-40B4-BE49-F238E27FC236}">
              <a16:creationId xmlns:a16="http://schemas.microsoft.com/office/drawing/2014/main" id="{00000000-0008-0000-0400-0000A1010000}"/>
            </a:ext>
          </a:extLst>
        </xdr:cNvPr>
        <xdr:cNvSpPr txBox="1"/>
      </xdr:nvSpPr>
      <xdr:spPr>
        <a:xfrm>
          <a:off x="16598900" y="1404683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89.6</a:t>
          </a:r>
          <a:endParaRPr kumimoji="1" lang="ja-JP" altLang="en-US" sz="1000" b="1">
            <a:latin typeface="ＭＳ Ｐゴシック"/>
            <a:ea typeface="ＭＳ Ｐゴシック"/>
          </a:endParaRPr>
        </a:p>
      </xdr:txBody>
    </xdr:sp>
    <xdr:clientData/>
  </xdr:oneCellAnchor>
  <xdr:twoCellAnchor>
    <xdr:from>
      <xdr:col>82</xdr:col>
      <xdr:colOff>19050</xdr:colOff>
      <xdr:row>82</xdr:row>
      <xdr:rowOff>15875</xdr:rowOff>
    </xdr:from>
    <xdr:to>
      <xdr:col>82</xdr:col>
      <xdr:colOff>196850</xdr:colOff>
      <xdr:row>82</xdr:row>
      <xdr:rowOff>15875</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40747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50165</xdr:rowOff>
    </xdr:from>
    <xdr:ext cx="762000" cy="259080"/>
    <xdr:sp macro="" textlink="">
      <xdr:nvSpPr>
        <xdr:cNvPr id="419" name="公債費以外最大値テキスト">
          <a:extLst>
            <a:ext uri="{FF2B5EF4-FFF2-40B4-BE49-F238E27FC236}">
              <a16:creationId xmlns:a16="http://schemas.microsoft.com/office/drawing/2014/main" id="{00000000-0008-0000-0400-0000A3010000}"/>
            </a:ext>
          </a:extLst>
        </xdr:cNvPr>
        <xdr:cNvSpPr txBox="1"/>
      </xdr:nvSpPr>
      <xdr:spPr>
        <a:xfrm>
          <a:off x="16598900" y="123945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46.0</a:t>
          </a:r>
          <a:endParaRPr kumimoji="1" lang="ja-JP" altLang="en-US" sz="1000" b="1">
            <a:latin typeface="ＭＳ Ｐゴシック"/>
            <a:ea typeface="ＭＳ Ｐゴシック"/>
          </a:endParaRPr>
        </a:p>
      </xdr:txBody>
    </xdr:sp>
    <xdr:clientData/>
  </xdr:oneCellAnchor>
  <xdr:twoCellAnchor>
    <xdr:from>
      <xdr:col>82</xdr:col>
      <xdr:colOff>19050</xdr:colOff>
      <xdr:row>73</xdr:row>
      <xdr:rowOff>135255</xdr:rowOff>
    </xdr:from>
    <xdr:to>
      <xdr:col>82</xdr:col>
      <xdr:colOff>196850</xdr:colOff>
      <xdr:row>73</xdr:row>
      <xdr:rowOff>135255</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26511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92710</xdr:rowOff>
    </xdr:from>
    <xdr:to>
      <xdr:col>82</xdr:col>
      <xdr:colOff>107950</xdr:colOff>
      <xdr:row>78</xdr:row>
      <xdr:rowOff>120650</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5671800" y="13294360"/>
          <a:ext cx="838200" cy="199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144780</xdr:rowOff>
    </xdr:from>
    <xdr:ext cx="762000" cy="257175"/>
    <xdr:sp macro="" textlink="">
      <xdr:nvSpPr>
        <xdr:cNvPr id="422" name="公債費以外平均値テキスト">
          <a:extLst>
            <a:ext uri="{FF2B5EF4-FFF2-40B4-BE49-F238E27FC236}">
              <a16:creationId xmlns:a16="http://schemas.microsoft.com/office/drawing/2014/main" id="{00000000-0008-0000-0400-0000A6010000}"/>
            </a:ext>
          </a:extLst>
        </xdr:cNvPr>
        <xdr:cNvSpPr txBox="1"/>
      </xdr:nvSpPr>
      <xdr:spPr>
        <a:xfrm>
          <a:off x="16598900" y="13003530"/>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63.1</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76</xdr:row>
      <xdr:rowOff>128270</xdr:rowOff>
    </xdr:from>
    <xdr:to>
      <xdr:col>82</xdr:col>
      <xdr:colOff>158750</xdr:colOff>
      <xdr:row>77</xdr:row>
      <xdr:rowOff>58420</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6459200" y="13158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74930</xdr:rowOff>
    </xdr:from>
    <xdr:to>
      <xdr:col>78</xdr:col>
      <xdr:colOff>69850</xdr:colOff>
      <xdr:row>78</xdr:row>
      <xdr:rowOff>120650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4782800" y="1344803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61595</xdr:rowOff>
    </xdr:from>
    <xdr:to>
      <xdr:col>78</xdr:col>
      <xdr:colOff>120650</xdr:colOff>
      <xdr:row>77</xdr:row>
      <xdr:rowOff>163195</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5621000" y="13263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1905</xdr:rowOff>
    </xdr:from>
    <xdr:ext cx="736600" cy="259080"/>
    <xdr:sp macro="" textlink="">
      <xdr:nvSpPr>
        <xdr:cNvPr id="426" name="テキスト ボックス 425">
          <a:extLst>
            <a:ext uri="{FF2B5EF4-FFF2-40B4-BE49-F238E27FC236}">
              <a16:creationId xmlns:a16="http://schemas.microsoft.com/office/drawing/2014/main" id="{00000000-0008-0000-0400-0000AA010000}"/>
            </a:ext>
          </a:extLst>
        </xdr:cNvPr>
        <xdr:cNvSpPr txBox="1"/>
      </xdr:nvSpPr>
      <xdr:spPr>
        <a:xfrm>
          <a:off x="15290800" y="1303210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66.3</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77</xdr:row>
      <xdr:rowOff>154940</xdr:rowOff>
    </xdr:from>
    <xdr:to>
      <xdr:col>73</xdr:col>
      <xdr:colOff>180975</xdr:colOff>
      <xdr:row>78</xdr:row>
      <xdr:rowOff>74930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3893800" y="13356590"/>
          <a:ext cx="8890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97790</xdr:rowOff>
    </xdr:from>
    <xdr:to>
      <xdr:col>74</xdr:col>
      <xdr:colOff>31750</xdr:colOff>
      <xdr:row>78</xdr:row>
      <xdr:rowOff>27305</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4732000" y="132994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37465</xdr:rowOff>
    </xdr:from>
    <xdr:ext cx="762000" cy="259080"/>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4401800" y="130676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67.4</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77</xdr:row>
      <xdr:rowOff>154940</xdr:rowOff>
    </xdr:from>
    <xdr:to>
      <xdr:col>69</xdr:col>
      <xdr:colOff>92075</xdr:colOff>
      <xdr:row>78</xdr:row>
      <xdr:rowOff>3175</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3004800" y="13356590"/>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84455</xdr:rowOff>
    </xdr:from>
    <xdr:to>
      <xdr:col>69</xdr:col>
      <xdr:colOff>142875</xdr:colOff>
      <xdr:row>78</xdr:row>
      <xdr:rowOff>14605</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3843000" y="13286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24765</xdr:rowOff>
    </xdr:from>
    <xdr:ext cx="760095" cy="259080"/>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3512800" y="13054965"/>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77</xdr:row>
      <xdr:rowOff>29210</xdr:rowOff>
    </xdr:from>
    <xdr:to>
      <xdr:col>65</xdr:col>
      <xdr:colOff>53975</xdr:colOff>
      <xdr:row>77</xdr:row>
      <xdr:rowOff>130175</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2954000" y="132308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140335</xdr:rowOff>
    </xdr:from>
    <xdr:ext cx="762000" cy="259080"/>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2623800" y="129990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65.3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2000" cy="259080"/>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60095" cy="259080"/>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5455900" y="14411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60095" cy="259080"/>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4566900" y="14411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2000" cy="259080"/>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84</xdr:row>
      <xdr:rowOff>10160</xdr:rowOff>
    </xdr:from>
    <xdr:ext cx="760095" cy="259080"/>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788900" y="14411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77</xdr:row>
      <xdr:rowOff>41910</xdr:rowOff>
    </xdr:from>
    <xdr:to>
      <xdr:col>82</xdr:col>
      <xdr:colOff>158750</xdr:colOff>
      <xdr:row>77</xdr:row>
      <xdr:rowOff>143510</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6459200" y="13243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13970</xdr:rowOff>
    </xdr:from>
    <xdr:ext cx="762000" cy="259080"/>
    <xdr:sp macro="" textlink="">
      <xdr:nvSpPr>
        <xdr:cNvPr id="441" name="公債費以外該当値テキスト">
          <a:extLst>
            <a:ext uri="{FF2B5EF4-FFF2-40B4-BE49-F238E27FC236}">
              <a16:creationId xmlns:a16="http://schemas.microsoft.com/office/drawing/2014/main" id="{00000000-0008-0000-0400-0000B9010000}"/>
            </a:ext>
          </a:extLst>
        </xdr:cNvPr>
        <xdr:cNvSpPr txBox="1"/>
      </xdr:nvSpPr>
      <xdr:spPr>
        <a:xfrm>
          <a:off x="16598900" y="132156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65.7</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78</xdr:row>
      <xdr:rowOff>69850</xdr:rowOff>
    </xdr:from>
    <xdr:to>
      <xdr:col>78</xdr:col>
      <xdr:colOff>120650</xdr:colOff>
      <xdr:row>78</xdr:row>
      <xdr:rowOff>171450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5621000" y="13442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156210</xdr:rowOff>
    </xdr:from>
    <xdr:ext cx="736600" cy="25717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290800" y="13529310"/>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71.8</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78</xdr:row>
      <xdr:rowOff>24130</xdr:rowOff>
    </xdr:from>
    <xdr:to>
      <xdr:col>74</xdr:col>
      <xdr:colOff>31750</xdr:colOff>
      <xdr:row>78</xdr:row>
      <xdr:rowOff>125730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4732000" y="13397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110490</xdr:rowOff>
    </xdr:from>
    <xdr:ext cx="762000" cy="25717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4401800" y="1348359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70.4</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77</xdr:row>
      <xdr:rowOff>104140</xdr:rowOff>
    </xdr:from>
    <xdr:to>
      <xdr:col>69</xdr:col>
      <xdr:colOff>142875</xdr:colOff>
      <xdr:row>78</xdr:row>
      <xdr:rowOff>34290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3843000" y="13305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19050</xdr:rowOff>
    </xdr:from>
    <xdr:ext cx="760095" cy="25717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512800" y="1339215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67.6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77</xdr:row>
      <xdr:rowOff>123825</xdr:rowOff>
    </xdr:from>
    <xdr:to>
      <xdr:col>65</xdr:col>
      <xdr:colOff>53975</xdr:colOff>
      <xdr:row>78</xdr:row>
      <xdr:rowOff>53975</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2954000" y="13325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38735</xdr:rowOff>
    </xdr:from>
    <xdr:ext cx="762000" cy="259080"/>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2623800" y="134118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68.2</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699135</xdr:colOff>
      <xdr:row>0</xdr:row>
      <xdr:rowOff>0</xdr:rowOff>
    </xdr:from>
    <xdr:to>
      <xdr:col>43</xdr:col>
      <xdr:colOff>1092835</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高知県奈半利町</a:t>
          </a:r>
        </a:p>
      </xdr:txBody>
    </xdr:sp>
    <xdr:clientData/>
  </xdr:twoCellAnchor>
  <xdr:twoCellAnchor>
    <xdr:from>
      <xdr:col>39</xdr:col>
      <xdr:colOff>1066165</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1092835</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1118235</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3</a:t>
          </a:r>
          <a:r>
            <a:rPr kumimoji="1" lang="ja-JP" altLang="en-US" sz="1250" b="1">
              <a:solidFill>
                <a:srgbClr val="FFFFFF"/>
              </a:solidFill>
              <a:latin typeface="ＭＳ ゴシック"/>
              <a:ea typeface="ＭＳ ゴシック"/>
            </a:rPr>
            <a:t>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09575" cy="273685"/>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09575" cy="2736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133985</xdr:rowOff>
    </xdr:from>
    <xdr:to>
      <xdr:col>33</xdr:col>
      <xdr:colOff>114300</xdr:colOff>
      <xdr:row>20</xdr:row>
      <xdr:rowOff>133985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a:xfrm>
          <a:off x="2159000" y="361061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163195</xdr:rowOff>
    </xdr:from>
    <xdr:ext cx="762000" cy="259080"/>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68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18</xdr:row>
      <xdr:rowOff>149860</xdr:rowOff>
    </xdr:from>
    <xdr:to>
      <xdr:col>33</xdr:col>
      <xdr:colOff>114300</xdr:colOff>
      <xdr:row>18</xdr:row>
      <xdr:rowOff>149860</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a:xfrm>
          <a:off x="2159000" y="328358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7620</xdr:rowOff>
    </xdr:from>
    <xdr:ext cx="762000" cy="25717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1413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16</xdr:row>
      <xdr:rowOff>166370</xdr:rowOff>
    </xdr:from>
    <xdr:to>
      <xdr:col>33</xdr:col>
      <xdr:colOff>114300</xdr:colOff>
      <xdr:row>16</xdr:row>
      <xdr:rowOff>166370</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a:xfrm>
          <a:off x="2159000" y="295719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24130</xdr:rowOff>
    </xdr:from>
    <xdr:ext cx="762000" cy="259080"/>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8149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15</xdr:row>
      <xdr:rowOff>11430</xdr:rowOff>
    </xdr:from>
    <xdr:to>
      <xdr:col>33</xdr:col>
      <xdr:colOff>114300</xdr:colOff>
      <xdr:row>15</xdr:row>
      <xdr:rowOff>11430</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a:xfrm>
          <a:off x="2159000" y="263080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40640</xdr:rowOff>
    </xdr:from>
    <xdr:ext cx="762000" cy="25717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4885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11</xdr:col>
      <xdr:colOff>63500</xdr:colOff>
      <xdr:row>13</xdr:row>
      <xdr:rowOff>27940</xdr:rowOff>
    </xdr:from>
    <xdr:to>
      <xdr:col>33</xdr:col>
      <xdr:colOff>114300</xdr:colOff>
      <xdr:row>13</xdr:row>
      <xdr:rowOff>27940</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a:xfrm>
          <a:off x="2159000" y="230441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57150</xdr:rowOff>
    </xdr:from>
    <xdr:ext cx="762000" cy="259080"/>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21621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11</xdr:col>
      <xdr:colOff>63500</xdr:colOff>
      <xdr:row>11</xdr:row>
      <xdr:rowOff>43815</xdr:rowOff>
    </xdr:from>
    <xdr:to>
      <xdr:col>33</xdr:col>
      <xdr:colOff>114300</xdr:colOff>
      <xdr:row>11</xdr:row>
      <xdr:rowOff>43815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a:xfrm>
          <a:off x="2159000" y="197739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73025</xdr:rowOff>
    </xdr:from>
    <xdr:ext cx="762000" cy="259080"/>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8351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7175"/>
    <xdr:sp macro="" textlink="">
      <xdr:nvSpPr>
        <xdr:cNvPr id="44" name="テキスト ボックス 43">
          <a:extLst>
            <a:ext uri="{FF2B5EF4-FFF2-40B4-BE49-F238E27FC236}">
              <a16:creationId xmlns:a16="http://schemas.microsoft.com/office/drawing/2014/main" id="{00000000-0008-0000-0500-00002C000000}"/>
            </a:ext>
          </a:extLst>
        </xdr:cNvPr>
        <xdr:cNvSpPr txBox="1"/>
      </xdr:nvSpPr>
      <xdr:spPr>
        <a:xfrm>
          <a:off x="1384300" y="1508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5" name="人口1人当たり決算額の推移グラフ枠130">
          <a:extLst>
            <a:ext uri="{FF2B5EF4-FFF2-40B4-BE49-F238E27FC236}">
              <a16:creationId xmlns:a16="http://schemas.microsoft.com/office/drawing/2014/main" id="{00000000-0008-0000-0500-00002D000000}"/>
            </a:ext>
          </a:extLst>
        </xdr:cNvPr>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70485</xdr:rowOff>
    </xdr:from>
    <xdr:to>
      <xdr:col>29</xdr:col>
      <xdr:colOff>127000</xdr:colOff>
      <xdr:row>19</xdr:row>
      <xdr:rowOff>140335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a:xfrm flipV="1">
          <a:off x="5651500" y="2004060"/>
          <a:ext cx="0" cy="144145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112395</xdr:rowOff>
    </xdr:from>
    <xdr:ext cx="760095" cy="257175"/>
    <xdr:sp macro="" textlink="">
      <xdr:nvSpPr>
        <xdr:cNvPr id="47" name="人口1人当たり決算額の推移最小値テキスト130">
          <a:extLst>
            <a:ext uri="{FF2B5EF4-FFF2-40B4-BE49-F238E27FC236}">
              <a16:creationId xmlns:a16="http://schemas.microsoft.com/office/drawing/2014/main" id="{00000000-0008-0000-0500-00002F000000}"/>
            </a:ext>
          </a:extLst>
        </xdr:cNvPr>
        <xdr:cNvSpPr txBox="1"/>
      </xdr:nvSpPr>
      <xdr:spPr>
        <a:xfrm>
          <a:off x="5740400" y="341757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101,171</a:t>
          </a:r>
          <a:endParaRPr kumimoji="1" lang="ja-JP" altLang="en-US" sz="1000" b="1">
            <a:latin typeface="ＭＳ Ｐゴシック"/>
            <a:ea typeface="ＭＳ Ｐゴシック"/>
          </a:endParaRPr>
        </a:p>
      </xdr:txBody>
    </xdr:sp>
    <xdr:clientData/>
  </xdr:oneCellAnchor>
  <xdr:twoCellAnchor>
    <xdr:from>
      <xdr:col>29</xdr:col>
      <xdr:colOff>38100</xdr:colOff>
      <xdr:row>19</xdr:row>
      <xdr:rowOff>140335</xdr:rowOff>
    </xdr:from>
    <xdr:to>
      <xdr:col>30</xdr:col>
      <xdr:colOff>25400</xdr:colOff>
      <xdr:row>19</xdr:row>
      <xdr:rowOff>140335</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a:xfrm>
          <a:off x="5562600" y="344551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157480</xdr:rowOff>
    </xdr:from>
    <xdr:ext cx="760095" cy="257175"/>
    <xdr:sp macro="" textlink="">
      <xdr:nvSpPr>
        <xdr:cNvPr id="49" name="人口1人当たり決算額の推移最大値テキスト130">
          <a:extLst>
            <a:ext uri="{FF2B5EF4-FFF2-40B4-BE49-F238E27FC236}">
              <a16:creationId xmlns:a16="http://schemas.microsoft.com/office/drawing/2014/main" id="{00000000-0008-0000-0500-000031000000}"/>
            </a:ext>
          </a:extLst>
        </xdr:cNvPr>
        <xdr:cNvSpPr txBox="1"/>
      </xdr:nvSpPr>
      <xdr:spPr>
        <a:xfrm>
          <a:off x="5740400" y="174815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983,585</a:t>
          </a:r>
          <a:endParaRPr kumimoji="1" lang="ja-JP" altLang="en-US" sz="1000" b="1">
            <a:latin typeface="ＭＳ Ｐゴシック"/>
            <a:ea typeface="ＭＳ Ｐゴシック"/>
          </a:endParaRPr>
        </a:p>
      </xdr:txBody>
    </xdr:sp>
    <xdr:clientData/>
  </xdr:oneCellAnchor>
  <xdr:twoCellAnchor>
    <xdr:from>
      <xdr:col>29</xdr:col>
      <xdr:colOff>38100</xdr:colOff>
      <xdr:row>11</xdr:row>
      <xdr:rowOff>70485</xdr:rowOff>
    </xdr:from>
    <xdr:to>
      <xdr:col>30</xdr:col>
      <xdr:colOff>25400</xdr:colOff>
      <xdr:row>11</xdr:row>
      <xdr:rowOff>70485</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a:xfrm>
          <a:off x="5562600" y="200406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118110</xdr:rowOff>
    </xdr:from>
    <xdr:to>
      <xdr:col>29</xdr:col>
      <xdr:colOff>127000</xdr:colOff>
      <xdr:row>18</xdr:row>
      <xdr:rowOff>132080</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a:xfrm>
          <a:off x="5003800" y="3251835"/>
          <a:ext cx="647700" cy="139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3175</xdr:rowOff>
    </xdr:from>
    <xdr:ext cx="760095" cy="259080"/>
    <xdr:sp macro="" textlink="">
      <xdr:nvSpPr>
        <xdr:cNvPr id="52" name="人口1人当たり決算額の推移平均値テキスト130">
          <a:extLst>
            <a:ext uri="{FF2B5EF4-FFF2-40B4-BE49-F238E27FC236}">
              <a16:creationId xmlns:a16="http://schemas.microsoft.com/office/drawing/2014/main" id="{00000000-0008-0000-0500-000034000000}"/>
            </a:ext>
          </a:extLst>
        </xdr:cNvPr>
        <xdr:cNvSpPr txBox="1"/>
      </xdr:nvSpPr>
      <xdr:spPr>
        <a:xfrm>
          <a:off x="5740400" y="2965450"/>
          <a:ext cx="76009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269,124</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17</xdr:row>
      <xdr:rowOff>158115</xdr:rowOff>
    </xdr:from>
    <xdr:to>
      <xdr:col>29</xdr:col>
      <xdr:colOff>177800</xdr:colOff>
      <xdr:row>18</xdr:row>
      <xdr:rowOff>88265</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a:xfrm>
          <a:off x="5600700" y="31203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118110</xdr:rowOff>
    </xdr:from>
    <xdr:to>
      <xdr:col>26</xdr:col>
      <xdr:colOff>50800</xdr:colOff>
      <xdr:row>18</xdr:row>
      <xdr:rowOff>132715</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a:xfrm flipV="1">
          <a:off x="4305300" y="3251835"/>
          <a:ext cx="698500" cy="146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18</xdr:row>
      <xdr:rowOff>4445</xdr:rowOff>
    </xdr:from>
    <xdr:to>
      <xdr:col>26</xdr:col>
      <xdr:colOff>101600</xdr:colOff>
      <xdr:row>18</xdr:row>
      <xdr:rowOff>106045</xdr:rowOff>
    </xdr:to>
    <xdr:sp macro="" textlink="">
      <xdr:nvSpPr>
        <xdr:cNvPr id="55" name="フローチャート: 判断 54">
          <a:extLst>
            <a:ext uri="{FF2B5EF4-FFF2-40B4-BE49-F238E27FC236}">
              <a16:creationId xmlns:a16="http://schemas.microsoft.com/office/drawing/2014/main" id="{00000000-0008-0000-0500-000037000000}"/>
            </a:ext>
          </a:extLst>
        </xdr:cNvPr>
        <xdr:cNvSpPr/>
      </xdr:nvSpPr>
      <xdr:spPr>
        <a:xfrm>
          <a:off x="4953000" y="31381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116205</xdr:rowOff>
    </xdr:from>
    <xdr:ext cx="736600" cy="259080"/>
    <xdr:sp macro="" textlink="">
      <xdr:nvSpPr>
        <xdr:cNvPr id="56" name="テキスト ボックス 55">
          <a:extLst>
            <a:ext uri="{FF2B5EF4-FFF2-40B4-BE49-F238E27FC236}">
              <a16:creationId xmlns:a16="http://schemas.microsoft.com/office/drawing/2014/main" id="{00000000-0008-0000-0500-000038000000}"/>
            </a:ext>
          </a:extLst>
        </xdr:cNvPr>
        <xdr:cNvSpPr txBox="1"/>
      </xdr:nvSpPr>
      <xdr:spPr>
        <a:xfrm>
          <a:off x="4622800" y="29070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258,255</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18</xdr:row>
      <xdr:rowOff>132715</xdr:rowOff>
    </xdr:from>
    <xdr:to>
      <xdr:col>22</xdr:col>
      <xdr:colOff>114300</xdr:colOff>
      <xdr:row>18</xdr:row>
      <xdr:rowOff>159385</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a:xfrm flipV="1">
          <a:off x="3606800" y="3266440"/>
          <a:ext cx="698500" cy="266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18</xdr:row>
      <xdr:rowOff>13335</xdr:rowOff>
    </xdr:from>
    <xdr:to>
      <xdr:col>22</xdr:col>
      <xdr:colOff>165100</xdr:colOff>
      <xdr:row>18</xdr:row>
      <xdr:rowOff>114935</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a:xfrm>
          <a:off x="4254500" y="31470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125095</xdr:rowOff>
    </xdr:from>
    <xdr:ext cx="762000" cy="2584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3924300" y="29159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252,599</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18</xdr:row>
      <xdr:rowOff>159385</xdr:rowOff>
    </xdr:from>
    <xdr:to>
      <xdr:col>18</xdr:col>
      <xdr:colOff>177800</xdr:colOff>
      <xdr:row>18</xdr:row>
      <xdr:rowOff>165100</xdr:rowOff>
    </xdr:to>
    <xdr:cxnSp macro="">
      <xdr:nvCxnSpPr>
        <xdr:cNvPr id="60" name="直線コネクタ 59">
          <a:extLst>
            <a:ext uri="{FF2B5EF4-FFF2-40B4-BE49-F238E27FC236}">
              <a16:creationId xmlns:a16="http://schemas.microsoft.com/office/drawing/2014/main" id="{00000000-0008-0000-0500-00003C000000}"/>
            </a:ext>
          </a:extLst>
        </xdr:cNvPr>
        <xdr:cNvCxnSpPr/>
      </xdr:nvCxnSpPr>
      <xdr:spPr>
        <a:xfrm flipV="1">
          <a:off x="2908300" y="3293110"/>
          <a:ext cx="698500" cy="571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29210</xdr:rowOff>
    </xdr:from>
    <xdr:to>
      <xdr:col>19</xdr:col>
      <xdr:colOff>38100</xdr:colOff>
      <xdr:row>18</xdr:row>
      <xdr:rowOff>130810</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a:xfrm>
          <a:off x="3556000" y="31629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140970</xdr:rowOff>
    </xdr:from>
    <xdr:ext cx="762000" cy="259080"/>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3225800" y="29317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242,952</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18</xdr:row>
      <xdr:rowOff>33020</xdr:rowOff>
    </xdr:from>
    <xdr:to>
      <xdr:col>15</xdr:col>
      <xdr:colOff>101600</xdr:colOff>
      <xdr:row>18</xdr:row>
      <xdr:rowOff>134620</xdr:rowOff>
    </xdr:to>
    <xdr:sp macro="" textlink="">
      <xdr:nvSpPr>
        <xdr:cNvPr id="63" name="フローチャート: 判断 62">
          <a:extLst>
            <a:ext uri="{FF2B5EF4-FFF2-40B4-BE49-F238E27FC236}">
              <a16:creationId xmlns:a16="http://schemas.microsoft.com/office/drawing/2014/main" id="{00000000-0008-0000-0500-00003F000000}"/>
            </a:ext>
          </a:extLst>
        </xdr:cNvPr>
        <xdr:cNvSpPr/>
      </xdr:nvSpPr>
      <xdr:spPr>
        <a:xfrm>
          <a:off x="2857500" y="31667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144780</xdr:rowOff>
    </xdr:from>
    <xdr:ext cx="762000" cy="25717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2527300" y="293560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240,560</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60095" cy="259080"/>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5473700" y="39598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29</xdr:col>
      <xdr:colOff>76200</xdr:colOff>
      <xdr:row>18</xdr:row>
      <xdr:rowOff>81280</xdr:rowOff>
    </xdr:from>
    <xdr:to>
      <xdr:col>29</xdr:col>
      <xdr:colOff>177800</xdr:colOff>
      <xdr:row>19</xdr:row>
      <xdr:rowOff>11430</xdr:rowOff>
    </xdr:to>
    <xdr:sp macro="" textlink="">
      <xdr:nvSpPr>
        <xdr:cNvPr id="70" name="楕円 69">
          <a:extLst>
            <a:ext uri="{FF2B5EF4-FFF2-40B4-BE49-F238E27FC236}">
              <a16:creationId xmlns:a16="http://schemas.microsoft.com/office/drawing/2014/main" id="{00000000-0008-0000-0500-000046000000}"/>
            </a:ext>
          </a:extLst>
        </xdr:cNvPr>
        <xdr:cNvSpPr/>
      </xdr:nvSpPr>
      <xdr:spPr>
        <a:xfrm>
          <a:off x="5600700" y="32150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53340</xdr:rowOff>
    </xdr:from>
    <xdr:ext cx="760095" cy="257175"/>
    <xdr:sp macro="" textlink="">
      <xdr:nvSpPr>
        <xdr:cNvPr id="71" name="人口1人当たり決算額の推移該当値テキスト130">
          <a:extLst>
            <a:ext uri="{FF2B5EF4-FFF2-40B4-BE49-F238E27FC236}">
              <a16:creationId xmlns:a16="http://schemas.microsoft.com/office/drawing/2014/main" id="{00000000-0008-0000-0500-000047000000}"/>
            </a:ext>
          </a:extLst>
        </xdr:cNvPr>
        <xdr:cNvSpPr txBox="1"/>
      </xdr:nvSpPr>
      <xdr:spPr>
        <a:xfrm>
          <a:off x="5740400" y="318706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210,931</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18</xdr:row>
      <xdr:rowOff>67310</xdr:rowOff>
    </xdr:from>
    <xdr:to>
      <xdr:col>26</xdr:col>
      <xdr:colOff>101600</xdr:colOff>
      <xdr:row>18</xdr:row>
      <xdr:rowOff>168910</xdr:rowOff>
    </xdr:to>
    <xdr:sp macro="" textlink="">
      <xdr:nvSpPr>
        <xdr:cNvPr id="72" name="楕円 71">
          <a:extLst>
            <a:ext uri="{FF2B5EF4-FFF2-40B4-BE49-F238E27FC236}">
              <a16:creationId xmlns:a16="http://schemas.microsoft.com/office/drawing/2014/main" id="{00000000-0008-0000-0500-000048000000}"/>
            </a:ext>
          </a:extLst>
        </xdr:cNvPr>
        <xdr:cNvSpPr/>
      </xdr:nvSpPr>
      <xdr:spPr>
        <a:xfrm>
          <a:off x="4953000" y="32010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153670</xdr:rowOff>
    </xdr:from>
    <xdr:ext cx="736600" cy="259080"/>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4622800" y="328739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219,747</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18</xdr:row>
      <xdr:rowOff>81915</xdr:rowOff>
    </xdr:from>
    <xdr:to>
      <xdr:col>22</xdr:col>
      <xdr:colOff>165100</xdr:colOff>
      <xdr:row>19</xdr:row>
      <xdr:rowOff>12065</xdr:rowOff>
    </xdr:to>
    <xdr:sp macro="" textlink="">
      <xdr:nvSpPr>
        <xdr:cNvPr id="74" name="楕円 73">
          <a:extLst>
            <a:ext uri="{FF2B5EF4-FFF2-40B4-BE49-F238E27FC236}">
              <a16:creationId xmlns:a16="http://schemas.microsoft.com/office/drawing/2014/main" id="{00000000-0008-0000-0500-00004A000000}"/>
            </a:ext>
          </a:extLst>
        </xdr:cNvPr>
        <xdr:cNvSpPr/>
      </xdr:nvSpPr>
      <xdr:spPr>
        <a:xfrm>
          <a:off x="4254500" y="321564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168275</xdr:rowOff>
    </xdr:from>
    <xdr:ext cx="762000" cy="25717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924300" y="330200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210,658</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18</xdr:row>
      <xdr:rowOff>109220</xdr:rowOff>
    </xdr:from>
    <xdr:to>
      <xdr:col>19</xdr:col>
      <xdr:colOff>38100</xdr:colOff>
      <xdr:row>19</xdr:row>
      <xdr:rowOff>38735</xdr:rowOff>
    </xdr:to>
    <xdr:sp macro="" textlink="">
      <xdr:nvSpPr>
        <xdr:cNvPr id="76" name="楕円 75">
          <a:extLst>
            <a:ext uri="{FF2B5EF4-FFF2-40B4-BE49-F238E27FC236}">
              <a16:creationId xmlns:a16="http://schemas.microsoft.com/office/drawing/2014/main" id="{00000000-0008-0000-0500-00004C000000}"/>
            </a:ext>
          </a:extLst>
        </xdr:cNvPr>
        <xdr:cNvSpPr/>
      </xdr:nvSpPr>
      <xdr:spPr>
        <a:xfrm>
          <a:off x="3556000" y="324294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23495</xdr:rowOff>
    </xdr:from>
    <xdr:ext cx="762000" cy="259080"/>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3225800" y="3328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194,304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18</xdr:row>
      <xdr:rowOff>114300</xdr:rowOff>
    </xdr:from>
    <xdr:to>
      <xdr:col>15</xdr:col>
      <xdr:colOff>101600</xdr:colOff>
      <xdr:row>19</xdr:row>
      <xdr:rowOff>44450</xdr:rowOff>
    </xdr:to>
    <xdr:sp macro="" textlink="">
      <xdr:nvSpPr>
        <xdr:cNvPr id="78" name="楕円 77">
          <a:extLst>
            <a:ext uri="{FF2B5EF4-FFF2-40B4-BE49-F238E27FC236}">
              <a16:creationId xmlns:a16="http://schemas.microsoft.com/office/drawing/2014/main" id="{00000000-0008-0000-0500-00004E000000}"/>
            </a:ext>
          </a:extLst>
        </xdr:cNvPr>
        <xdr:cNvSpPr/>
      </xdr:nvSpPr>
      <xdr:spPr>
        <a:xfrm>
          <a:off x="2857500" y="32480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29210</xdr:rowOff>
    </xdr:from>
    <xdr:ext cx="762000" cy="257175"/>
    <xdr:sp macro="" textlink="">
      <xdr:nvSpPr>
        <xdr:cNvPr id="79" name="テキスト ボックス 78">
          <a:extLst>
            <a:ext uri="{FF2B5EF4-FFF2-40B4-BE49-F238E27FC236}">
              <a16:creationId xmlns:a16="http://schemas.microsoft.com/office/drawing/2014/main" id="{00000000-0008-0000-0500-00004F000000}"/>
            </a:ext>
          </a:extLst>
        </xdr:cNvPr>
        <xdr:cNvSpPr txBox="1"/>
      </xdr:nvSpPr>
      <xdr:spPr>
        <a:xfrm>
          <a:off x="2527300" y="333438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190,956</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1" name="角丸四角形 80">
          <a:extLst>
            <a:ext uri="{FF2B5EF4-FFF2-40B4-BE49-F238E27FC236}">
              <a16:creationId xmlns:a16="http://schemas.microsoft.com/office/drawing/2014/main" id="{00000000-0008-0000-0500-000051000000}"/>
            </a:ext>
          </a:extLst>
        </xdr:cNvPr>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4" name="正方形/長方形 83">
          <a:extLst>
            <a:ext uri="{FF2B5EF4-FFF2-40B4-BE49-F238E27FC236}">
              <a16:creationId xmlns:a16="http://schemas.microsoft.com/office/drawing/2014/main" id="{00000000-0008-0000-0500-000054000000}"/>
            </a:ext>
          </a:extLst>
        </xdr:cNvPr>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177800</xdr:colOff>
      <xdr:row>31</xdr:row>
      <xdr:rowOff>305435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177800</xdr:colOff>
      <xdr:row>33</xdr:row>
      <xdr:rowOff>172085</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0" name="楕円 89">
          <a:extLst>
            <a:ext uri="{FF2B5EF4-FFF2-40B4-BE49-F238E27FC236}">
              <a16:creationId xmlns:a16="http://schemas.microsoft.com/office/drawing/2014/main" id="{00000000-0008-0000-0500-00005A000000}"/>
            </a:ext>
          </a:extLst>
        </xdr:cNvPr>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1" name="フローチャート: 判断 90">
          <a:extLst>
            <a:ext uri="{FF2B5EF4-FFF2-40B4-BE49-F238E27FC236}">
              <a16:creationId xmlns:a16="http://schemas.microsoft.com/office/drawing/2014/main" id="{00000000-0008-0000-0500-00005B000000}"/>
            </a:ext>
          </a:extLst>
        </xdr:cNvPr>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92" name="正方形/長方形 91">
          <a:extLst>
            <a:ext uri="{FF2B5EF4-FFF2-40B4-BE49-F238E27FC236}">
              <a16:creationId xmlns:a16="http://schemas.microsoft.com/office/drawing/2014/main" id="{00000000-0008-0000-0500-00005C000000}"/>
            </a:ext>
          </a:extLst>
        </xdr:cNvPr>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09575" cy="275590"/>
    <xdr:sp macro="" textlink="">
      <xdr:nvSpPr>
        <xdr:cNvPr id="93" name="テキスト ボックス 92">
          <a:extLst>
            <a:ext uri="{FF2B5EF4-FFF2-40B4-BE49-F238E27FC236}">
              <a16:creationId xmlns:a16="http://schemas.microsoft.com/office/drawing/2014/main" id="{00000000-0008-0000-0500-00005D000000}"/>
            </a:ext>
          </a:extLst>
        </xdr:cNvPr>
        <xdr:cNvSpPr txBox="1"/>
      </xdr:nvSpPr>
      <xdr:spPr>
        <a:xfrm>
          <a:off x="1676400" y="5270500"/>
          <a:ext cx="40957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240665</xdr:rowOff>
    </xdr:from>
    <xdr:to>
      <xdr:col>33</xdr:col>
      <xdr:colOff>114300</xdr:colOff>
      <xdr:row>37</xdr:row>
      <xdr:rowOff>240665</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a:xfrm>
          <a:off x="2159000" y="73653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99695</xdr:rowOff>
    </xdr:from>
    <xdr:ext cx="762000" cy="25717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2243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a:xfrm>
          <a:off x="2159000" y="6794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41910</xdr:rowOff>
    </xdr:from>
    <xdr:ext cx="762000" cy="255270"/>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652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298450</xdr:rowOff>
    </xdr:from>
    <xdr:to>
      <xdr:col>33</xdr:col>
      <xdr:colOff>114300</xdr:colOff>
      <xdr:row>33</xdr:row>
      <xdr:rowOff>298450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a:xfrm>
          <a:off x="2159000" y="622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156210</xdr:rowOff>
    </xdr:from>
    <xdr:ext cx="762000" cy="255270"/>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0807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717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8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153035</xdr:rowOff>
    </xdr:from>
    <xdr:to>
      <xdr:col>29</xdr:col>
      <xdr:colOff>127000</xdr:colOff>
      <xdr:row>37</xdr:row>
      <xdr:rowOff>310515</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a:xfrm flipV="1">
          <a:off x="5651500" y="6077585"/>
          <a:ext cx="0" cy="135763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283845</xdr:rowOff>
    </xdr:from>
    <xdr:ext cx="760095" cy="25590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408545"/>
          <a:ext cx="7600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-12,265</a:t>
          </a:r>
          <a:endParaRPr kumimoji="1" lang="ja-JP" altLang="en-US" sz="1000" b="1">
            <a:latin typeface="ＭＳ Ｐゴシック"/>
            <a:ea typeface="ＭＳ Ｐゴシック"/>
          </a:endParaRPr>
        </a:p>
      </xdr:txBody>
    </xdr:sp>
    <xdr:clientData/>
  </xdr:oneCellAnchor>
  <xdr:twoCellAnchor>
    <xdr:from>
      <xdr:col>29</xdr:col>
      <xdr:colOff>38100</xdr:colOff>
      <xdr:row>37</xdr:row>
      <xdr:rowOff>310515</xdr:rowOff>
    </xdr:from>
    <xdr:to>
      <xdr:col>30</xdr:col>
      <xdr:colOff>25400</xdr:colOff>
      <xdr:row>37</xdr:row>
      <xdr:rowOff>310515</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a:xfrm>
          <a:off x="5562600" y="743521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67945</xdr:rowOff>
    </xdr:from>
    <xdr:ext cx="760095" cy="2584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821045"/>
          <a:ext cx="7600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225,407</a:t>
          </a:r>
          <a:endParaRPr kumimoji="1" lang="ja-JP" altLang="en-US" sz="1000" b="1">
            <a:latin typeface="ＭＳ Ｐゴシック"/>
            <a:ea typeface="ＭＳ Ｐゴシック"/>
          </a:endParaRPr>
        </a:p>
      </xdr:txBody>
    </xdr:sp>
    <xdr:clientData/>
  </xdr:oneCellAnchor>
  <xdr:twoCellAnchor>
    <xdr:from>
      <xdr:col>29</xdr:col>
      <xdr:colOff>38100</xdr:colOff>
      <xdr:row>33</xdr:row>
      <xdr:rowOff>153035</xdr:rowOff>
    </xdr:from>
    <xdr:to>
      <xdr:col>30</xdr:col>
      <xdr:colOff>25400</xdr:colOff>
      <xdr:row>33</xdr:row>
      <xdr:rowOff>153035</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a:xfrm>
          <a:off x="5562600" y="607758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203200</xdr:rowOff>
    </xdr:from>
    <xdr:to>
      <xdr:col>29</xdr:col>
      <xdr:colOff>127000</xdr:colOff>
      <xdr:row>37</xdr:row>
      <xdr:rowOff>217805</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a:xfrm>
          <a:off x="5003800" y="7327900"/>
          <a:ext cx="647700" cy="146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297180</xdr:rowOff>
    </xdr:from>
    <xdr:ext cx="760095" cy="259080"/>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907530"/>
          <a:ext cx="76009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44,155</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36</xdr:row>
      <xdr:rowOff>109855</xdr:rowOff>
    </xdr:from>
    <xdr:to>
      <xdr:col>29</xdr:col>
      <xdr:colOff>177800</xdr:colOff>
      <xdr:row>37</xdr:row>
      <xdr:rowOff>40640</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a:xfrm>
          <a:off x="5600700" y="706310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203200</xdr:rowOff>
    </xdr:from>
    <xdr:to>
      <xdr:col>26</xdr:col>
      <xdr:colOff>50800</xdr:colOff>
      <xdr:row>37</xdr:row>
      <xdr:rowOff>226060</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a:xfrm flipV="1">
          <a:off x="4305300" y="7327900"/>
          <a:ext cx="698500" cy="228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92075</xdr:rowOff>
    </xdr:from>
    <xdr:to>
      <xdr:col>26</xdr:col>
      <xdr:colOff>101600</xdr:colOff>
      <xdr:row>37</xdr:row>
      <xdr:rowOff>22860</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a:xfrm>
          <a:off x="4953000" y="704532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204470</xdr:rowOff>
    </xdr:from>
    <xdr:ext cx="736600" cy="259080"/>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8148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47,272</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37</xdr:row>
      <xdr:rowOff>215265</xdr:rowOff>
    </xdr:from>
    <xdr:to>
      <xdr:col>22</xdr:col>
      <xdr:colOff>114300</xdr:colOff>
      <xdr:row>37</xdr:row>
      <xdr:rowOff>226060</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a:xfrm>
          <a:off x="3606800" y="7339965"/>
          <a:ext cx="698500" cy="1079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106045</xdr:rowOff>
    </xdr:from>
    <xdr:to>
      <xdr:col>22</xdr:col>
      <xdr:colOff>165100</xdr:colOff>
      <xdr:row>37</xdr:row>
      <xdr:rowOff>36195</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a:xfrm>
          <a:off x="4254500" y="70592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217805</xdr:rowOff>
    </xdr:from>
    <xdr:ext cx="762000" cy="259080"/>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8281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44,804</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37</xdr:row>
      <xdr:rowOff>196215</xdr:rowOff>
    </xdr:from>
    <xdr:to>
      <xdr:col>18</xdr:col>
      <xdr:colOff>177800</xdr:colOff>
      <xdr:row>37</xdr:row>
      <xdr:rowOff>215265</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a:xfrm>
          <a:off x="2908300" y="7320915"/>
          <a:ext cx="698500" cy="1905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116840</xdr:rowOff>
    </xdr:from>
    <xdr:to>
      <xdr:col>19</xdr:col>
      <xdr:colOff>38100</xdr:colOff>
      <xdr:row>37</xdr:row>
      <xdr:rowOff>46990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a:xfrm>
          <a:off x="3556000" y="70700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228600</xdr:rowOff>
    </xdr:from>
    <xdr:ext cx="762000" cy="259080"/>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8389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42,911</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36</xdr:row>
      <xdr:rowOff>113665</xdr:rowOff>
    </xdr:from>
    <xdr:to>
      <xdr:col>15</xdr:col>
      <xdr:colOff>101600</xdr:colOff>
      <xdr:row>37</xdr:row>
      <xdr:rowOff>44450</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a:xfrm>
          <a:off x="2857500" y="706691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226060</xdr:rowOff>
    </xdr:from>
    <xdr:ext cx="762000" cy="25717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83641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43,473</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60095" cy="259080"/>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29</xdr:col>
      <xdr:colOff>76200</xdr:colOff>
      <xdr:row>37</xdr:row>
      <xdr:rowOff>167005</xdr:rowOff>
    </xdr:from>
    <xdr:to>
      <xdr:col>29</xdr:col>
      <xdr:colOff>177800</xdr:colOff>
      <xdr:row>37</xdr:row>
      <xdr:rowOff>267335</xdr:rowOff>
    </xdr:to>
    <xdr:sp macro="" textlink="">
      <xdr:nvSpPr>
        <xdr:cNvPr id="128" name="楕円 127">
          <a:extLst>
            <a:ext uri="{FF2B5EF4-FFF2-40B4-BE49-F238E27FC236}">
              <a16:creationId xmlns:a16="http://schemas.microsoft.com/office/drawing/2014/main" id="{00000000-0008-0000-0500-000080000000}"/>
            </a:ext>
          </a:extLst>
        </xdr:cNvPr>
        <xdr:cNvSpPr/>
      </xdr:nvSpPr>
      <xdr:spPr>
        <a:xfrm>
          <a:off x="5600700" y="7291705"/>
          <a:ext cx="101600" cy="10033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75565</xdr:rowOff>
    </xdr:from>
    <xdr:ext cx="760095" cy="256540"/>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7200265"/>
          <a:ext cx="76009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4,272</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37</xdr:row>
      <xdr:rowOff>151765</xdr:rowOff>
    </xdr:from>
    <xdr:to>
      <xdr:col>26</xdr:col>
      <xdr:colOff>101600</xdr:colOff>
      <xdr:row>37</xdr:row>
      <xdr:rowOff>254000</xdr:rowOff>
    </xdr:to>
    <xdr:sp macro="" textlink="">
      <xdr:nvSpPr>
        <xdr:cNvPr id="130" name="楕円 129">
          <a:extLst>
            <a:ext uri="{FF2B5EF4-FFF2-40B4-BE49-F238E27FC236}">
              <a16:creationId xmlns:a16="http://schemas.microsoft.com/office/drawing/2014/main" id="{00000000-0008-0000-0500-000082000000}"/>
            </a:ext>
          </a:extLst>
        </xdr:cNvPr>
        <xdr:cNvSpPr/>
      </xdr:nvSpPr>
      <xdr:spPr>
        <a:xfrm>
          <a:off x="4953000" y="727646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239395</xdr:rowOff>
    </xdr:from>
    <xdr:ext cx="736600" cy="2584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736409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6,628</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37</xdr:row>
      <xdr:rowOff>174625</xdr:rowOff>
    </xdr:from>
    <xdr:to>
      <xdr:col>22</xdr:col>
      <xdr:colOff>165100</xdr:colOff>
      <xdr:row>37</xdr:row>
      <xdr:rowOff>276860</xdr:rowOff>
    </xdr:to>
    <xdr:sp macro="" textlink="">
      <xdr:nvSpPr>
        <xdr:cNvPr id="132" name="楕円 131">
          <a:extLst>
            <a:ext uri="{FF2B5EF4-FFF2-40B4-BE49-F238E27FC236}">
              <a16:creationId xmlns:a16="http://schemas.microsoft.com/office/drawing/2014/main" id="{00000000-0008-0000-0500-000084000000}"/>
            </a:ext>
          </a:extLst>
        </xdr:cNvPr>
        <xdr:cNvSpPr/>
      </xdr:nvSpPr>
      <xdr:spPr>
        <a:xfrm>
          <a:off x="4254500" y="729932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262255</xdr:rowOff>
    </xdr:from>
    <xdr:ext cx="762000" cy="259080"/>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73869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2,697</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37</xdr:row>
      <xdr:rowOff>163830</xdr:rowOff>
    </xdr:from>
    <xdr:to>
      <xdr:col>19</xdr:col>
      <xdr:colOff>38100</xdr:colOff>
      <xdr:row>37</xdr:row>
      <xdr:rowOff>264795</xdr:rowOff>
    </xdr:to>
    <xdr:sp macro="" textlink="">
      <xdr:nvSpPr>
        <xdr:cNvPr id="134" name="楕円 133">
          <a:extLst>
            <a:ext uri="{FF2B5EF4-FFF2-40B4-BE49-F238E27FC236}">
              <a16:creationId xmlns:a16="http://schemas.microsoft.com/office/drawing/2014/main" id="{00000000-0008-0000-0500-000086000000}"/>
            </a:ext>
          </a:extLst>
        </xdr:cNvPr>
        <xdr:cNvSpPr/>
      </xdr:nvSpPr>
      <xdr:spPr>
        <a:xfrm>
          <a:off x="3556000" y="7288530"/>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250190</xdr:rowOff>
    </xdr:from>
    <xdr:ext cx="762000" cy="259080"/>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73748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4,671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37</xdr:row>
      <xdr:rowOff>146685</xdr:rowOff>
    </xdr:from>
    <xdr:to>
      <xdr:col>15</xdr:col>
      <xdr:colOff>101600</xdr:colOff>
      <xdr:row>37</xdr:row>
      <xdr:rowOff>247650</xdr:rowOff>
    </xdr:to>
    <xdr:sp macro="" textlink="">
      <xdr:nvSpPr>
        <xdr:cNvPr id="136" name="楕円 135">
          <a:extLst>
            <a:ext uri="{FF2B5EF4-FFF2-40B4-BE49-F238E27FC236}">
              <a16:creationId xmlns:a16="http://schemas.microsoft.com/office/drawing/2014/main" id="{00000000-0008-0000-0500-000088000000}"/>
            </a:ext>
          </a:extLst>
        </xdr:cNvPr>
        <xdr:cNvSpPr/>
      </xdr:nvSpPr>
      <xdr:spPr>
        <a:xfrm>
          <a:off x="2857500" y="727138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232410</xdr:rowOff>
    </xdr:from>
    <xdr:ext cx="762000" cy="259080"/>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7357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7,804</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3,055
3,040
28.37
3,457,995
3,344,628
43,156
1,894,240
3,729,983</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0.9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17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4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17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5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79,912</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106,335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7980" cy="223520"/>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99060</xdr:rowOff>
    </xdr:from>
    <xdr:to>
      <xdr:col>28</xdr:col>
      <xdr:colOff>114300</xdr:colOff>
      <xdr:row>39</xdr:row>
      <xdr:rowOff>99060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128270</xdr:rowOff>
    </xdr:from>
    <xdr:ext cx="247015" cy="259080"/>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080" y="6643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114935</xdr:rowOff>
    </xdr:from>
    <xdr:to>
      <xdr:col>28</xdr:col>
      <xdr:colOff>114300</xdr:colOff>
      <xdr:row>37</xdr:row>
      <xdr:rowOff>114935</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36</xdr:row>
      <xdr:rowOff>144145</xdr:rowOff>
    </xdr:from>
    <xdr:ext cx="593725" cy="25717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370" y="6316345"/>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35</xdr:row>
      <xdr:rowOff>132080</xdr:rowOff>
    </xdr:from>
    <xdr:to>
      <xdr:col>28</xdr:col>
      <xdr:colOff>114300</xdr:colOff>
      <xdr:row>35</xdr:row>
      <xdr:rowOff>132080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34</xdr:row>
      <xdr:rowOff>160655</xdr:rowOff>
    </xdr:from>
    <xdr:ext cx="593725" cy="259080"/>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370" y="5989955"/>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33</xdr:row>
      <xdr:rowOff>147955</xdr:rowOff>
    </xdr:from>
    <xdr:to>
      <xdr:col>28</xdr:col>
      <xdr:colOff>114300</xdr:colOff>
      <xdr:row>33</xdr:row>
      <xdr:rowOff>147955</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33</xdr:row>
      <xdr:rowOff>6350</xdr:rowOff>
    </xdr:from>
    <xdr:ext cx="593725" cy="25717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370" y="566420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31</xdr:row>
      <xdr:rowOff>164465</xdr:rowOff>
    </xdr:from>
    <xdr:to>
      <xdr:col>28</xdr:col>
      <xdr:colOff>114300</xdr:colOff>
      <xdr:row>31</xdr:row>
      <xdr:rowOff>164465</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31</xdr:row>
      <xdr:rowOff>22225</xdr:rowOff>
    </xdr:from>
    <xdr:ext cx="593725" cy="2584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370" y="5337175"/>
          <a:ext cx="593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30</xdr:row>
      <xdr:rowOff>8890</xdr:rowOff>
    </xdr:from>
    <xdr:to>
      <xdr:col>28</xdr:col>
      <xdr:colOff>114300</xdr:colOff>
      <xdr:row>30</xdr:row>
      <xdr:rowOff>8890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29</xdr:row>
      <xdr:rowOff>38100</xdr:rowOff>
    </xdr:from>
    <xdr:ext cx="683895" cy="259080"/>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200" y="5010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27</xdr:row>
      <xdr:rowOff>54610</xdr:rowOff>
    </xdr:from>
    <xdr:ext cx="683895" cy="25717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76200" y="4683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人件費グラフ枠">
          <a:extLst>
            <a:ext uri="{FF2B5EF4-FFF2-40B4-BE49-F238E27FC236}">
              <a16:creationId xmlns:a16="http://schemas.microsoft.com/office/drawing/2014/main" id="{00000000-0008-0000-0600-000038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29</xdr:row>
      <xdr:rowOff>105410</xdr:rowOff>
    </xdr:from>
    <xdr:to>
      <xdr:col>24</xdr:col>
      <xdr:colOff>62865</xdr:colOff>
      <xdr:row>38</xdr:row>
      <xdr:rowOff>123825</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4633595" y="5077460"/>
          <a:ext cx="1270" cy="15614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127635</xdr:rowOff>
    </xdr:from>
    <xdr:ext cx="534670" cy="259080"/>
    <xdr:sp macro="" textlink="">
      <xdr:nvSpPr>
        <xdr:cNvPr id="58" name="人件費最小値テキスト">
          <a:extLst>
            <a:ext uri="{FF2B5EF4-FFF2-40B4-BE49-F238E27FC236}">
              <a16:creationId xmlns:a16="http://schemas.microsoft.com/office/drawing/2014/main" id="{00000000-0008-0000-0600-00003A000000}"/>
            </a:ext>
          </a:extLst>
        </xdr:cNvPr>
        <xdr:cNvSpPr txBox="1"/>
      </xdr:nvSpPr>
      <xdr:spPr>
        <a:xfrm>
          <a:off x="4686300" y="66427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89,819</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123825</xdr:rowOff>
    </xdr:from>
    <xdr:to>
      <xdr:col>24</xdr:col>
      <xdr:colOff>152400</xdr:colOff>
      <xdr:row>38</xdr:row>
      <xdr:rowOff>123825</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66389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52070</xdr:rowOff>
    </xdr:from>
    <xdr:ext cx="690245" cy="257175"/>
    <xdr:sp macro="" textlink="">
      <xdr:nvSpPr>
        <xdr:cNvPr id="60" name="人件費最大値テキスト">
          <a:extLst>
            <a:ext uri="{FF2B5EF4-FFF2-40B4-BE49-F238E27FC236}">
              <a16:creationId xmlns:a16="http://schemas.microsoft.com/office/drawing/2014/main" id="{00000000-0008-0000-0600-00003C000000}"/>
            </a:ext>
          </a:extLst>
        </xdr:cNvPr>
        <xdr:cNvSpPr txBox="1"/>
      </xdr:nvSpPr>
      <xdr:spPr>
        <a:xfrm>
          <a:off x="4686300" y="4852670"/>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1,045,947</a:t>
          </a:r>
          <a:endParaRPr kumimoji="1" lang="ja-JP" altLang="en-US" sz="1000" b="1">
            <a:latin typeface="ＭＳ Ｐゴシック"/>
            <a:ea typeface="ＭＳ Ｐゴシック"/>
          </a:endParaRPr>
        </a:p>
      </xdr:txBody>
    </xdr:sp>
    <xdr:clientData/>
  </xdr:oneCellAnchor>
  <xdr:twoCellAnchor>
    <xdr:from>
      <xdr:col>23</xdr:col>
      <xdr:colOff>165100</xdr:colOff>
      <xdr:row>29</xdr:row>
      <xdr:rowOff>105410</xdr:rowOff>
    </xdr:from>
    <xdr:to>
      <xdr:col>24</xdr:col>
      <xdr:colOff>152400</xdr:colOff>
      <xdr:row>29</xdr:row>
      <xdr:rowOff>105410</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4546600" y="50774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125095</xdr:rowOff>
    </xdr:from>
    <xdr:to>
      <xdr:col>24</xdr:col>
      <xdr:colOff>63500</xdr:colOff>
      <xdr:row>37</xdr:row>
      <xdr:rowOff>136525</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3797300" y="6468745"/>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17780</xdr:rowOff>
    </xdr:from>
    <xdr:ext cx="598805" cy="257175"/>
    <xdr:sp macro="" textlink="">
      <xdr:nvSpPr>
        <xdr:cNvPr id="63" name="人件費平均値テキスト">
          <a:extLst>
            <a:ext uri="{FF2B5EF4-FFF2-40B4-BE49-F238E27FC236}">
              <a16:creationId xmlns:a16="http://schemas.microsoft.com/office/drawing/2014/main" id="{00000000-0008-0000-0600-00003F000000}"/>
            </a:ext>
          </a:extLst>
        </xdr:cNvPr>
        <xdr:cNvSpPr txBox="1"/>
      </xdr:nvSpPr>
      <xdr:spPr>
        <a:xfrm>
          <a:off x="4686300" y="618998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242,692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36</xdr:row>
      <xdr:rowOff>166370</xdr:rowOff>
    </xdr:from>
    <xdr:to>
      <xdr:col>24</xdr:col>
      <xdr:colOff>114300</xdr:colOff>
      <xdr:row>37</xdr:row>
      <xdr:rowOff>96520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4584700" y="6338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125095</xdr:rowOff>
    </xdr:from>
    <xdr:to>
      <xdr:col>19</xdr:col>
      <xdr:colOff>177800</xdr:colOff>
      <xdr:row>38</xdr:row>
      <xdr:rowOff>1270</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908300" y="6468745"/>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24765</xdr:rowOff>
    </xdr:from>
    <xdr:to>
      <xdr:col>20</xdr:col>
      <xdr:colOff>38100</xdr:colOff>
      <xdr:row>37</xdr:row>
      <xdr:rowOff>126365</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3746500" y="6368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35</xdr:row>
      <xdr:rowOff>143510</xdr:rowOff>
    </xdr:from>
    <xdr:ext cx="596900" cy="25717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3497580" y="61442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224,098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38</xdr:row>
      <xdr:rowOff>1270</xdr:rowOff>
    </xdr:from>
    <xdr:to>
      <xdr:col>15</xdr:col>
      <xdr:colOff>50800</xdr:colOff>
      <xdr:row>38</xdr:row>
      <xdr:rowOff>27305</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flipV="1">
          <a:off x="2019300" y="651637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67310</xdr:rowOff>
    </xdr:from>
    <xdr:to>
      <xdr:col>15</xdr:col>
      <xdr:colOff>101600</xdr:colOff>
      <xdr:row>37</xdr:row>
      <xdr:rowOff>168910</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2857500" y="641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36</xdr:row>
      <xdr:rowOff>13970</xdr:rowOff>
    </xdr:from>
    <xdr:ext cx="596900" cy="259080"/>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2608580" y="618617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198,046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38</xdr:row>
      <xdr:rowOff>27305</xdr:rowOff>
    </xdr:from>
    <xdr:to>
      <xdr:col>10</xdr:col>
      <xdr:colOff>114300</xdr:colOff>
      <xdr:row>38</xdr:row>
      <xdr:rowOff>34290</xdr:rowOff>
    </xdr:to>
    <xdr:cxnSp macro="">
      <xdr:nvCxnSpPr>
        <xdr:cNvPr id="71" name="直線コネクタ 70">
          <a:extLst>
            <a:ext uri="{FF2B5EF4-FFF2-40B4-BE49-F238E27FC236}">
              <a16:creationId xmlns:a16="http://schemas.microsoft.com/office/drawing/2014/main" id="{00000000-0008-0000-0600-000047000000}"/>
            </a:ext>
          </a:extLst>
        </xdr:cNvPr>
        <xdr:cNvCxnSpPr/>
      </xdr:nvCxnSpPr>
      <xdr:spPr>
        <a:xfrm flipV="1">
          <a:off x="1130300" y="654240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79375</xdr:rowOff>
    </xdr:from>
    <xdr:to>
      <xdr:col>10</xdr:col>
      <xdr:colOff>165100</xdr:colOff>
      <xdr:row>38</xdr:row>
      <xdr:rowOff>9525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968500" y="6423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36</xdr:row>
      <xdr:rowOff>26035</xdr:rowOff>
    </xdr:from>
    <xdr:ext cx="596900" cy="259080"/>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1719580" y="619823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190,701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37</xdr:row>
      <xdr:rowOff>81280</xdr:rowOff>
    </xdr:from>
    <xdr:to>
      <xdr:col>6</xdr:col>
      <xdr:colOff>38100</xdr:colOff>
      <xdr:row>38</xdr:row>
      <xdr:rowOff>11430</xdr:rowOff>
    </xdr:to>
    <xdr:sp macro="" textlink="">
      <xdr:nvSpPr>
        <xdr:cNvPr id="74" name="フローチャート: 判断 73">
          <a:extLst>
            <a:ext uri="{FF2B5EF4-FFF2-40B4-BE49-F238E27FC236}">
              <a16:creationId xmlns:a16="http://schemas.microsoft.com/office/drawing/2014/main" id="{00000000-0008-0000-0600-00004A000000}"/>
            </a:ext>
          </a:extLst>
        </xdr:cNvPr>
        <xdr:cNvSpPr/>
      </xdr:nvSpPr>
      <xdr:spPr>
        <a:xfrm>
          <a:off x="1079500" y="642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36</xdr:row>
      <xdr:rowOff>27940</xdr:rowOff>
    </xdr:from>
    <xdr:ext cx="596900" cy="259080"/>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830580" y="62001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189,734</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37</xdr:row>
      <xdr:rowOff>86360</xdr:rowOff>
    </xdr:from>
    <xdr:to>
      <xdr:col>24</xdr:col>
      <xdr:colOff>114300</xdr:colOff>
      <xdr:row>38</xdr:row>
      <xdr:rowOff>15875</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4584700" y="64300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64135</xdr:rowOff>
    </xdr:from>
    <xdr:ext cx="598805" cy="257175"/>
    <xdr:sp macro="" textlink="">
      <xdr:nvSpPr>
        <xdr:cNvPr id="82" name="人件費該当値テキスト">
          <a:extLst>
            <a:ext uri="{FF2B5EF4-FFF2-40B4-BE49-F238E27FC236}">
              <a16:creationId xmlns:a16="http://schemas.microsoft.com/office/drawing/2014/main" id="{00000000-0008-0000-0600-000052000000}"/>
            </a:ext>
          </a:extLst>
        </xdr:cNvPr>
        <xdr:cNvSpPr txBox="1"/>
      </xdr:nvSpPr>
      <xdr:spPr>
        <a:xfrm>
          <a:off x="4686300" y="640778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186,905</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37</xdr:row>
      <xdr:rowOff>74930</xdr:rowOff>
    </xdr:from>
    <xdr:to>
      <xdr:col>20</xdr:col>
      <xdr:colOff>38100</xdr:colOff>
      <xdr:row>38</xdr:row>
      <xdr:rowOff>4445</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3746500" y="64185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37</xdr:row>
      <xdr:rowOff>167005</xdr:rowOff>
    </xdr:from>
    <xdr:ext cx="596900" cy="25717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3497580" y="651065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194,132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37</xdr:row>
      <xdr:rowOff>121920</xdr:rowOff>
    </xdr:from>
    <xdr:to>
      <xdr:col>15</xdr:col>
      <xdr:colOff>101600</xdr:colOff>
      <xdr:row>38</xdr:row>
      <xdr:rowOff>52070</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2857500" y="6465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38</xdr:row>
      <xdr:rowOff>43180</xdr:rowOff>
    </xdr:from>
    <xdr:ext cx="596900" cy="25717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2608580" y="655828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164,748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37</xdr:row>
      <xdr:rowOff>147955</xdr:rowOff>
    </xdr:from>
    <xdr:to>
      <xdr:col>10</xdr:col>
      <xdr:colOff>165100</xdr:colOff>
      <xdr:row>38</xdr:row>
      <xdr:rowOff>78105</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968500" y="6491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38</xdr:row>
      <xdr:rowOff>69215</xdr:rowOff>
    </xdr:from>
    <xdr:ext cx="596900" cy="259080"/>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1719580" y="658431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148,734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37</xdr:row>
      <xdr:rowOff>154940</xdr:rowOff>
    </xdr:from>
    <xdr:to>
      <xdr:col>6</xdr:col>
      <xdr:colOff>38100</xdr:colOff>
      <xdr:row>38</xdr:row>
      <xdr:rowOff>85090</xdr:rowOff>
    </xdr:to>
    <xdr:sp macro="" textlink="">
      <xdr:nvSpPr>
        <xdr:cNvPr id="89" name="楕円 88">
          <a:extLst>
            <a:ext uri="{FF2B5EF4-FFF2-40B4-BE49-F238E27FC236}">
              <a16:creationId xmlns:a16="http://schemas.microsoft.com/office/drawing/2014/main" id="{00000000-0008-0000-0600-000059000000}"/>
            </a:ext>
          </a:extLst>
        </xdr:cNvPr>
        <xdr:cNvSpPr/>
      </xdr:nvSpPr>
      <xdr:spPr>
        <a:xfrm>
          <a:off x="1079500" y="6498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38</xdr:row>
      <xdr:rowOff>76200</xdr:rowOff>
    </xdr:from>
    <xdr:ext cx="596900" cy="257175"/>
    <xdr:sp macro="" textlink="">
      <xdr:nvSpPr>
        <xdr:cNvPr id="90" name="テキスト ボックス 89">
          <a:extLst>
            <a:ext uri="{FF2B5EF4-FFF2-40B4-BE49-F238E27FC236}">
              <a16:creationId xmlns:a16="http://schemas.microsoft.com/office/drawing/2014/main" id="{00000000-0008-0000-0600-00005A000000}"/>
            </a:ext>
          </a:extLst>
        </xdr:cNvPr>
        <xdr:cNvSpPr txBox="1"/>
      </xdr:nvSpPr>
      <xdr:spPr>
        <a:xfrm>
          <a:off x="830580" y="659130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144,523</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72,843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85,615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7980" cy="223520"/>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723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57</xdr:row>
      <xdr:rowOff>168910</xdr:rowOff>
    </xdr:from>
    <xdr:ext cx="247015" cy="25717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080" y="9941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55</xdr:row>
      <xdr:rowOff>54610</xdr:rowOff>
    </xdr:from>
    <xdr:ext cx="593725" cy="25717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370" y="9484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52</xdr:row>
      <xdr:rowOff>111760</xdr:rowOff>
    </xdr:from>
    <xdr:ext cx="683895" cy="25717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76200" y="9027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168910</xdr:rowOff>
    </xdr:from>
    <xdr:ext cx="683895" cy="25717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200" y="8569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3895" cy="25717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26670</xdr:rowOff>
    </xdr:from>
    <xdr:to>
      <xdr:col>24</xdr:col>
      <xdr:colOff>62865</xdr:colOff>
      <xdr:row>58</xdr:row>
      <xdr:rowOff>52070</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599170"/>
          <a:ext cx="1270" cy="1397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55880</xdr:rowOff>
    </xdr:from>
    <xdr:ext cx="534670" cy="259080"/>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99999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95,996</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52070</xdr:rowOff>
    </xdr:from>
    <xdr:to>
      <xdr:col>24</xdr:col>
      <xdr:colOff>152400</xdr:colOff>
      <xdr:row>58</xdr:row>
      <xdr:rowOff>52070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9996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144780</xdr:rowOff>
    </xdr:from>
    <xdr:ext cx="690245" cy="25717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374380"/>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1,623,705</a:t>
          </a:r>
          <a:endParaRPr kumimoji="1" lang="ja-JP" altLang="en-US" sz="1000" b="1">
            <a:latin typeface="ＭＳ Ｐゴシック"/>
            <a:ea typeface="ＭＳ Ｐゴシック"/>
          </a:endParaRPr>
        </a:p>
      </xdr:txBody>
    </xdr:sp>
    <xdr:clientData/>
  </xdr:oneCellAnchor>
  <xdr:twoCellAnchor>
    <xdr:from>
      <xdr:col>23</xdr:col>
      <xdr:colOff>165100</xdr:colOff>
      <xdr:row>50</xdr:row>
      <xdr:rowOff>26670</xdr:rowOff>
    </xdr:from>
    <xdr:to>
      <xdr:col>24</xdr:col>
      <xdr:colOff>152400</xdr:colOff>
      <xdr:row>50</xdr:row>
      <xdr:rowOff>26670</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599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27305</xdr:rowOff>
    </xdr:from>
    <xdr:to>
      <xdr:col>24</xdr:col>
      <xdr:colOff>63500</xdr:colOff>
      <xdr:row>58</xdr:row>
      <xdr:rowOff>45085</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3797300" y="9971405"/>
          <a:ext cx="838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55245</xdr:rowOff>
    </xdr:from>
    <xdr:ext cx="598805" cy="25717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65644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249,375</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32385</xdr:rowOff>
    </xdr:from>
    <xdr:to>
      <xdr:col>24</xdr:col>
      <xdr:colOff>114300</xdr:colOff>
      <xdr:row>57</xdr:row>
      <xdr:rowOff>133985</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805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107950</xdr:rowOff>
    </xdr:from>
    <xdr:to>
      <xdr:col>19</xdr:col>
      <xdr:colOff>177800</xdr:colOff>
      <xdr:row>58</xdr:row>
      <xdr:rowOff>27305</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a:off x="2908300" y="9880600"/>
          <a:ext cx="889000" cy="908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55880</xdr:rowOff>
    </xdr:from>
    <xdr:to>
      <xdr:col>20</xdr:col>
      <xdr:colOff>38100</xdr:colOff>
      <xdr:row>57</xdr:row>
      <xdr:rowOff>157480</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828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2540</xdr:rowOff>
    </xdr:from>
    <xdr:ext cx="596900" cy="259080"/>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580" y="96037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223,807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54</xdr:row>
      <xdr:rowOff>74930</xdr:rowOff>
    </xdr:from>
    <xdr:to>
      <xdr:col>15</xdr:col>
      <xdr:colOff>50800</xdr:colOff>
      <xdr:row>57</xdr:row>
      <xdr:rowOff>107950</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a:off x="2019300" y="9333230"/>
          <a:ext cx="889000" cy="547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59690</xdr:rowOff>
    </xdr:from>
    <xdr:to>
      <xdr:col>15</xdr:col>
      <xdr:colOff>101600</xdr:colOff>
      <xdr:row>57</xdr:row>
      <xdr:rowOff>161290</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832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57</xdr:row>
      <xdr:rowOff>152400</xdr:rowOff>
    </xdr:from>
    <xdr:ext cx="596900" cy="259080"/>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580" y="992505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219,482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54</xdr:row>
      <xdr:rowOff>74930</xdr:rowOff>
    </xdr:from>
    <xdr:to>
      <xdr:col>10</xdr:col>
      <xdr:colOff>114300</xdr:colOff>
      <xdr:row>56</xdr:row>
      <xdr:rowOff>126365</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9333230"/>
          <a:ext cx="889000" cy="394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63500</xdr:rowOff>
    </xdr:from>
    <xdr:to>
      <xdr:col>10</xdr:col>
      <xdr:colOff>165100</xdr:colOff>
      <xdr:row>57</xdr:row>
      <xdr:rowOff>165100</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83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57</xdr:row>
      <xdr:rowOff>156210</xdr:rowOff>
    </xdr:from>
    <xdr:ext cx="596900" cy="25717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580" y="99288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214,969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69850</xdr:rowOff>
    </xdr:from>
    <xdr:to>
      <xdr:col>6</xdr:col>
      <xdr:colOff>38100</xdr:colOff>
      <xdr:row>58</xdr:row>
      <xdr:rowOff>0</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842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57</xdr:row>
      <xdr:rowOff>162560</xdr:rowOff>
    </xdr:from>
    <xdr:ext cx="596900" cy="259080"/>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580" y="99352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208,189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57</xdr:row>
      <xdr:rowOff>166370</xdr:rowOff>
    </xdr:from>
    <xdr:to>
      <xdr:col>24</xdr:col>
      <xdr:colOff>114300</xdr:colOff>
      <xdr:row>58</xdr:row>
      <xdr:rowOff>95885</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9390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80645</xdr:rowOff>
    </xdr:from>
    <xdr:ext cx="598805" cy="259080"/>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8532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103,291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57</xdr:row>
      <xdr:rowOff>147955</xdr:rowOff>
    </xdr:from>
    <xdr:to>
      <xdr:col>20</xdr:col>
      <xdr:colOff>38100</xdr:colOff>
      <xdr:row>58</xdr:row>
      <xdr:rowOff>78105</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920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69215</xdr:rowOff>
    </xdr:from>
    <xdr:ext cx="596900" cy="259080"/>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580" y="1001331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122,601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57150</xdr:rowOff>
    </xdr:from>
    <xdr:to>
      <xdr:col>15</xdr:col>
      <xdr:colOff>101600</xdr:colOff>
      <xdr:row>57</xdr:row>
      <xdr:rowOff>158750</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82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56</xdr:row>
      <xdr:rowOff>3810</xdr:rowOff>
    </xdr:from>
    <xdr:ext cx="596900" cy="259080"/>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580" y="96050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222,164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54</xdr:row>
      <xdr:rowOff>23495</xdr:rowOff>
    </xdr:from>
    <xdr:to>
      <xdr:col>10</xdr:col>
      <xdr:colOff>165100</xdr:colOff>
      <xdr:row>54</xdr:row>
      <xdr:rowOff>125095</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281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52</xdr:row>
      <xdr:rowOff>141605</xdr:rowOff>
    </xdr:from>
    <xdr:ext cx="596900" cy="259080"/>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580" y="905700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821,268</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56</xdr:row>
      <xdr:rowOff>75565</xdr:rowOff>
    </xdr:from>
    <xdr:to>
      <xdr:col>6</xdr:col>
      <xdr:colOff>38100</xdr:colOff>
      <xdr:row>57</xdr:row>
      <xdr:rowOff>6350</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6767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55</xdr:row>
      <xdr:rowOff>22225</xdr:rowOff>
    </xdr:from>
    <xdr:ext cx="596900" cy="2584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580" y="9451975"/>
          <a:ext cx="596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389,315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6,268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5,021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7980" cy="223520"/>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77</xdr:row>
      <xdr:rowOff>168910</xdr:rowOff>
    </xdr:from>
    <xdr:ext cx="247015" cy="25717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080" y="13370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75</xdr:row>
      <xdr:rowOff>54610</xdr:rowOff>
    </xdr:from>
    <xdr:ext cx="593725" cy="25717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370" y="12913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72</xdr:row>
      <xdr:rowOff>111760</xdr:rowOff>
    </xdr:from>
    <xdr:ext cx="593725" cy="25717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370" y="12456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168910</xdr:rowOff>
    </xdr:from>
    <xdr:ext cx="593725" cy="25717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370" y="11998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3725" cy="25717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370" y="11541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158750</xdr:rowOff>
    </xdr:from>
    <xdr:to>
      <xdr:col>24</xdr:col>
      <xdr:colOff>62865</xdr:colOff>
      <xdr:row>78</xdr:row>
      <xdr:rowOff>135255</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160250"/>
          <a:ext cx="1270" cy="13481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139065</xdr:rowOff>
    </xdr:from>
    <xdr:ext cx="378460" cy="259080"/>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51216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932</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135255</xdr:rowOff>
    </xdr:from>
    <xdr:to>
      <xdr:col>24</xdr:col>
      <xdr:colOff>152400</xdr:colOff>
      <xdr:row>78</xdr:row>
      <xdr:rowOff>135255</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5083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105410</xdr:rowOff>
    </xdr:from>
    <xdr:ext cx="598805" cy="259080"/>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19354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295,871</a:t>
          </a:r>
          <a:endParaRPr kumimoji="1" lang="ja-JP" altLang="en-US" sz="1000" b="1">
            <a:latin typeface="ＭＳ Ｐゴシック"/>
            <a:ea typeface="ＭＳ Ｐゴシック"/>
          </a:endParaRPr>
        </a:p>
      </xdr:txBody>
    </xdr:sp>
    <xdr:clientData/>
  </xdr:oneCellAnchor>
  <xdr:twoCellAnchor>
    <xdr:from>
      <xdr:col>23</xdr:col>
      <xdr:colOff>165100</xdr:colOff>
      <xdr:row>70</xdr:row>
      <xdr:rowOff>158750</xdr:rowOff>
    </xdr:from>
    <xdr:to>
      <xdr:col>24</xdr:col>
      <xdr:colOff>152400</xdr:colOff>
      <xdr:row>70</xdr:row>
      <xdr:rowOff>158750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160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84455</xdr:rowOff>
    </xdr:from>
    <xdr:to>
      <xdr:col>24</xdr:col>
      <xdr:colOff>63500</xdr:colOff>
      <xdr:row>78</xdr:row>
      <xdr:rowOff>95250</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3797300" y="13457555"/>
          <a:ext cx="8382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160020</xdr:rowOff>
    </xdr:from>
    <xdr:ext cx="534670" cy="259080"/>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319022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26,918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77</xdr:row>
      <xdr:rowOff>137160</xdr:rowOff>
    </xdr:from>
    <xdr:to>
      <xdr:col>24</xdr:col>
      <xdr:colOff>114300</xdr:colOff>
      <xdr:row>78</xdr:row>
      <xdr:rowOff>67310</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338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89535</xdr:rowOff>
    </xdr:from>
    <xdr:to>
      <xdr:col>19</xdr:col>
      <xdr:colOff>177800</xdr:colOff>
      <xdr:row>78</xdr:row>
      <xdr:rowOff>95250</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2908300" y="1346263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111125</xdr:rowOff>
    </xdr:from>
    <xdr:to>
      <xdr:col>20</xdr:col>
      <xdr:colOff>38100</xdr:colOff>
      <xdr:row>78</xdr:row>
      <xdr:rowOff>41275</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312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76</xdr:row>
      <xdr:rowOff>57785</xdr:rowOff>
    </xdr:from>
    <xdr:ext cx="532765" cy="259080"/>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29965" y="1308798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32,703</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78</xdr:row>
      <xdr:rowOff>66675</xdr:rowOff>
    </xdr:from>
    <xdr:to>
      <xdr:col>15</xdr:col>
      <xdr:colOff>50800</xdr:colOff>
      <xdr:row>78</xdr:row>
      <xdr:rowOff>89535</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2019300" y="13439775"/>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146685</xdr:rowOff>
    </xdr:from>
    <xdr:to>
      <xdr:col>15</xdr:col>
      <xdr:colOff>101600</xdr:colOff>
      <xdr:row>78</xdr:row>
      <xdr:rowOff>76835</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348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76</xdr:row>
      <xdr:rowOff>93345</xdr:rowOff>
    </xdr:from>
    <xdr:ext cx="532765" cy="259080"/>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40965" y="131235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78</xdr:row>
      <xdr:rowOff>66675</xdr:rowOff>
    </xdr:from>
    <xdr:to>
      <xdr:col>10</xdr:col>
      <xdr:colOff>114300</xdr:colOff>
      <xdr:row>78</xdr:row>
      <xdr:rowOff>73660</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1130300" y="1343977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136525</xdr:rowOff>
    </xdr:from>
    <xdr:to>
      <xdr:col>10</xdr:col>
      <xdr:colOff>165100</xdr:colOff>
      <xdr:row>78</xdr:row>
      <xdr:rowOff>66675</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338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76</xdr:row>
      <xdr:rowOff>83185</xdr:rowOff>
    </xdr:from>
    <xdr:ext cx="532765" cy="259080"/>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51965" y="1311338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27,024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77</xdr:row>
      <xdr:rowOff>127000</xdr:rowOff>
    </xdr:from>
    <xdr:to>
      <xdr:col>6</xdr:col>
      <xdr:colOff>38100</xdr:colOff>
      <xdr:row>78</xdr:row>
      <xdr:rowOff>57150</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328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76</xdr:row>
      <xdr:rowOff>73660</xdr:rowOff>
    </xdr:from>
    <xdr:ext cx="532765" cy="259080"/>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62965" y="131038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29,162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78</xdr:row>
      <xdr:rowOff>33655</xdr:rowOff>
    </xdr:from>
    <xdr:to>
      <xdr:col>24</xdr:col>
      <xdr:colOff>114300</xdr:colOff>
      <xdr:row>78</xdr:row>
      <xdr:rowOff>135255</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340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120650</xdr:rowOff>
    </xdr:from>
    <xdr:ext cx="534670" cy="257175"/>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32230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12,027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78</xdr:row>
      <xdr:rowOff>44450</xdr:rowOff>
    </xdr:from>
    <xdr:to>
      <xdr:col>20</xdr:col>
      <xdr:colOff>38100</xdr:colOff>
      <xdr:row>78</xdr:row>
      <xdr:rowOff>146050</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41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78</xdr:row>
      <xdr:rowOff>137160</xdr:rowOff>
    </xdr:from>
    <xdr:ext cx="467995" cy="259080"/>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62350" y="1351026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9,695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78</xdr:row>
      <xdr:rowOff>38735</xdr:rowOff>
    </xdr:from>
    <xdr:to>
      <xdr:col>15</xdr:col>
      <xdr:colOff>101600</xdr:colOff>
      <xdr:row>78</xdr:row>
      <xdr:rowOff>140335</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411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78</xdr:row>
      <xdr:rowOff>132080</xdr:rowOff>
    </xdr:from>
    <xdr:ext cx="532765" cy="25717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40965" y="135051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10,934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15875</xdr:rowOff>
    </xdr:from>
    <xdr:to>
      <xdr:col>10</xdr:col>
      <xdr:colOff>165100</xdr:colOff>
      <xdr:row>78</xdr:row>
      <xdr:rowOff>117475</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388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78</xdr:row>
      <xdr:rowOff>109220</xdr:rowOff>
    </xdr:from>
    <xdr:ext cx="532765" cy="25717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51965" y="1348232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16,010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78</xdr:row>
      <xdr:rowOff>22860</xdr:rowOff>
    </xdr:from>
    <xdr:to>
      <xdr:col>6</xdr:col>
      <xdr:colOff>38100</xdr:colOff>
      <xdr:row>78</xdr:row>
      <xdr:rowOff>124460</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395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78</xdr:row>
      <xdr:rowOff>115570</xdr:rowOff>
    </xdr:from>
    <xdr:ext cx="532765" cy="259080"/>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62965" y="1348867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14,500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137,681</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148,293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7980" cy="223520"/>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73660</xdr:rowOff>
    </xdr:from>
    <xdr:ext cx="247015" cy="259080"/>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513080" y="16875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35560</xdr:rowOff>
    </xdr:from>
    <xdr:ext cx="531495" cy="259080"/>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168910</xdr:rowOff>
    </xdr:from>
    <xdr:ext cx="593725" cy="25717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370" y="1611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130810</xdr:rowOff>
    </xdr:from>
    <xdr:ext cx="593725" cy="259080"/>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370" y="1573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92710</xdr:rowOff>
    </xdr:from>
    <xdr:ext cx="593725" cy="259080"/>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370" y="15351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3725" cy="25717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370" y="14970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a:extLst>
            <a:ext uri="{FF2B5EF4-FFF2-40B4-BE49-F238E27FC236}">
              <a16:creationId xmlns:a16="http://schemas.microsoft.com/office/drawing/2014/main" id="{00000000-0008-0000-0600-0000DF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124460</xdr:rowOff>
    </xdr:from>
    <xdr:to>
      <xdr:col>24</xdr:col>
      <xdr:colOff>62865</xdr:colOff>
      <xdr:row>98</xdr:row>
      <xdr:rowOff>13970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flipV="1">
          <a:off x="4633595" y="15554960"/>
          <a:ext cx="1270" cy="12611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17780</xdr:rowOff>
    </xdr:from>
    <xdr:ext cx="534670" cy="257175"/>
    <xdr:sp macro="" textlink="">
      <xdr:nvSpPr>
        <xdr:cNvPr id="225" name="扶助費最小値テキスト">
          <a:extLst>
            <a:ext uri="{FF2B5EF4-FFF2-40B4-BE49-F238E27FC236}">
              <a16:creationId xmlns:a16="http://schemas.microsoft.com/office/drawing/2014/main" id="{00000000-0008-0000-0600-0000E1000000}"/>
            </a:ext>
          </a:extLst>
        </xdr:cNvPr>
        <xdr:cNvSpPr txBox="1"/>
      </xdr:nvSpPr>
      <xdr:spPr>
        <a:xfrm>
          <a:off x="4686300" y="1681988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26,512</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13970</xdr:rowOff>
    </xdr:from>
    <xdr:to>
      <xdr:col>24</xdr:col>
      <xdr:colOff>152400</xdr:colOff>
      <xdr:row>98</xdr:row>
      <xdr:rowOff>13970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546600" y="168160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71120</xdr:rowOff>
    </xdr:from>
    <xdr:ext cx="598805" cy="259080"/>
    <xdr:sp macro="" textlink="">
      <xdr:nvSpPr>
        <xdr:cNvPr id="227" name="扶助費最大値テキスト">
          <a:extLst>
            <a:ext uri="{FF2B5EF4-FFF2-40B4-BE49-F238E27FC236}">
              <a16:creationId xmlns:a16="http://schemas.microsoft.com/office/drawing/2014/main" id="{00000000-0008-0000-0600-0000E3000000}"/>
            </a:ext>
          </a:extLst>
        </xdr:cNvPr>
        <xdr:cNvSpPr txBox="1"/>
      </xdr:nvSpPr>
      <xdr:spPr>
        <a:xfrm>
          <a:off x="4686300" y="153301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191,994</a:t>
          </a:r>
          <a:endParaRPr kumimoji="1" lang="ja-JP" altLang="en-US" sz="1000" b="1">
            <a:latin typeface="ＭＳ Ｐゴシック"/>
            <a:ea typeface="ＭＳ Ｐゴシック"/>
          </a:endParaRPr>
        </a:p>
      </xdr:txBody>
    </xdr:sp>
    <xdr:clientData/>
  </xdr:oneCellAnchor>
  <xdr:twoCellAnchor>
    <xdr:from>
      <xdr:col>23</xdr:col>
      <xdr:colOff>165100</xdr:colOff>
      <xdr:row>90</xdr:row>
      <xdr:rowOff>124460</xdr:rowOff>
    </xdr:from>
    <xdr:to>
      <xdr:col>24</xdr:col>
      <xdr:colOff>152400</xdr:colOff>
      <xdr:row>90</xdr:row>
      <xdr:rowOff>124460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5554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60325</xdr:rowOff>
    </xdr:from>
    <xdr:to>
      <xdr:col>24</xdr:col>
      <xdr:colOff>63500</xdr:colOff>
      <xdr:row>98</xdr:row>
      <xdr:rowOff>1270</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3797300" y="16519525"/>
          <a:ext cx="838200" cy="283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166370</xdr:rowOff>
    </xdr:from>
    <xdr:ext cx="534670" cy="257175"/>
    <xdr:sp macro="" textlink="">
      <xdr:nvSpPr>
        <xdr:cNvPr id="230" name="扶助費平均値テキスト">
          <a:extLst>
            <a:ext uri="{FF2B5EF4-FFF2-40B4-BE49-F238E27FC236}">
              <a16:creationId xmlns:a16="http://schemas.microsoft.com/office/drawing/2014/main" id="{00000000-0008-0000-0600-0000E6000000}"/>
            </a:ext>
          </a:extLst>
        </xdr:cNvPr>
        <xdr:cNvSpPr txBox="1"/>
      </xdr:nvSpPr>
      <xdr:spPr>
        <a:xfrm>
          <a:off x="4686300" y="16111220"/>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92,844</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94</xdr:row>
      <xdr:rowOff>143510</xdr:rowOff>
    </xdr:from>
    <xdr:to>
      <xdr:col>24</xdr:col>
      <xdr:colOff>114300</xdr:colOff>
      <xdr:row>95</xdr:row>
      <xdr:rowOff>73660</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4584700" y="16259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142240</xdr:rowOff>
    </xdr:from>
    <xdr:to>
      <xdr:col>19</xdr:col>
      <xdr:colOff>177800</xdr:colOff>
      <xdr:row>98</xdr:row>
      <xdr:rowOff>1270</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2908300" y="1677289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133985</xdr:rowOff>
    </xdr:from>
    <xdr:to>
      <xdr:col>20</xdr:col>
      <xdr:colOff>38100</xdr:colOff>
      <xdr:row>96</xdr:row>
      <xdr:rowOff>64135</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3746500" y="16421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94</xdr:row>
      <xdr:rowOff>80645</xdr:rowOff>
    </xdr:from>
    <xdr:ext cx="532765" cy="259080"/>
    <xdr:sp macro="" textlink="">
      <xdr:nvSpPr>
        <xdr:cNvPr id="234" name="テキスト ボックス 233">
          <a:extLst>
            <a:ext uri="{FF2B5EF4-FFF2-40B4-BE49-F238E27FC236}">
              <a16:creationId xmlns:a16="http://schemas.microsoft.com/office/drawing/2014/main" id="{00000000-0008-0000-0600-0000EA000000}"/>
            </a:ext>
          </a:extLst>
        </xdr:cNvPr>
        <xdr:cNvSpPr txBox="1"/>
      </xdr:nvSpPr>
      <xdr:spPr>
        <a:xfrm>
          <a:off x="3529965" y="161969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71,620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97</xdr:row>
      <xdr:rowOff>137160</xdr:rowOff>
    </xdr:from>
    <xdr:to>
      <xdr:col>15</xdr:col>
      <xdr:colOff>50800</xdr:colOff>
      <xdr:row>97</xdr:row>
      <xdr:rowOff>142240</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2019300" y="1676781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160655</xdr:rowOff>
    </xdr:from>
    <xdr:to>
      <xdr:col>15</xdr:col>
      <xdr:colOff>101600</xdr:colOff>
      <xdr:row>96</xdr:row>
      <xdr:rowOff>90805</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2857500" y="16448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94</xdr:row>
      <xdr:rowOff>107315</xdr:rowOff>
    </xdr:from>
    <xdr:ext cx="532765" cy="259080"/>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2640965" y="1622361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68,085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97</xdr:row>
      <xdr:rowOff>132080</xdr:rowOff>
    </xdr:from>
    <xdr:to>
      <xdr:col>10</xdr:col>
      <xdr:colOff>114300</xdr:colOff>
      <xdr:row>97</xdr:row>
      <xdr:rowOff>137160</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a:off x="1130300" y="1676273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7620</xdr:rowOff>
    </xdr:from>
    <xdr:to>
      <xdr:col>10</xdr:col>
      <xdr:colOff>165100</xdr:colOff>
      <xdr:row>96</xdr:row>
      <xdr:rowOff>109220</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968500" y="16466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94</xdr:row>
      <xdr:rowOff>125730</xdr:rowOff>
    </xdr:from>
    <xdr:ext cx="532765" cy="259080"/>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1751965" y="162420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65,669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95</xdr:row>
      <xdr:rowOff>167005</xdr:rowOff>
    </xdr:from>
    <xdr:to>
      <xdr:col>6</xdr:col>
      <xdr:colOff>38100</xdr:colOff>
      <xdr:row>96</xdr:row>
      <xdr:rowOff>97790</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079500" y="164547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94</xdr:row>
      <xdr:rowOff>113665</xdr:rowOff>
    </xdr:from>
    <xdr:ext cx="532765" cy="2584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862965" y="1622996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67,222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96</xdr:row>
      <xdr:rowOff>9525</xdr:rowOff>
    </xdr:from>
    <xdr:to>
      <xdr:col>24</xdr:col>
      <xdr:colOff>114300</xdr:colOff>
      <xdr:row>96</xdr:row>
      <xdr:rowOff>111125</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4584700" y="16468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159385</xdr:rowOff>
    </xdr:from>
    <xdr:ext cx="534670" cy="258445"/>
    <xdr:sp macro="" textlink="">
      <xdr:nvSpPr>
        <xdr:cNvPr id="249" name="扶助費該当値テキスト">
          <a:extLst>
            <a:ext uri="{FF2B5EF4-FFF2-40B4-BE49-F238E27FC236}">
              <a16:creationId xmlns:a16="http://schemas.microsoft.com/office/drawing/2014/main" id="{00000000-0008-0000-0600-0000F9000000}"/>
            </a:ext>
          </a:extLst>
        </xdr:cNvPr>
        <xdr:cNvSpPr txBox="1"/>
      </xdr:nvSpPr>
      <xdr:spPr>
        <a:xfrm>
          <a:off x="4686300" y="1644713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65,414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97</xdr:row>
      <xdr:rowOff>121920</xdr:rowOff>
    </xdr:from>
    <xdr:to>
      <xdr:col>20</xdr:col>
      <xdr:colOff>38100</xdr:colOff>
      <xdr:row>98</xdr:row>
      <xdr:rowOff>52070</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3746500" y="16752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98</xdr:row>
      <xdr:rowOff>43180</xdr:rowOff>
    </xdr:from>
    <xdr:ext cx="532765" cy="25717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529965" y="168452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28,154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91440</xdr:rowOff>
    </xdr:from>
    <xdr:to>
      <xdr:col>15</xdr:col>
      <xdr:colOff>101600</xdr:colOff>
      <xdr:row>98</xdr:row>
      <xdr:rowOff>21590</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2857500" y="1672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98</xdr:row>
      <xdr:rowOff>12700</xdr:rowOff>
    </xdr:from>
    <xdr:ext cx="532765" cy="259080"/>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640965" y="1681480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32,140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97</xdr:row>
      <xdr:rowOff>86360</xdr:rowOff>
    </xdr:from>
    <xdr:to>
      <xdr:col>10</xdr:col>
      <xdr:colOff>165100</xdr:colOff>
      <xdr:row>98</xdr:row>
      <xdr:rowOff>16510</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968500" y="16717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98</xdr:row>
      <xdr:rowOff>7620</xdr:rowOff>
    </xdr:from>
    <xdr:ext cx="532765" cy="25717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751965" y="1680972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32,858</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81280</xdr:rowOff>
    </xdr:from>
    <xdr:to>
      <xdr:col>6</xdr:col>
      <xdr:colOff>38100</xdr:colOff>
      <xdr:row>98</xdr:row>
      <xdr:rowOff>11430</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079500" y="1671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98</xdr:row>
      <xdr:rowOff>2540</xdr:rowOff>
    </xdr:from>
    <xdr:ext cx="532765" cy="259080"/>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862965" y="168046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33,513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53,485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70,850</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7980" cy="223520"/>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565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99060</xdr:rowOff>
    </xdr:from>
    <xdr:to>
      <xdr:col>59</xdr:col>
      <xdr:colOff>50800</xdr:colOff>
      <xdr:row>39</xdr:row>
      <xdr:rowOff>99060</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604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128270</xdr:rowOff>
    </xdr:from>
    <xdr:ext cx="247015" cy="259080"/>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355080" y="6643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114935</xdr:rowOff>
    </xdr:from>
    <xdr:to>
      <xdr:col>59</xdr:col>
      <xdr:colOff>50800</xdr:colOff>
      <xdr:row>37</xdr:row>
      <xdr:rowOff>114935</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36</xdr:row>
      <xdr:rowOff>144145</xdr:rowOff>
    </xdr:from>
    <xdr:ext cx="593725" cy="25717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008370" y="6316345"/>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35</xdr:row>
      <xdr:rowOff>132080</xdr:rowOff>
    </xdr:from>
    <xdr:to>
      <xdr:col>59</xdr:col>
      <xdr:colOff>50800</xdr:colOff>
      <xdr:row>35</xdr:row>
      <xdr:rowOff>132080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34</xdr:row>
      <xdr:rowOff>160655</xdr:rowOff>
    </xdr:from>
    <xdr:ext cx="593725" cy="259080"/>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370" y="5989955"/>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147955</xdr:rowOff>
    </xdr:from>
    <xdr:to>
      <xdr:col>59</xdr:col>
      <xdr:colOff>50800</xdr:colOff>
      <xdr:row>33</xdr:row>
      <xdr:rowOff>147955</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33</xdr:row>
      <xdr:rowOff>6350</xdr:rowOff>
    </xdr:from>
    <xdr:ext cx="593725" cy="25717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370" y="566420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164465</xdr:rowOff>
    </xdr:from>
    <xdr:to>
      <xdr:col>59</xdr:col>
      <xdr:colOff>50800</xdr:colOff>
      <xdr:row>31</xdr:row>
      <xdr:rowOff>164465</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31</xdr:row>
      <xdr:rowOff>22225</xdr:rowOff>
    </xdr:from>
    <xdr:ext cx="593725" cy="2584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370" y="5337175"/>
          <a:ext cx="593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8890</xdr:rowOff>
    </xdr:from>
    <xdr:to>
      <xdr:col>59</xdr:col>
      <xdr:colOff>50800</xdr:colOff>
      <xdr:row>30</xdr:row>
      <xdr:rowOff>8890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29</xdr:row>
      <xdr:rowOff>38100</xdr:rowOff>
    </xdr:from>
    <xdr:ext cx="683895" cy="259080"/>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5918200" y="5010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27</xdr:row>
      <xdr:rowOff>54610</xdr:rowOff>
    </xdr:from>
    <xdr:ext cx="683895" cy="25717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200" y="4683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補助費等グラフ枠">
          <a:extLst>
            <a:ext uri="{FF2B5EF4-FFF2-40B4-BE49-F238E27FC236}">
              <a16:creationId xmlns:a16="http://schemas.microsoft.com/office/drawing/2014/main" id="{00000000-0008-0000-0600-00001A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32</xdr:row>
      <xdr:rowOff>170180</xdr:rowOff>
    </xdr:from>
    <xdr:to>
      <xdr:col>54</xdr:col>
      <xdr:colOff>189865</xdr:colOff>
      <xdr:row>38</xdr:row>
      <xdr:rowOff>168275</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flipV="1">
          <a:off x="10475595" y="5656580"/>
          <a:ext cx="1270" cy="10267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635</xdr:rowOff>
    </xdr:from>
    <xdr:ext cx="534670" cy="259080"/>
    <xdr:sp macro="" textlink="">
      <xdr:nvSpPr>
        <xdr:cNvPr id="284" name="補助費等最小値テキスト">
          <a:extLst>
            <a:ext uri="{FF2B5EF4-FFF2-40B4-BE49-F238E27FC236}">
              <a16:creationId xmlns:a16="http://schemas.microsoft.com/office/drawing/2014/main" id="{00000000-0008-0000-0600-00001C010000}"/>
            </a:ext>
          </a:extLst>
        </xdr:cNvPr>
        <xdr:cNvSpPr txBox="1"/>
      </xdr:nvSpPr>
      <xdr:spPr>
        <a:xfrm>
          <a:off x="10528300" y="66871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62,442</a:t>
          </a:r>
          <a:endParaRPr kumimoji="1" lang="ja-JP" altLang="en-US" sz="1000" b="1">
            <a:latin typeface="ＭＳ Ｐゴシック"/>
            <a:ea typeface="ＭＳ Ｐゴシック"/>
          </a:endParaRPr>
        </a:p>
      </xdr:txBody>
    </xdr:sp>
    <xdr:clientData/>
  </xdr:oneCellAnchor>
  <xdr:twoCellAnchor>
    <xdr:from>
      <xdr:col>54</xdr:col>
      <xdr:colOff>101600</xdr:colOff>
      <xdr:row>38</xdr:row>
      <xdr:rowOff>168275</xdr:rowOff>
    </xdr:from>
    <xdr:to>
      <xdr:col>55</xdr:col>
      <xdr:colOff>88900</xdr:colOff>
      <xdr:row>38</xdr:row>
      <xdr:rowOff>168275</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10388600" y="66833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31</xdr:row>
      <xdr:rowOff>116840</xdr:rowOff>
    </xdr:from>
    <xdr:ext cx="598805" cy="259080"/>
    <xdr:sp macro="" textlink="">
      <xdr:nvSpPr>
        <xdr:cNvPr id="286" name="補助費等最大値テキスト">
          <a:extLst>
            <a:ext uri="{FF2B5EF4-FFF2-40B4-BE49-F238E27FC236}">
              <a16:creationId xmlns:a16="http://schemas.microsoft.com/office/drawing/2014/main" id="{00000000-0008-0000-0600-00001E010000}"/>
            </a:ext>
          </a:extLst>
        </xdr:cNvPr>
        <xdr:cNvSpPr txBox="1"/>
      </xdr:nvSpPr>
      <xdr:spPr>
        <a:xfrm>
          <a:off x="10528300" y="54317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691,153</a:t>
          </a:r>
          <a:endParaRPr kumimoji="1" lang="ja-JP" altLang="en-US" sz="1000" b="1">
            <a:latin typeface="ＭＳ Ｐゴシック"/>
            <a:ea typeface="ＭＳ Ｐゴシック"/>
          </a:endParaRPr>
        </a:p>
      </xdr:txBody>
    </xdr:sp>
    <xdr:clientData/>
  </xdr:oneCellAnchor>
  <xdr:twoCellAnchor>
    <xdr:from>
      <xdr:col>54</xdr:col>
      <xdr:colOff>101600</xdr:colOff>
      <xdr:row>32</xdr:row>
      <xdr:rowOff>170180</xdr:rowOff>
    </xdr:from>
    <xdr:to>
      <xdr:col>55</xdr:col>
      <xdr:colOff>88900</xdr:colOff>
      <xdr:row>32</xdr:row>
      <xdr:rowOff>170180</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56565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110490</xdr:rowOff>
    </xdr:from>
    <xdr:to>
      <xdr:col>55</xdr:col>
      <xdr:colOff>0</xdr:colOff>
      <xdr:row>37</xdr:row>
      <xdr:rowOff>143510</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9639300" y="6282690"/>
          <a:ext cx="838200" cy="204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61595</xdr:rowOff>
    </xdr:from>
    <xdr:ext cx="598805" cy="259080"/>
    <xdr:sp macro="" textlink="">
      <xdr:nvSpPr>
        <xdr:cNvPr id="289" name="補助費等平均値テキスト">
          <a:extLst>
            <a:ext uri="{FF2B5EF4-FFF2-40B4-BE49-F238E27FC236}">
              <a16:creationId xmlns:a16="http://schemas.microsoft.com/office/drawing/2014/main" id="{00000000-0008-0000-0600-000021010000}"/>
            </a:ext>
          </a:extLst>
        </xdr:cNvPr>
        <xdr:cNvSpPr txBox="1"/>
      </xdr:nvSpPr>
      <xdr:spPr>
        <a:xfrm>
          <a:off x="10528300" y="623379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215,753</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37</xdr:row>
      <xdr:rowOff>38735</xdr:rowOff>
    </xdr:from>
    <xdr:to>
      <xdr:col>55</xdr:col>
      <xdr:colOff>50800</xdr:colOff>
      <xdr:row>37</xdr:row>
      <xdr:rowOff>140335</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10426700" y="6382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11430</xdr:rowOff>
    </xdr:from>
    <xdr:to>
      <xdr:col>50</xdr:col>
      <xdr:colOff>114300</xdr:colOff>
      <xdr:row>36</xdr:row>
      <xdr:rowOff>110490</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8750300" y="6183630"/>
          <a:ext cx="889000" cy="99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12065</xdr:rowOff>
    </xdr:from>
    <xdr:to>
      <xdr:col>50</xdr:col>
      <xdr:colOff>165100</xdr:colOff>
      <xdr:row>36</xdr:row>
      <xdr:rowOff>113665</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9588500" y="6184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34</xdr:row>
      <xdr:rowOff>130175</xdr:rowOff>
    </xdr:from>
    <xdr:ext cx="596900" cy="259080"/>
    <xdr:sp macro="" textlink="">
      <xdr:nvSpPr>
        <xdr:cNvPr id="293" name="テキスト ボックス 292">
          <a:extLst>
            <a:ext uri="{FF2B5EF4-FFF2-40B4-BE49-F238E27FC236}">
              <a16:creationId xmlns:a16="http://schemas.microsoft.com/office/drawing/2014/main" id="{00000000-0008-0000-0600-000025010000}"/>
            </a:ext>
          </a:extLst>
        </xdr:cNvPr>
        <xdr:cNvSpPr txBox="1"/>
      </xdr:nvSpPr>
      <xdr:spPr>
        <a:xfrm>
          <a:off x="9339580" y="595947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337,137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32</xdr:row>
      <xdr:rowOff>170180</xdr:rowOff>
    </xdr:from>
    <xdr:to>
      <xdr:col>45</xdr:col>
      <xdr:colOff>177800</xdr:colOff>
      <xdr:row>36</xdr:row>
      <xdr:rowOff>11430</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a:off x="7861300" y="5656580"/>
          <a:ext cx="889000" cy="527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66675</xdr:rowOff>
    </xdr:from>
    <xdr:to>
      <xdr:col>46</xdr:col>
      <xdr:colOff>38100</xdr:colOff>
      <xdr:row>37</xdr:row>
      <xdr:rowOff>168275</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8699500" y="6410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37</xdr:row>
      <xdr:rowOff>159385</xdr:rowOff>
    </xdr:from>
    <xdr:ext cx="596900" cy="258445"/>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8450580" y="6503035"/>
          <a:ext cx="596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198,802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30</xdr:row>
      <xdr:rowOff>128270</xdr:rowOff>
    </xdr:from>
    <xdr:to>
      <xdr:col>41</xdr:col>
      <xdr:colOff>50800</xdr:colOff>
      <xdr:row>32</xdr:row>
      <xdr:rowOff>170180</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6972300" y="5271770"/>
          <a:ext cx="889000" cy="384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82550</xdr:rowOff>
    </xdr:from>
    <xdr:to>
      <xdr:col>41</xdr:col>
      <xdr:colOff>101600</xdr:colOff>
      <xdr:row>38</xdr:row>
      <xdr:rowOff>12700</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7810500" y="642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38</xdr:row>
      <xdr:rowOff>3810</xdr:rowOff>
    </xdr:from>
    <xdr:ext cx="596900" cy="259080"/>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7561580" y="65189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188,895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37</xdr:row>
      <xdr:rowOff>71120</xdr:rowOff>
    </xdr:from>
    <xdr:to>
      <xdr:col>36</xdr:col>
      <xdr:colOff>165100</xdr:colOff>
      <xdr:row>38</xdr:row>
      <xdr:rowOff>1270</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6921500" y="641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37</xdr:row>
      <xdr:rowOff>163830</xdr:rowOff>
    </xdr:from>
    <xdr:ext cx="596900" cy="259080"/>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6672580" y="650748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196,018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37</xdr:row>
      <xdr:rowOff>92075</xdr:rowOff>
    </xdr:from>
    <xdr:to>
      <xdr:col>55</xdr:col>
      <xdr:colOff>50800</xdr:colOff>
      <xdr:row>38</xdr:row>
      <xdr:rowOff>22225</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10426700" y="6435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71120</xdr:rowOff>
    </xdr:from>
    <xdr:ext cx="598805" cy="259080"/>
    <xdr:sp macro="" textlink="">
      <xdr:nvSpPr>
        <xdr:cNvPr id="308" name="補助費等該当値テキスト">
          <a:extLst>
            <a:ext uri="{FF2B5EF4-FFF2-40B4-BE49-F238E27FC236}">
              <a16:creationId xmlns:a16="http://schemas.microsoft.com/office/drawing/2014/main" id="{00000000-0008-0000-0600-000034010000}"/>
            </a:ext>
          </a:extLst>
        </xdr:cNvPr>
        <xdr:cNvSpPr txBox="1"/>
      </xdr:nvSpPr>
      <xdr:spPr>
        <a:xfrm>
          <a:off x="10528300" y="64147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182,870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36</xdr:row>
      <xdr:rowOff>59690</xdr:rowOff>
    </xdr:from>
    <xdr:to>
      <xdr:col>50</xdr:col>
      <xdr:colOff>165100</xdr:colOff>
      <xdr:row>36</xdr:row>
      <xdr:rowOff>161290</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9588500" y="6231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36</xdr:row>
      <xdr:rowOff>152400</xdr:rowOff>
    </xdr:from>
    <xdr:ext cx="596900" cy="259080"/>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9339580" y="632460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307,965</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35</xdr:row>
      <xdr:rowOff>132080</xdr:rowOff>
    </xdr:from>
    <xdr:to>
      <xdr:col>46</xdr:col>
      <xdr:colOff>38100</xdr:colOff>
      <xdr:row>36</xdr:row>
      <xdr:rowOff>62230</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8699500" y="6132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34</xdr:row>
      <xdr:rowOff>78740</xdr:rowOff>
    </xdr:from>
    <xdr:ext cx="596900" cy="259080"/>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8450580" y="59080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368,612</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32</xdr:row>
      <xdr:rowOff>119380</xdr:rowOff>
    </xdr:from>
    <xdr:to>
      <xdr:col>41</xdr:col>
      <xdr:colOff>101600</xdr:colOff>
      <xdr:row>33</xdr:row>
      <xdr:rowOff>49530</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7810500" y="5605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31</xdr:row>
      <xdr:rowOff>66040</xdr:rowOff>
    </xdr:from>
    <xdr:ext cx="596900" cy="25717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7561580" y="538099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691,405</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30</xdr:row>
      <xdr:rowOff>77470</xdr:rowOff>
    </xdr:from>
    <xdr:to>
      <xdr:col>36</xdr:col>
      <xdr:colOff>165100</xdr:colOff>
      <xdr:row>31</xdr:row>
      <xdr:rowOff>7620</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6921500" y="5220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29</xdr:row>
      <xdr:rowOff>24130</xdr:rowOff>
    </xdr:from>
    <xdr:ext cx="596900" cy="259080"/>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6672580" y="499618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926,931</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59,068</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120,415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7980" cy="223520"/>
    <xdr:sp macro="" textlink="">
      <xdr:nvSpPr>
        <xdr:cNvPr id="325" name="テキスト ボックス 324">
          <a:extLst>
            <a:ext uri="{FF2B5EF4-FFF2-40B4-BE49-F238E27FC236}">
              <a16:creationId xmlns:a16="http://schemas.microsoft.com/office/drawing/2014/main" id="{00000000-0008-0000-0600-000045010000}"/>
            </a:ext>
          </a:extLst>
        </xdr:cNvPr>
        <xdr:cNvSpPr txBox="1"/>
      </xdr:nvSpPr>
      <xdr:spPr>
        <a:xfrm>
          <a:off x="6565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600-000046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99060</xdr:rowOff>
    </xdr:from>
    <xdr:to>
      <xdr:col>59</xdr:col>
      <xdr:colOff>50800</xdr:colOff>
      <xdr:row>59</xdr:row>
      <xdr:rowOff>99060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128270</xdr:rowOff>
    </xdr:from>
    <xdr:ext cx="247015" cy="259080"/>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355080" y="10072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114935</xdr:rowOff>
    </xdr:from>
    <xdr:to>
      <xdr:col>59</xdr:col>
      <xdr:colOff>50800</xdr:colOff>
      <xdr:row>57</xdr:row>
      <xdr:rowOff>114935</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56</xdr:row>
      <xdr:rowOff>144145</xdr:rowOff>
    </xdr:from>
    <xdr:ext cx="683895" cy="25717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200" y="9745345"/>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55</xdr:row>
      <xdr:rowOff>132080</xdr:rowOff>
    </xdr:from>
    <xdr:to>
      <xdr:col>59</xdr:col>
      <xdr:colOff>50800</xdr:colOff>
      <xdr:row>55</xdr:row>
      <xdr:rowOff>132080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54</xdr:row>
      <xdr:rowOff>160655</xdr:rowOff>
    </xdr:from>
    <xdr:ext cx="683895" cy="259080"/>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200" y="9418955"/>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147955</xdr:rowOff>
    </xdr:from>
    <xdr:to>
      <xdr:col>59</xdr:col>
      <xdr:colOff>50800</xdr:colOff>
      <xdr:row>53</xdr:row>
      <xdr:rowOff>147955</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53</xdr:row>
      <xdr:rowOff>6350</xdr:rowOff>
    </xdr:from>
    <xdr:ext cx="683895" cy="25717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200" y="909320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51</xdr:row>
      <xdr:rowOff>164465</xdr:rowOff>
    </xdr:from>
    <xdr:to>
      <xdr:col>59</xdr:col>
      <xdr:colOff>50800</xdr:colOff>
      <xdr:row>51</xdr:row>
      <xdr:rowOff>164465</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51</xdr:row>
      <xdr:rowOff>22225</xdr:rowOff>
    </xdr:from>
    <xdr:ext cx="683895" cy="2584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200" y="8766175"/>
          <a:ext cx="6838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8890</xdr:rowOff>
    </xdr:from>
    <xdr:to>
      <xdr:col>59</xdr:col>
      <xdr:colOff>50800</xdr:colOff>
      <xdr:row>50</xdr:row>
      <xdr:rowOff>8890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38100</xdr:rowOff>
    </xdr:from>
    <xdr:ext cx="683895" cy="259080"/>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200" y="8439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3895" cy="25717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168275</xdr:rowOff>
    </xdr:from>
    <xdr:to>
      <xdr:col>54</xdr:col>
      <xdr:colOff>189865</xdr:colOff>
      <xdr:row>59</xdr:row>
      <xdr:rowOff>86360</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740775"/>
          <a:ext cx="1270" cy="14611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89535</xdr:rowOff>
    </xdr:from>
    <xdr:ext cx="534670" cy="25717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20508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39,948</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86360</xdr:rowOff>
    </xdr:from>
    <xdr:to>
      <xdr:col>55</xdr:col>
      <xdr:colOff>88900</xdr:colOff>
      <xdr:row>59</xdr:row>
      <xdr:rowOff>86360</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2019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114935</xdr:rowOff>
    </xdr:from>
    <xdr:ext cx="690245" cy="259080"/>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51598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4,512,865</a:t>
          </a:r>
          <a:endParaRPr kumimoji="1" lang="ja-JP" altLang="en-US" sz="1000" b="1">
            <a:latin typeface="ＭＳ Ｐゴシック"/>
            <a:ea typeface="ＭＳ Ｐゴシック"/>
          </a:endParaRPr>
        </a:p>
      </xdr:txBody>
    </xdr:sp>
    <xdr:clientData/>
  </xdr:oneCellAnchor>
  <xdr:twoCellAnchor>
    <xdr:from>
      <xdr:col>54</xdr:col>
      <xdr:colOff>101600</xdr:colOff>
      <xdr:row>50</xdr:row>
      <xdr:rowOff>168275</xdr:rowOff>
    </xdr:from>
    <xdr:to>
      <xdr:col>55</xdr:col>
      <xdr:colOff>88900</xdr:colOff>
      <xdr:row>50</xdr:row>
      <xdr:rowOff>168275</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7407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59</xdr:row>
      <xdr:rowOff>24130</xdr:rowOff>
    </xdr:from>
    <xdr:to>
      <xdr:col>55</xdr:col>
      <xdr:colOff>0</xdr:colOff>
      <xdr:row>59</xdr:row>
      <xdr:rowOff>33020</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10139680"/>
          <a:ext cx="8382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123825</xdr:rowOff>
    </xdr:from>
    <xdr:ext cx="598805" cy="25717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89647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362,690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58</xdr:row>
      <xdr:rowOff>100965</xdr:rowOff>
    </xdr:from>
    <xdr:to>
      <xdr:col>55</xdr:col>
      <xdr:colOff>50800</xdr:colOff>
      <xdr:row>59</xdr:row>
      <xdr:rowOff>31115</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10045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59</xdr:row>
      <xdr:rowOff>29210</xdr:rowOff>
    </xdr:from>
    <xdr:to>
      <xdr:col>50</xdr:col>
      <xdr:colOff>114300</xdr:colOff>
      <xdr:row>59</xdr:row>
      <xdr:rowOff>33020</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8750300" y="1014476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121285</xdr:rowOff>
    </xdr:from>
    <xdr:to>
      <xdr:col>50</xdr:col>
      <xdr:colOff>165100</xdr:colOff>
      <xdr:row>59</xdr:row>
      <xdr:rowOff>52070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100653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57</xdr:row>
      <xdr:rowOff>67945</xdr:rowOff>
    </xdr:from>
    <xdr:ext cx="596900" cy="2584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580" y="9840595"/>
          <a:ext cx="596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301,035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59</xdr:row>
      <xdr:rowOff>29210</xdr:rowOff>
    </xdr:from>
    <xdr:to>
      <xdr:col>45</xdr:col>
      <xdr:colOff>177800</xdr:colOff>
      <xdr:row>59</xdr:row>
      <xdr:rowOff>46990</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7861300" y="10144760"/>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132080</xdr:rowOff>
    </xdr:from>
    <xdr:to>
      <xdr:col>46</xdr:col>
      <xdr:colOff>38100</xdr:colOff>
      <xdr:row>59</xdr:row>
      <xdr:rowOff>62230</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1007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57</xdr:row>
      <xdr:rowOff>78740</xdr:rowOff>
    </xdr:from>
    <xdr:ext cx="596900" cy="259080"/>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580" y="985139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268,375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59</xdr:row>
      <xdr:rowOff>13970</xdr:rowOff>
    </xdr:from>
    <xdr:to>
      <xdr:col>41</xdr:col>
      <xdr:colOff>50800</xdr:colOff>
      <xdr:row>59</xdr:row>
      <xdr:rowOff>46990</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6972300" y="10129520"/>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130810</xdr:rowOff>
    </xdr:from>
    <xdr:to>
      <xdr:col>41</xdr:col>
      <xdr:colOff>101600</xdr:colOff>
      <xdr:row>59</xdr:row>
      <xdr:rowOff>60960</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10074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57</xdr:row>
      <xdr:rowOff>77470</xdr:rowOff>
    </xdr:from>
    <xdr:ext cx="596900" cy="25717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580" y="985012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271,581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58</xdr:row>
      <xdr:rowOff>124460</xdr:rowOff>
    </xdr:from>
    <xdr:to>
      <xdr:col>36</xdr:col>
      <xdr:colOff>165100</xdr:colOff>
      <xdr:row>59</xdr:row>
      <xdr:rowOff>54610</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10068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57</xdr:row>
      <xdr:rowOff>71120</xdr:rowOff>
    </xdr:from>
    <xdr:ext cx="596900" cy="259080"/>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580" y="984377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291,173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58</xdr:row>
      <xdr:rowOff>144780</xdr:rowOff>
    </xdr:from>
    <xdr:to>
      <xdr:col>55</xdr:col>
      <xdr:colOff>50800</xdr:colOff>
      <xdr:row>59</xdr:row>
      <xdr:rowOff>74930</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1008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79375</xdr:rowOff>
    </xdr:from>
    <xdr:ext cx="598805" cy="2584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1002347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229,640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58</xdr:row>
      <xdr:rowOff>153670</xdr:rowOff>
    </xdr:from>
    <xdr:to>
      <xdr:col>50</xdr:col>
      <xdr:colOff>165100</xdr:colOff>
      <xdr:row>59</xdr:row>
      <xdr:rowOff>83820</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10097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59</xdr:row>
      <xdr:rowOff>74930</xdr:rowOff>
    </xdr:from>
    <xdr:ext cx="596900" cy="25717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580" y="1019048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202,032</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58</xdr:row>
      <xdr:rowOff>149225</xdr:rowOff>
    </xdr:from>
    <xdr:to>
      <xdr:col>46</xdr:col>
      <xdr:colOff>38100</xdr:colOff>
      <xdr:row>59</xdr:row>
      <xdr:rowOff>79375</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10093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59</xdr:row>
      <xdr:rowOff>70485</xdr:rowOff>
    </xdr:from>
    <xdr:ext cx="596900" cy="259080"/>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580" y="1018603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215,844</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58</xdr:row>
      <xdr:rowOff>167640</xdr:rowOff>
    </xdr:from>
    <xdr:to>
      <xdr:col>41</xdr:col>
      <xdr:colOff>101600</xdr:colOff>
      <xdr:row>59</xdr:row>
      <xdr:rowOff>97790</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1011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59</xdr:row>
      <xdr:rowOff>88900</xdr:rowOff>
    </xdr:from>
    <xdr:ext cx="596900" cy="25717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580" y="1020445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159,813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58</xdr:row>
      <xdr:rowOff>134620</xdr:rowOff>
    </xdr:from>
    <xdr:to>
      <xdr:col>36</xdr:col>
      <xdr:colOff>165100</xdr:colOff>
      <xdr:row>59</xdr:row>
      <xdr:rowOff>64770</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10078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59</xdr:row>
      <xdr:rowOff>55880</xdr:rowOff>
    </xdr:from>
    <xdr:ext cx="596900" cy="259080"/>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580" y="101714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260,766</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15,126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32,771</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7980" cy="223520"/>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77</xdr:row>
      <xdr:rowOff>168910</xdr:rowOff>
    </xdr:from>
    <xdr:ext cx="247015" cy="25717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080" y="13370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75</xdr:row>
      <xdr:rowOff>54610</xdr:rowOff>
    </xdr:from>
    <xdr:ext cx="683895" cy="25717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918200" y="12913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72</xdr:row>
      <xdr:rowOff>111760</xdr:rowOff>
    </xdr:from>
    <xdr:ext cx="683895" cy="25717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200" y="12456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69</xdr:row>
      <xdr:rowOff>168910</xdr:rowOff>
    </xdr:from>
    <xdr:ext cx="683895" cy="25717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918200" y="11998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67</xdr:row>
      <xdr:rowOff>54610</xdr:rowOff>
    </xdr:from>
    <xdr:ext cx="683895" cy="25717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200"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144145</xdr:rowOff>
    </xdr:from>
    <xdr:to>
      <xdr:col>54</xdr:col>
      <xdr:colOff>189865</xdr:colOff>
      <xdr:row>78</xdr:row>
      <xdr:rowOff>139700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317095"/>
          <a:ext cx="1270" cy="11957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143510</xdr:rowOff>
    </xdr:from>
    <xdr:ext cx="249555" cy="257175"/>
    <xdr:sp macro=""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5166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90805</xdr:rowOff>
    </xdr:from>
    <xdr:ext cx="690245" cy="258445"/>
    <xdr:sp macro=""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209230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2,614,626</a:t>
          </a:r>
          <a:endParaRPr kumimoji="1" lang="ja-JP" altLang="en-US" sz="1000" b="1">
            <a:latin typeface="ＭＳ Ｐゴシック"/>
            <a:ea typeface="ＭＳ Ｐゴシック"/>
          </a:endParaRPr>
        </a:p>
      </xdr:txBody>
    </xdr:sp>
    <xdr:clientData/>
  </xdr:oneCellAnchor>
  <xdr:twoCellAnchor>
    <xdr:from>
      <xdr:col>54</xdr:col>
      <xdr:colOff>101600</xdr:colOff>
      <xdr:row>71</xdr:row>
      <xdr:rowOff>144145</xdr:rowOff>
    </xdr:from>
    <xdr:to>
      <xdr:col>55</xdr:col>
      <xdr:colOff>88900</xdr:colOff>
      <xdr:row>71</xdr:row>
      <xdr:rowOff>144145</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3170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124460</xdr:rowOff>
    </xdr:from>
    <xdr:to>
      <xdr:col>55</xdr:col>
      <xdr:colOff>0</xdr:colOff>
      <xdr:row>78</xdr:row>
      <xdr:rowOff>133350</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flipV="1">
          <a:off x="9639300" y="13497560"/>
          <a:ext cx="8382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48260</xdr:rowOff>
    </xdr:from>
    <xdr:ext cx="598805" cy="259080"/>
    <xdr:sp macro=""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24991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138,740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78</xdr:row>
      <xdr:rowOff>25400</xdr:rowOff>
    </xdr:from>
    <xdr:to>
      <xdr:col>55</xdr:col>
      <xdr:colOff>50800</xdr:colOff>
      <xdr:row>78</xdr:row>
      <xdr:rowOff>127000</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398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133350</xdr:rowOff>
    </xdr:from>
    <xdr:to>
      <xdr:col>50</xdr:col>
      <xdr:colOff>114300</xdr:colOff>
      <xdr:row>78</xdr:row>
      <xdr:rowOff>137795</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flipV="1">
          <a:off x="8750300" y="1350645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52705</xdr:rowOff>
    </xdr:from>
    <xdr:to>
      <xdr:col>50</xdr:col>
      <xdr:colOff>165100</xdr:colOff>
      <xdr:row>78</xdr:row>
      <xdr:rowOff>154940</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4258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76</xdr:row>
      <xdr:rowOff>170815</xdr:rowOff>
    </xdr:from>
    <xdr:ext cx="532765" cy="2584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1965" y="1320101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79,590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78</xdr:row>
      <xdr:rowOff>130175</xdr:rowOff>
    </xdr:from>
    <xdr:to>
      <xdr:col>45</xdr:col>
      <xdr:colOff>177800</xdr:colOff>
      <xdr:row>78</xdr:row>
      <xdr:rowOff>137795</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7861300" y="1350327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53340</xdr:rowOff>
    </xdr:from>
    <xdr:to>
      <xdr:col>46</xdr:col>
      <xdr:colOff>38100</xdr:colOff>
      <xdr:row>78</xdr:row>
      <xdr:rowOff>154940</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426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77</xdr:row>
      <xdr:rowOff>0</xdr:rowOff>
    </xdr:from>
    <xdr:ext cx="532765" cy="259080"/>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2965" y="132016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77,370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78</xdr:row>
      <xdr:rowOff>83185</xdr:rowOff>
    </xdr:from>
    <xdr:to>
      <xdr:col>41</xdr:col>
      <xdr:colOff>50800</xdr:colOff>
      <xdr:row>78</xdr:row>
      <xdr:rowOff>130175</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6972300" y="13456285"/>
          <a:ext cx="8890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57150</xdr:rowOff>
    </xdr:from>
    <xdr:to>
      <xdr:col>41</xdr:col>
      <xdr:colOff>101600</xdr:colOff>
      <xdr:row>78</xdr:row>
      <xdr:rowOff>158750</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430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77</xdr:row>
      <xdr:rowOff>3810</xdr:rowOff>
    </xdr:from>
    <xdr:ext cx="532765" cy="259080"/>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3965" y="132054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69,654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78</xdr:row>
      <xdr:rowOff>52705</xdr:rowOff>
    </xdr:from>
    <xdr:to>
      <xdr:col>36</xdr:col>
      <xdr:colOff>165100</xdr:colOff>
      <xdr:row>78</xdr:row>
      <xdr:rowOff>154940</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4258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145415</xdr:rowOff>
    </xdr:from>
    <xdr:ext cx="532765" cy="25717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704965" y="1351851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78,523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78</xdr:row>
      <xdr:rowOff>73660</xdr:rowOff>
    </xdr:from>
    <xdr:to>
      <xdr:col>55</xdr:col>
      <xdr:colOff>50800</xdr:colOff>
      <xdr:row>79</xdr:row>
      <xdr:rowOff>3810</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10426700" y="13446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3810</xdr:rowOff>
    </xdr:from>
    <xdr:ext cx="534670" cy="259080"/>
    <xdr:sp macro=""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3769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33,811</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78</xdr:row>
      <xdr:rowOff>82550</xdr:rowOff>
    </xdr:from>
    <xdr:to>
      <xdr:col>50</xdr:col>
      <xdr:colOff>165100</xdr:colOff>
      <xdr:row>79</xdr:row>
      <xdr:rowOff>12700</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88500" y="13455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79</xdr:row>
      <xdr:rowOff>3810</xdr:rowOff>
    </xdr:from>
    <xdr:ext cx="532765" cy="259080"/>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371965" y="135483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14,402</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78</xdr:row>
      <xdr:rowOff>86995</xdr:rowOff>
    </xdr:from>
    <xdr:to>
      <xdr:col>46</xdr:col>
      <xdr:colOff>38100</xdr:colOff>
      <xdr:row>79</xdr:row>
      <xdr:rowOff>17780</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699500" y="134600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133350</xdr:colOff>
      <xdr:row>79</xdr:row>
      <xdr:rowOff>8255</xdr:rowOff>
    </xdr:from>
    <xdr:ext cx="467995" cy="25717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515350" y="13552805"/>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3,611</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79375</xdr:rowOff>
    </xdr:from>
    <xdr:to>
      <xdr:col>41</xdr:col>
      <xdr:colOff>101600</xdr:colOff>
      <xdr:row>79</xdr:row>
      <xdr:rowOff>9525</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810500" y="13452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79</xdr:row>
      <xdr:rowOff>635</xdr:rowOff>
    </xdr:from>
    <xdr:ext cx="532765" cy="259080"/>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593965" y="1354518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20,480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78</xdr:row>
      <xdr:rowOff>32385</xdr:rowOff>
    </xdr:from>
    <xdr:to>
      <xdr:col>36</xdr:col>
      <xdr:colOff>165100</xdr:colOff>
      <xdr:row>78</xdr:row>
      <xdr:rowOff>133985</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6921500" y="13405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76</xdr:row>
      <xdr:rowOff>150495</xdr:rowOff>
    </xdr:from>
    <xdr:ext cx="596900" cy="259080"/>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672580" y="1318069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123,959</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31,823</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67,886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7980" cy="223520"/>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97</xdr:row>
      <xdr:rowOff>168910</xdr:rowOff>
    </xdr:from>
    <xdr:ext cx="247015" cy="25717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080" y="16799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95</xdr:row>
      <xdr:rowOff>54610</xdr:rowOff>
    </xdr:from>
    <xdr:ext cx="683895" cy="25717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5918200" y="16342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92</xdr:row>
      <xdr:rowOff>111760</xdr:rowOff>
    </xdr:from>
    <xdr:ext cx="683895" cy="25717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918200" y="15885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89</xdr:row>
      <xdr:rowOff>168910</xdr:rowOff>
    </xdr:from>
    <xdr:ext cx="683895" cy="25717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200" y="15427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3895" cy="25717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普通建設事業費 （ うち更新整備　）グラフ枠">
          <a:extLst>
            <a:ext uri="{FF2B5EF4-FFF2-40B4-BE49-F238E27FC236}">
              <a16:creationId xmlns:a16="http://schemas.microsoft.com/office/drawing/2014/main" id="{00000000-0008-0000-0600-0000C3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86360</xdr:rowOff>
    </xdr:from>
    <xdr:to>
      <xdr:col>54</xdr:col>
      <xdr:colOff>189865</xdr:colOff>
      <xdr:row>98</xdr:row>
      <xdr:rowOff>132715</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10475595" y="15688310"/>
          <a:ext cx="1270" cy="12465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136525</xdr:rowOff>
    </xdr:from>
    <xdr:ext cx="534670" cy="258445"/>
    <xdr:sp macro="" textlink="">
      <xdr:nvSpPr>
        <xdr:cNvPr id="453" name="普通建設事業費 （ うち更新整備　）最小値テキスト">
          <a:extLst>
            <a:ext uri="{FF2B5EF4-FFF2-40B4-BE49-F238E27FC236}">
              <a16:creationId xmlns:a16="http://schemas.microsoft.com/office/drawing/2014/main" id="{00000000-0008-0000-0600-0000C5010000}"/>
            </a:ext>
          </a:extLst>
        </xdr:cNvPr>
        <xdr:cNvSpPr txBox="1"/>
      </xdr:nvSpPr>
      <xdr:spPr>
        <a:xfrm>
          <a:off x="10528300" y="1693862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15,676</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132715</xdr:rowOff>
    </xdr:from>
    <xdr:to>
      <xdr:col>55</xdr:col>
      <xdr:colOff>88900</xdr:colOff>
      <xdr:row>98</xdr:row>
      <xdr:rowOff>132715</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69348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33020</xdr:rowOff>
    </xdr:from>
    <xdr:ext cx="690245" cy="259080"/>
    <xdr:sp macro="" textlink="">
      <xdr:nvSpPr>
        <xdr:cNvPr id="455" name="普通建設事業費 （ うち更新整備　）最大値テキスト">
          <a:extLst>
            <a:ext uri="{FF2B5EF4-FFF2-40B4-BE49-F238E27FC236}">
              <a16:creationId xmlns:a16="http://schemas.microsoft.com/office/drawing/2014/main" id="{00000000-0008-0000-0600-0000C7010000}"/>
            </a:ext>
          </a:extLst>
        </xdr:cNvPr>
        <xdr:cNvSpPr txBox="1"/>
      </xdr:nvSpPr>
      <xdr:spPr>
        <a:xfrm>
          <a:off x="10528300" y="1546352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2,741,345</a:t>
          </a:r>
          <a:endParaRPr kumimoji="1" lang="ja-JP" altLang="en-US" sz="1000" b="1">
            <a:latin typeface="ＭＳ Ｐゴシック"/>
            <a:ea typeface="ＭＳ Ｐゴシック"/>
          </a:endParaRPr>
        </a:p>
      </xdr:txBody>
    </xdr:sp>
    <xdr:clientData/>
  </xdr:oneCellAnchor>
  <xdr:twoCellAnchor>
    <xdr:from>
      <xdr:col>54</xdr:col>
      <xdr:colOff>101600</xdr:colOff>
      <xdr:row>91</xdr:row>
      <xdr:rowOff>86360</xdr:rowOff>
    </xdr:from>
    <xdr:to>
      <xdr:col>55</xdr:col>
      <xdr:colOff>88900</xdr:colOff>
      <xdr:row>91</xdr:row>
      <xdr:rowOff>86360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10388600" y="15688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65405</xdr:rowOff>
    </xdr:from>
    <xdr:to>
      <xdr:col>55</xdr:col>
      <xdr:colOff>0</xdr:colOff>
      <xdr:row>98</xdr:row>
      <xdr:rowOff>73660</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flipV="1">
          <a:off x="9639300" y="16867505"/>
          <a:ext cx="8382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26035</xdr:rowOff>
    </xdr:from>
    <xdr:ext cx="598805" cy="259080"/>
    <xdr:sp macro="" textlink="">
      <xdr:nvSpPr>
        <xdr:cNvPr id="458" name="普通建設事業費 （ うち更新整備　）平均値テキスト">
          <a:extLst>
            <a:ext uri="{FF2B5EF4-FFF2-40B4-BE49-F238E27FC236}">
              <a16:creationId xmlns:a16="http://schemas.microsoft.com/office/drawing/2014/main" id="{00000000-0008-0000-0600-0000CA010000}"/>
            </a:ext>
          </a:extLst>
        </xdr:cNvPr>
        <xdr:cNvSpPr txBox="1"/>
      </xdr:nvSpPr>
      <xdr:spPr>
        <a:xfrm>
          <a:off x="10528300" y="1665668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187,634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98</xdr:row>
      <xdr:rowOff>3175</xdr:rowOff>
    </xdr:from>
    <xdr:to>
      <xdr:col>55</xdr:col>
      <xdr:colOff>50800</xdr:colOff>
      <xdr:row>98</xdr:row>
      <xdr:rowOff>104775</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10426700" y="16805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69215</xdr:rowOff>
    </xdr:from>
    <xdr:to>
      <xdr:col>50</xdr:col>
      <xdr:colOff>114300</xdr:colOff>
      <xdr:row>98</xdr:row>
      <xdr:rowOff>73660</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8750300" y="1687131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6350</xdr:rowOff>
    </xdr:from>
    <xdr:to>
      <xdr:col>50</xdr:col>
      <xdr:colOff>165100</xdr:colOff>
      <xdr:row>98</xdr:row>
      <xdr:rowOff>107950</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9588500" y="16808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96</xdr:row>
      <xdr:rowOff>124460</xdr:rowOff>
    </xdr:from>
    <xdr:ext cx="596900" cy="259080"/>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9339580" y="1658366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179,907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98</xdr:row>
      <xdr:rowOff>69215</xdr:rowOff>
    </xdr:from>
    <xdr:to>
      <xdr:col>45</xdr:col>
      <xdr:colOff>177800</xdr:colOff>
      <xdr:row>98</xdr:row>
      <xdr:rowOff>93980</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flipV="1">
          <a:off x="7861300" y="16871315"/>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23495</xdr:rowOff>
    </xdr:from>
    <xdr:to>
      <xdr:col>46</xdr:col>
      <xdr:colOff>38100</xdr:colOff>
      <xdr:row>98</xdr:row>
      <xdr:rowOff>125095</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8699500" y="16825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98</xdr:row>
      <xdr:rowOff>116840</xdr:rowOff>
    </xdr:from>
    <xdr:ext cx="596900" cy="259080"/>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8450580" y="169189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142,379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98</xdr:row>
      <xdr:rowOff>92075</xdr:rowOff>
    </xdr:from>
    <xdr:to>
      <xdr:col>41</xdr:col>
      <xdr:colOff>50800</xdr:colOff>
      <xdr:row>98</xdr:row>
      <xdr:rowOff>93980</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a:off x="6972300" y="1689417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25400</xdr:rowOff>
    </xdr:from>
    <xdr:to>
      <xdr:col>41</xdr:col>
      <xdr:colOff>101600</xdr:colOff>
      <xdr:row>98</xdr:row>
      <xdr:rowOff>127000</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7810500" y="1682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96</xdr:row>
      <xdr:rowOff>143510</xdr:rowOff>
    </xdr:from>
    <xdr:ext cx="596900" cy="25717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7561580" y="1660271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139,210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98</xdr:row>
      <xdr:rowOff>17780</xdr:rowOff>
    </xdr:from>
    <xdr:to>
      <xdr:col>36</xdr:col>
      <xdr:colOff>165100</xdr:colOff>
      <xdr:row>98</xdr:row>
      <xdr:rowOff>118745</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6921500" y="168198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96</xdr:row>
      <xdr:rowOff>135255</xdr:rowOff>
    </xdr:from>
    <xdr:ext cx="596900" cy="25717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6672580" y="1659445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156,693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98</xdr:row>
      <xdr:rowOff>14605</xdr:rowOff>
    </xdr:from>
    <xdr:to>
      <xdr:col>55</xdr:col>
      <xdr:colOff>50800</xdr:colOff>
      <xdr:row>98</xdr:row>
      <xdr:rowOff>116205</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10426700" y="1681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153035</xdr:rowOff>
    </xdr:from>
    <xdr:ext cx="598805" cy="259080"/>
    <xdr:sp macro="" textlink="">
      <xdr:nvSpPr>
        <xdr:cNvPr id="477" name="普通建設事業費 （ うち更新整備　）該当値テキスト">
          <a:extLst>
            <a:ext uri="{FF2B5EF4-FFF2-40B4-BE49-F238E27FC236}">
              <a16:creationId xmlns:a16="http://schemas.microsoft.com/office/drawing/2014/main" id="{00000000-0008-0000-0600-0000DD010000}"/>
            </a:ext>
          </a:extLst>
        </xdr:cNvPr>
        <xdr:cNvSpPr txBox="1"/>
      </xdr:nvSpPr>
      <xdr:spPr>
        <a:xfrm>
          <a:off x="10528300" y="167836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162,479</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98</xdr:row>
      <xdr:rowOff>22860</xdr:rowOff>
    </xdr:from>
    <xdr:to>
      <xdr:col>50</xdr:col>
      <xdr:colOff>165100</xdr:colOff>
      <xdr:row>98</xdr:row>
      <xdr:rowOff>124460</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9588500" y="16824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98</xdr:row>
      <xdr:rowOff>115570</xdr:rowOff>
    </xdr:from>
    <xdr:ext cx="596900" cy="259080"/>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9339580" y="1691767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143,889</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98</xdr:row>
      <xdr:rowOff>18415</xdr:rowOff>
    </xdr:from>
    <xdr:to>
      <xdr:col>46</xdr:col>
      <xdr:colOff>38100</xdr:colOff>
      <xdr:row>98</xdr:row>
      <xdr:rowOff>120650</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8699500" y="168205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96</xdr:row>
      <xdr:rowOff>136525</xdr:rowOff>
    </xdr:from>
    <xdr:ext cx="596900" cy="2584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450580" y="16595725"/>
          <a:ext cx="596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154,032</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98</xdr:row>
      <xdr:rowOff>43180</xdr:rowOff>
    </xdr:from>
    <xdr:to>
      <xdr:col>41</xdr:col>
      <xdr:colOff>101600</xdr:colOff>
      <xdr:row>98</xdr:row>
      <xdr:rowOff>144780</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7810500" y="16845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98</xdr:row>
      <xdr:rowOff>135890</xdr:rowOff>
    </xdr:from>
    <xdr:ext cx="532765" cy="259080"/>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7593965" y="1693799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99,629</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98</xdr:row>
      <xdr:rowOff>41275</xdr:rowOff>
    </xdr:from>
    <xdr:to>
      <xdr:col>36</xdr:col>
      <xdr:colOff>165100</xdr:colOff>
      <xdr:row>98</xdr:row>
      <xdr:rowOff>143510</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6921500" y="168433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98</xdr:row>
      <xdr:rowOff>133985</xdr:rowOff>
    </xdr:from>
    <xdr:ext cx="596900" cy="25717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6672580" y="1693608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104,263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8,469</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7980" cy="223520"/>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2407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37</xdr:row>
      <xdr:rowOff>168910</xdr:rowOff>
    </xdr:from>
    <xdr:ext cx="247015" cy="25717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2197080" y="6512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35</xdr:row>
      <xdr:rowOff>54610</xdr:rowOff>
    </xdr:from>
    <xdr:ext cx="593725" cy="25717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850370" y="6055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32</xdr:row>
      <xdr:rowOff>111760</xdr:rowOff>
    </xdr:from>
    <xdr:ext cx="593725" cy="25717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370" y="5598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168910</xdr:rowOff>
    </xdr:from>
    <xdr:ext cx="593725" cy="25717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370" y="5140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3725" cy="25717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370" y="468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6" name="災害復旧事業費グラフ枠">
          <a:extLst>
            <a:ext uri="{FF2B5EF4-FFF2-40B4-BE49-F238E27FC236}">
              <a16:creationId xmlns:a16="http://schemas.microsoft.com/office/drawing/2014/main" id="{00000000-0008-0000-0600-0000FA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9525</xdr:rowOff>
    </xdr:from>
    <xdr:to>
      <xdr:col>85</xdr:col>
      <xdr:colOff>126365</xdr:colOff>
      <xdr:row>38</xdr:row>
      <xdr:rowOff>139700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flipV="1">
          <a:off x="16317595" y="5324475"/>
          <a:ext cx="1270" cy="13303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146050</xdr:rowOff>
    </xdr:from>
    <xdr:ext cx="249555" cy="257175"/>
    <xdr:sp macro="" textlink="">
      <xdr:nvSpPr>
        <xdr:cNvPr id="508" name="災害復旧事業費最小値テキスト">
          <a:extLst>
            <a:ext uri="{FF2B5EF4-FFF2-40B4-BE49-F238E27FC236}">
              <a16:creationId xmlns:a16="http://schemas.microsoft.com/office/drawing/2014/main" id="{00000000-0008-0000-0600-0000FC010000}"/>
            </a:ext>
          </a:extLst>
        </xdr:cNvPr>
        <xdr:cNvSpPr txBox="1"/>
      </xdr:nvSpPr>
      <xdr:spPr>
        <a:xfrm>
          <a:off x="16370300" y="666115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6230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127635</xdr:rowOff>
    </xdr:from>
    <xdr:ext cx="598805" cy="259080"/>
    <xdr:sp macro="" textlink="">
      <xdr:nvSpPr>
        <xdr:cNvPr id="510" name="災害復旧事業費最大値テキスト">
          <a:extLst>
            <a:ext uri="{FF2B5EF4-FFF2-40B4-BE49-F238E27FC236}">
              <a16:creationId xmlns:a16="http://schemas.microsoft.com/office/drawing/2014/main" id="{00000000-0008-0000-0600-0000FE010000}"/>
            </a:ext>
          </a:extLst>
        </xdr:cNvPr>
        <xdr:cNvSpPr txBox="1"/>
      </xdr:nvSpPr>
      <xdr:spPr>
        <a:xfrm>
          <a:off x="16370300" y="50996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582,048</a:t>
          </a:r>
          <a:endParaRPr kumimoji="1" lang="ja-JP" altLang="en-US" sz="1000" b="1">
            <a:latin typeface="ＭＳ Ｐゴシック"/>
            <a:ea typeface="ＭＳ Ｐゴシック"/>
          </a:endParaRPr>
        </a:p>
      </xdr:txBody>
    </xdr:sp>
    <xdr:clientData/>
  </xdr:oneCellAnchor>
  <xdr:twoCellAnchor>
    <xdr:from>
      <xdr:col>85</xdr:col>
      <xdr:colOff>38100</xdr:colOff>
      <xdr:row>31</xdr:row>
      <xdr:rowOff>9525</xdr:rowOff>
    </xdr:from>
    <xdr:to>
      <xdr:col>86</xdr:col>
      <xdr:colOff>25400</xdr:colOff>
      <xdr:row>31</xdr:row>
      <xdr:rowOff>9525</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6230600" y="53244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132080</xdr:rowOff>
    </xdr:from>
    <xdr:to>
      <xdr:col>85</xdr:col>
      <xdr:colOff>127000</xdr:colOff>
      <xdr:row>38</xdr:row>
      <xdr:rowOff>132715</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flipV="1">
          <a:off x="15481300" y="6647180"/>
          <a:ext cx="8382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63500</xdr:rowOff>
    </xdr:from>
    <xdr:ext cx="534670" cy="257175"/>
    <xdr:sp macro="" textlink="">
      <xdr:nvSpPr>
        <xdr:cNvPr id="513" name="災害復旧事業費平均値テキスト">
          <a:extLst>
            <a:ext uri="{FF2B5EF4-FFF2-40B4-BE49-F238E27FC236}">
              <a16:creationId xmlns:a16="http://schemas.microsoft.com/office/drawing/2014/main" id="{00000000-0008-0000-0600-000001020000}"/>
            </a:ext>
          </a:extLst>
        </xdr:cNvPr>
        <xdr:cNvSpPr txBox="1"/>
      </xdr:nvSpPr>
      <xdr:spPr>
        <a:xfrm>
          <a:off x="16370300" y="6407150"/>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21,240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40640</xdr:rowOff>
    </xdr:from>
    <xdr:to>
      <xdr:col>85</xdr:col>
      <xdr:colOff>177800</xdr:colOff>
      <xdr:row>38</xdr:row>
      <xdr:rowOff>142240</xdr:rowOff>
    </xdr:to>
    <xdr:sp macro="" textlink="">
      <xdr:nvSpPr>
        <xdr:cNvPr id="514" name="フローチャート: 判断 513">
          <a:extLst>
            <a:ext uri="{FF2B5EF4-FFF2-40B4-BE49-F238E27FC236}">
              <a16:creationId xmlns:a16="http://schemas.microsoft.com/office/drawing/2014/main" id="{00000000-0008-0000-0600-000002020000}"/>
            </a:ext>
          </a:extLst>
        </xdr:cNvPr>
        <xdr:cNvSpPr/>
      </xdr:nvSpPr>
      <xdr:spPr>
        <a:xfrm>
          <a:off x="16268700" y="655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121285</xdr:rowOff>
    </xdr:from>
    <xdr:to>
      <xdr:col>81</xdr:col>
      <xdr:colOff>50800</xdr:colOff>
      <xdr:row>38</xdr:row>
      <xdr:rowOff>132715</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4592300" y="6636385"/>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34925</xdr:rowOff>
    </xdr:from>
    <xdr:to>
      <xdr:col>81</xdr:col>
      <xdr:colOff>101600</xdr:colOff>
      <xdr:row>38</xdr:row>
      <xdr:rowOff>136525</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5430500" y="655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36</xdr:row>
      <xdr:rowOff>153035</xdr:rowOff>
    </xdr:from>
    <xdr:ext cx="532765" cy="259080"/>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5213965" y="632523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38</xdr:row>
      <xdr:rowOff>121285</xdr:rowOff>
    </xdr:from>
    <xdr:to>
      <xdr:col>76</xdr:col>
      <xdr:colOff>114300</xdr:colOff>
      <xdr:row>38</xdr:row>
      <xdr:rowOff>128905</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3703300" y="663638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36195</xdr:rowOff>
    </xdr:from>
    <xdr:to>
      <xdr:col>76</xdr:col>
      <xdr:colOff>165100</xdr:colOff>
      <xdr:row>38</xdr:row>
      <xdr:rowOff>137795</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4541500" y="655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36</xdr:row>
      <xdr:rowOff>154940</xdr:rowOff>
    </xdr:from>
    <xdr:ext cx="532765" cy="25717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4324965" y="632714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23,048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38</xdr:row>
      <xdr:rowOff>109220</xdr:rowOff>
    </xdr:from>
    <xdr:to>
      <xdr:col>71</xdr:col>
      <xdr:colOff>177800</xdr:colOff>
      <xdr:row>38</xdr:row>
      <xdr:rowOff>128905</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2814300" y="6624320"/>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45085</xdr:rowOff>
    </xdr:from>
    <xdr:to>
      <xdr:col>72</xdr:col>
      <xdr:colOff>38100</xdr:colOff>
      <xdr:row>38</xdr:row>
      <xdr:rowOff>146685</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3652500" y="6560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36</xdr:row>
      <xdr:rowOff>163195</xdr:rowOff>
    </xdr:from>
    <xdr:ext cx="532765" cy="259080"/>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3435965" y="633539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38</xdr:row>
      <xdr:rowOff>50165</xdr:rowOff>
    </xdr:from>
    <xdr:to>
      <xdr:col>67</xdr:col>
      <xdr:colOff>101600</xdr:colOff>
      <xdr:row>38</xdr:row>
      <xdr:rowOff>151765</xdr:rowOff>
    </xdr:to>
    <xdr:sp macro="" textlink="">
      <xdr:nvSpPr>
        <xdr:cNvPr id="524" name="フローチャート: 判断 523">
          <a:extLst>
            <a:ext uri="{FF2B5EF4-FFF2-40B4-BE49-F238E27FC236}">
              <a16:creationId xmlns:a16="http://schemas.microsoft.com/office/drawing/2014/main" id="{00000000-0008-0000-0600-00000C020000}"/>
            </a:ext>
          </a:extLst>
        </xdr:cNvPr>
        <xdr:cNvSpPr/>
      </xdr:nvSpPr>
      <xdr:spPr>
        <a:xfrm>
          <a:off x="12763500" y="656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36</xdr:row>
      <xdr:rowOff>168275</xdr:rowOff>
    </xdr:from>
    <xdr:ext cx="532765" cy="257175"/>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2546965" y="634047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16,947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38</xdr:row>
      <xdr:rowOff>81280</xdr:rowOff>
    </xdr:from>
    <xdr:to>
      <xdr:col>85</xdr:col>
      <xdr:colOff>177800</xdr:colOff>
      <xdr:row>39</xdr:row>
      <xdr:rowOff>11430</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6268700" y="6596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19050</xdr:rowOff>
    </xdr:from>
    <xdr:ext cx="469900" cy="257175"/>
    <xdr:sp macro="" textlink="">
      <xdr:nvSpPr>
        <xdr:cNvPr id="532" name="災害復旧事業費該当値テキスト">
          <a:extLst>
            <a:ext uri="{FF2B5EF4-FFF2-40B4-BE49-F238E27FC236}">
              <a16:creationId xmlns:a16="http://schemas.microsoft.com/office/drawing/2014/main" id="{00000000-0008-0000-0600-000014020000}"/>
            </a:ext>
          </a:extLst>
        </xdr:cNvPr>
        <xdr:cNvSpPr txBox="1"/>
      </xdr:nvSpPr>
      <xdr:spPr>
        <a:xfrm>
          <a:off x="16370300" y="6534150"/>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3,278</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38</xdr:row>
      <xdr:rowOff>81915</xdr:rowOff>
    </xdr:from>
    <xdr:to>
      <xdr:col>81</xdr:col>
      <xdr:colOff>101600</xdr:colOff>
      <xdr:row>39</xdr:row>
      <xdr:rowOff>12065</xdr:rowOff>
    </xdr:to>
    <xdr:sp macro="" textlink="">
      <xdr:nvSpPr>
        <xdr:cNvPr id="533" name="楕円 532">
          <a:extLst>
            <a:ext uri="{FF2B5EF4-FFF2-40B4-BE49-F238E27FC236}">
              <a16:creationId xmlns:a16="http://schemas.microsoft.com/office/drawing/2014/main" id="{00000000-0008-0000-0600-000015020000}"/>
            </a:ext>
          </a:extLst>
        </xdr:cNvPr>
        <xdr:cNvSpPr/>
      </xdr:nvSpPr>
      <xdr:spPr>
        <a:xfrm>
          <a:off x="15430500" y="6597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39</xdr:row>
      <xdr:rowOff>3175</xdr:rowOff>
    </xdr:from>
    <xdr:ext cx="467995" cy="259080"/>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5246350" y="6689725"/>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3,057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38</xdr:row>
      <xdr:rowOff>70485</xdr:rowOff>
    </xdr:from>
    <xdr:to>
      <xdr:col>76</xdr:col>
      <xdr:colOff>165100</xdr:colOff>
      <xdr:row>39</xdr:row>
      <xdr:rowOff>635</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4541500" y="6585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69850</xdr:colOff>
      <xdr:row>38</xdr:row>
      <xdr:rowOff>163195</xdr:rowOff>
    </xdr:from>
    <xdr:ext cx="467995" cy="259080"/>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4357350" y="6678295"/>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7,984</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38</xdr:row>
      <xdr:rowOff>78105</xdr:rowOff>
    </xdr:from>
    <xdr:to>
      <xdr:col>72</xdr:col>
      <xdr:colOff>38100</xdr:colOff>
      <xdr:row>39</xdr:row>
      <xdr:rowOff>8255</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3652500" y="6593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38</xdr:row>
      <xdr:rowOff>170815</xdr:rowOff>
    </xdr:from>
    <xdr:ext cx="467995" cy="2584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3468350" y="6685915"/>
          <a:ext cx="467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4,600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38</xdr:row>
      <xdr:rowOff>58420</xdr:rowOff>
    </xdr:from>
    <xdr:to>
      <xdr:col>67</xdr:col>
      <xdr:colOff>101600</xdr:colOff>
      <xdr:row>38</xdr:row>
      <xdr:rowOff>160020</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2763500" y="6573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38</xdr:row>
      <xdr:rowOff>151130</xdr:rowOff>
    </xdr:from>
    <xdr:ext cx="532765" cy="259080"/>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2546965" y="66662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13,347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7980" cy="223520"/>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2407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0" name="直線コネクタ 549">
          <a:extLst>
            <a:ext uri="{FF2B5EF4-FFF2-40B4-BE49-F238E27FC236}">
              <a16:creationId xmlns:a16="http://schemas.microsoft.com/office/drawing/2014/main" id="{00000000-0008-0000-0600-000026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25400</xdr:rowOff>
    </xdr:from>
    <xdr:to>
      <xdr:col>89</xdr:col>
      <xdr:colOff>177800</xdr:colOff>
      <xdr:row>58</xdr:row>
      <xdr:rowOff>25400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9969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57</xdr:row>
      <xdr:rowOff>54610</xdr:rowOff>
    </xdr:from>
    <xdr:ext cx="247015" cy="25717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2197080" y="98272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131445</xdr:colOff>
      <xdr:row>53</xdr:row>
      <xdr:rowOff>168910</xdr:rowOff>
    </xdr:from>
    <xdr:ext cx="313055" cy="25717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2132945" y="92557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a:t>
          </a:r>
          <a:endParaRPr kumimoji="1" lang="ja-JP" altLang="en-US" sz="1000">
            <a:latin typeface="ＭＳ Ｐゴシック"/>
            <a:ea typeface="ＭＳ Ｐゴシック"/>
          </a:endParaRPr>
        </a:p>
      </xdr:txBody>
    </xdr:sp>
    <xdr:clientData/>
  </xdr:oneCellAnchor>
  <xdr:twoCellAnchor>
    <xdr:from>
      <xdr:col>65</xdr:col>
      <xdr:colOff>63500</xdr:colOff>
      <xdr:row>51</xdr:row>
      <xdr:rowOff>82550</xdr:rowOff>
    </xdr:from>
    <xdr:to>
      <xdr:col>89</xdr:col>
      <xdr:colOff>177800</xdr:colOff>
      <xdr:row>51</xdr:row>
      <xdr:rowOff>82550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8826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131445</xdr:colOff>
      <xdr:row>50</xdr:row>
      <xdr:rowOff>111760</xdr:rowOff>
    </xdr:from>
    <xdr:ext cx="313055" cy="25717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32945" y="86842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131445</xdr:colOff>
      <xdr:row>47</xdr:row>
      <xdr:rowOff>54610</xdr:rowOff>
    </xdr:from>
    <xdr:ext cx="313055" cy="25717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32945" y="81127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失業対策事業費グラフ枠">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58</xdr:row>
      <xdr:rowOff>25400</xdr:rowOff>
    </xdr:from>
    <xdr:to>
      <xdr:col>85</xdr:col>
      <xdr:colOff>126365</xdr:colOff>
      <xdr:row>58</xdr:row>
      <xdr:rowOff>25400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317595" y="99695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67310</xdr:rowOff>
    </xdr:from>
    <xdr:ext cx="249555" cy="259080"/>
    <xdr:sp macro="" textlink="">
      <xdr:nvSpPr>
        <xdr:cNvPr id="561" name="失業対策事業費最小値テキスト">
          <a:extLst>
            <a:ext uri="{FF2B5EF4-FFF2-40B4-BE49-F238E27FC236}">
              <a16:creationId xmlns:a16="http://schemas.microsoft.com/office/drawing/2014/main" id="{00000000-0008-0000-0600-000031020000}"/>
            </a:ext>
          </a:extLst>
        </xdr:cNvPr>
        <xdr:cNvSpPr txBox="1"/>
      </xdr:nvSpPr>
      <xdr:spPr>
        <a:xfrm>
          <a:off x="16370300" y="10011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25400</xdr:rowOff>
    </xdr:from>
    <xdr:to>
      <xdr:col>86</xdr:col>
      <xdr:colOff>25400</xdr:colOff>
      <xdr:row>58</xdr:row>
      <xdr:rowOff>25400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9969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67310</xdr:rowOff>
    </xdr:from>
    <xdr:ext cx="249555" cy="259080"/>
    <xdr:sp macro="" textlink="">
      <xdr:nvSpPr>
        <xdr:cNvPr id="563" name="失業対策事業費最大値テキスト">
          <a:extLst>
            <a:ext uri="{FF2B5EF4-FFF2-40B4-BE49-F238E27FC236}">
              <a16:creationId xmlns:a16="http://schemas.microsoft.com/office/drawing/2014/main" id="{00000000-0008-0000-0600-000033020000}"/>
            </a:ext>
          </a:extLst>
        </xdr:cNvPr>
        <xdr:cNvSpPr txBox="1"/>
      </xdr:nvSpPr>
      <xdr:spPr>
        <a:xfrm>
          <a:off x="16370300" y="96685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25400</xdr:rowOff>
    </xdr:from>
    <xdr:to>
      <xdr:col>86</xdr:col>
      <xdr:colOff>25400</xdr:colOff>
      <xdr:row>58</xdr:row>
      <xdr:rowOff>25400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230600" y="9969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25400</xdr:rowOff>
    </xdr:from>
    <xdr:to>
      <xdr:col>85</xdr:col>
      <xdr:colOff>127000</xdr:colOff>
      <xdr:row>58</xdr:row>
      <xdr:rowOff>25400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5481300" y="99695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124460</xdr:rowOff>
    </xdr:from>
    <xdr:ext cx="249555" cy="259080"/>
    <xdr:sp macro="" textlink="">
      <xdr:nvSpPr>
        <xdr:cNvPr id="566" name="失業対策事業費平均値テキスト">
          <a:extLst>
            <a:ext uri="{FF2B5EF4-FFF2-40B4-BE49-F238E27FC236}">
              <a16:creationId xmlns:a16="http://schemas.microsoft.com/office/drawing/2014/main" id="{00000000-0008-0000-0600-000036020000}"/>
            </a:ext>
          </a:extLst>
        </xdr:cNvPr>
        <xdr:cNvSpPr txBox="1"/>
      </xdr:nvSpPr>
      <xdr:spPr>
        <a:xfrm>
          <a:off x="16370300" y="98971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62687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25400</xdr:rowOff>
    </xdr:from>
    <xdr:to>
      <xdr:col>81</xdr:col>
      <xdr:colOff>50800</xdr:colOff>
      <xdr:row>58</xdr:row>
      <xdr:rowOff>25400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4592300" y="9969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146050</xdr:rowOff>
    </xdr:from>
    <xdr:to>
      <xdr:col>81</xdr:col>
      <xdr:colOff>101600</xdr:colOff>
      <xdr:row>58</xdr:row>
      <xdr:rowOff>76200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5430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58</xdr:row>
      <xdr:rowOff>67310</xdr:rowOff>
    </xdr:from>
    <xdr:ext cx="247650" cy="259080"/>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5356840" y="10011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58</xdr:row>
      <xdr:rowOff>25400</xdr:rowOff>
    </xdr:from>
    <xdr:to>
      <xdr:col>76</xdr:col>
      <xdr:colOff>114300</xdr:colOff>
      <xdr:row>58</xdr:row>
      <xdr:rowOff>25400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3703300" y="9969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146050</xdr:rowOff>
    </xdr:from>
    <xdr:to>
      <xdr:col>76</xdr:col>
      <xdr:colOff>165100</xdr:colOff>
      <xdr:row>58</xdr:row>
      <xdr:rowOff>76200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4541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58</xdr:row>
      <xdr:rowOff>67310</xdr:rowOff>
    </xdr:from>
    <xdr:ext cx="247650" cy="259080"/>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4467840" y="10011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58</xdr:row>
      <xdr:rowOff>25400</xdr:rowOff>
    </xdr:from>
    <xdr:to>
      <xdr:col>71</xdr:col>
      <xdr:colOff>177800</xdr:colOff>
      <xdr:row>58</xdr:row>
      <xdr:rowOff>25400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2814300" y="9969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146050</xdr:rowOff>
    </xdr:from>
    <xdr:to>
      <xdr:col>72</xdr:col>
      <xdr:colOff>38100</xdr:colOff>
      <xdr:row>58</xdr:row>
      <xdr:rowOff>76200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3652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58</xdr:row>
      <xdr:rowOff>67310</xdr:rowOff>
    </xdr:from>
    <xdr:ext cx="247650" cy="259080"/>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3578840" y="10011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50</xdr:row>
      <xdr:rowOff>146050</xdr:rowOff>
    </xdr:from>
    <xdr:to>
      <xdr:col>67</xdr:col>
      <xdr:colOff>101600</xdr:colOff>
      <xdr:row>51</xdr:row>
      <xdr:rowOff>76200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2763500" y="8718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84455</xdr:colOff>
      <xdr:row>49</xdr:row>
      <xdr:rowOff>92710</xdr:rowOff>
    </xdr:from>
    <xdr:ext cx="313690" cy="259080"/>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2657455" y="849376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6268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10160</xdr:rowOff>
    </xdr:from>
    <xdr:ext cx="249555" cy="259080"/>
    <xdr:sp macro="" textlink="">
      <xdr:nvSpPr>
        <xdr:cNvPr id="585" name="失業対策事業費該当値テキスト">
          <a:extLst>
            <a:ext uri="{FF2B5EF4-FFF2-40B4-BE49-F238E27FC236}">
              <a16:creationId xmlns:a16="http://schemas.microsoft.com/office/drawing/2014/main" id="{00000000-0008-0000-0600-000049020000}"/>
            </a:ext>
          </a:extLst>
        </xdr:cNvPr>
        <xdr:cNvSpPr txBox="1"/>
      </xdr:nvSpPr>
      <xdr:spPr>
        <a:xfrm>
          <a:off x="16370300" y="978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57</xdr:row>
      <xdr:rowOff>146050</xdr:rowOff>
    </xdr:from>
    <xdr:to>
      <xdr:col>81</xdr:col>
      <xdr:colOff>101600</xdr:colOff>
      <xdr:row>58</xdr:row>
      <xdr:rowOff>76200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5430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56</xdr:row>
      <xdr:rowOff>92710</xdr:rowOff>
    </xdr:from>
    <xdr:ext cx="247650" cy="259080"/>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356840" y="9693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57</xdr:row>
      <xdr:rowOff>146050</xdr:rowOff>
    </xdr:from>
    <xdr:to>
      <xdr:col>76</xdr:col>
      <xdr:colOff>165100</xdr:colOff>
      <xdr:row>58</xdr:row>
      <xdr:rowOff>76200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4541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56</xdr:row>
      <xdr:rowOff>92710</xdr:rowOff>
    </xdr:from>
    <xdr:ext cx="247650" cy="259080"/>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4467840" y="9693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57</xdr:row>
      <xdr:rowOff>146050</xdr:rowOff>
    </xdr:from>
    <xdr:to>
      <xdr:col>72</xdr:col>
      <xdr:colOff>38100</xdr:colOff>
      <xdr:row>58</xdr:row>
      <xdr:rowOff>76200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365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56</xdr:row>
      <xdr:rowOff>92710</xdr:rowOff>
    </xdr:from>
    <xdr:ext cx="247650" cy="259080"/>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3578840" y="9693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57</xdr:row>
      <xdr:rowOff>146050</xdr:rowOff>
    </xdr:from>
    <xdr:to>
      <xdr:col>67</xdr:col>
      <xdr:colOff>101600</xdr:colOff>
      <xdr:row>58</xdr:row>
      <xdr:rowOff>76200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276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58</xdr:row>
      <xdr:rowOff>67310</xdr:rowOff>
    </xdr:from>
    <xdr:ext cx="247650" cy="259080"/>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89840" y="10011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43,933</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75,703</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7980" cy="223520"/>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407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73660</xdr:rowOff>
    </xdr:from>
    <xdr:ext cx="247015" cy="259080"/>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197080" y="13446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35560</xdr:rowOff>
    </xdr:from>
    <xdr:ext cx="593725" cy="259080"/>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370" y="1306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168910</xdr:rowOff>
    </xdr:from>
    <xdr:ext cx="593725" cy="25717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370" y="12684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130810</xdr:rowOff>
    </xdr:from>
    <xdr:ext cx="593725" cy="259080"/>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370" y="12303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92710</xdr:rowOff>
    </xdr:from>
    <xdr:ext cx="593725" cy="259080"/>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370" y="1192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67</xdr:row>
      <xdr:rowOff>54610</xdr:rowOff>
    </xdr:from>
    <xdr:ext cx="683895" cy="25717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760200"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公債費グラフ枠">
          <a:extLst>
            <a:ext uri="{FF2B5EF4-FFF2-40B4-BE49-F238E27FC236}">
              <a16:creationId xmlns:a16="http://schemas.microsoft.com/office/drawing/2014/main" id="{00000000-0008-0000-0600-000068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107315</xdr:rowOff>
    </xdr:from>
    <xdr:to>
      <xdr:col>85</xdr:col>
      <xdr:colOff>126365</xdr:colOff>
      <xdr:row>79</xdr:row>
      <xdr:rowOff>44450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6317595" y="12108815"/>
          <a:ext cx="1270" cy="14801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48260</xdr:rowOff>
    </xdr:from>
    <xdr:ext cx="249555" cy="259080"/>
    <xdr:sp macro="" textlink="">
      <xdr:nvSpPr>
        <xdr:cNvPr id="618" name="公債費最小値テキスト">
          <a:extLst>
            <a:ext uri="{FF2B5EF4-FFF2-40B4-BE49-F238E27FC236}">
              <a16:creationId xmlns:a16="http://schemas.microsoft.com/office/drawing/2014/main" id="{00000000-0008-0000-0600-00006A020000}"/>
            </a:ext>
          </a:extLst>
        </xdr:cNvPr>
        <xdr:cNvSpPr txBox="1"/>
      </xdr:nvSpPr>
      <xdr:spPr>
        <a:xfrm>
          <a:off x="16370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53975</xdr:rowOff>
    </xdr:from>
    <xdr:ext cx="598805" cy="257175"/>
    <xdr:sp macro="" textlink="">
      <xdr:nvSpPr>
        <xdr:cNvPr id="620" name="公債費最大値テキスト">
          <a:extLst>
            <a:ext uri="{FF2B5EF4-FFF2-40B4-BE49-F238E27FC236}">
              <a16:creationId xmlns:a16="http://schemas.microsoft.com/office/drawing/2014/main" id="{00000000-0008-0000-0600-00006C020000}"/>
            </a:ext>
          </a:extLst>
        </xdr:cNvPr>
        <xdr:cNvSpPr txBox="1"/>
      </xdr:nvSpPr>
      <xdr:spPr>
        <a:xfrm>
          <a:off x="16370300" y="1188402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776,951</a:t>
          </a:r>
          <a:endParaRPr kumimoji="1" lang="ja-JP" altLang="en-US" sz="1000" b="1">
            <a:latin typeface="ＭＳ Ｐゴシック"/>
            <a:ea typeface="ＭＳ Ｐゴシック"/>
          </a:endParaRPr>
        </a:p>
      </xdr:txBody>
    </xdr:sp>
    <xdr:clientData/>
  </xdr:oneCellAnchor>
  <xdr:twoCellAnchor>
    <xdr:from>
      <xdr:col>85</xdr:col>
      <xdr:colOff>38100</xdr:colOff>
      <xdr:row>70</xdr:row>
      <xdr:rowOff>107315</xdr:rowOff>
    </xdr:from>
    <xdr:to>
      <xdr:col>86</xdr:col>
      <xdr:colOff>25400</xdr:colOff>
      <xdr:row>70</xdr:row>
      <xdr:rowOff>107315</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6230600" y="121088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37465</xdr:rowOff>
    </xdr:from>
    <xdr:to>
      <xdr:col>85</xdr:col>
      <xdr:colOff>127000</xdr:colOff>
      <xdr:row>78</xdr:row>
      <xdr:rowOff>47625</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5481300" y="13410565"/>
          <a:ext cx="8382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74930</xdr:rowOff>
    </xdr:from>
    <xdr:ext cx="598805" cy="257175"/>
    <xdr:sp macro="" textlink="">
      <xdr:nvSpPr>
        <xdr:cNvPr id="623" name="公債費平均値テキスト">
          <a:extLst>
            <a:ext uri="{FF2B5EF4-FFF2-40B4-BE49-F238E27FC236}">
              <a16:creationId xmlns:a16="http://schemas.microsoft.com/office/drawing/2014/main" id="{00000000-0008-0000-0600-00006F020000}"/>
            </a:ext>
          </a:extLst>
        </xdr:cNvPr>
        <xdr:cNvSpPr txBox="1"/>
      </xdr:nvSpPr>
      <xdr:spPr>
        <a:xfrm>
          <a:off x="16370300" y="1310513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149,787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77</xdr:row>
      <xdr:rowOff>52070</xdr:rowOff>
    </xdr:from>
    <xdr:to>
      <xdr:col>85</xdr:col>
      <xdr:colOff>177800</xdr:colOff>
      <xdr:row>77</xdr:row>
      <xdr:rowOff>153035</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6268700" y="132537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47625</xdr:rowOff>
    </xdr:from>
    <xdr:to>
      <xdr:col>81</xdr:col>
      <xdr:colOff>50800</xdr:colOff>
      <xdr:row>78</xdr:row>
      <xdr:rowOff>69215</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4592300" y="13420725"/>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50800</xdr:rowOff>
    </xdr:from>
    <xdr:to>
      <xdr:col>81</xdr:col>
      <xdr:colOff>101600</xdr:colOff>
      <xdr:row>77</xdr:row>
      <xdr:rowOff>152400</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5430500" y="1325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75</xdr:row>
      <xdr:rowOff>168910</xdr:rowOff>
    </xdr:from>
    <xdr:ext cx="596900" cy="25717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5181580" y="130276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78</xdr:row>
      <xdr:rowOff>69215</xdr:rowOff>
    </xdr:from>
    <xdr:to>
      <xdr:col>76</xdr:col>
      <xdr:colOff>114300</xdr:colOff>
      <xdr:row>78</xdr:row>
      <xdr:rowOff>78740</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flipV="1">
          <a:off x="13703300" y="1344231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59055</xdr:rowOff>
    </xdr:from>
    <xdr:to>
      <xdr:col>76</xdr:col>
      <xdr:colOff>165100</xdr:colOff>
      <xdr:row>77</xdr:row>
      <xdr:rowOff>160655</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4541500" y="13260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76</xdr:row>
      <xdr:rowOff>6350</xdr:rowOff>
    </xdr:from>
    <xdr:ext cx="596900" cy="25717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4292580" y="1303655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145,715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77</xdr:row>
      <xdr:rowOff>41910</xdr:rowOff>
    </xdr:from>
    <xdr:to>
      <xdr:col>71</xdr:col>
      <xdr:colOff>177800</xdr:colOff>
      <xdr:row>78</xdr:row>
      <xdr:rowOff>78740</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2814300" y="13243560"/>
          <a:ext cx="889000" cy="208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63500</xdr:rowOff>
    </xdr:from>
    <xdr:to>
      <xdr:col>72</xdr:col>
      <xdr:colOff>38100</xdr:colOff>
      <xdr:row>77</xdr:row>
      <xdr:rowOff>164465</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3652500" y="132651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76</xdr:row>
      <xdr:rowOff>9525</xdr:rowOff>
    </xdr:from>
    <xdr:ext cx="596900" cy="25717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3403580" y="1303972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143,674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77</xdr:row>
      <xdr:rowOff>53975</xdr:rowOff>
    </xdr:from>
    <xdr:to>
      <xdr:col>67</xdr:col>
      <xdr:colOff>101600</xdr:colOff>
      <xdr:row>77</xdr:row>
      <xdr:rowOff>155575</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2763500" y="13255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77</xdr:row>
      <xdr:rowOff>146685</xdr:rowOff>
    </xdr:from>
    <xdr:ext cx="596900" cy="25717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2514580" y="1334833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148,457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77</xdr:row>
      <xdr:rowOff>158115</xdr:rowOff>
    </xdr:from>
    <xdr:to>
      <xdr:col>85</xdr:col>
      <xdr:colOff>177800</xdr:colOff>
      <xdr:row>78</xdr:row>
      <xdr:rowOff>88265</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6268700" y="13359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136525</xdr:rowOff>
    </xdr:from>
    <xdr:ext cx="534670" cy="258445"/>
    <xdr:sp macro="" textlink="">
      <xdr:nvSpPr>
        <xdr:cNvPr id="642" name="公債費該当値テキスト">
          <a:extLst>
            <a:ext uri="{FF2B5EF4-FFF2-40B4-BE49-F238E27FC236}">
              <a16:creationId xmlns:a16="http://schemas.microsoft.com/office/drawing/2014/main" id="{00000000-0008-0000-0600-000082020000}"/>
            </a:ext>
          </a:extLst>
        </xdr:cNvPr>
        <xdr:cNvSpPr txBox="1"/>
      </xdr:nvSpPr>
      <xdr:spPr>
        <a:xfrm>
          <a:off x="16370300" y="1333817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93,733</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77</xdr:row>
      <xdr:rowOff>168275</xdr:rowOff>
    </xdr:from>
    <xdr:to>
      <xdr:col>81</xdr:col>
      <xdr:colOff>101600</xdr:colOff>
      <xdr:row>78</xdr:row>
      <xdr:rowOff>98425</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5430500" y="13369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78</xdr:row>
      <xdr:rowOff>90170</xdr:rowOff>
    </xdr:from>
    <xdr:ext cx="532765" cy="259080"/>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213965" y="1346327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88,170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78</xdr:row>
      <xdr:rowOff>18415</xdr:rowOff>
    </xdr:from>
    <xdr:to>
      <xdr:col>76</xdr:col>
      <xdr:colOff>165100</xdr:colOff>
      <xdr:row>78</xdr:row>
      <xdr:rowOff>120650</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4541500" y="133915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78</xdr:row>
      <xdr:rowOff>111125</xdr:rowOff>
    </xdr:from>
    <xdr:ext cx="532765" cy="25717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324965" y="1348422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77,080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78</xdr:row>
      <xdr:rowOff>27940</xdr:rowOff>
    </xdr:from>
    <xdr:to>
      <xdr:col>72</xdr:col>
      <xdr:colOff>38100</xdr:colOff>
      <xdr:row>78</xdr:row>
      <xdr:rowOff>129540</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3652500" y="13401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78</xdr:row>
      <xdr:rowOff>120650</xdr:rowOff>
    </xdr:from>
    <xdr:ext cx="532765" cy="25717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3435965" y="1349375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72,068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76</xdr:row>
      <xdr:rowOff>162560</xdr:rowOff>
    </xdr:from>
    <xdr:to>
      <xdr:col>67</xdr:col>
      <xdr:colOff>101600</xdr:colOff>
      <xdr:row>77</xdr:row>
      <xdr:rowOff>92710</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2763500" y="13192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75</xdr:row>
      <xdr:rowOff>109220</xdr:rowOff>
    </xdr:from>
    <xdr:ext cx="596900" cy="25717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514580" y="1296797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181,385</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23,151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36,145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7980" cy="223520"/>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407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73660</xdr:rowOff>
    </xdr:from>
    <xdr:ext cx="247015" cy="259080"/>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197080" y="16875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96</xdr:row>
      <xdr:rowOff>35560</xdr:rowOff>
    </xdr:from>
    <xdr:ext cx="593725" cy="259080"/>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850370" y="1649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93</xdr:row>
      <xdr:rowOff>168910</xdr:rowOff>
    </xdr:from>
    <xdr:ext cx="683895" cy="25717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760200" y="16113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91</xdr:row>
      <xdr:rowOff>130810</xdr:rowOff>
    </xdr:from>
    <xdr:ext cx="683895" cy="259080"/>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760200" y="1573276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89</xdr:row>
      <xdr:rowOff>92710</xdr:rowOff>
    </xdr:from>
    <xdr:ext cx="683895" cy="259080"/>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760200" y="1535176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3895" cy="25717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1760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3" name="積立金グラフ枠">
          <a:extLst>
            <a:ext uri="{FF2B5EF4-FFF2-40B4-BE49-F238E27FC236}">
              <a16:creationId xmlns:a16="http://schemas.microsoft.com/office/drawing/2014/main" id="{00000000-0008-0000-0600-0000A1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158115</xdr:rowOff>
    </xdr:from>
    <xdr:to>
      <xdr:col>85</xdr:col>
      <xdr:colOff>126365</xdr:colOff>
      <xdr:row>99</xdr:row>
      <xdr:rowOff>41275</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flipV="1">
          <a:off x="16317595" y="15588615"/>
          <a:ext cx="1270" cy="14262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45085</xdr:rowOff>
    </xdr:from>
    <xdr:ext cx="469900" cy="258445"/>
    <xdr:sp macro="" textlink="">
      <xdr:nvSpPr>
        <xdr:cNvPr id="675" name="積立金最小値テキスト">
          <a:extLst>
            <a:ext uri="{FF2B5EF4-FFF2-40B4-BE49-F238E27FC236}">
              <a16:creationId xmlns:a16="http://schemas.microsoft.com/office/drawing/2014/main" id="{00000000-0008-0000-0600-0000A3020000}"/>
            </a:ext>
          </a:extLst>
        </xdr:cNvPr>
        <xdr:cNvSpPr txBox="1"/>
      </xdr:nvSpPr>
      <xdr:spPr>
        <a:xfrm>
          <a:off x="16370300" y="1701863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4,571</a:t>
          </a:r>
          <a:endParaRPr kumimoji="1" lang="ja-JP" altLang="en-US" sz="1000" b="1">
            <a:latin typeface="ＭＳ Ｐゴシック"/>
            <a:ea typeface="ＭＳ Ｐゴシック"/>
          </a:endParaRPr>
        </a:p>
      </xdr:txBody>
    </xdr:sp>
    <xdr:clientData/>
  </xdr:oneCellAnchor>
  <xdr:twoCellAnchor>
    <xdr:from>
      <xdr:col>85</xdr:col>
      <xdr:colOff>38100</xdr:colOff>
      <xdr:row>99</xdr:row>
      <xdr:rowOff>41275</xdr:rowOff>
    </xdr:from>
    <xdr:to>
      <xdr:col>86</xdr:col>
      <xdr:colOff>25400</xdr:colOff>
      <xdr:row>99</xdr:row>
      <xdr:rowOff>41275</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6230600" y="170148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104775</xdr:rowOff>
    </xdr:from>
    <xdr:ext cx="690245" cy="259080"/>
    <xdr:sp macro="" textlink="">
      <xdr:nvSpPr>
        <xdr:cNvPr id="677" name="積立金最大値テキスト">
          <a:extLst>
            <a:ext uri="{FF2B5EF4-FFF2-40B4-BE49-F238E27FC236}">
              <a16:creationId xmlns:a16="http://schemas.microsoft.com/office/drawing/2014/main" id="{00000000-0008-0000-0600-0000A5020000}"/>
            </a:ext>
          </a:extLst>
        </xdr:cNvPr>
        <xdr:cNvSpPr txBox="1"/>
      </xdr:nvSpPr>
      <xdr:spPr>
        <a:xfrm>
          <a:off x="16370300" y="1536382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1,875,858</a:t>
          </a:r>
          <a:endParaRPr kumimoji="1" lang="ja-JP" altLang="en-US" sz="1000" b="1">
            <a:latin typeface="ＭＳ Ｐゴシック"/>
            <a:ea typeface="ＭＳ Ｐゴシック"/>
          </a:endParaRPr>
        </a:p>
      </xdr:txBody>
    </xdr:sp>
    <xdr:clientData/>
  </xdr:oneCellAnchor>
  <xdr:twoCellAnchor>
    <xdr:from>
      <xdr:col>85</xdr:col>
      <xdr:colOff>38100</xdr:colOff>
      <xdr:row>90</xdr:row>
      <xdr:rowOff>158115</xdr:rowOff>
    </xdr:from>
    <xdr:to>
      <xdr:col>86</xdr:col>
      <xdr:colOff>25400</xdr:colOff>
      <xdr:row>90</xdr:row>
      <xdr:rowOff>158115</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6230600" y="155886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122555</xdr:rowOff>
    </xdr:from>
    <xdr:to>
      <xdr:col>85</xdr:col>
      <xdr:colOff>127000</xdr:colOff>
      <xdr:row>98</xdr:row>
      <xdr:rowOff>152400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5481300" y="16924655"/>
          <a:ext cx="8382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16510</xdr:rowOff>
    </xdr:from>
    <xdr:ext cx="598805" cy="259080"/>
    <xdr:sp macro="" textlink="">
      <xdr:nvSpPr>
        <xdr:cNvPr id="680" name="積立金平均値テキスト">
          <a:extLst>
            <a:ext uri="{FF2B5EF4-FFF2-40B4-BE49-F238E27FC236}">
              <a16:creationId xmlns:a16="http://schemas.microsoft.com/office/drawing/2014/main" id="{00000000-0008-0000-0600-0000A8020000}"/>
            </a:ext>
          </a:extLst>
        </xdr:cNvPr>
        <xdr:cNvSpPr txBox="1"/>
      </xdr:nvSpPr>
      <xdr:spPr>
        <a:xfrm>
          <a:off x="16370300" y="1664716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225,304</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165100</xdr:rowOff>
    </xdr:from>
    <xdr:to>
      <xdr:col>85</xdr:col>
      <xdr:colOff>177800</xdr:colOff>
      <xdr:row>98</xdr:row>
      <xdr:rowOff>95250</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6268700" y="16795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48895</xdr:rowOff>
    </xdr:from>
    <xdr:to>
      <xdr:col>81</xdr:col>
      <xdr:colOff>50800</xdr:colOff>
      <xdr:row>98</xdr:row>
      <xdr:rowOff>152400</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a:off x="14592300" y="16850995"/>
          <a:ext cx="889000" cy="1035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103505</xdr:rowOff>
    </xdr:from>
    <xdr:to>
      <xdr:col>81</xdr:col>
      <xdr:colOff>101600</xdr:colOff>
      <xdr:row>99</xdr:row>
      <xdr:rowOff>33655</xdr:rowOff>
    </xdr:to>
    <xdr:sp macro="" textlink="">
      <xdr:nvSpPr>
        <xdr:cNvPr id="683" name="フローチャート: 判断 682">
          <a:extLst>
            <a:ext uri="{FF2B5EF4-FFF2-40B4-BE49-F238E27FC236}">
              <a16:creationId xmlns:a16="http://schemas.microsoft.com/office/drawing/2014/main" id="{00000000-0008-0000-0600-0000AB020000}"/>
            </a:ext>
          </a:extLst>
        </xdr:cNvPr>
        <xdr:cNvSpPr/>
      </xdr:nvSpPr>
      <xdr:spPr>
        <a:xfrm>
          <a:off x="15430500" y="16905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99</xdr:row>
      <xdr:rowOff>24765</xdr:rowOff>
    </xdr:from>
    <xdr:ext cx="532765" cy="259080"/>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5213965" y="1699831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80,463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93</xdr:row>
      <xdr:rowOff>22860</xdr:rowOff>
    </xdr:from>
    <xdr:to>
      <xdr:col>76</xdr:col>
      <xdr:colOff>114300</xdr:colOff>
      <xdr:row>98</xdr:row>
      <xdr:rowOff>48895</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a:off x="13703300" y="15967710"/>
          <a:ext cx="889000" cy="8832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113665</xdr:rowOff>
    </xdr:from>
    <xdr:to>
      <xdr:col>76</xdr:col>
      <xdr:colOff>165100</xdr:colOff>
      <xdr:row>99</xdr:row>
      <xdr:rowOff>43815</xdr:rowOff>
    </xdr:to>
    <xdr:sp macro="" textlink="">
      <xdr:nvSpPr>
        <xdr:cNvPr id="686" name="フローチャート: 判断 685">
          <a:extLst>
            <a:ext uri="{FF2B5EF4-FFF2-40B4-BE49-F238E27FC236}">
              <a16:creationId xmlns:a16="http://schemas.microsoft.com/office/drawing/2014/main" id="{00000000-0008-0000-0600-0000AE020000}"/>
            </a:ext>
          </a:extLst>
        </xdr:cNvPr>
        <xdr:cNvSpPr/>
      </xdr:nvSpPr>
      <xdr:spPr>
        <a:xfrm>
          <a:off x="14541500" y="16915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99</xdr:row>
      <xdr:rowOff>34925</xdr:rowOff>
    </xdr:from>
    <xdr:ext cx="532765" cy="259080"/>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4324965" y="1700847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67,489</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93</xdr:row>
      <xdr:rowOff>22860</xdr:rowOff>
    </xdr:from>
    <xdr:to>
      <xdr:col>71</xdr:col>
      <xdr:colOff>177800</xdr:colOff>
      <xdr:row>93</xdr:row>
      <xdr:rowOff>93345</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flipV="1">
          <a:off x="12814300" y="15967710"/>
          <a:ext cx="889000" cy="704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110490</xdr:rowOff>
    </xdr:from>
    <xdr:to>
      <xdr:col>72</xdr:col>
      <xdr:colOff>38100</xdr:colOff>
      <xdr:row>99</xdr:row>
      <xdr:rowOff>40640</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3652500" y="16912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99</xdr:row>
      <xdr:rowOff>31750</xdr:rowOff>
    </xdr:from>
    <xdr:ext cx="532765" cy="25717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3435965" y="1700530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71,458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98</xdr:row>
      <xdr:rowOff>102870</xdr:rowOff>
    </xdr:from>
    <xdr:to>
      <xdr:col>67</xdr:col>
      <xdr:colOff>101600</xdr:colOff>
      <xdr:row>99</xdr:row>
      <xdr:rowOff>33020</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2763500" y="16904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99</xdr:row>
      <xdr:rowOff>24130</xdr:rowOff>
    </xdr:from>
    <xdr:ext cx="532765" cy="259080"/>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2546965" y="1699768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81,278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98</xdr:row>
      <xdr:rowOff>71755</xdr:rowOff>
    </xdr:from>
    <xdr:to>
      <xdr:col>85</xdr:col>
      <xdr:colOff>177800</xdr:colOff>
      <xdr:row>99</xdr:row>
      <xdr:rowOff>1905</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6268700" y="16873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158115</xdr:rowOff>
    </xdr:from>
    <xdr:ext cx="598805" cy="257175"/>
    <xdr:sp macro="" textlink="">
      <xdr:nvSpPr>
        <xdr:cNvPr id="699" name="積立金該当値テキスト">
          <a:extLst>
            <a:ext uri="{FF2B5EF4-FFF2-40B4-BE49-F238E27FC236}">
              <a16:creationId xmlns:a16="http://schemas.microsoft.com/office/drawing/2014/main" id="{00000000-0008-0000-0600-0000BB020000}"/>
            </a:ext>
          </a:extLst>
        </xdr:cNvPr>
        <xdr:cNvSpPr txBox="1"/>
      </xdr:nvSpPr>
      <xdr:spPr>
        <a:xfrm>
          <a:off x="16370300" y="1678876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122,405</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98</xdr:row>
      <xdr:rowOff>101600</xdr:rowOff>
    </xdr:from>
    <xdr:to>
      <xdr:col>81</xdr:col>
      <xdr:colOff>101600</xdr:colOff>
      <xdr:row>99</xdr:row>
      <xdr:rowOff>31750</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5430500" y="16903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97</xdr:row>
      <xdr:rowOff>48260</xdr:rowOff>
    </xdr:from>
    <xdr:ext cx="532765" cy="259080"/>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5213965" y="166789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83,264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97</xdr:row>
      <xdr:rowOff>169545</xdr:rowOff>
    </xdr:from>
    <xdr:to>
      <xdr:col>76</xdr:col>
      <xdr:colOff>165100</xdr:colOff>
      <xdr:row>98</xdr:row>
      <xdr:rowOff>99695</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4541500" y="16800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96</xdr:row>
      <xdr:rowOff>116205</xdr:rowOff>
    </xdr:from>
    <xdr:ext cx="596900" cy="259080"/>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292580" y="1657540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219,382</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92</xdr:row>
      <xdr:rowOff>143510</xdr:rowOff>
    </xdr:from>
    <xdr:to>
      <xdr:col>72</xdr:col>
      <xdr:colOff>38100</xdr:colOff>
      <xdr:row>93</xdr:row>
      <xdr:rowOff>73660</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3652500" y="1591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23495</xdr:colOff>
      <xdr:row>91</xdr:row>
      <xdr:rowOff>90805</xdr:rowOff>
    </xdr:from>
    <xdr:ext cx="688340" cy="2584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3358495" y="15692755"/>
          <a:ext cx="68834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1,377,929</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93</xdr:row>
      <xdr:rowOff>42545</xdr:rowOff>
    </xdr:from>
    <xdr:to>
      <xdr:col>67</xdr:col>
      <xdr:colOff>101600</xdr:colOff>
      <xdr:row>93</xdr:row>
      <xdr:rowOff>144145</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2763500" y="15987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86995</xdr:colOff>
      <xdr:row>91</xdr:row>
      <xdr:rowOff>160655</xdr:rowOff>
    </xdr:from>
    <xdr:ext cx="688340" cy="259080"/>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469495" y="15762605"/>
          <a:ext cx="6883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1,285,600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1,967</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1,776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7980" cy="223520"/>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8249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73660</xdr:rowOff>
    </xdr:from>
    <xdr:ext cx="247015" cy="259080"/>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8039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36</xdr:row>
      <xdr:rowOff>35560</xdr:rowOff>
    </xdr:from>
    <xdr:ext cx="531495" cy="259080"/>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33</xdr:row>
      <xdr:rowOff>168910</xdr:rowOff>
    </xdr:from>
    <xdr:ext cx="531495" cy="25717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505" y="5826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31</xdr:row>
      <xdr:rowOff>130810</xdr:rowOff>
    </xdr:from>
    <xdr:ext cx="531495" cy="259080"/>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92710</xdr:rowOff>
    </xdr:from>
    <xdr:ext cx="531495" cy="259080"/>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717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505" y="4683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投資及び出資金グラフ枠">
          <a:extLst>
            <a:ext uri="{FF2B5EF4-FFF2-40B4-BE49-F238E27FC236}">
              <a16:creationId xmlns:a16="http://schemas.microsoft.com/office/drawing/2014/main" id="{00000000-0008-0000-0600-0000DA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58420</xdr:rowOff>
    </xdr:from>
    <xdr:to>
      <xdr:col>116</xdr:col>
      <xdr:colOff>62865</xdr:colOff>
      <xdr:row>39</xdr:row>
      <xdr:rowOff>44450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flipV="1">
          <a:off x="22159595" y="5373370"/>
          <a:ext cx="1270" cy="1357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48260</xdr:rowOff>
    </xdr:from>
    <xdr:ext cx="249555" cy="259080"/>
    <xdr:sp macro="" textlink="">
      <xdr:nvSpPr>
        <xdr:cNvPr id="732" name="投資及び出資金最小値テキスト">
          <a:extLst>
            <a:ext uri="{FF2B5EF4-FFF2-40B4-BE49-F238E27FC236}">
              <a16:creationId xmlns:a16="http://schemas.microsoft.com/office/drawing/2014/main" id="{00000000-0008-0000-0600-0000DC020000}"/>
            </a:ext>
          </a:extLst>
        </xdr:cNvPr>
        <xdr:cNvSpPr txBox="1"/>
      </xdr:nvSpPr>
      <xdr:spPr>
        <a:xfrm>
          <a:off x="22212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5080</xdr:rowOff>
    </xdr:from>
    <xdr:ext cx="534670" cy="259080"/>
    <xdr:sp macro="" textlink="">
      <xdr:nvSpPr>
        <xdr:cNvPr id="734" name="投資及び出資金最大値テキスト">
          <a:extLst>
            <a:ext uri="{FF2B5EF4-FFF2-40B4-BE49-F238E27FC236}">
              <a16:creationId xmlns:a16="http://schemas.microsoft.com/office/drawing/2014/main" id="{00000000-0008-0000-0600-0000DE020000}"/>
            </a:ext>
          </a:extLst>
        </xdr:cNvPr>
        <xdr:cNvSpPr txBox="1"/>
      </xdr:nvSpPr>
      <xdr:spPr>
        <a:xfrm>
          <a:off x="22212300" y="51485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35,629</a:t>
          </a:r>
          <a:endParaRPr kumimoji="1" lang="ja-JP" altLang="en-US" sz="1000" b="1">
            <a:latin typeface="ＭＳ Ｐゴシック"/>
            <a:ea typeface="ＭＳ Ｐゴシック"/>
          </a:endParaRPr>
        </a:p>
      </xdr:txBody>
    </xdr:sp>
    <xdr:clientData/>
  </xdr:oneCellAnchor>
  <xdr:twoCellAnchor>
    <xdr:from>
      <xdr:col>115</xdr:col>
      <xdr:colOff>165100</xdr:colOff>
      <xdr:row>31</xdr:row>
      <xdr:rowOff>58420</xdr:rowOff>
    </xdr:from>
    <xdr:to>
      <xdr:col>116</xdr:col>
      <xdr:colOff>152400</xdr:colOff>
      <xdr:row>31</xdr:row>
      <xdr:rowOff>58420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2072600" y="5373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21323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135255</xdr:rowOff>
    </xdr:from>
    <xdr:ext cx="469900" cy="257175"/>
    <xdr:sp macro="" textlink="">
      <xdr:nvSpPr>
        <xdr:cNvPr id="737" name="投資及び出資金平均値テキスト">
          <a:extLst>
            <a:ext uri="{FF2B5EF4-FFF2-40B4-BE49-F238E27FC236}">
              <a16:creationId xmlns:a16="http://schemas.microsoft.com/office/drawing/2014/main" id="{00000000-0008-0000-0600-0000E1020000}"/>
            </a:ext>
          </a:extLst>
        </xdr:cNvPr>
        <xdr:cNvSpPr txBox="1"/>
      </xdr:nvSpPr>
      <xdr:spPr>
        <a:xfrm>
          <a:off x="22212300" y="6478905"/>
          <a:ext cx="4699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1,384</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112395</xdr:rowOff>
    </xdr:from>
    <xdr:to>
      <xdr:col>116</xdr:col>
      <xdr:colOff>114300</xdr:colOff>
      <xdr:row>39</xdr:row>
      <xdr:rowOff>42545</xdr:rowOff>
    </xdr:to>
    <xdr:sp macro="" textlink="">
      <xdr:nvSpPr>
        <xdr:cNvPr id="738" name="フローチャート: 判断 737">
          <a:extLst>
            <a:ext uri="{FF2B5EF4-FFF2-40B4-BE49-F238E27FC236}">
              <a16:creationId xmlns:a16="http://schemas.microsoft.com/office/drawing/2014/main" id="{00000000-0008-0000-0600-0000E2020000}"/>
            </a:ext>
          </a:extLst>
        </xdr:cNvPr>
        <xdr:cNvSpPr/>
      </xdr:nvSpPr>
      <xdr:spPr>
        <a:xfrm>
          <a:off x="22110700" y="6627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20434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70485</xdr:rowOff>
    </xdr:from>
    <xdr:to>
      <xdr:col>112</xdr:col>
      <xdr:colOff>38100</xdr:colOff>
      <xdr:row>39</xdr:row>
      <xdr:rowOff>635</xdr:rowOff>
    </xdr:to>
    <xdr:sp macro=""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21272500" y="6585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37</xdr:row>
      <xdr:rowOff>17780</xdr:rowOff>
    </xdr:from>
    <xdr:ext cx="467995" cy="25717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1088350" y="636143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39</xdr:row>
      <xdr:rowOff>20955</xdr:rowOff>
    </xdr:from>
    <xdr:to>
      <xdr:col>107</xdr:col>
      <xdr:colOff>50800</xdr:colOff>
      <xdr:row>39</xdr:row>
      <xdr:rowOff>44450</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a:off x="19545300" y="6707505"/>
          <a:ext cx="889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124460</xdr:rowOff>
    </xdr:from>
    <xdr:to>
      <xdr:col>107</xdr:col>
      <xdr:colOff>101600</xdr:colOff>
      <xdr:row>39</xdr:row>
      <xdr:rowOff>54610</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0383500" y="663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37</xdr:row>
      <xdr:rowOff>71120</xdr:rowOff>
    </xdr:from>
    <xdr:ext cx="467995" cy="259080"/>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0199350" y="641477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1,075</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39</xdr:row>
      <xdr:rowOff>20955</xdr:rowOff>
    </xdr:from>
    <xdr:to>
      <xdr:col>102</xdr:col>
      <xdr:colOff>114300</xdr:colOff>
      <xdr:row>39</xdr:row>
      <xdr:rowOff>44450</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flipV="1">
          <a:off x="18656300" y="6707505"/>
          <a:ext cx="889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115570</xdr:rowOff>
    </xdr:from>
    <xdr:to>
      <xdr:col>102</xdr:col>
      <xdr:colOff>165100</xdr:colOff>
      <xdr:row>39</xdr:row>
      <xdr:rowOff>45720</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19494500" y="6630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37</xdr:row>
      <xdr:rowOff>62230</xdr:rowOff>
    </xdr:from>
    <xdr:ext cx="467995" cy="259080"/>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19310350" y="640588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1,301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129540</xdr:rowOff>
    </xdr:from>
    <xdr:to>
      <xdr:col>98</xdr:col>
      <xdr:colOff>38100</xdr:colOff>
      <xdr:row>39</xdr:row>
      <xdr:rowOff>59690</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18605500" y="6644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76200</xdr:rowOff>
    </xdr:from>
    <xdr:ext cx="378460" cy="25717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8467070" y="6419850"/>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941</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90805</xdr:rowOff>
    </xdr:from>
    <xdr:ext cx="249555" cy="258445"/>
    <xdr:sp macro="" textlink="">
      <xdr:nvSpPr>
        <xdr:cNvPr id="756" name="投資及び出資金該当値テキスト">
          <a:extLst>
            <a:ext uri="{FF2B5EF4-FFF2-40B4-BE49-F238E27FC236}">
              <a16:creationId xmlns:a16="http://schemas.microsoft.com/office/drawing/2014/main" id="{00000000-0008-0000-0600-0000F4020000}"/>
            </a:ext>
          </a:extLst>
        </xdr:cNvPr>
        <xdr:cNvSpPr txBox="1"/>
      </xdr:nvSpPr>
      <xdr:spPr>
        <a:xfrm>
          <a:off x="22212300" y="6605905"/>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86360</xdr:rowOff>
    </xdr:from>
    <xdr:ext cx="247650" cy="25717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198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86360</xdr:rowOff>
    </xdr:from>
    <xdr:ext cx="247650" cy="25717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0309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141605</xdr:rowOff>
    </xdr:from>
    <xdr:to>
      <xdr:col>102</xdr:col>
      <xdr:colOff>165100</xdr:colOff>
      <xdr:row>39</xdr:row>
      <xdr:rowOff>71755</xdr:rowOff>
    </xdr:to>
    <xdr:sp macro="" textlink="">
      <xdr:nvSpPr>
        <xdr:cNvPr id="761" name="楕円 760">
          <a:extLst>
            <a:ext uri="{FF2B5EF4-FFF2-40B4-BE49-F238E27FC236}">
              <a16:creationId xmlns:a16="http://schemas.microsoft.com/office/drawing/2014/main" id="{00000000-0008-0000-0600-0000F9020000}"/>
            </a:ext>
          </a:extLst>
        </xdr:cNvPr>
        <xdr:cNvSpPr/>
      </xdr:nvSpPr>
      <xdr:spPr>
        <a:xfrm>
          <a:off x="19494500" y="665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39</xdr:row>
      <xdr:rowOff>63500</xdr:rowOff>
    </xdr:from>
    <xdr:ext cx="378460" cy="25717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9356070" y="6750050"/>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86360</xdr:rowOff>
    </xdr:from>
    <xdr:ext cx="247650" cy="25717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8531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12,562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7980" cy="223520"/>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8249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99060</xdr:rowOff>
    </xdr:from>
    <xdr:to>
      <xdr:col>120</xdr:col>
      <xdr:colOff>114300</xdr:colOff>
      <xdr:row>59</xdr:row>
      <xdr:rowOff>99060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58</xdr:row>
      <xdr:rowOff>128270</xdr:rowOff>
    </xdr:from>
    <xdr:ext cx="247015" cy="259080"/>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039080" y="10072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57</xdr:row>
      <xdr:rowOff>114935</xdr:rowOff>
    </xdr:from>
    <xdr:to>
      <xdr:col>120</xdr:col>
      <xdr:colOff>114300</xdr:colOff>
      <xdr:row>57</xdr:row>
      <xdr:rowOff>114935</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56</xdr:row>
      <xdr:rowOff>144145</xdr:rowOff>
    </xdr:from>
    <xdr:ext cx="531495" cy="25717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756505" y="9745345"/>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55</xdr:row>
      <xdr:rowOff>132080</xdr:rowOff>
    </xdr:from>
    <xdr:to>
      <xdr:col>120</xdr:col>
      <xdr:colOff>114300</xdr:colOff>
      <xdr:row>55</xdr:row>
      <xdr:rowOff>132080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54</xdr:row>
      <xdr:rowOff>160655</xdr:rowOff>
    </xdr:from>
    <xdr:ext cx="531495" cy="259080"/>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756505" y="9418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53</xdr:row>
      <xdr:rowOff>147955</xdr:rowOff>
    </xdr:from>
    <xdr:to>
      <xdr:col>120</xdr:col>
      <xdr:colOff>114300</xdr:colOff>
      <xdr:row>53</xdr:row>
      <xdr:rowOff>147955</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53</xdr:row>
      <xdr:rowOff>6350</xdr:rowOff>
    </xdr:from>
    <xdr:ext cx="531495" cy="25717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756505" y="909320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96</xdr:col>
      <xdr:colOff>0</xdr:colOff>
      <xdr:row>51</xdr:row>
      <xdr:rowOff>164465</xdr:rowOff>
    </xdr:from>
    <xdr:to>
      <xdr:col>120</xdr:col>
      <xdr:colOff>114300</xdr:colOff>
      <xdr:row>51</xdr:row>
      <xdr:rowOff>164465</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51</xdr:row>
      <xdr:rowOff>22225</xdr:rowOff>
    </xdr:from>
    <xdr:ext cx="593725" cy="2584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692370" y="8766175"/>
          <a:ext cx="593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96</xdr:col>
      <xdr:colOff>0</xdr:colOff>
      <xdr:row>50</xdr:row>
      <xdr:rowOff>8890</xdr:rowOff>
    </xdr:from>
    <xdr:to>
      <xdr:col>120</xdr:col>
      <xdr:colOff>114300</xdr:colOff>
      <xdr:row>50</xdr:row>
      <xdr:rowOff>8890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49</xdr:row>
      <xdr:rowOff>38100</xdr:rowOff>
    </xdr:from>
    <xdr:ext cx="593725" cy="259080"/>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692370" y="843915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47</xdr:row>
      <xdr:rowOff>54610</xdr:rowOff>
    </xdr:from>
    <xdr:ext cx="593725" cy="25717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692370" y="8112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9" name="貸付金グラフ枠">
          <a:extLst>
            <a:ext uri="{FF2B5EF4-FFF2-40B4-BE49-F238E27FC236}">
              <a16:creationId xmlns:a16="http://schemas.microsoft.com/office/drawing/2014/main" id="{00000000-0008-0000-0600-000015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57785</xdr:rowOff>
    </xdr:from>
    <xdr:to>
      <xdr:col>116</xdr:col>
      <xdr:colOff>62865</xdr:colOff>
      <xdr:row>59</xdr:row>
      <xdr:rowOff>99060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flipV="1">
          <a:off x="22159595" y="8801735"/>
          <a:ext cx="1270" cy="14128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113030</xdr:rowOff>
    </xdr:from>
    <xdr:ext cx="249555" cy="259080"/>
    <xdr:sp macro="" textlink="">
      <xdr:nvSpPr>
        <xdr:cNvPr id="791" name="貸付金最小値テキスト">
          <a:extLst>
            <a:ext uri="{FF2B5EF4-FFF2-40B4-BE49-F238E27FC236}">
              <a16:creationId xmlns:a16="http://schemas.microsoft.com/office/drawing/2014/main" id="{00000000-0008-0000-0600-000017030000}"/>
            </a:ext>
          </a:extLst>
        </xdr:cNvPr>
        <xdr:cNvSpPr txBox="1"/>
      </xdr:nvSpPr>
      <xdr:spPr>
        <a:xfrm>
          <a:off x="22212300" y="1022858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59</xdr:row>
      <xdr:rowOff>99060</xdr:rowOff>
    </xdr:from>
    <xdr:to>
      <xdr:col>116</xdr:col>
      <xdr:colOff>152400</xdr:colOff>
      <xdr:row>59</xdr:row>
      <xdr:rowOff>99060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22072600" y="10214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4445</xdr:rowOff>
    </xdr:from>
    <xdr:ext cx="598805" cy="259080"/>
    <xdr:sp macro="" textlink="">
      <xdr:nvSpPr>
        <xdr:cNvPr id="793" name="貸付金最大値テキスト">
          <a:extLst>
            <a:ext uri="{FF2B5EF4-FFF2-40B4-BE49-F238E27FC236}">
              <a16:creationId xmlns:a16="http://schemas.microsoft.com/office/drawing/2014/main" id="{00000000-0008-0000-0600-000019030000}"/>
            </a:ext>
          </a:extLst>
        </xdr:cNvPr>
        <xdr:cNvSpPr txBox="1"/>
      </xdr:nvSpPr>
      <xdr:spPr>
        <a:xfrm>
          <a:off x="22212300" y="85769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129,786</a:t>
          </a:r>
          <a:endParaRPr kumimoji="1" lang="ja-JP" altLang="en-US" sz="1000" b="1">
            <a:latin typeface="ＭＳ Ｐゴシック"/>
            <a:ea typeface="ＭＳ Ｐゴシック"/>
          </a:endParaRPr>
        </a:p>
      </xdr:txBody>
    </xdr:sp>
    <xdr:clientData/>
  </xdr:oneCellAnchor>
  <xdr:twoCellAnchor>
    <xdr:from>
      <xdr:col>115</xdr:col>
      <xdr:colOff>165100</xdr:colOff>
      <xdr:row>51</xdr:row>
      <xdr:rowOff>57785</xdr:rowOff>
    </xdr:from>
    <xdr:to>
      <xdr:col>116</xdr:col>
      <xdr:colOff>152400</xdr:colOff>
      <xdr:row>51</xdr:row>
      <xdr:rowOff>57785</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22072600" y="88017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98425</xdr:rowOff>
    </xdr:from>
    <xdr:to>
      <xdr:col>116</xdr:col>
      <xdr:colOff>63500</xdr:colOff>
      <xdr:row>59</xdr:row>
      <xdr:rowOff>98425</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flipV="1">
          <a:off x="21323300" y="1021397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30480</xdr:rowOff>
    </xdr:from>
    <xdr:ext cx="469900" cy="257175"/>
    <xdr:sp macro="" textlink="">
      <xdr:nvSpPr>
        <xdr:cNvPr id="796" name="貸付金平均値テキスト">
          <a:extLst>
            <a:ext uri="{FF2B5EF4-FFF2-40B4-BE49-F238E27FC236}">
              <a16:creationId xmlns:a16="http://schemas.microsoft.com/office/drawing/2014/main" id="{00000000-0008-0000-0600-00001C030000}"/>
            </a:ext>
          </a:extLst>
        </xdr:cNvPr>
        <xdr:cNvSpPr txBox="1"/>
      </xdr:nvSpPr>
      <xdr:spPr>
        <a:xfrm>
          <a:off x="22212300" y="9974580"/>
          <a:ext cx="4699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3,723</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59</xdr:row>
      <xdr:rowOff>7620</xdr:rowOff>
    </xdr:from>
    <xdr:to>
      <xdr:col>116</xdr:col>
      <xdr:colOff>114300</xdr:colOff>
      <xdr:row>59</xdr:row>
      <xdr:rowOff>109220</xdr:rowOff>
    </xdr:to>
    <xdr:sp macro=""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22110700" y="10123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97790</xdr:rowOff>
    </xdr:from>
    <xdr:to>
      <xdr:col>111</xdr:col>
      <xdr:colOff>177800</xdr:colOff>
      <xdr:row>59</xdr:row>
      <xdr:rowOff>98425</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0434300" y="1021334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130810</xdr:rowOff>
    </xdr:from>
    <xdr:to>
      <xdr:col>112</xdr:col>
      <xdr:colOff>38100</xdr:colOff>
      <xdr:row>59</xdr:row>
      <xdr:rowOff>60960</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21272500" y="10074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57</xdr:row>
      <xdr:rowOff>77470</xdr:rowOff>
    </xdr:from>
    <xdr:ext cx="467995" cy="25717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21088350" y="985012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8,141</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59</xdr:row>
      <xdr:rowOff>95885</xdr:rowOff>
    </xdr:from>
    <xdr:to>
      <xdr:col>107</xdr:col>
      <xdr:colOff>50800</xdr:colOff>
      <xdr:row>59</xdr:row>
      <xdr:rowOff>97790</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19545300" y="1021143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132715</xdr:rowOff>
    </xdr:from>
    <xdr:to>
      <xdr:col>107</xdr:col>
      <xdr:colOff>101600</xdr:colOff>
      <xdr:row>59</xdr:row>
      <xdr:rowOff>63500</xdr:rowOff>
    </xdr:to>
    <xdr:sp macro="" textlink="">
      <xdr:nvSpPr>
        <xdr:cNvPr id="802" name="フローチャート: 判断 801">
          <a:extLst>
            <a:ext uri="{FF2B5EF4-FFF2-40B4-BE49-F238E27FC236}">
              <a16:creationId xmlns:a16="http://schemas.microsoft.com/office/drawing/2014/main" id="{00000000-0008-0000-0600-000022030000}"/>
            </a:ext>
          </a:extLst>
        </xdr:cNvPr>
        <xdr:cNvSpPr/>
      </xdr:nvSpPr>
      <xdr:spPr>
        <a:xfrm>
          <a:off x="20383500" y="100768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57</xdr:row>
      <xdr:rowOff>79375</xdr:rowOff>
    </xdr:from>
    <xdr:ext cx="467995" cy="2584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0199350" y="9852025"/>
          <a:ext cx="467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7,990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59</xdr:row>
      <xdr:rowOff>95885</xdr:rowOff>
    </xdr:from>
    <xdr:to>
      <xdr:col>102</xdr:col>
      <xdr:colOff>114300</xdr:colOff>
      <xdr:row>59</xdr:row>
      <xdr:rowOff>95885</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flipV="1">
          <a:off x="18656300" y="1021143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135255</xdr:rowOff>
    </xdr:from>
    <xdr:to>
      <xdr:col>102</xdr:col>
      <xdr:colOff>165100</xdr:colOff>
      <xdr:row>59</xdr:row>
      <xdr:rowOff>65405</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19494500" y="10079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57</xdr:row>
      <xdr:rowOff>81915</xdr:rowOff>
    </xdr:from>
    <xdr:ext cx="467995" cy="259080"/>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9310350" y="9854565"/>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7,727</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127000</xdr:rowOff>
    </xdr:from>
    <xdr:to>
      <xdr:col>98</xdr:col>
      <xdr:colOff>38100</xdr:colOff>
      <xdr:row>59</xdr:row>
      <xdr:rowOff>57150</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18605500" y="10071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57</xdr:row>
      <xdr:rowOff>73660</xdr:rowOff>
    </xdr:from>
    <xdr:ext cx="467995" cy="259080"/>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8421350" y="984631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8,476</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59</xdr:row>
      <xdr:rowOff>47625</xdr:rowOff>
    </xdr:from>
    <xdr:to>
      <xdr:col>116</xdr:col>
      <xdr:colOff>114300</xdr:colOff>
      <xdr:row>59</xdr:row>
      <xdr:rowOff>149225</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22110700" y="10163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157480</xdr:rowOff>
    </xdr:from>
    <xdr:ext cx="313690" cy="257175"/>
    <xdr:sp macro="" textlink="">
      <xdr:nvSpPr>
        <xdr:cNvPr id="815" name="貸付金該当値テキスト">
          <a:extLst>
            <a:ext uri="{FF2B5EF4-FFF2-40B4-BE49-F238E27FC236}">
              <a16:creationId xmlns:a16="http://schemas.microsoft.com/office/drawing/2014/main" id="{00000000-0008-0000-0600-00002F030000}"/>
            </a:ext>
          </a:extLst>
        </xdr:cNvPr>
        <xdr:cNvSpPr txBox="1"/>
      </xdr:nvSpPr>
      <xdr:spPr>
        <a:xfrm>
          <a:off x="22212300" y="10101580"/>
          <a:ext cx="31369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59</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59</xdr:row>
      <xdr:rowOff>47625</xdr:rowOff>
    </xdr:from>
    <xdr:to>
      <xdr:col>112</xdr:col>
      <xdr:colOff>38100</xdr:colOff>
      <xdr:row>59</xdr:row>
      <xdr:rowOff>149225</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21272500" y="10163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20955</xdr:colOff>
      <xdr:row>59</xdr:row>
      <xdr:rowOff>140335</xdr:rowOff>
    </xdr:from>
    <xdr:ext cx="313690" cy="259080"/>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1166455" y="1025588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59</xdr:row>
      <xdr:rowOff>46355</xdr:rowOff>
    </xdr:from>
    <xdr:to>
      <xdr:col>107</xdr:col>
      <xdr:colOff>101600</xdr:colOff>
      <xdr:row>59</xdr:row>
      <xdr:rowOff>147955</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20383500" y="10161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59</xdr:row>
      <xdr:rowOff>139065</xdr:rowOff>
    </xdr:from>
    <xdr:ext cx="378460" cy="259080"/>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0245070" y="1025461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59</xdr:row>
      <xdr:rowOff>45085</xdr:rowOff>
    </xdr:from>
    <xdr:to>
      <xdr:col>102</xdr:col>
      <xdr:colOff>165100</xdr:colOff>
      <xdr:row>59</xdr:row>
      <xdr:rowOff>146685</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19494500" y="10160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59</xdr:row>
      <xdr:rowOff>137795</xdr:rowOff>
    </xdr:from>
    <xdr:ext cx="378460" cy="259080"/>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9356070" y="1025334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279</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59</xdr:row>
      <xdr:rowOff>45085</xdr:rowOff>
    </xdr:from>
    <xdr:to>
      <xdr:col>98</xdr:col>
      <xdr:colOff>38100</xdr:colOff>
      <xdr:row>59</xdr:row>
      <xdr:rowOff>146685</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18605500" y="10160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59</xdr:row>
      <xdr:rowOff>137795</xdr:rowOff>
    </xdr:from>
    <xdr:ext cx="378460" cy="259080"/>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467070" y="1025334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275</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38,788</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60,760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7980" cy="223520"/>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8249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78</xdr:row>
      <xdr:rowOff>73660</xdr:rowOff>
    </xdr:from>
    <xdr:ext cx="247015" cy="259080"/>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8039080" y="13446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76</xdr:row>
      <xdr:rowOff>35560</xdr:rowOff>
    </xdr:from>
    <xdr:ext cx="593725" cy="259080"/>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692370" y="1306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73</xdr:row>
      <xdr:rowOff>168910</xdr:rowOff>
    </xdr:from>
    <xdr:ext cx="593725" cy="257175"/>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692370" y="12684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71</xdr:row>
      <xdr:rowOff>130810</xdr:rowOff>
    </xdr:from>
    <xdr:ext cx="593725" cy="259080"/>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692370" y="12303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69</xdr:row>
      <xdr:rowOff>92710</xdr:rowOff>
    </xdr:from>
    <xdr:ext cx="593725" cy="259080"/>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370" y="1192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76200</xdr:colOff>
      <xdr:row>67</xdr:row>
      <xdr:rowOff>54610</xdr:rowOff>
    </xdr:from>
    <xdr:ext cx="683895" cy="25717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02200"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6" name="繰出金グラフ枠">
          <a:extLst>
            <a:ext uri="{FF2B5EF4-FFF2-40B4-BE49-F238E27FC236}">
              <a16:creationId xmlns:a16="http://schemas.microsoft.com/office/drawing/2014/main" id="{00000000-0008-0000-0600-00004E030000}"/>
            </a:ext>
          </a:extLst>
        </xdr:cNvPr>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134620</xdr:rowOff>
    </xdr:from>
    <xdr:to>
      <xdr:col>116</xdr:col>
      <xdr:colOff>62865</xdr:colOff>
      <xdr:row>78</xdr:row>
      <xdr:rowOff>152400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flipV="1">
          <a:off x="22159595" y="12136120"/>
          <a:ext cx="1270" cy="13893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156210</xdr:rowOff>
    </xdr:from>
    <xdr:ext cx="534670" cy="257175"/>
    <xdr:sp macro="" textlink="">
      <xdr:nvSpPr>
        <xdr:cNvPr id="848" name="繰出金最小値テキスト">
          <a:extLst>
            <a:ext uri="{FF2B5EF4-FFF2-40B4-BE49-F238E27FC236}">
              <a16:creationId xmlns:a16="http://schemas.microsoft.com/office/drawing/2014/main" id="{00000000-0008-0000-0600-000050030000}"/>
            </a:ext>
          </a:extLst>
        </xdr:cNvPr>
        <xdr:cNvSpPr txBox="1"/>
      </xdr:nvSpPr>
      <xdr:spPr>
        <a:xfrm>
          <a:off x="22212300" y="1352931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33,273</a:t>
          </a:r>
          <a:endParaRPr kumimoji="1" lang="ja-JP" altLang="en-US" sz="1000" b="1">
            <a:latin typeface="ＭＳ Ｐゴシック"/>
            <a:ea typeface="ＭＳ Ｐゴシック"/>
          </a:endParaRPr>
        </a:p>
      </xdr:txBody>
    </xdr:sp>
    <xdr:clientData/>
  </xdr:oneCellAnchor>
  <xdr:twoCellAnchor>
    <xdr:from>
      <xdr:col>115</xdr:col>
      <xdr:colOff>165100</xdr:colOff>
      <xdr:row>78</xdr:row>
      <xdr:rowOff>152400</xdr:rowOff>
    </xdr:from>
    <xdr:to>
      <xdr:col>116</xdr:col>
      <xdr:colOff>152400</xdr:colOff>
      <xdr:row>78</xdr:row>
      <xdr:rowOff>152400</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a:off x="22072600" y="13525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81280</xdr:rowOff>
    </xdr:from>
    <xdr:ext cx="598805" cy="259080"/>
    <xdr:sp macro="" textlink="">
      <xdr:nvSpPr>
        <xdr:cNvPr id="850" name="繰出金最大値テキスト">
          <a:extLst>
            <a:ext uri="{FF2B5EF4-FFF2-40B4-BE49-F238E27FC236}">
              <a16:creationId xmlns:a16="http://schemas.microsoft.com/office/drawing/2014/main" id="{00000000-0008-0000-0600-000052030000}"/>
            </a:ext>
          </a:extLst>
        </xdr:cNvPr>
        <xdr:cNvSpPr txBox="1"/>
      </xdr:nvSpPr>
      <xdr:spPr>
        <a:xfrm>
          <a:off x="22212300" y="119113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762,657</a:t>
          </a:r>
          <a:endParaRPr kumimoji="1" lang="ja-JP" altLang="en-US" sz="1000" b="1">
            <a:latin typeface="ＭＳ Ｐゴシック"/>
            <a:ea typeface="ＭＳ Ｐゴシック"/>
          </a:endParaRPr>
        </a:p>
      </xdr:txBody>
    </xdr:sp>
    <xdr:clientData/>
  </xdr:oneCellAnchor>
  <xdr:twoCellAnchor>
    <xdr:from>
      <xdr:col>115</xdr:col>
      <xdr:colOff>165100</xdr:colOff>
      <xdr:row>70</xdr:row>
      <xdr:rowOff>134620</xdr:rowOff>
    </xdr:from>
    <xdr:to>
      <xdr:col>116</xdr:col>
      <xdr:colOff>152400</xdr:colOff>
      <xdr:row>70</xdr:row>
      <xdr:rowOff>134620</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22072600" y="12136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78</xdr:row>
      <xdr:rowOff>34290</xdr:rowOff>
    </xdr:from>
    <xdr:to>
      <xdr:col>116</xdr:col>
      <xdr:colOff>63500</xdr:colOff>
      <xdr:row>78</xdr:row>
      <xdr:rowOff>73025</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flipV="1">
          <a:off x="21323300" y="13407390"/>
          <a:ext cx="8382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109220</xdr:rowOff>
    </xdr:from>
    <xdr:ext cx="598805" cy="257175"/>
    <xdr:sp macro="" textlink="">
      <xdr:nvSpPr>
        <xdr:cNvPr id="853" name="繰出金平均値テキスト">
          <a:extLst>
            <a:ext uri="{FF2B5EF4-FFF2-40B4-BE49-F238E27FC236}">
              <a16:creationId xmlns:a16="http://schemas.microsoft.com/office/drawing/2014/main" id="{00000000-0008-0000-0600-000055030000}"/>
            </a:ext>
          </a:extLst>
        </xdr:cNvPr>
        <xdr:cNvSpPr txBox="1"/>
      </xdr:nvSpPr>
      <xdr:spPr>
        <a:xfrm>
          <a:off x="22212300" y="1313942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131,658</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77</xdr:row>
      <xdr:rowOff>86360</xdr:rowOff>
    </xdr:from>
    <xdr:to>
      <xdr:col>116</xdr:col>
      <xdr:colOff>114300</xdr:colOff>
      <xdr:row>78</xdr:row>
      <xdr:rowOff>15875</xdr:rowOff>
    </xdr:to>
    <xdr:sp macro="" textlink="">
      <xdr:nvSpPr>
        <xdr:cNvPr id="854" name="フローチャート: 判断 853">
          <a:extLst>
            <a:ext uri="{FF2B5EF4-FFF2-40B4-BE49-F238E27FC236}">
              <a16:creationId xmlns:a16="http://schemas.microsoft.com/office/drawing/2014/main" id="{00000000-0008-0000-0600-000056030000}"/>
            </a:ext>
          </a:extLst>
        </xdr:cNvPr>
        <xdr:cNvSpPr/>
      </xdr:nvSpPr>
      <xdr:spPr>
        <a:xfrm>
          <a:off x="22110700" y="132880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78</xdr:row>
      <xdr:rowOff>73025</xdr:rowOff>
    </xdr:from>
    <xdr:to>
      <xdr:col>111</xdr:col>
      <xdr:colOff>177800</xdr:colOff>
      <xdr:row>78</xdr:row>
      <xdr:rowOff>89535</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20434300" y="1344612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77</xdr:row>
      <xdr:rowOff>122555</xdr:rowOff>
    </xdr:from>
    <xdr:to>
      <xdr:col>112</xdr:col>
      <xdr:colOff>38100</xdr:colOff>
      <xdr:row>78</xdr:row>
      <xdr:rowOff>52705</xdr:rowOff>
    </xdr:to>
    <xdr:sp macro="" textlink="">
      <xdr:nvSpPr>
        <xdr:cNvPr id="856" name="フローチャート: 判断 855">
          <a:extLst>
            <a:ext uri="{FF2B5EF4-FFF2-40B4-BE49-F238E27FC236}">
              <a16:creationId xmlns:a16="http://schemas.microsoft.com/office/drawing/2014/main" id="{00000000-0008-0000-0600-000058030000}"/>
            </a:ext>
          </a:extLst>
        </xdr:cNvPr>
        <xdr:cNvSpPr/>
      </xdr:nvSpPr>
      <xdr:spPr>
        <a:xfrm>
          <a:off x="21272500" y="13324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76</xdr:row>
      <xdr:rowOff>69215</xdr:rowOff>
    </xdr:from>
    <xdr:ext cx="596900" cy="259080"/>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21023580" y="1309941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112,403</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78</xdr:row>
      <xdr:rowOff>89535</xdr:rowOff>
    </xdr:from>
    <xdr:to>
      <xdr:col>107</xdr:col>
      <xdr:colOff>50800</xdr:colOff>
      <xdr:row>78</xdr:row>
      <xdr:rowOff>89535</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19545300" y="1346263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77</xdr:row>
      <xdr:rowOff>126365</xdr:rowOff>
    </xdr:from>
    <xdr:to>
      <xdr:col>107</xdr:col>
      <xdr:colOff>101600</xdr:colOff>
      <xdr:row>78</xdr:row>
      <xdr:rowOff>56515</xdr:rowOff>
    </xdr:to>
    <xdr:sp macro="" textlink="">
      <xdr:nvSpPr>
        <xdr:cNvPr id="859" name="フローチャート: 判断 858">
          <a:extLst>
            <a:ext uri="{FF2B5EF4-FFF2-40B4-BE49-F238E27FC236}">
              <a16:creationId xmlns:a16="http://schemas.microsoft.com/office/drawing/2014/main" id="{00000000-0008-0000-0600-00005B030000}"/>
            </a:ext>
          </a:extLst>
        </xdr:cNvPr>
        <xdr:cNvSpPr/>
      </xdr:nvSpPr>
      <xdr:spPr>
        <a:xfrm>
          <a:off x="20383500" y="13328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76</xdr:row>
      <xdr:rowOff>73025</xdr:rowOff>
    </xdr:from>
    <xdr:ext cx="596900" cy="259080"/>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20134580" y="1310322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110,363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78</xdr:row>
      <xdr:rowOff>89535</xdr:rowOff>
    </xdr:from>
    <xdr:to>
      <xdr:col>102</xdr:col>
      <xdr:colOff>114300</xdr:colOff>
      <xdr:row>78</xdr:row>
      <xdr:rowOff>101600</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flipV="1">
          <a:off x="18656300" y="13462635"/>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77</xdr:row>
      <xdr:rowOff>132080</xdr:rowOff>
    </xdr:from>
    <xdr:to>
      <xdr:col>102</xdr:col>
      <xdr:colOff>165100</xdr:colOff>
      <xdr:row>78</xdr:row>
      <xdr:rowOff>61595</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19494500" y="133337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76</xdr:row>
      <xdr:rowOff>78105</xdr:rowOff>
    </xdr:from>
    <xdr:ext cx="596900" cy="25717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19245580" y="1310830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107,683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77</xdr:row>
      <xdr:rowOff>127000</xdr:rowOff>
    </xdr:from>
    <xdr:to>
      <xdr:col>98</xdr:col>
      <xdr:colOff>38100</xdr:colOff>
      <xdr:row>78</xdr:row>
      <xdr:rowOff>57150</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18605500" y="13328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76</xdr:row>
      <xdr:rowOff>73660</xdr:rowOff>
    </xdr:from>
    <xdr:ext cx="596900" cy="259080"/>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8356580" y="1310386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110,014</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81</xdr:row>
      <xdr:rowOff>80010</xdr:rowOff>
    </xdr:from>
    <xdr:ext cx="762000" cy="259080"/>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81</xdr:row>
      <xdr:rowOff>80010</xdr:rowOff>
    </xdr:from>
    <xdr:ext cx="762000" cy="259080"/>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77</xdr:row>
      <xdr:rowOff>154940</xdr:rowOff>
    </xdr:from>
    <xdr:to>
      <xdr:col>116</xdr:col>
      <xdr:colOff>114300</xdr:colOff>
      <xdr:row>78</xdr:row>
      <xdr:rowOff>85090</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22110700" y="13356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77</xdr:row>
      <xdr:rowOff>69850</xdr:rowOff>
    </xdr:from>
    <xdr:ext cx="534670" cy="259080"/>
    <xdr:sp macro="" textlink="">
      <xdr:nvSpPr>
        <xdr:cNvPr id="872" name="繰出金該当値テキスト">
          <a:extLst>
            <a:ext uri="{FF2B5EF4-FFF2-40B4-BE49-F238E27FC236}">
              <a16:creationId xmlns:a16="http://schemas.microsoft.com/office/drawing/2014/main" id="{00000000-0008-0000-0600-000068030000}"/>
            </a:ext>
          </a:extLst>
        </xdr:cNvPr>
        <xdr:cNvSpPr txBox="1"/>
      </xdr:nvSpPr>
      <xdr:spPr>
        <a:xfrm>
          <a:off x="22212300" y="132715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95,182</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78</xdr:row>
      <xdr:rowOff>22225</xdr:rowOff>
    </xdr:from>
    <xdr:to>
      <xdr:col>112</xdr:col>
      <xdr:colOff>38100</xdr:colOff>
      <xdr:row>78</xdr:row>
      <xdr:rowOff>123825</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21272500" y="13395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78</xdr:row>
      <xdr:rowOff>114935</xdr:rowOff>
    </xdr:from>
    <xdr:ext cx="532765" cy="259080"/>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055965" y="1348803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74,882</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78</xdr:row>
      <xdr:rowOff>38735</xdr:rowOff>
    </xdr:from>
    <xdr:to>
      <xdr:col>107</xdr:col>
      <xdr:colOff>101600</xdr:colOff>
      <xdr:row>78</xdr:row>
      <xdr:rowOff>140335</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20383500" y="13411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78</xdr:row>
      <xdr:rowOff>132080</xdr:rowOff>
    </xdr:from>
    <xdr:ext cx="532765" cy="25717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0166965" y="135051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66,499</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78</xdr:row>
      <xdr:rowOff>38735</xdr:rowOff>
    </xdr:from>
    <xdr:to>
      <xdr:col>102</xdr:col>
      <xdr:colOff>165100</xdr:colOff>
      <xdr:row>78</xdr:row>
      <xdr:rowOff>140335</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19494500" y="13411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78</xdr:row>
      <xdr:rowOff>132080</xdr:rowOff>
    </xdr:from>
    <xdr:ext cx="532765" cy="25717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9277965" y="135051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66,218</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78</xdr:row>
      <xdr:rowOff>50800</xdr:rowOff>
    </xdr:from>
    <xdr:to>
      <xdr:col>98</xdr:col>
      <xdr:colOff>38100</xdr:colOff>
      <xdr:row>78</xdr:row>
      <xdr:rowOff>152400</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18605500" y="1342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78</xdr:row>
      <xdr:rowOff>143510</xdr:rowOff>
    </xdr:from>
    <xdr:ext cx="532765" cy="25717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18388965" y="1351661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60,076</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7980" cy="223520"/>
    <xdr:sp macro="" textlink="">
      <xdr:nvSpPr>
        <xdr:cNvPr id="889" name="テキスト ボックス 888">
          <a:extLst>
            <a:ext uri="{FF2B5EF4-FFF2-40B4-BE49-F238E27FC236}">
              <a16:creationId xmlns:a16="http://schemas.microsoft.com/office/drawing/2014/main" id="{00000000-0008-0000-0600-000079030000}"/>
            </a:ext>
          </a:extLst>
        </xdr:cNvPr>
        <xdr:cNvSpPr txBox="1"/>
      </xdr:nvSpPr>
      <xdr:spPr>
        <a:xfrm>
          <a:off x="18249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97</xdr:row>
      <xdr:rowOff>168910</xdr:rowOff>
    </xdr:from>
    <xdr:ext cx="247015" cy="257175"/>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8039080" y="16799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95</xdr:row>
      <xdr:rowOff>54610</xdr:rowOff>
    </xdr:from>
    <xdr:ext cx="313055" cy="257175"/>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17974945" y="163423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8288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92</xdr:row>
      <xdr:rowOff>111760</xdr:rowOff>
    </xdr:from>
    <xdr:ext cx="313055" cy="257175"/>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7974945" y="158851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89</xdr:row>
      <xdr:rowOff>168910</xdr:rowOff>
    </xdr:from>
    <xdr:ext cx="313055" cy="25717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7974945" y="154279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87</xdr:row>
      <xdr:rowOff>54610</xdr:rowOff>
    </xdr:from>
    <xdr:ext cx="313055" cy="25717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7974945" y="149707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1" name="前年度繰上充用金グラフ枠">
          <a:extLst>
            <a:ext uri="{FF2B5EF4-FFF2-40B4-BE49-F238E27FC236}">
              <a16:creationId xmlns:a16="http://schemas.microsoft.com/office/drawing/2014/main" id="{00000000-0008-0000-0600-000085030000}"/>
            </a:ext>
          </a:extLst>
        </xdr:cNvPr>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62865</xdr:colOff>
      <xdr:row>98</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159595" y="169418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10160</xdr:rowOff>
    </xdr:from>
    <xdr:ext cx="249555" cy="259080"/>
    <xdr:sp macro="" textlink="">
      <xdr:nvSpPr>
        <xdr:cNvPr id="903" name="前年度繰上充用金最小値テキスト">
          <a:extLst>
            <a:ext uri="{FF2B5EF4-FFF2-40B4-BE49-F238E27FC236}">
              <a16:creationId xmlns:a16="http://schemas.microsoft.com/office/drawing/2014/main" id="{00000000-0008-0000-0600-000087030000}"/>
            </a:ext>
          </a:extLst>
        </xdr:cNvPr>
        <xdr:cNvSpPr txBox="1"/>
      </xdr:nvSpPr>
      <xdr:spPr>
        <a:xfrm>
          <a:off x="22212300" y="16983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072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10160</xdr:rowOff>
    </xdr:from>
    <xdr:ext cx="249555" cy="259080"/>
    <xdr:sp macro="" textlink="">
      <xdr:nvSpPr>
        <xdr:cNvPr id="905" name="前年度繰上充用金最大値テキスト">
          <a:extLst>
            <a:ext uri="{FF2B5EF4-FFF2-40B4-BE49-F238E27FC236}">
              <a16:creationId xmlns:a16="http://schemas.microsoft.com/office/drawing/2014/main" id="{00000000-0008-0000-0600-000089030000}"/>
            </a:ext>
          </a:extLst>
        </xdr:cNvPr>
        <xdr:cNvSpPr txBox="1"/>
      </xdr:nvSpPr>
      <xdr:spPr>
        <a:xfrm>
          <a:off x="22212300" y="16640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1323300" y="16941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67310</xdr:rowOff>
    </xdr:from>
    <xdr:ext cx="249555" cy="259080"/>
    <xdr:sp macro="" textlink="">
      <xdr:nvSpPr>
        <xdr:cNvPr id="908" name="前年度繰上充用金平均値テキスト">
          <a:extLst>
            <a:ext uri="{FF2B5EF4-FFF2-40B4-BE49-F238E27FC236}">
              <a16:creationId xmlns:a16="http://schemas.microsoft.com/office/drawing/2014/main" id="{00000000-0008-0000-0600-00008C030000}"/>
            </a:ext>
          </a:extLst>
        </xdr:cNvPr>
        <xdr:cNvSpPr txBox="1"/>
      </xdr:nvSpPr>
      <xdr:spPr>
        <a:xfrm>
          <a:off x="22212300" y="168694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0434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99</xdr:row>
      <xdr:rowOff>10160</xdr:rowOff>
    </xdr:from>
    <xdr:ext cx="247650" cy="259080"/>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1198840" y="16983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19545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99</xdr:row>
      <xdr:rowOff>10160</xdr:rowOff>
    </xdr:from>
    <xdr:ext cx="247650" cy="259080"/>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0309840" y="16983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18656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89</xdr:row>
      <xdr:rowOff>123190</xdr:rowOff>
    </xdr:from>
    <xdr:to>
      <xdr:col>102</xdr:col>
      <xdr:colOff>165100</xdr:colOff>
      <xdr:row>90</xdr:row>
      <xdr:rowOff>53340</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19494500" y="15382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88</xdr:row>
      <xdr:rowOff>69850</xdr:rowOff>
    </xdr:from>
    <xdr:ext cx="313690" cy="259080"/>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9388455" y="151574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99</xdr:row>
      <xdr:rowOff>10160</xdr:rowOff>
    </xdr:from>
    <xdr:ext cx="247650" cy="259080"/>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8531840" y="16983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101</xdr:row>
      <xdr:rowOff>80010</xdr:rowOff>
    </xdr:from>
    <xdr:ext cx="762000" cy="259080"/>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101</xdr:row>
      <xdr:rowOff>80010</xdr:rowOff>
    </xdr:from>
    <xdr:ext cx="762000" cy="259080"/>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124460</xdr:rowOff>
    </xdr:from>
    <xdr:ext cx="249555" cy="259080"/>
    <xdr:sp macro="" textlink="">
      <xdr:nvSpPr>
        <xdr:cNvPr id="927" name="前年度繰上充用金該当値テキスト">
          <a:extLst>
            <a:ext uri="{FF2B5EF4-FFF2-40B4-BE49-F238E27FC236}">
              <a16:creationId xmlns:a16="http://schemas.microsoft.com/office/drawing/2014/main" id="{00000000-0008-0000-0600-00009F030000}"/>
            </a:ext>
          </a:extLst>
        </xdr:cNvPr>
        <xdr:cNvSpPr txBox="1"/>
      </xdr:nvSpPr>
      <xdr:spPr>
        <a:xfrm>
          <a:off x="22212300" y="1675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97</xdr:row>
      <xdr:rowOff>35560</xdr:rowOff>
    </xdr:from>
    <xdr:ext cx="247650" cy="259080"/>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1198840" y="16666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97</xdr:row>
      <xdr:rowOff>35560</xdr:rowOff>
    </xdr:from>
    <xdr:ext cx="247650" cy="259080"/>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0309840" y="16666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99</xdr:row>
      <xdr:rowOff>10160</xdr:rowOff>
    </xdr:from>
    <xdr:ext cx="247650" cy="259080"/>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19420840" y="16983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97</xdr:row>
      <xdr:rowOff>35560</xdr:rowOff>
    </xdr:from>
    <xdr:ext cx="247650" cy="259080"/>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8531840" y="16666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6" name="正方形/長方形 935">
          <a:extLst>
            <a:ext uri="{FF2B5EF4-FFF2-40B4-BE49-F238E27FC236}">
              <a16:creationId xmlns:a16="http://schemas.microsoft.com/office/drawing/2014/main" id="{00000000-0008-0000-0600-0000A8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7" name="正方形/長方形 936">
          <a:extLst>
            <a:ext uri="{FF2B5EF4-FFF2-40B4-BE49-F238E27FC236}">
              <a16:creationId xmlns:a16="http://schemas.microsoft.com/office/drawing/2014/main" id="{00000000-0008-0000-0600-0000A9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8" name="テキスト ボックス 937">
          <a:extLst>
            <a:ext uri="{FF2B5EF4-FFF2-40B4-BE49-F238E27FC236}">
              <a16:creationId xmlns:a16="http://schemas.microsoft.com/office/drawing/2014/main" id="{00000000-0008-0000-0600-0000AA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歳出決算合計は、住民一人当たり１，０９４，８０５円となっている。主な構成項目である補助費は、住民一人当たり１７８，８７０円となっており、平成２９年度ピークに減少しているが全国平均、県平均と比べて高い水準にある。これは、保健福祉費・清掃費・消防費等の広域連合・一部事務組合への負担金が多いためとなっている。積立金についても平成３０年度をピークに減少しており、住民一人当たり１２２，４０５円と、全国平均、県平均より高い水準にある。主な原因としては財政調整基金積立が主な要因であ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3,055
3,040
28.37
3,457,995
3,344,628
43,156
1,894,240
3,729,983</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0.9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17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4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17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5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2,598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4,656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7980" cy="223520"/>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99060</xdr:rowOff>
    </xdr:from>
    <xdr:to>
      <xdr:col>28</xdr:col>
      <xdr:colOff>114300</xdr:colOff>
      <xdr:row>39</xdr:row>
      <xdr:rowOff>99060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128270</xdr:rowOff>
    </xdr:from>
    <xdr:ext cx="247015" cy="259080"/>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080" y="6643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114935</xdr:rowOff>
    </xdr:from>
    <xdr:to>
      <xdr:col>28</xdr:col>
      <xdr:colOff>114300</xdr:colOff>
      <xdr:row>37</xdr:row>
      <xdr:rowOff>114935</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36</xdr:row>
      <xdr:rowOff>144145</xdr:rowOff>
    </xdr:from>
    <xdr:ext cx="531495" cy="25717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505" y="6316345"/>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35</xdr:row>
      <xdr:rowOff>132080</xdr:rowOff>
    </xdr:from>
    <xdr:to>
      <xdr:col>28</xdr:col>
      <xdr:colOff>114300</xdr:colOff>
      <xdr:row>35</xdr:row>
      <xdr:rowOff>132080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34</xdr:row>
      <xdr:rowOff>160655</xdr:rowOff>
    </xdr:from>
    <xdr:ext cx="531495" cy="259080"/>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33</xdr:row>
      <xdr:rowOff>147955</xdr:rowOff>
    </xdr:from>
    <xdr:to>
      <xdr:col>28</xdr:col>
      <xdr:colOff>114300</xdr:colOff>
      <xdr:row>33</xdr:row>
      <xdr:rowOff>147955</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33</xdr:row>
      <xdr:rowOff>6350</xdr:rowOff>
    </xdr:from>
    <xdr:ext cx="531495" cy="25717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505" y="566420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31</xdr:row>
      <xdr:rowOff>164465</xdr:rowOff>
    </xdr:from>
    <xdr:to>
      <xdr:col>28</xdr:col>
      <xdr:colOff>114300</xdr:colOff>
      <xdr:row>31</xdr:row>
      <xdr:rowOff>164465</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31</xdr:row>
      <xdr:rowOff>22225</xdr:rowOff>
    </xdr:from>
    <xdr:ext cx="531495" cy="2584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505" y="5337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30</xdr:row>
      <xdr:rowOff>8890</xdr:rowOff>
    </xdr:from>
    <xdr:to>
      <xdr:col>28</xdr:col>
      <xdr:colOff>114300</xdr:colOff>
      <xdr:row>30</xdr:row>
      <xdr:rowOff>8890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29</xdr:row>
      <xdr:rowOff>38100</xdr:rowOff>
    </xdr:from>
    <xdr:ext cx="593725" cy="259080"/>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370" y="501015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27</xdr:row>
      <xdr:rowOff>54610</xdr:rowOff>
    </xdr:from>
    <xdr:ext cx="593725" cy="257175"/>
    <xdr:sp macro="" textlink="">
      <xdr:nvSpPr>
        <xdr:cNvPr id="55" name="テキスト ボックス 54">
          <a:extLst>
            <a:ext uri="{FF2B5EF4-FFF2-40B4-BE49-F238E27FC236}">
              <a16:creationId xmlns:a16="http://schemas.microsoft.com/office/drawing/2014/main" id="{00000000-0008-0000-0700-000037000000}"/>
            </a:ext>
          </a:extLst>
        </xdr:cNvPr>
        <xdr:cNvSpPr txBox="1"/>
      </xdr:nvSpPr>
      <xdr:spPr>
        <a:xfrm>
          <a:off x="166370" y="468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議会費グラフ枠">
          <a:extLst>
            <a:ext uri="{FF2B5EF4-FFF2-40B4-BE49-F238E27FC236}">
              <a16:creationId xmlns:a16="http://schemas.microsoft.com/office/drawing/2014/main" id="{00000000-0008-0000-0700-000038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1270</xdr:rowOff>
    </xdr:from>
    <xdr:to>
      <xdr:col>24</xdr:col>
      <xdr:colOff>62865</xdr:colOff>
      <xdr:row>38</xdr:row>
      <xdr:rowOff>132715</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flipV="1">
          <a:off x="4633595" y="5144770"/>
          <a:ext cx="1270" cy="15030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136525</xdr:rowOff>
    </xdr:from>
    <xdr:ext cx="469900" cy="258445"/>
    <xdr:sp macro="" textlink="">
      <xdr:nvSpPr>
        <xdr:cNvPr id="58" name="議会費最小値テキスト">
          <a:extLst>
            <a:ext uri="{FF2B5EF4-FFF2-40B4-BE49-F238E27FC236}">
              <a16:creationId xmlns:a16="http://schemas.microsoft.com/office/drawing/2014/main" id="{00000000-0008-0000-0700-00003A000000}"/>
            </a:ext>
          </a:extLst>
        </xdr:cNvPr>
        <xdr:cNvSpPr txBox="1"/>
      </xdr:nvSpPr>
      <xdr:spPr>
        <a:xfrm>
          <a:off x="4686300" y="665162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8,444</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132715</xdr:rowOff>
    </xdr:from>
    <xdr:to>
      <xdr:col>24</xdr:col>
      <xdr:colOff>152400</xdr:colOff>
      <xdr:row>38</xdr:row>
      <xdr:rowOff>132715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66478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119380</xdr:rowOff>
    </xdr:from>
    <xdr:ext cx="598805" cy="259080"/>
    <xdr:sp macro="" textlink="">
      <xdr:nvSpPr>
        <xdr:cNvPr id="60" name="議会費最大値テキスト">
          <a:extLst>
            <a:ext uri="{FF2B5EF4-FFF2-40B4-BE49-F238E27FC236}">
              <a16:creationId xmlns:a16="http://schemas.microsoft.com/office/drawing/2014/main" id="{00000000-0008-0000-0700-00003C000000}"/>
            </a:ext>
          </a:extLst>
        </xdr:cNvPr>
        <xdr:cNvSpPr txBox="1"/>
      </xdr:nvSpPr>
      <xdr:spPr>
        <a:xfrm>
          <a:off x="4686300" y="49199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100,465</a:t>
          </a:r>
          <a:endParaRPr kumimoji="1" lang="ja-JP" altLang="en-US" sz="1000" b="1">
            <a:latin typeface="ＭＳ Ｐゴシック"/>
          </a:endParaRPr>
        </a:p>
      </xdr:txBody>
    </xdr:sp>
    <xdr:clientData/>
  </xdr:oneCellAnchor>
  <xdr:twoCellAnchor>
    <xdr:from>
      <xdr:col>23</xdr:col>
      <xdr:colOff>165100</xdr:colOff>
      <xdr:row>30</xdr:row>
      <xdr:rowOff>1270</xdr:rowOff>
    </xdr:from>
    <xdr:to>
      <xdr:col>24</xdr:col>
      <xdr:colOff>152400</xdr:colOff>
      <xdr:row>30</xdr:row>
      <xdr:rowOff>1270</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4546600" y="51447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38</xdr:row>
      <xdr:rowOff>17780</xdr:rowOff>
    </xdr:from>
    <xdr:to>
      <xdr:col>24</xdr:col>
      <xdr:colOff>63500</xdr:colOff>
      <xdr:row>38</xdr:row>
      <xdr:rowOff>32385</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flipV="1">
          <a:off x="3797300" y="6532880"/>
          <a:ext cx="8382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100330</xdr:rowOff>
    </xdr:from>
    <xdr:ext cx="534670" cy="257175"/>
    <xdr:sp macro="" textlink="">
      <xdr:nvSpPr>
        <xdr:cNvPr id="63" name="議会費平均値テキスト">
          <a:extLst>
            <a:ext uri="{FF2B5EF4-FFF2-40B4-BE49-F238E27FC236}">
              <a16:creationId xmlns:a16="http://schemas.microsoft.com/office/drawing/2014/main" id="{00000000-0008-0000-0700-00003F000000}"/>
            </a:ext>
          </a:extLst>
        </xdr:cNvPr>
        <xdr:cNvSpPr txBox="1"/>
      </xdr:nvSpPr>
      <xdr:spPr>
        <a:xfrm>
          <a:off x="4686300" y="6272530"/>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19,207</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37</xdr:row>
      <xdr:rowOff>77470</xdr:rowOff>
    </xdr:from>
    <xdr:to>
      <xdr:col>24</xdr:col>
      <xdr:colOff>114300</xdr:colOff>
      <xdr:row>38</xdr:row>
      <xdr:rowOff>7620</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4584700" y="6421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29210</xdr:rowOff>
    </xdr:from>
    <xdr:to>
      <xdr:col>19</xdr:col>
      <xdr:colOff>177800</xdr:colOff>
      <xdr:row>38</xdr:row>
      <xdr:rowOff>32385</xdr:rowOff>
    </xdr:to>
    <xdr:cxnSp macro="">
      <xdr:nvCxnSpPr>
        <xdr:cNvPr id="65" name="直線コネクタ 64">
          <a:extLst>
            <a:ext uri="{FF2B5EF4-FFF2-40B4-BE49-F238E27FC236}">
              <a16:creationId xmlns:a16="http://schemas.microsoft.com/office/drawing/2014/main" id="{00000000-0008-0000-0700-000041000000}"/>
            </a:ext>
          </a:extLst>
        </xdr:cNvPr>
        <xdr:cNvCxnSpPr/>
      </xdr:nvCxnSpPr>
      <xdr:spPr>
        <a:xfrm>
          <a:off x="2908300" y="654431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110490</xdr:rowOff>
    </xdr:from>
    <xdr:to>
      <xdr:col>20</xdr:col>
      <xdr:colOff>38100</xdr:colOff>
      <xdr:row>38</xdr:row>
      <xdr:rowOff>40640</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3746500" y="6454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36</xdr:row>
      <xdr:rowOff>57150</xdr:rowOff>
    </xdr:from>
    <xdr:ext cx="532765" cy="259080"/>
    <xdr:sp macro="" textlink="">
      <xdr:nvSpPr>
        <xdr:cNvPr id="67" name="テキスト ボックス 66">
          <a:extLst>
            <a:ext uri="{FF2B5EF4-FFF2-40B4-BE49-F238E27FC236}">
              <a16:creationId xmlns:a16="http://schemas.microsoft.com/office/drawing/2014/main" id="{00000000-0008-0000-0700-000043000000}"/>
            </a:ext>
          </a:extLst>
        </xdr:cNvPr>
        <xdr:cNvSpPr txBox="1"/>
      </xdr:nvSpPr>
      <xdr:spPr>
        <a:xfrm>
          <a:off x="3529965" y="62293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17,170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38</xdr:row>
      <xdr:rowOff>26035</xdr:rowOff>
    </xdr:from>
    <xdr:to>
      <xdr:col>15</xdr:col>
      <xdr:colOff>50800</xdr:colOff>
      <xdr:row>38</xdr:row>
      <xdr:rowOff>29210</xdr:rowOff>
    </xdr:to>
    <xdr:cxnSp macro="">
      <xdr:nvCxnSpPr>
        <xdr:cNvPr id="68" name="直線コネクタ 67">
          <a:extLst>
            <a:ext uri="{FF2B5EF4-FFF2-40B4-BE49-F238E27FC236}">
              <a16:creationId xmlns:a16="http://schemas.microsoft.com/office/drawing/2014/main" id="{00000000-0008-0000-0700-000044000000}"/>
            </a:ext>
          </a:extLst>
        </xdr:cNvPr>
        <xdr:cNvCxnSpPr/>
      </xdr:nvCxnSpPr>
      <xdr:spPr>
        <a:xfrm>
          <a:off x="2019300" y="654113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101600</xdr:rowOff>
    </xdr:from>
    <xdr:to>
      <xdr:col>15</xdr:col>
      <xdr:colOff>101600</xdr:colOff>
      <xdr:row>38</xdr:row>
      <xdr:rowOff>31750</xdr:rowOff>
    </xdr:to>
    <xdr:sp macro="" textlink="">
      <xdr:nvSpPr>
        <xdr:cNvPr id="69" name="フローチャート: 判断 68">
          <a:extLst>
            <a:ext uri="{FF2B5EF4-FFF2-40B4-BE49-F238E27FC236}">
              <a16:creationId xmlns:a16="http://schemas.microsoft.com/office/drawing/2014/main" id="{00000000-0008-0000-0700-000045000000}"/>
            </a:ext>
          </a:extLst>
        </xdr:cNvPr>
        <xdr:cNvSpPr/>
      </xdr:nvSpPr>
      <xdr:spPr>
        <a:xfrm>
          <a:off x="2857500" y="644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36</xdr:row>
      <xdr:rowOff>48260</xdr:rowOff>
    </xdr:from>
    <xdr:ext cx="532765" cy="259080"/>
    <xdr:sp macro="" textlink="">
      <xdr:nvSpPr>
        <xdr:cNvPr id="70" name="テキスト ボックス 69">
          <a:extLst>
            <a:ext uri="{FF2B5EF4-FFF2-40B4-BE49-F238E27FC236}">
              <a16:creationId xmlns:a16="http://schemas.microsoft.com/office/drawing/2014/main" id="{00000000-0008-0000-0700-000046000000}"/>
            </a:ext>
          </a:extLst>
        </xdr:cNvPr>
        <xdr:cNvSpPr txBox="1"/>
      </xdr:nvSpPr>
      <xdr:spPr>
        <a:xfrm>
          <a:off x="2640965" y="62204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17,736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38</xdr:row>
      <xdr:rowOff>26035</xdr:rowOff>
    </xdr:from>
    <xdr:to>
      <xdr:col>10</xdr:col>
      <xdr:colOff>114300</xdr:colOff>
      <xdr:row>38</xdr:row>
      <xdr:rowOff>38735</xdr:rowOff>
    </xdr:to>
    <xdr:cxnSp macro="">
      <xdr:nvCxnSpPr>
        <xdr:cNvPr id="71" name="直線コネクタ 70">
          <a:extLst>
            <a:ext uri="{FF2B5EF4-FFF2-40B4-BE49-F238E27FC236}">
              <a16:creationId xmlns:a16="http://schemas.microsoft.com/office/drawing/2014/main" id="{00000000-0008-0000-0700-000047000000}"/>
            </a:ext>
          </a:extLst>
        </xdr:cNvPr>
        <xdr:cNvCxnSpPr/>
      </xdr:nvCxnSpPr>
      <xdr:spPr>
        <a:xfrm flipV="1">
          <a:off x="1130300" y="654113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107315</xdr:rowOff>
    </xdr:from>
    <xdr:to>
      <xdr:col>10</xdr:col>
      <xdr:colOff>165100</xdr:colOff>
      <xdr:row>38</xdr:row>
      <xdr:rowOff>37465</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968500" y="645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36</xdr:row>
      <xdr:rowOff>53975</xdr:rowOff>
    </xdr:from>
    <xdr:ext cx="532765" cy="25717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1751965" y="622617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17,391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37</xdr:row>
      <xdr:rowOff>104775</xdr:rowOff>
    </xdr:from>
    <xdr:to>
      <xdr:col>6</xdr:col>
      <xdr:colOff>38100</xdr:colOff>
      <xdr:row>38</xdr:row>
      <xdr:rowOff>34925</xdr:rowOff>
    </xdr:to>
    <xdr:sp macro="" textlink="">
      <xdr:nvSpPr>
        <xdr:cNvPr id="74" name="フローチャート: 判断 73">
          <a:extLst>
            <a:ext uri="{FF2B5EF4-FFF2-40B4-BE49-F238E27FC236}">
              <a16:creationId xmlns:a16="http://schemas.microsoft.com/office/drawing/2014/main" id="{00000000-0008-0000-0700-00004A000000}"/>
            </a:ext>
          </a:extLst>
        </xdr:cNvPr>
        <xdr:cNvSpPr/>
      </xdr:nvSpPr>
      <xdr:spPr>
        <a:xfrm>
          <a:off x="1079500" y="6448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36</xdr:row>
      <xdr:rowOff>52070</xdr:rowOff>
    </xdr:from>
    <xdr:ext cx="532765" cy="25717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862965" y="622427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17,510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37</xdr:row>
      <xdr:rowOff>138430</xdr:rowOff>
    </xdr:from>
    <xdr:to>
      <xdr:col>24</xdr:col>
      <xdr:colOff>114300</xdr:colOff>
      <xdr:row>38</xdr:row>
      <xdr:rowOff>68580</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4584700" y="6482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55880</xdr:rowOff>
    </xdr:from>
    <xdr:ext cx="534670" cy="259080"/>
    <xdr:sp macro="" textlink="">
      <xdr:nvSpPr>
        <xdr:cNvPr id="82" name="議会費該当値テキスト">
          <a:extLst>
            <a:ext uri="{FF2B5EF4-FFF2-40B4-BE49-F238E27FC236}">
              <a16:creationId xmlns:a16="http://schemas.microsoft.com/office/drawing/2014/main" id="{00000000-0008-0000-0700-000052000000}"/>
            </a:ext>
          </a:extLst>
        </xdr:cNvPr>
        <xdr:cNvSpPr txBox="1"/>
      </xdr:nvSpPr>
      <xdr:spPr>
        <a:xfrm>
          <a:off x="4686300" y="63995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15,484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37</xdr:row>
      <xdr:rowOff>153035</xdr:rowOff>
    </xdr:from>
    <xdr:to>
      <xdr:col>20</xdr:col>
      <xdr:colOff>38100</xdr:colOff>
      <xdr:row>38</xdr:row>
      <xdr:rowOff>83185</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3746500" y="649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38</xdr:row>
      <xdr:rowOff>74930</xdr:rowOff>
    </xdr:from>
    <xdr:ext cx="532765" cy="25717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3529965" y="659003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14,587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37</xdr:row>
      <xdr:rowOff>149860</xdr:rowOff>
    </xdr:from>
    <xdr:to>
      <xdr:col>15</xdr:col>
      <xdr:colOff>101600</xdr:colOff>
      <xdr:row>38</xdr:row>
      <xdr:rowOff>80010</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2857500" y="6493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38</xdr:row>
      <xdr:rowOff>71120</xdr:rowOff>
    </xdr:from>
    <xdr:ext cx="532765" cy="259080"/>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2640965" y="65862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14,755</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37</xdr:row>
      <xdr:rowOff>146685</xdr:rowOff>
    </xdr:from>
    <xdr:to>
      <xdr:col>10</xdr:col>
      <xdr:colOff>165100</xdr:colOff>
      <xdr:row>38</xdr:row>
      <xdr:rowOff>76835</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968500" y="6490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38</xdr:row>
      <xdr:rowOff>67945</xdr:rowOff>
    </xdr:from>
    <xdr:ext cx="532765" cy="2584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1751965" y="658304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14,944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37</xdr:row>
      <xdr:rowOff>159385</xdr:rowOff>
    </xdr:from>
    <xdr:to>
      <xdr:col>6</xdr:col>
      <xdr:colOff>38100</xdr:colOff>
      <xdr:row>38</xdr:row>
      <xdr:rowOff>89535</xdr:rowOff>
    </xdr:to>
    <xdr:sp macro="" textlink="">
      <xdr:nvSpPr>
        <xdr:cNvPr id="89" name="楕円 88">
          <a:extLst>
            <a:ext uri="{FF2B5EF4-FFF2-40B4-BE49-F238E27FC236}">
              <a16:creationId xmlns:a16="http://schemas.microsoft.com/office/drawing/2014/main" id="{00000000-0008-0000-0700-000059000000}"/>
            </a:ext>
          </a:extLst>
        </xdr:cNvPr>
        <xdr:cNvSpPr/>
      </xdr:nvSpPr>
      <xdr:spPr>
        <a:xfrm>
          <a:off x="1079500" y="6503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38</xdr:row>
      <xdr:rowOff>80645</xdr:rowOff>
    </xdr:from>
    <xdr:ext cx="532765" cy="259080"/>
    <xdr:sp macro="" textlink="">
      <xdr:nvSpPr>
        <xdr:cNvPr id="90" name="テキスト ボックス 89">
          <a:extLst>
            <a:ext uri="{FF2B5EF4-FFF2-40B4-BE49-F238E27FC236}">
              <a16:creationId xmlns:a16="http://schemas.microsoft.com/office/drawing/2014/main" id="{00000000-0008-0000-0700-00005A000000}"/>
            </a:ext>
          </a:extLst>
        </xdr:cNvPr>
        <xdr:cNvSpPr txBox="1"/>
      </xdr:nvSpPr>
      <xdr:spPr>
        <a:xfrm>
          <a:off x="862965" y="65957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14,186</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65,937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121,048</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7980" cy="223520"/>
    <xdr:sp macro="" textlink="">
      <xdr:nvSpPr>
        <xdr:cNvPr id="99" name="テキスト ボックス 98">
          <a:extLst>
            <a:ext uri="{FF2B5EF4-FFF2-40B4-BE49-F238E27FC236}">
              <a16:creationId xmlns:a16="http://schemas.microsoft.com/office/drawing/2014/main" id="{00000000-0008-0000-0700-000063000000}"/>
            </a:ext>
          </a:extLst>
        </xdr:cNvPr>
        <xdr:cNvSpPr txBox="1"/>
      </xdr:nvSpPr>
      <xdr:spPr>
        <a:xfrm>
          <a:off x="723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57</xdr:row>
      <xdr:rowOff>168910</xdr:rowOff>
    </xdr:from>
    <xdr:ext cx="247015" cy="25717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513080" y="9941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55</xdr:row>
      <xdr:rowOff>54610</xdr:rowOff>
    </xdr:from>
    <xdr:ext cx="683895" cy="25717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200" y="9484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52</xdr:row>
      <xdr:rowOff>111760</xdr:rowOff>
    </xdr:from>
    <xdr:ext cx="683895" cy="25717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200" y="9027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168910</xdr:rowOff>
    </xdr:from>
    <xdr:ext cx="683895" cy="25717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200" y="8569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3895" cy="25717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総務費グラフ枠">
          <a:extLst>
            <a:ext uri="{FF2B5EF4-FFF2-40B4-BE49-F238E27FC236}">
              <a16:creationId xmlns:a16="http://schemas.microsoft.com/office/drawing/2014/main" id="{00000000-0008-0000-0700-00006F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9525</xdr:rowOff>
    </xdr:from>
    <xdr:to>
      <xdr:col>24</xdr:col>
      <xdr:colOff>62865</xdr:colOff>
      <xdr:row>58</xdr:row>
      <xdr:rowOff>73025</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flipV="1">
          <a:off x="4633595" y="8582025"/>
          <a:ext cx="1270" cy="14351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76835</xdr:rowOff>
    </xdr:from>
    <xdr:ext cx="598805" cy="257175"/>
    <xdr:sp macro="" textlink="">
      <xdr:nvSpPr>
        <xdr:cNvPr id="113" name="総務費最小値テキスト">
          <a:extLst>
            <a:ext uri="{FF2B5EF4-FFF2-40B4-BE49-F238E27FC236}">
              <a16:creationId xmlns:a16="http://schemas.microsoft.com/office/drawing/2014/main" id="{00000000-0008-0000-0700-000071000000}"/>
            </a:ext>
          </a:extLst>
        </xdr:cNvPr>
        <xdr:cNvSpPr txBox="1"/>
      </xdr:nvSpPr>
      <xdr:spPr>
        <a:xfrm>
          <a:off x="4686300" y="1002093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145,990</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73025</xdr:rowOff>
    </xdr:from>
    <xdr:to>
      <xdr:col>24</xdr:col>
      <xdr:colOff>152400</xdr:colOff>
      <xdr:row>58</xdr:row>
      <xdr:rowOff>73025</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100171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127635</xdr:rowOff>
    </xdr:from>
    <xdr:ext cx="690245" cy="259080"/>
    <xdr:sp macro="" textlink="">
      <xdr:nvSpPr>
        <xdr:cNvPr id="115" name="総務費最大値テキスト">
          <a:extLst>
            <a:ext uri="{FF2B5EF4-FFF2-40B4-BE49-F238E27FC236}">
              <a16:creationId xmlns:a16="http://schemas.microsoft.com/office/drawing/2014/main" id="{00000000-0008-0000-0700-000073000000}"/>
            </a:ext>
          </a:extLst>
        </xdr:cNvPr>
        <xdr:cNvSpPr txBox="1"/>
      </xdr:nvSpPr>
      <xdr:spPr>
        <a:xfrm>
          <a:off x="4686300" y="835723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3,284,085</a:t>
          </a:r>
          <a:endParaRPr kumimoji="1" lang="ja-JP" altLang="en-US" sz="1000" b="1">
            <a:latin typeface="ＭＳ Ｐゴシック"/>
          </a:endParaRPr>
        </a:p>
      </xdr:txBody>
    </xdr:sp>
    <xdr:clientData/>
  </xdr:oneCellAnchor>
  <xdr:twoCellAnchor>
    <xdr:from>
      <xdr:col>23</xdr:col>
      <xdr:colOff>165100</xdr:colOff>
      <xdr:row>50</xdr:row>
      <xdr:rowOff>9525</xdr:rowOff>
    </xdr:from>
    <xdr:to>
      <xdr:col>24</xdr:col>
      <xdr:colOff>152400</xdr:colOff>
      <xdr:row>50</xdr:row>
      <xdr:rowOff>9525</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85820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138430</xdr:rowOff>
    </xdr:from>
    <xdr:to>
      <xdr:col>24</xdr:col>
      <xdr:colOff>63500</xdr:colOff>
      <xdr:row>58</xdr:row>
      <xdr:rowOff>6350</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3797300" y="9911080"/>
          <a:ext cx="8382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40640</xdr:rowOff>
    </xdr:from>
    <xdr:ext cx="598805" cy="257175"/>
    <xdr:sp macro="" textlink="">
      <xdr:nvSpPr>
        <xdr:cNvPr id="118" name="総務費平均値テキスト">
          <a:extLst>
            <a:ext uri="{FF2B5EF4-FFF2-40B4-BE49-F238E27FC236}">
              <a16:creationId xmlns:a16="http://schemas.microsoft.com/office/drawing/2014/main" id="{00000000-0008-0000-0700-000076000000}"/>
            </a:ext>
          </a:extLst>
        </xdr:cNvPr>
        <xdr:cNvSpPr txBox="1"/>
      </xdr:nvSpPr>
      <xdr:spPr>
        <a:xfrm>
          <a:off x="4686300" y="964184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531,152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17780</xdr:rowOff>
    </xdr:from>
    <xdr:to>
      <xdr:col>24</xdr:col>
      <xdr:colOff>114300</xdr:colOff>
      <xdr:row>57</xdr:row>
      <xdr:rowOff>119380</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4584700" y="9790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5080</xdr:rowOff>
    </xdr:from>
    <xdr:to>
      <xdr:col>19</xdr:col>
      <xdr:colOff>177800</xdr:colOff>
      <xdr:row>57</xdr:row>
      <xdr:rowOff>138430</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2908300" y="9777730"/>
          <a:ext cx="889000" cy="133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67945</xdr:rowOff>
    </xdr:from>
    <xdr:to>
      <xdr:col>20</xdr:col>
      <xdr:colOff>38100</xdr:colOff>
      <xdr:row>57</xdr:row>
      <xdr:rowOff>169545</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3746500" y="9840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14605</xdr:rowOff>
    </xdr:from>
    <xdr:ext cx="596900" cy="259080"/>
    <xdr:sp macro="" textlink="">
      <xdr:nvSpPr>
        <xdr:cNvPr id="122" name="テキスト ボックス 121">
          <a:extLst>
            <a:ext uri="{FF2B5EF4-FFF2-40B4-BE49-F238E27FC236}">
              <a16:creationId xmlns:a16="http://schemas.microsoft.com/office/drawing/2014/main" id="{00000000-0008-0000-0700-00007A000000}"/>
            </a:ext>
          </a:extLst>
        </xdr:cNvPr>
        <xdr:cNvSpPr txBox="1"/>
      </xdr:nvSpPr>
      <xdr:spPr>
        <a:xfrm>
          <a:off x="3497580" y="961580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420,891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51</xdr:row>
      <xdr:rowOff>109220</xdr:rowOff>
    </xdr:from>
    <xdr:to>
      <xdr:col>15</xdr:col>
      <xdr:colOff>50800</xdr:colOff>
      <xdr:row>57</xdr:row>
      <xdr:rowOff>5080</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a:off x="2019300" y="8853170"/>
          <a:ext cx="889000" cy="924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130810</xdr:rowOff>
    </xdr:from>
    <xdr:to>
      <xdr:col>15</xdr:col>
      <xdr:colOff>101600</xdr:colOff>
      <xdr:row>58</xdr:row>
      <xdr:rowOff>60960</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2857500" y="9903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52070</xdr:rowOff>
    </xdr:from>
    <xdr:ext cx="596900" cy="25717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2608580" y="999617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283,216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51</xdr:row>
      <xdr:rowOff>109220</xdr:rowOff>
    </xdr:from>
    <xdr:to>
      <xdr:col>10</xdr:col>
      <xdr:colOff>114300</xdr:colOff>
      <xdr:row>52</xdr:row>
      <xdr:rowOff>43180</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1130300" y="8853170"/>
          <a:ext cx="889000" cy="1054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132080</xdr:rowOff>
    </xdr:from>
    <xdr:to>
      <xdr:col>10</xdr:col>
      <xdr:colOff>165100</xdr:colOff>
      <xdr:row>58</xdr:row>
      <xdr:rowOff>61595</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968500" y="99047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52705</xdr:rowOff>
    </xdr:from>
    <xdr:ext cx="596900" cy="25717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1719580" y="999680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282,300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130810</xdr:rowOff>
    </xdr:from>
    <xdr:to>
      <xdr:col>6</xdr:col>
      <xdr:colOff>38100</xdr:colOff>
      <xdr:row>58</xdr:row>
      <xdr:rowOff>60960</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079500" y="9903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52070</xdr:rowOff>
    </xdr:from>
    <xdr:ext cx="596900" cy="25717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830580" y="999617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283,785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57</xdr:row>
      <xdr:rowOff>127000</xdr:rowOff>
    </xdr:from>
    <xdr:to>
      <xdr:col>24</xdr:col>
      <xdr:colOff>114300</xdr:colOff>
      <xdr:row>58</xdr:row>
      <xdr:rowOff>57150</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4584700" y="9899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41910</xdr:rowOff>
    </xdr:from>
    <xdr:ext cx="598805" cy="257175"/>
    <xdr:sp macro="" textlink="">
      <xdr:nvSpPr>
        <xdr:cNvPr id="137" name="総務費該当値テキスト">
          <a:extLst>
            <a:ext uri="{FF2B5EF4-FFF2-40B4-BE49-F238E27FC236}">
              <a16:creationId xmlns:a16="http://schemas.microsoft.com/office/drawing/2014/main" id="{00000000-0008-0000-0700-000089000000}"/>
            </a:ext>
          </a:extLst>
        </xdr:cNvPr>
        <xdr:cNvSpPr txBox="1"/>
      </xdr:nvSpPr>
      <xdr:spPr>
        <a:xfrm>
          <a:off x="4686300" y="981456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292,043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57</xdr:row>
      <xdr:rowOff>87630</xdr:rowOff>
    </xdr:from>
    <xdr:to>
      <xdr:col>20</xdr:col>
      <xdr:colOff>38100</xdr:colOff>
      <xdr:row>58</xdr:row>
      <xdr:rowOff>17780</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3746500" y="986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8890</xdr:rowOff>
    </xdr:from>
    <xdr:ext cx="596900" cy="25717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3497580" y="995299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378,185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56</xdr:row>
      <xdr:rowOff>125730</xdr:rowOff>
    </xdr:from>
    <xdr:to>
      <xdr:col>15</xdr:col>
      <xdr:colOff>101600</xdr:colOff>
      <xdr:row>57</xdr:row>
      <xdr:rowOff>55880</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2857500" y="9726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55</xdr:row>
      <xdr:rowOff>72390</xdr:rowOff>
    </xdr:from>
    <xdr:ext cx="596900" cy="259080"/>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2608580" y="95021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669,494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51</xdr:row>
      <xdr:rowOff>58420</xdr:rowOff>
    </xdr:from>
    <xdr:to>
      <xdr:col>10</xdr:col>
      <xdr:colOff>165100</xdr:colOff>
      <xdr:row>51</xdr:row>
      <xdr:rowOff>160020</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968500" y="880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xdr:col>
      <xdr:colOff>150495</xdr:colOff>
      <xdr:row>50</xdr:row>
      <xdr:rowOff>5080</xdr:rowOff>
    </xdr:from>
    <xdr:ext cx="688340" cy="259080"/>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1674495" y="8577580"/>
          <a:ext cx="6883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2,691,484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51</xdr:row>
      <xdr:rowOff>163830</xdr:rowOff>
    </xdr:from>
    <xdr:to>
      <xdr:col>6</xdr:col>
      <xdr:colOff>38100</xdr:colOff>
      <xdr:row>52</xdr:row>
      <xdr:rowOff>93980</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079500" y="8907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23495</xdr:colOff>
      <xdr:row>50</xdr:row>
      <xdr:rowOff>110490</xdr:rowOff>
    </xdr:from>
    <xdr:ext cx="688340" cy="25717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785495" y="8682990"/>
          <a:ext cx="68834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2,461,344</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202,885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246,804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7980" cy="223520"/>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723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80</xdr:row>
      <xdr:rowOff>111760</xdr:rowOff>
    </xdr:from>
    <xdr:ext cx="247015" cy="25717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513080" y="138277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79</xdr:row>
      <xdr:rowOff>99060</xdr:rowOff>
    </xdr:from>
    <xdr:to>
      <xdr:col>28</xdr:col>
      <xdr:colOff>114300</xdr:colOff>
      <xdr:row>79</xdr:row>
      <xdr:rowOff>99060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78</xdr:row>
      <xdr:rowOff>128270</xdr:rowOff>
    </xdr:from>
    <xdr:ext cx="593725" cy="259080"/>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370" y="1350137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77</xdr:row>
      <xdr:rowOff>114935</xdr:rowOff>
    </xdr:from>
    <xdr:to>
      <xdr:col>28</xdr:col>
      <xdr:colOff>114300</xdr:colOff>
      <xdr:row>77</xdr:row>
      <xdr:rowOff>114935</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76</xdr:row>
      <xdr:rowOff>144145</xdr:rowOff>
    </xdr:from>
    <xdr:ext cx="593725" cy="25717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370" y="13174345"/>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75</xdr:row>
      <xdr:rowOff>132080</xdr:rowOff>
    </xdr:from>
    <xdr:to>
      <xdr:col>28</xdr:col>
      <xdr:colOff>114300</xdr:colOff>
      <xdr:row>75</xdr:row>
      <xdr:rowOff>132080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74</xdr:row>
      <xdr:rowOff>160655</xdr:rowOff>
    </xdr:from>
    <xdr:ext cx="593725" cy="259080"/>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370" y="12847955"/>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73</xdr:row>
      <xdr:rowOff>147955</xdr:rowOff>
    </xdr:from>
    <xdr:to>
      <xdr:col>28</xdr:col>
      <xdr:colOff>114300</xdr:colOff>
      <xdr:row>73</xdr:row>
      <xdr:rowOff>147955</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6350</xdr:rowOff>
    </xdr:from>
    <xdr:ext cx="593725" cy="25717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370" y="1252220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71</xdr:row>
      <xdr:rowOff>164465</xdr:rowOff>
    </xdr:from>
    <xdr:to>
      <xdr:col>28</xdr:col>
      <xdr:colOff>114300</xdr:colOff>
      <xdr:row>71</xdr:row>
      <xdr:rowOff>164465</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71</xdr:row>
      <xdr:rowOff>22225</xdr:rowOff>
    </xdr:from>
    <xdr:ext cx="593725" cy="2584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370" y="12195175"/>
          <a:ext cx="593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70</xdr:row>
      <xdr:rowOff>8890</xdr:rowOff>
    </xdr:from>
    <xdr:to>
      <xdr:col>28</xdr:col>
      <xdr:colOff>114300</xdr:colOff>
      <xdr:row>70</xdr:row>
      <xdr:rowOff>8890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38100</xdr:rowOff>
    </xdr:from>
    <xdr:ext cx="593725" cy="259080"/>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370" y="1186815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3725" cy="257175"/>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166370" y="11541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民生費グラフ枠">
          <a:extLst>
            <a:ext uri="{FF2B5EF4-FFF2-40B4-BE49-F238E27FC236}">
              <a16:creationId xmlns:a16="http://schemas.microsoft.com/office/drawing/2014/main" id="{00000000-0008-0000-0700-0000AB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157480</xdr:rowOff>
    </xdr:from>
    <xdr:to>
      <xdr:col>24</xdr:col>
      <xdr:colOff>62865</xdr:colOff>
      <xdr:row>78</xdr:row>
      <xdr:rowOff>70485</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4633595" y="12158980"/>
          <a:ext cx="1270" cy="12846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74930</xdr:rowOff>
    </xdr:from>
    <xdr:ext cx="598805" cy="257175"/>
    <xdr:sp macro="" textlink="">
      <xdr:nvSpPr>
        <xdr:cNvPr id="173" name="民生費最小値テキスト">
          <a:extLst>
            <a:ext uri="{FF2B5EF4-FFF2-40B4-BE49-F238E27FC236}">
              <a16:creationId xmlns:a16="http://schemas.microsoft.com/office/drawing/2014/main" id="{00000000-0008-0000-0700-0000AD000000}"/>
            </a:ext>
          </a:extLst>
        </xdr:cNvPr>
        <xdr:cNvSpPr txBox="1"/>
      </xdr:nvSpPr>
      <xdr:spPr>
        <a:xfrm>
          <a:off x="4686300" y="1344803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161,178</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70485</xdr:rowOff>
    </xdr:from>
    <xdr:to>
      <xdr:col>24</xdr:col>
      <xdr:colOff>152400</xdr:colOff>
      <xdr:row>78</xdr:row>
      <xdr:rowOff>70485</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34435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104140</xdr:rowOff>
    </xdr:from>
    <xdr:ext cx="598805" cy="259080"/>
    <xdr:sp macro="" textlink="">
      <xdr:nvSpPr>
        <xdr:cNvPr id="175" name="民生費最大値テキスト">
          <a:extLst>
            <a:ext uri="{FF2B5EF4-FFF2-40B4-BE49-F238E27FC236}">
              <a16:creationId xmlns:a16="http://schemas.microsoft.com/office/drawing/2014/main" id="{00000000-0008-0000-0700-0000AF000000}"/>
            </a:ext>
          </a:extLst>
        </xdr:cNvPr>
        <xdr:cNvSpPr txBox="1"/>
      </xdr:nvSpPr>
      <xdr:spPr>
        <a:xfrm>
          <a:off x="4686300" y="119341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554,511</a:t>
          </a:r>
          <a:endParaRPr kumimoji="1" lang="ja-JP" altLang="en-US" sz="1000" b="1">
            <a:latin typeface="ＭＳ Ｐゴシック"/>
          </a:endParaRPr>
        </a:p>
      </xdr:txBody>
    </xdr:sp>
    <xdr:clientData/>
  </xdr:oneCellAnchor>
  <xdr:twoCellAnchor>
    <xdr:from>
      <xdr:col>23</xdr:col>
      <xdr:colOff>165100</xdr:colOff>
      <xdr:row>70</xdr:row>
      <xdr:rowOff>157480</xdr:rowOff>
    </xdr:from>
    <xdr:to>
      <xdr:col>24</xdr:col>
      <xdr:colOff>152400</xdr:colOff>
      <xdr:row>70</xdr:row>
      <xdr:rowOff>157480</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4546600" y="121589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71120</xdr:rowOff>
    </xdr:from>
    <xdr:to>
      <xdr:col>24</xdr:col>
      <xdr:colOff>63500</xdr:colOff>
      <xdr:row>78</xdr:row>
      <xdr:rowOff>41275</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flipV="1">
          <a:off x="3797300" y="13272770"/>
          <a:ext cx="838200" cy="141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71755</xdr:rowOff>
    </xdr:from>
    <xdr:ext cx="598805" cy="259080"/>
    <xdr:sp macro="" textlink="">
      <xdr:nvSpPr>
        <xdr:cNvPr id="178" name="民生費平均値テキスト">
          <a:extLst>
            <a:ext uri="{FF2B5EF4-FFF2-40B4-BE49-F238E27FC236}">
              <a16:creationId xmlns:a16="http://schemas.microsoft.com/office/drawing/2014/main" id="{00000000-0008-0000-0700-0000B2000000}"/>
            </a:ext>
          </a:extLst>
        </xdr:cNvPr>
        <xdr:cNvSpPr txBox="1"/>
      </xdr:nvSpPr>
      <xdr:spPr>
        <a:xfrm>
          <a:off x="4686300" y="1293050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257,335</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76</xdr:row>
      <xdr:rowOff>48895</xdr:rowOff>
    </xdr:from>
    <xdr:to>
      <xdr:col>24</xdr:col>
      <xdr:colOff>114300</xdr:colOff>
      <xdr:row>76</xdr:row>
      <xdr:rowOff>150495</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4584700" y="1307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41275</xdr:rowOff>
    </xdr:from>
    <xdr:to>
      <xdr:col>19</xdr:col>
      <xdr:colOff>177800</xdr:colOff>
      <xdr:row>78</xdr:row>
      <xdr:rowOff>62230</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flipV="1">
          <a:off x="2908300" y="13414375"/>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120650</xdr:rowOff>
    </xdr:from>
    <xdr:to>
      <xdr:col>20</xdr:col>
      <xdr:colOff>38100</xdr:colOff>
      <xdr:row>77</xdr:row>
      <xdr:rowOff>50165</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3746500" y="131508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75</xdr:row>
      <xdr:rowOff>66675</xdr:rowOff>
    </xdr:from>
    <xdr:ext cx="596900" cy="25717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3497580" y="1292542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235,471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78</xdr:row>
      <xdr:rowOff>62230</xdr:rowOff>
    </xdr:from>
    <xdr:to>
      <xdr:col>15</xdr:col>
      <xdr:colOff>50800</xdr:colOff>
      <xdr:row>78</xdr:row>
      <xdr:rowOff>63500</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2019300" y="1343533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6350</xdr:rowOff>
    </xdr:from>
    <xdr:to>
      <xdr:col>15</xdr:col>
      <xdr:colOff>101600</xdr:colOff>
      <xdr:row>77</xdr:row>
      <xdr:rowOff>107315</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2857500" y="132080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75</xdr:row>
      <xdr:rowOff>124460</xdr:rowOff>
    </xdr:from>
    <xdr:ext cx="596900" cy="259080"/>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2608580" y="129832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217,876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78</xdr:row>
      <xdr:rowOff>55245</xdr:rowOff>
    </xdr:from>
    <xdr:to>
      <xdr:col>10</xdr:col>
      <xdr:colOff>114300</xdr:colOff>
      <xdr:row>78</xdr:row>
      <xdr:rowOff>63500</xdr:rowOff>
    </xdr:to>
    <xdr:cxnSp macro="">
      <xdr:nvCxnSpPr>
        <xdr:cNvPr id="186" name="直線コネクタ 185">
          <a:extLst>
            <a:ext uri="{FF2B5EF4-FFF2-40B4-BE49-F238E27FC236}">
              <a16:creationId xmlns:a16="http://schemas.microsoft.com/office/drawing/2014/main" id="{00000000-0008-0000-0700-0000BA000000}"/>
            </a:ext>
          </a:extLst>
        </xdr:cNvPr>
        <xdr:cNvCxnSpPr/>
      </xdr:nvCxnSpPr>
      <xdr:spPr>
        <a:xfrm>
          <a:off x="1130300" y="1342834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36195</xdr:rowOff>
    </xdr:from>
    <xdr:to>
      <xdr:col>10</xdr:col>
      <xdr:colOff>165100</xdr:colOff>
      <xdr:row>77</xdr:row>
      <xdr:rowOff>137795</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968500" y="13237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75</xdr:row>
      <xdr:rowOff>154940</xdr:rowOff>
    </xdr:from>
    <xdr:ext cx="596900" cy="25717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1719580" y="1301369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208,590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77</xdr:row>
      <xdr:rowOff>1270</xdr:rowOff>
    </xdr:from>
    <xdr:to>
      <xdr:col>6</xdr:col>
      <xdr:colOff>38100</xdr:colOff>
      <xdr:row>77</xdr:row>
      <xdr:rowOff>102870</xdr:rowOff>
    </xdr:to>
    <xdr:sp macro="" textlink="">
      <xdr:nvSpPr>
        <xdr:cNvPr id="189" name="フローチャート: 判断 188">
          <a:extLst>
            <a:ext uri="{FF2B5EF4-FFF2-40B4-BE49-F238E27FC236}">
              <a16:creationId xmlns:a16="http://schemas.microsoft.com/office/drawing/2014/main" id="{00000000-0008-0000-0700-0000BD000000}"/>
            </a:ext>
          </a:extLst>
        </xdr:cNvPr>
        <xdr:cNvSpPr/>
      </xdr:nvSpPr>
      <xdr:spPr>
        <a:xfrm>
          <a:off x="1079500" y="1320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75</xdr:row>
      <xdr:rowOff>119380</xdr:rowOff>
    </xdr:from>
    <xdr:ext cx="596900" cy="259080"/>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830580" y="129781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219,351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77</xdr:row>
      <xdr:rowOff>20320</xdr:rowOff>
    </xdr:from>
    <xdr:to>
      <xdr:col>24</xdr:col>
      <xdr:colOff>114300</xdr:colOff>
      <xdr:row>77</xdr:row>
      <xdr:rowOff>121920</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4584700" y="1322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170180</xdr:rowOff>
    </xdr:from>
    <xdr:ext cx="598805" cy="259080"/>
    <xdr:sp macro="" textlink="">
      <xdr:nvSpPr>
        <xdr:cNvPr id="197" name="民生費該当値テキスト">
          <a:extLst>
            <a:ext uri="{FF2B5EF4-FFF2-40B4-BE49-F238E27FC236}">
              <a16:creationId xmlns:a16="http://schemas.microsoft.com/office/drawing/2014/main" id="{00000000-0008-0000-0700-0000C5000000}"/>
            </a:ext>
          </a:extLst>
        </xdr:cNvPr>
        <xdr:cNvSpPr txBox="1"/>
      </xdr:nvSpPr>
      <xdr:spPr>
        <a:xfrm>
          <a:off x="4686300" y="132003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213,439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77</xdr:row>
      <xdr:rowOff>161925</xdr:rowOff>
    </xdr:from>
    <xdr:to>
      <xdr:col>20</xdr:col>
      <xdr:colOff>38100</xdr:colOff>
      <xdr:row>78</xdr:row>
      <xdr:rowOff>92075</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3746500" y="13363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78</xdr:row>
      <xdr:rowOff>83185</xdr:rowOff>
    </xdr:from>
    <xdr:ext cx="596900" cy="259080"/>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3497580" y="1345628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170,115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78</xdr:row>
      <xdr:rowOff>11430</xdr:rowOff>
    </xdr:from>
    <xdr:to>
      <xdr:col>15</xdr:col>
      <xdr:colOff>101600</xdr:colOff>
      <xdr:row>78</xdr:row>
      <xdr:rowOff>113030</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2857500" y="13384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78</xdr:row>
      <xdr:rowOff>104140</xdr:rowOff>
    </xdr:from>
    <xdr:ext cx="596900" cy="259080"/>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2608580" y="134772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163,655</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12700</xdr:rowOff>
    </xdr:from>
    <xdr:to>
      <xdr:col>10</xdr:col>
      <xdr:colOff>165100</xdr:colOff>
      <xdr:row>78</xdr:row>
      <xdr:rowOff>114300</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968500" y="1338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78</xdr:row>
      <xdr:rowOff>105410</xdr:rowOff>
    </xdr:from>
    <xdr:ext cx="596900" cy="259080"/>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1719580" y="134785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163,304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78</xdr:row>
      <xdr:rowOff>4445</xdr:rowOff>
    </xdr:from>
    <xdr:to>
      <xdr:col>6</xdr:col>
      <xdr:colOff>38100</xdr:colOff>
      <xdr:row>78</xdr:row>
      <xdr:rowOff>106045</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1079500" y="13377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78</xdr:row>
      <xdr:rowOff>97790</xdr:rowOff>
    </xdr:from>
    <xdr:ext cx="596900" cy="257175"/>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830580" y="1347089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165,892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50,178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53,870</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7980" cy="223520"/>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723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99060</xdr:rowOff>
    </xdr:from>
    <xdr:to>
      <xdr:col>28</xdr:col>
      <xdr:colOff>114300</xdr:colOff>
      <xdr:row>99</xdr:row>
      <xdr:rowOff>99060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128270</xdr:rowOff>
    </xdr:from>
    <xdr:ext cx="247015" cy="259080"/>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513080" y="16930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114935</xdr:rowOff>
    </xdr:from>
    <xdr:to>
      <xdr:col>28</xdr:col>
      <xdr:colOff>114300</xdr:colOff>
      <xdr:row>97</xdr:row>
      <xdr:rowOff>114935</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96</xdr:row>
      <xdr:rowOff>144145</xdr:rowOff>
    </xdr:from>
    <xdr:ext cx="593725" cy="25717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370" y="16603345"/>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95</xdr:row>
      <xdr:rowOff>132080</xdr:rowOff>
    </xdr:from>
    <xdr:to>
      <xdr:col>28</xdr:col>
      <xdr:colOff>114300</xdr:colOff>
      <xdr:row>95</xdr:row>
      <xdr:rowOff>132080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94</xdr:row>
      <xdr:rowOff>160655</xdr:rowOff>
    </xdr:from>
    <xdr:ext cx="593725" cy="259080"/>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370" y="16276955"/>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93</xdr:row>
      <xdr:rowOff>147955</xdr:rowOff>
    </xdr:from>
    <xdr:to>
      <xdr:col>28</xdr:col>
      <xdr:colOff>114300</xdr:colOff>
      <xdr:row>93</xdr:row>
      <xdr:rowOff>147955</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6350</xdr:rowOff>
    </xdr:from>
    <xdr:ext cx="593725" cy="25717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370" y="1595120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91</xdr:row>
      <xdr:rowOff>164465</xdr:rowOff>
    </xdr:from>
    <xdr:to>
      <xdr:col>28</xdr:col>
      <xdr:colOff>114300</xdr:colOff>
      <xdr:row>91</xdr:row>
      <xdr:rowOff>164465</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22225</xdr:rowOff>
    </xdr:from>
    <xdr:ext cx="593725" cy="2584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370" y="15624175"/>
          <a:ext cx="593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90</xdr:row>
      <xdr:rowOff>8890</xdr:rowOff>
    </xdr:from>
    <xdr:to>
      <xdr:col>28</xdr:col>
      <xdr:colOff>114300</xdr:colOff>
      <xdr:row>90</xdr:row>
      <xdr:rowOff>8890</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89</xdr:row>
      <xdr:rowOff>38100</xdr:rowOff>
    </xdr:from>
    <xdr:ext cx="683895" cy="259080"/>
    <xdr:sp macro="" textlink="">
      <xdr:nvSpPr>
        <xdr:cNvPr id="227" name="テキスト ボックス 226">
          <a:extLst>
            <a:ext uri="{FF2B5EF4-FFF2-40B4-BE49-F238E27FC236}">
              <a16:creationId xmlns:a16="http://schemas.microsoft.com/office/drawing/2014/main" id="{00000000-0008-0000-0700-0000E3000000}"/>
            </a:ext>
          </a:extLst>
        </xdr:cNvPr>
        <xdr:cNvSpPr txBox="1"/>
      </xdr:nvSpPr>
      <xdr:spPr>
        <a:xfrm>
          <a:off x="76200" y="15297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87</xdr:row>
      <xdr:rowOff>54610</xdr:rowOff>
    </xdr:from>
    <xdr:ext cx="683895" cy="257175"/>
    <xdr:sp macro="" textlink="">
      <xdr:nvSpPr>
        <xdr:cNvPr id="229" name="テキスト ボックス 228">
          <a:extLst>
            <a:ext uri="{FF2B5EF4-FFF2-40B4-BE49-F238E27FC236}">
              <a16:creationId xmlns:a16="http://schemas.microsoft.com/office/drawing/2014/main" id="{00000000-0008-0000-0700-0000E5000000}"/>
            </a:ext>
          </a:extLst>
        </xdr:cNvPr>
        <xdr:cNvSpPr txBox="1"/>
      </xdr:nvSpPr>
      <xdr:spPr>
        <a:xfrm>
          <a:off x="76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衛生費グラフ枠">
          <a:extLst>
            <a:ext uri="{FF2B5EF4-FFF2-40B4-BE49-F238E27FC236}">
              <a16:creationId xmlns:a16="http://schemas.microsoft.com/office/drawing/2014/main" id="{00000000-0008-0000-0700-0000E6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38735</xdr:rowOff>
    </xdr:from>
    <xdr:to>
      <xdr:col>24</xdr:col>
      <xdr:colOff>62865</xdr:colOff>
      <xdr:row>99</xdr:row>
      <xdr:rowOff>36195</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flipV="1">
          <a:off x="4633595" y="15469235"/>
          <a:ext cx="1270" cy="15405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40640</xdr:rowOff>
    </xdr:from>
    <xdr:ext cx="534670" cy="257175"/>
    <xdr:sp macro="" textlink="">
      <xdr:nvSpPr>
        <xdr:cNvPr id="232" name="衛生費最小値テキスト">
          <a:extLst>
            <a:ext uri="{FF2B5EF4-FFF2-40B4-BE49-F238E27FC236}">
              <a16:creationId xmlns:a16="http://schemas.microsoft.com/office/drawing/2014/main" id="{00000000-0008-0000-0700-0000E8000000}"/>
            </a:ext>
          </a:extLst>
        </xdr:cNvPr>
        <xdr:cNvSpPr txBox="1"/>
      </xdr:nvSpPr>
      <xdr:spPr>
        <a:xfrm>
          <a:off x="4686300" y="1701419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38,480</a:t>
          </a:r>
          <a:endParaRPr kumimoji="1" lang="ja-JP" altLang="en-US" sz="1000" b="1">
            <a:latin typeface="ＭＳ Ｐゴシック"/>
            <a:ea typeface="ＭＳ Ｐゴシック"/>
          </a:endParaRPr>
        </a:p>
      </xdr:txBody>
    </xdr:sp>
    <xdr:clientData/>
  </xdr:oneCellAnchor>
  <xdr:twoCellAnchor>
    <xdr:from>
      <xdr:col>23</xdr:col>
      <xdr:colOff>165100</xdr:colOff>
      <xdr:row>99</xdr:row>
      <xdr:rowOff>36195</xdr:rowOff>
    </xdr:from>
    <xdr:to>
      <xdr:col>24</xdr:col>
      <xdr:colOff>152400</xdr:colOff>
      <xdr:row>99</xdr:row>
      <xdr:rowOff>36195</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4546600" y="170097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156845</xdr:rowOff>
    </xdr:from>
    <xdr:ext cx="598805" cy="257175"/>
    <xdr:sp macro="" textlink="">
      <xdr:nvSpPr>
        <xdr:cNvPr id="234" name="衛生費最大値テキスト">
          <a:extLst>
            <a:ext uri="{FF2B5EF4-FFF2-40B4-BE49-F238E27FC236}">
              <a16:creationId xmlns:a16="http://schemas.microsoft.com/office/drawing/2014/main" id="{00000000-0008-0000-0700-0000EA000000}"/>
            </a:ext>
          </a:extLst>
        </xdr:cNvPr>
        <xdr:cNvSpPr txBox="1"/>
      </xdr:nvSpPr>
      <xdr:spPr>
        <a:xfrm>
          <a:off x="4686300" y="1524444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981,922</a:t>
          </a:r>
          <a:endParaRPr kumimoji="1" lang="ja-JP" altLang="en-US" sz="1000" b="1">
            <a:latin typeface="ＭＳ Ｐゴシック"/>
          </a:endParaRPr>
        </a:p>
      </xdr:txBody>
    </xdr:sp>
    <xdr:clientData/>
  </xdr:oneCellAnchor>
  <xdr:twoCellAnchor>
    <xdr:from>
      <xdr:col>23</xdr:col>
      <xdr:colOff>165100</xdr:colOff>
      <xdr:row>90</xdr:row>
      <xdr:rowOff>38735</xdr:rowOff>
    </xdr:from>
    <xdr:to>
      <xdr:col>24</xdr:col>
      <xdr:colOff>152400</xdr:colOff>
      <xdr:row>90</xdr:row>
      <xdr:rowOff>38735</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4546600" y="154692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119380</xdr:rowOff>
    </xdr:from>
    <xdr:to>
      <xdr:col>24</xdr:col>
      <xdr:colOff>63500</xdr:colOff>
      <xdr:row>98</xdr:row>
      <xdr:rowOff>129540</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3797300" y="16921480"/>
          <a:ext cx="8382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5080</xdr:rowOff>
    </xdr:from>
    <xdr:ext cx="598805" cy="259080"/>
    <xdr:sp macro="" textlink="">
      <xdr:nvSpPr>
        <xdr:cNvPr id="237" name="衛生費平均値テキスト">
          <a:extLst>
            <a:ext uri="{FF2B5EF4-FFF2-40B4-BE49-F238E27FC236}">
              <a16:creationId xmlns:a16="http://schemas.microsoft.com/office/drawing/2014/main" id="{00000000-0008-0000-0700-0000ED000000}"/>
            </a:ext>
          </a:extLst>
        </xdr:cNvPr>
        <xdr:cNvSpPr txBox="1"/>
      </xdr:nvSpPr>
      <xdr:spPr>
        <a:xfrm>
          <a:off x="4686300" y="1663573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145,260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97</xdr:row>
      <xdr:rowOff>153670</xdr:rowOff>
    </xdr:from>
    <xdr:to>
      <xdr:col>24</xdr:col>
      <xdr:colOff>114300</xdr:colOff>
      <xdr:row>98</xdr:row>
      <xdr:rowOff>83820</xdr:rowOff>
    </xdr:to>
    <xdr:sp macro="" textlink="">
      <xdr:nvSpPr>
        <xdr:cNvPr id="238" name="フローチャート: 判断 237">
          <a:extLst>
            <a:ext uri="{FF2B5EF4-FFF2-40B4-BE49-F238E27FC236}">
              <a16:creationId xmlns:a16="http://schemas.microsoft.com/office/drawing/2014/main" id="{00000000-0008-0000-0700-0000EE000000}"/>
            </a:ext>
          </a:extLst>
        </xdr:cNvPr>
        <xdr:cNvSpPr/>
      </xdr:nvSpPr>
      <xdr:spPr>
        <a:xfrm>
          <a:off x="4584700" y="16784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119380</xdr:rowOff>
    </xdr:from>
    <xdr:to>
      <xdr:col>19</xdr:col>
      <xdr:colOff>177800</xdr:colOff>
      <xdr:row>98</xdr:row>
      <xdr:rowOff>144145</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flipV="1">
          <a:off x="2908300" y="16921480"/>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12700</xdr:rowOff>
    </xdr:from>
    <xdr:to>
      <xdr:col>20</xdr:col>
      <xdr:colOff>38100</xdr:colOff>
      <xdr:row>98</xdr:row>
      <xdr:rowOff>114300</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3746500" y="1681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96</xdr:row>
      <xdr:rowOff>130810</xdr:rowOff>
    </xdr:from>
    <xdr:ext cx="596900" cy="259080"/>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3497580" y="165900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126,858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98</xdr:row>
      <xdr:rowOff>136525</xdr:rowOff>
    </xdr:from>
    <xdr:to>
      <xdr:col>15</xdr:col>
      <xdr:colOff>50800</xdr:colOff>
      <xdr:row>98</xdr:row>
      <xdr:rowOff>144145</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a:off x="2019300" y="1693862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35560</xdr:rowOff>
    </xdr:from>
    <xdr:to>
      <xdr:col>15</xdr:col>
      <xdr:colOff>101600</xdr:colOff>
      <xdr:row>98</xdr:row>
      <xdr:rowOff>137160</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2857500" y="1683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96</xdr:row>
      <xdr:rowOff>153670</xdr:rowOff>
    </xdr:from>
    <xdr:ext cx="596900" cy="259080"/>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2608580" y="1661287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112,850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98</xdr:row>
      <xdr:rowOff>136525</xdr:rowOff>
    </xdr:from>
    <xdr:to>
      <xdr:col>10</xdr:col>
      <xdr:colOff>114300</xdr:colOff>
      <xdr:row>98</xdr:row>
      <xdr:rowOff>143510</xdr:rowOff>
    </xdr:to>
    <xdr:cxnSp macro="">
      <xdr:nvCxnSpPr>
        <xdr:cNvPr id="245" name="直線コネクタ 244">
          <a:extLst>
            <a:ext uri="{FF2B5EF4-FFF2-40B4-BE49-F238E27FC236}">
              <a16:creationId xmlns:a16="http://schemas.microsoft.com/office/drawing/2014/main" id="{00000000-0008-0000-0700-0000F5000000}"/>
            </a:ext>
          </a:extLst>
        </xdr:cNvPr>
        <xdr:cNvCxnSpPr/>
      </xdr:nvCxnSpPr>
      <xdr:spPr>
        <a:xfrm flipV="1">
          <a:off x="1130300" y="1693862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49530</xdr:rowOff>
    </xdr:from>
    <xdr:to>
      <xdr:col>10</xdr:col>
      <xdr:colOff>165100</xdr:colOff>
      <xdr:row>98</xdr:row>
      <xdr:rowOff>151130</xdr:rowOff>
    </xdr:to>
    <xdr:sp macro="" textlink="">
      <xdr:nvSpPr>
        <xdr:cNvPr id="246" name="フローチャート: 判断 245">
          <a:extLst>
            <a:ext uri="{FF2B5EF4-FFF2-40B4-BE49-F238E27FC236}">
              <a16:creationId xmlns:a16="http://schemas.microsoft.com/office/drawing/2014/main" id="{00000000-0008-0000-0700-0000F6000000}"/>
            </a:ext>
          </a:extLst>
        </xdr:cNvPr>
        <xdr:cNvSpPr/>
      </xdr:nvSpPr>
      <xdr:spPr>
        <a:xfrm>
          <a:off x="1968500" y="16851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96</xdr:row>
      <xdr:rowOff>167640</xdr:rowOff>
    </xdr:from>
    <xdr:ext cx="596900" cy="25717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1719580" y="1662684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104,200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98</xdr:row>
      <xdr:rowOff>37465</xdr:rowOff>
    </xdr:from>
    <xdr:to>
      <xdr:col>6</xdr:col>
      <xdr:colOff>38100</xdr:colOff>
      <xdr:row>98</xdr:row>
      <xdr:rowOff>139065</xdr:rowOff>
    </xdr:to>
    <xdr:sp macro="" textlink="">
      <xdr:nvSpPr>
        <xdr:cNvPr id="248" name="フローチャート: 判断 247">
          <a:extLst>
            <a:ext uri="{FF2B5EF4-FFF2-40B4-BE49-F238E27FC236}">
              <a16:creationId xmlns:a16="http://schemas.microsoft.com/office/drawing/2014/main" id="{00000000-0008-0000-0700-0000F8000000}"/>
            </a:ext>
          </a:extLst>
        </xdr:cNvPr>
        <xdr:cNvSpPr/>
      </xdr:nvSpPr>
      <xdr:spPr>
        <a:xfrm>
          <a:off x="1079500" y="16839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96</xdr:row>
      <xdr:rowOff>155575</xdr:rowOff>
    </xdr:from>
    <xdr:ext cx="596900" cy="25717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830580" y="1661477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111,375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98</xdr:row>
      <xdr:rowOff>78740</xdr:rowOff>
    </xdr:from>
    <xdr:to>
      <xdr:col>24</xdr:col>
      <xdr:colOff>114300</xdr:colOff>
      <xdr:row>99</xdr:row>
      <xdr:rowOff>8890</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4584700" y="16880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165100</xdr:rowOff>
    </xdr:from>
    <xdr:ext cx="534670" cy="259080"/>
    <xdr:sp macro="" textlink="">
      <xdr:nvSpPr>
        <xdr:cNvPr id="256" name="衛生費該当値テキスト">
          <a:extLst>
            <a:ext uri="{FF2B5EF4-FFF2-40B4-BE49-F238E27FC236}">
              <a16:creationId xmlns:a16="http://schemas.microsoft.com/office/drawing/2014/main" id="{00000000-0008-0000-0700-000000010000}"/>
            </a:ext>
          </a:extLst>
        </xdr:cNvPr>
        <xdr:cNvSpPr txBox="1"/>
      </xdr:nvSpPr>
      <xdr:spPr>
        <a:xfrm>
          <a:off x="4686300" y="167957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86,239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98</xdr:row>
      <xdr:rowOff>68580</xdr:rowOff>
    </xdr:from>
    <xdr:to>
      <xdr:col>20</xdr:col>
      <xdr:colOff>38100</xdr:colOff>
      <xdr:row>98</xdr:row>
      <xdr:rowOff>170180</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3746500" y="1687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98</xdr:row>
      <xdr:rowOff>161290</xdr:rowOff>
    </xdr:from>
    <xdr:ext cx="532765" cy="259080"/>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3529965" y="1696339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92,578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98</xdr:row>
      <xdr:rowOff>93345</xdr:rowOff>
    </xdr:from>
    <xdr:to>
      <xdr:col>15</xdr:col>
      <xdr:colOff>101600</xdr:colOff>
      <xdr:row>99</xdr:row>
      <xdr:rowOff>23495</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2857500" y="16895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99</xdr:row>
      <xdr:rowOff>14605</xdr:rowOff>
    </xdr:from>
    <xdr:ext cx="532765" cy="259080"/>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2640965" y="1698815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77,309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98</xdr:row>
      <xdr:rowOff>86360</xdr:rowOff>
    </xdr:from>
    <xdr:to>
      <xdr:col>10</xdr:col>
      <xdr:colOff>165100</xdr:colOff>
      <xdr:row>99</xdr:row>
      <xdr:rowOff>15875</xdr:rowOff>
    </xdr:to>
    <xdr:sp macro="" textlink="">
      <xdr:nvSpPr>
        <xdr:cNvPr id="261" name="楕円 260">
          <a:extLst>
            <a:ext uri="{FF2B5EF4-FFF2-40B4-BE49-F238E27FC236}">
              <a16:creationId xmlns:a16="http://schemas.microsoft.com/office/drawing/2014/main" id="{00000000-0008-0000-0700-000005010000}"/>
            </a:ext>
          </a:extLst>
        </xdr:cNvPr>
        <xdr:cNvSpPr/>
      </xdr:nvSpPr>
      <xdr:spPr>
        <a:xfrm>
          <a:off x="1968500" y="168884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99</xdr:row>
      <xdr:rowOff>6985</xdr:rowOff>
    </xdr:from>
    <xdr:ext cx="532765" cy="257175"/>
    <xdr:sp macro="" textlink="">
      <xdr:nvSpPr>
        <xdr:cNvPr id="262" name="テキスト ボックス 261">
          <a:extLst>
            <a:ext uri="{FF2B5EF4-FFF2-40B4-BE49-F238E27FC236}">
              <a16:creationId xmlns:a16="http://schemas.microsoft.com/office/drawing/2014/main" id="{00000000-0008-0000-0700-000006010000}"/>
            </a:ext>
          </a:extLst>
        </xdr:cNvPr>
        <xdr:cNvSpPr txBox="1"/>
      </xdr:nvSpPr>
      <xdr:spPr>
        <a:xfrm>
          <a:off x="1751965" y="1698053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81,966</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98</xdr:row>
      <xdr:rowOff>92710</xdr:rowOff>
    </xdr:from>
    <xdr:to>
      <xdr:col>6</xdr:col>
      <xdr:colOff>38100</xdr:colOff>
      <xdr:row>99</xdr:row>
      <xdr:rowOff>22860</xdr:rowOff>
    </xdr:to>
    <xdr:sp macro="" textlink="">
      <xdr:nvSpPr>
        <xdr:cNvPr id="263" name="楕円 262">
          <a:extLst>
            <a:ext uri="{FF2B5EF4-FFF2-40B4-BE49-F238E27FC236}">
              <a16:creationId xmlns:a16="http://schemas.microsoft.com/office/drawing/2014/main" id="{00000000-0008-0000-0700-000007010000}"/>
            </a:ext>
          </a:extLst>
        </xdr:cNvPr>
        <xdr:cNvSpPr/>
      </xdr:nvSpPr>
      <xdr:spPr>
        <a:xfrm>
          <a:off x="1079500" y="1689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99</xdr:row>
      <xdr:rowOff>13970</xdr:rowOff>
    </xdr:from>
    <xdr:ext cx="532765" cy="259080"/>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862965" y="169875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77,856</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7980" cy="223520"/>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565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37</xdr:row>
      <xdr:rowOff>168910</xdr:rowOff>
    </xdr:from>
    <xdr:ext cx="247015" cy="25717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355080" y="6512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35</xdr:row>
      <xdr:rowOff>54610</xdr:rowOff>
    </xdr:from>
    <xdr:ext cx="531495" cy="25717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072505" y="60553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32</xdr:row>
      <xdr:rowOff>111760</xdr:rowOff>
    </xdr:from>
    <xdr:ext cx="531495" cy="25717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505" y="55981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29</xdr:row>
      <xdr:rowOff>168910</xdr:rowOff>
    </xdr:from>
    <xdr:ext cx="531495" cy="25717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505" y="51409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27</xdr:row>
      <xdr:rowOff>54610</xdr:rowOff>
    </xdr:from>
    <xdr:ext cx="531495" cy="25717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072505" y="4683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労働費グラフ枠">
          <a:extLst>
            <a:ext uri="{FF2B5EF4-FFF2-40B4-BE49-F238E27FC236}">
              <a16:creationId xmlns:a16="http://schemas.microsoft.com/office/drawing/2014/main" id="{00000000-0008-0000-0700-00001D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43815</xdr:rowOff>
    </xdr:from>
    <xdr:to>
      <xdr:col>54</xdr:col>
      <xdr:colOff>189865</xdr:colOff>
      <xdr:row>38</xdr:row>
      <xdr:rowOff>139700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flipV="1">
          <a:off x="10475595" y="5187315"/>
          <a:ext cx="1270" cy="14674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143510</xdr:rowOff>
    </xdr:from>
    <xdr:ext cx="249555" cy="257175"/>
    <xdr:sp macro="" textlink="">
      <xdr:nvSpPr>
        <xdr:cNvPr id="287" name="労働費最小値テキスト">
          <a:extLst>
            <a:ext uri="{FF2B5EF4-FFF2-40B4-BE49-F238E27FC236}">
              <a16:creationId xmlns:a16="http://schemas.microsoft.com/office/drawing/2014/main" id="{00000000-0008-0000-0700-00001F010000}"/>
            </a:ext>
          </a:extLst>
        </xdr:cNvPr>
        <xdr:cNvSpPr txBox="1"/>
      </xdr:nvSpPr>
      <xdr:spPr>
        <a:xfrm>
          <a:off x="10528300" y="66586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161925</xdr:rowOff>
    </xdr:from>
    <xdr:ext cx="534670" cy="259080"/>
    <xdr:sp macro="" textlink="">
      <xdr:nvSpPr>
        <xdr:cNvPr id="289" name="労働費最大値テキスト">
          <a:extLst>
            <a:ext uri="{FF2B5EF4-FFF2-40B4-BE49-F238E27FC236}">
              <a16:creationId xmlns:a16="http://schemas.microsoft.com/office/drawing/2014/main" id="{00000000-0008-0000-0700-000021010000}"/>
            </a:ext>
          </a:extLst>
        </xdr:cNvPr>
        <xdr:cNvSpPr txBox="1"/>
      </xdr:nvSpPr>
      <xdr:spPr>
        <a:xfrm>
          <a:off x="10528300" y="49625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64,195</a:t>
          </a:r>
          <a:endParaRPr kumimoji="1" lang="ja-JP" altLang="en-US" sz="1000" b="1">
            <a:latin typeface="ＭＳ Ｐゴシック"/>
          </a:endParaRPr>
        </a:p>
      </xdr:txBody>
    </xdr:sp>
    <xdr:clientData/>
  </xdr:oneCellAnchor>
  <xdr:twoCellAnchor>
    <xdr:from>
      <xdr:col>54</xdr:col>
      <xdr:colOff>101600</xdr:colOff>
      <xdr:row>30</xdr:row>
      <xdr:rowOff>43815</xdr:rowOff>
    </xdr:from>
    <xdr:to>
      <xdr:col>55</xdr:col>
      <xdr:colOff>88900</xdr:colOff>
      <xdr:row>30</xdr:row>
      <xdr:rowOff>43815</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10388600" y="5187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139700</xdr:rowOff>
    </xdr:from>
    <xdr:to>
      <xdr:col>55</xdr:col>
      <xdr:colOff>0</xdr:colOff>
      <xdr:row>38</xdr:row>
      <xdr:rowOff>139700</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9639300" y="6654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54610</xdr:rowOff>
    </xdr:from>
    <xdr:ext cx="469900" cy="257175"/>
    <xdr:sp macro="" textlink="">
      <xdr:nvSpPr>
        <xdr:cNvPr id="292" name="労働費平均値テキスト">
          <a:extLst>
            <a:ext uri="{FF2B5EF4-FFF2-40B4-BE49-F238E27FC236}">
              <a16:creationId xmlns:a16="http://schemas.microsoft.com/office/drawing/2014/main" id="{00000000-0008-0000-0700-000024010000}"/>
            </a:ext>
          </a:extLst>
        </xdr:cNvPr>
        <xdr:cNvSpPr txBox="1"/>
      </xdr:nvSpPr>
      <xdr:spPr>
        <a:xfrm>
          <a:off x="10528300" y="6398260"/>
          <a:ext cx="4699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2,513</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31750</xdr:rowOff>
    </xdr:from>
    <xdr:to>
      <xdr:col>55</xdr:col>
      <xdr:colOff>50800</xdr:colOff>
      <xdr:row>38</xdr:row>
      <xdr:rowOff>133350</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10426700" y="6546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139700</xdr:rowOff>
    </xdr:from>
    <xdr:to>
      <xdr:col>50</xdr:col>
      <xdr:colOff>114300</xdr:colOff>
      <xdr:row>38</xdr:row>
      <xdr:rowOff>139700</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8750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72390</xdr:rowOff>
    </xdr:from>
    <xdr:to>
      <xdr:col>50</xdr:col>
      <xdr:colOff>165100</xdr:colOff>
      <xdr:row>39</xdr:row>
      <xdr:rowOff>2540</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9588500" y="658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37</xdr:row>
      <xdr:rowOff>19050</xdr:rowOff>
    </xdr:from>
    <xdr:ext cx="378460" cy="25717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9450070" y="6362700"/>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731</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38</xdr:row>
      <xdr:rowOff>139700</xdr:rowOff>
    </xdr:from>
    <xdr:to>
      <xdr:col>45</xdr:col>
      <xdr:colOff>177800</xdr:colOff>
      <xdr:row>38</xdr:row>
      <xdr:rowOff>139700</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7861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76200</xdr:rowOff>
    </xdr:from>
    <xdr:to>
      <xdr:col>46</xdr:col>
      <xdr:colOff>38100</xdr:colOff>
      <xdr:row>39</xdr:row>
      <xdr:rowOff>6350</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8699500" y="659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179070</xdr:colOff>
      <xdr:row>37</xdr:row>
      <xdr:rowOff>22860</xdr:rowOff>
    </xdr:from>
    <xdr:ext cx="378460" cy="259080"/>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8561070" y="636651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38</xdr:row>
      <xdr:rowOff>139700</xdr:rowOff>
    </xdr:from>
    <xdr:to>
      <xdr:col>41</xdr:col>
      <xdr:colOff>50800</xdr:colOff>
      <xdr:row>38</xdr:row>
      <xdr:rowOff>139700</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a:off x="6972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76835</xdr:rowOff>
    </xdr:from>
    <xdr:to>
      <xdr:col>41</xdr:col>
      <xdr:colOff>101600</xdr:colOff>
      <xdr:row>39</xdr:row>
      <xdr:rowOff>6985</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7810500" y="6591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52070</xdr:colOff>
      <xdr:row>37</xdr:row>
      <xdr:rowOff>23495</xdr:rowOff>
    </xdr:from>
    <xdr:ext cx="378460" cy="259080"/>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7672070" y="636714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76835</xdr:rowOff>
    </xdr:from>
    <xdr:to>
      <xdr:col>36</xdr:col>
      <xdr:colOff>165100</xdr:colOff>
      <xdr:row>39</xdr:row>
      <xdr:rowOff>6985</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6921500" y="6591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37</xdr:row>
      <xdr:rowOff>23495</xdr:rowOff>
    </xdr:from>
    <xdr:ext cx="378460" cy="259080"/>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3070" y="636714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88900</xdr:rowOff>
    </xdr:from>
    <xdr:to>
      <xdr:col>55</xdr:col>
      <xdr:colOff>50800</xdr:colOff>
      <xdr:row>39</xdr:row>
      <xdr:rowOff>19050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10426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10160</xdr:rowOff>
    </xdr:from>
    <xdr:ext cx="249555" cy="259080"/>
    <xdr:sp macro="" textlink="">
      <xdr:nvSpPr>
        <xdr:cNvPr id="311" name="労働費該当値テキスト">
          <a:extLst>
            <a:ext uri="{FF2B5EF4-FFF2-40B4-BE49-F238E27FC236}">
              <a16:creationId xmlns:a16="http://schemas.microsoft.com/office/drawing/2014/main" id="{00000000-0008-0000-0700-000037010000}"/>
            </a:ext>
          </a:extLst>
        </xdr:cNvPr>
        <xdr:cNvSpPr txBox="1"/>
      </xdr:nvSpPr>
      <xdr:spPr>
        <a:xfrm>
          <a:off x="10528300" y="652526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38</xdr:row>
      <xdr:rowOff>88900</xdr:rowOff>
    </xdr:from>
    <xdr:to>
      <xdr:col>50</xdr:col>
      <xdr:colOff>165100</xdr:colOff>
      <xdr:row>39</xdr:row>
      <xdr:rowOff>19050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9588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180340</xdr:colOff>
      <xdr:row>39</xdr:row>
      <xdr:rowOff>10160</xdr:rowOff>
    </xdr:from>
    <xdr:ext cx="247650" cy="259080"/>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9514840" y="6696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88900</xdr:rowOff>
    </xdr:from>
    <xdr:to>
      <xdr:col>46</xdr:col>
      <xdr:colOff>38100</xdr:colOff>
      <xdr:row>39</xdr:row>
      <xdr:rowOff>19050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8699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53340</xdr:colOff>
      <xdr:row>39</xdr:row>
      <xdr:rowOff>10160</xdr:rowOff>
    </xdr:from>
    <xdr:ext cx="247650" cy="259080"/>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8625840" y="6696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88900</xdr:rowOff>
    </xdr:from>
    <xdr:to>
      <xdr:col>41</xdr:col>
      <xdr:colOff>101600</xdr:colOff>
      <xdr:row>39</xdr:row>
      <xdr:rowOff>19050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7810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116840</xdr:colOff>
      <xdr:row>39</xdr:row>
      <xdr:rowOff>10160</xdr:rowOff>
    </xdr:from>
    <xdr:ext cx="247650" cy="259080"/>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7736840" y="6696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88900</xdr:rowOff>
    </xdr:from>
    <xdr:to>
      <xdr:col>36</xdr:col>
      <xdr:colOff>165100</xdr:colOff>
      <xdr:row>39</xdr:row>
      <xdr:rowOff>19050</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6921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180340</xdr:colOff>
      <xdr:row>39</xdr:row>
      <xdr:rowOff>10160</xdr:rowOff>
    </xdr:from>
    <xdr:ext cx="247650" cy="259080"/>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6847840" y="6696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10,605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31,556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7980" cy="223520"/>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565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7015" cy="259080"/>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355080" y="10017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56</xdr:row>
      <xdr:rowOff>35560</xdr:rowOff>
    </xdr:from>
    <xdr:ext cx="593725" cy="259080"/>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370" y="9636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53</xdr:row>
      <xdr:rowOff>168910</xdr:rowOff>
    </xdr:from>
    <xdr:ext cx="593725" cy="25717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370" y="9255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51</xdr:row>
      <xdr:rowOff>130810</xdr:rowOff>
    </xdr:from>
    <xdr:ext cx="593725" cy="259080"/>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08370" y="887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49</xdr:row>
      <xdr:rowOff>92710</xdr:rowOff>
    </xdr:from>
    <xdr:ext cx="593725" cy="259080"/>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6008370" y="8493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3895" cy="25717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5918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農林水産業費グラフ枠">
          <a:extLst>
            <a:ext uri="{FF2B5EF4-FFF2-40B4-BE49-F238E27FC236}">
              <a16:creationId xmlns:a16="http://schemas.microsoft.com/office/drawing/2014/main" id="{00000000-0008-0000-0700-000056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72390</xdr:rowOff>
    </xdr:from>
    <xdr:to>
      <xdr:col>54</xdr:col>
      <xdr:colOff>189865</xdr:colOff>
      <xdr:row>59</xdr:row>
      <xdr:rowOff>41275</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flipV="1">
          <a:off x="10475595" y="8816340"/>
          <a:ext cx="1270" cy="13404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45085</xdr:rowOff>
    </xdr:from>
    <xdr:ext cx="469900" cy="258445"/>
    <xdr:sp macro="" textlink="">
      <xdr:nvSpPr>
        <xdr:cNvPr id="344" name="農林水産業費最小値テキスト">
          <a:extLst>
            <a:ext uri="{FF2B5EF4-FFF2-40B4-BE49-F238E27FC236}">
              <a16:creationId xmlns:a16="http://schemas.microsoft.com/office/drawing/2014/main" id="{00000000-0008-0000-0700-000058010000}"/>
            </a:ext>
          </a:extLst>
        </xdr:cNvPr>
        <xdr:cNvSpPr txBox="1"/>
      </xdr:nvSpPr>
      <xdr:spPr>
        <a:xfrm>
          <a:off x="10528300" y="1016063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1,707</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41275</xdr:rowOff>
    </xdr:from>
    <xdr:to>
      <xdr:col>55</xdr:col>
      <xdr:colOff>88900</xdr:colOff>
      <xdr:row>59</xdr:row>
      <xdr:rowOff>41275</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101568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19050</xdr:rowOff>
    </xdr:from>
    <xdr:ext cx="598805" cy="257175"/>
    <xdr:sp macro="" textlink="">
      <xdr:nvSpPr>
        <xdr:cNvPr id="346" name="農林水産業費最大値テキスト">
          <a:extLst>
            <a:ext uri="{FF2B5EF4-FFF2-40B4-BE49-F238E27FC236}">
              <a16:creationId xmlns:a16="http://schemas.microsoft.com/office/drawing/2014/main" id="{00000000-0008-0000-0700-00005A010000}"/>
            </a:ext>
          </a:extLst>
        </xdr:cNvPr>
        <xdr:cNvSpPr txBox="1"/>
      </xdr:nvSpPr>
      <xdr:spPr>
        <a:xfrm>
          <a:off x="10528300" y="859155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705,242</a:t>
          </a:r>
          <a:endParaRPr kumimoji="1" lang="ja-JP" altLang="en-US" sz="1000" b="1">
            <a:latin typeface="ＭＳ Ｐゴシック"/>
          </a:endParaRPr>
        </a:p>
      </xdr:txBody>
    </xdr:sp>
    <xdr:clientData/>
  </xdr:oneCellAnchor>
  <xdr:twoCellAnchor>
    <xdr:from>
      <xdr:col>54</xdr:col>
      <xdr:colOff>101600</xdr:colOff>
      <xdr:row>51</xdr:row>
      <xdr:rowOff>72390</xdr:rowOff>
    </xdr:from>
    <xdr:to>
      <xdr:col>55</xdr:col>
      <xdr:colOff>88900</xdr:colOff>
      <xdr:row>51</xdr:row>
      <xdr:rowOff>72390</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10388600" y="8816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113665</xdr:rowOff>
    </xdr:from>
    <xdr:to>
      <xdr:col>55</xdr:col>
      <xdr:colOff>0</xdr:colOff>
      <xdr:row>58</xdr:row>
      <xdr:rowOff>140335</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9639300" y="10057765"/>
          <a:ext cx="8382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149860</xdr:rowOff>
    </xdr:from>
    <xdr:ext cx="598805" cy="259080"/>
    <xdr:sp macro="" textlink="">
      <xdr:nvSpPr>
        <xdr:cNvPr id="349" name="農林水産業費平均値テキスト">
          <a:extLst>
            <a:ext uri="{FF2B5EF4-FFF2-40B4-BE49-F238E27FC236}">
              <a16:creationId xmlns:a16="http://schemas.microsoft.com/office/drawing/2014/main" id="{00000000-0008-0000-0700-00005D010000}"/>
            </a:ext>
          </a:extLst>
        </xdr:cNvPr>
        <xdr:cNvSpPr txBox="1"/>
      </xdr:nvSpPr>
      <xdr:spPr>
        <a:xfrm>
          <a:off x="10528300" y="975106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110,054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57</xdr:row>
      <xdr:rowOff>127000</xdr:rowOff>
    </xdr:from>
    <xdr:to>
      <xdr:col>55</xdr:col>
      <xdr:colOff>50800</xdr:colOff>
      <xdr:row>58</xdr:row>
      <xdr:rowOff>57150</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10426700" y="9899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109855</xdr:rowOff>
    </xdr:from>
    <xdr:to>
      <xdr:col>50</xdr:col>
      <xdr:colOff>114300</xdr:colOff>
      <xdr:row>58</xdr:row>
      <xdr:rowOff>140335</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8750300" y="10053955"/>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31750</xdr:rowOff>
    </xdr:from>
    <xdr:to>
      <xdr:col>50</xdr:col>
      <xdr:colOff>165100</xdr:colOff>
      <xdr:row>57</xdr:row>
      <xdr:rowOff>133350</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9588500" y="980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55</xdr:row>
      <xdr:rowOff>149860</xdr:rowOff>
    </xdr:from>
    <xdr:ext cx="596900" cy="259080"/>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9339580" y="95796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159,990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58</xdr:row>
      <xdr:rowOff>109855</xdr:rowOff>
    </xdr:from>
    <xdr:to>
      <xdr:col>45</xdr:col>
      <xdr:colOff>177800</xdr:colOff>
      <xdr:row>58</xdr:row>
      <xdr:rowOff>120650</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flipV="1">
          <a:off x="7861300" y="1005395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36830</xdr:rowOff>
    </xdr:from>
    <xdr:to>
      <xdr:col>46</xdr:col>
      <xdr:colOff>38100</xdr:colOff>
      <xdr:row>57</xdr:row>
      <xdr:rowOff>138430</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8699500" y="9809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55</xdr:row>
      <xdr:rowOff>154940</xdr:rowOff>
    </xdr:from>
    <xdr:ext cx="596900" cy="25717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8450580" y="958469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157,378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58</xdr:row>
      <xdr:rowOff>86360</xdr:rowOff>
    </xdr:from>
    <xdr:to>
      <xdr:col>41</xdr:col>
      <xdr:colOff>50800</xdr:colOff>
      <xdr:row>58</xdr:row>
      <xdr:rowOff>120650</xdr:rowOff>
    </xdr:to>
    <xdr:cxnSp macro="">
      <xdr:nvCxnSpPr>
        <xdr:cNvPr id="357" name="直線コネクタ 356">
          <a:extLst>
            <a:ext uri="{FF2B5EF4-FFF2-40B4-BE49-F238E27FC236}">
              <a16:creationId xmlns:a16="http://schemas.microsoft.com/office/drawing/2014/main" id="{00000000-0008-0000-0700-000065010000}"/>
            </a:ext>
          </a:extLst>
        </xdr:cNvPr>
        <xdr:cNvCxnSpPr/>
      </xdr:nvCxnSpPr>
      <xdr:spPr>
        <a:xfrm>
          <a:off x="6972300" y="1003046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27305</xdr:rowOff>
    </xdr:from>
    <xdr:to>
      <xdr:col>41</xdr:col>
      <xdr:colOff>101600</xdr:colOff>
      <xdr:row>57</xdr:row>
      <xdr:rowOff>128905</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7810500" y="979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55</xdr:row>
      <xdr:rowOff>145415</xdr:rowOff>
    </xdr:from>
    <xdr:ext cx="596900" cy="25717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7561580" y="957516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162,456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57</xdr:row>
      <xdr:rowOff>10160</xdr:rowOff>
    </xdr:from>
    <xdr:to>
      <xdr:col>36</xdr:col>
      <xdr:colOff>165100</xdr:colOff>
      <xdr:row>57</xdr:row>
      <xdr:rowOff>111760</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6921500" y="9782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55</xdr:row>
      <xdr:rowOff>128270</xdr:rowOff>
    </xdr:from>
    <xdr:ext cx="596900" cy="259080"/>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6672580" y="955802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171,468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58</xdr:row>
      <xdr:rowOff>63500</xdr:rowOff>
    </xdr:from>
    <xdr:to>
      <xdr:col>55</xdr:col>
      <xdr:colOff>50800</xdr:colOff>
      <xdr:row>58</xdr:row>
      <xdr:rowOff>164465</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10426700" y="100076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149225</xdr:rowOff>
    </xdr:from>
    <xdr:ext cx="534670" cy="259080"/>
    <xdr:sp macro="" textlink="">
      <xdr:nvSpPr>
        <xdr:cNvPr id="368" name="農林水産業費該当値テキスト">
          <a:extLst>
            <a:ext uri="{FF2B5EF4-FFF2-40B4-BE49-F238E27FC236}">
              <a16:creationId xmlns:a16="http://schemas.microsoft.com/office/drawing/2014/main" id="{00000000-0008-0000-0700-000070010000}"/>
            </a:ext>
          </a:extLst>
        </xdr:cNvPr>
        <xdr:cNvSpPr txBox="1"/>
      </xdr:nvSpPr>
      <xdr:spPr>
        <a:xfrm>
          <a:off x="10528300" y="99218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53,630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58</xdr:row>
      <xdr:rowOff>89535</xdr:rowOff>
    </xdr:from>
    <xdr:to>
      <xdr:col>50</xdr:col>
      <xdr:colOff>165100</xdr:colOff>
      <xdr:row>59</xdr:row>
      <xdr:rowOff>19685</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9588500" y="10033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59</xdr:row>
      <xdr:rowOff>10795</xdr:rowOff>
    </xdr:from>
    <xdr:ext cx="532765" cy="2584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9371965" y="1012634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39,766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58</xdr:row>
      <xdr:rowOff>59055</xdr:rowOff>
    </xdr:from>
    <xdr:to>
      <xdr:col>46</xdr:col>
      <xdr:colOff>38100</xdr:colOff>
      <xdr:row>58</xdr:row>
      <xdr:rowOff>160655</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8699500" y="10003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58</xdr:row>
      <xdr:rowOff>151765</xdr:rowOff>
    </xdr:from>
    <xdr:ext cx="532765" cy="259080"/>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8482965" y="1009586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55,701</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58</xdr:row>
      <xdr:rowOff>69850</xdr:rowOff>
    </xdr:from>
    <xdr:to>
      <xdr:col>41</xdr:col>
      <xdr:colOff>101600</xdr:colOff>
      <xdr:row>59</xdr:row>
      <xdr:rowOff>0</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7810500" y="1001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58</xdr:row>
      <xdr:rowOff>162560</xdr:rowOff>
    </xdr:from>
    <xdr:ext cx="532765" cy="259080"/>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7593965" y="101066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49,885</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58</xdr:row>
      <xdr:rowOff>35560</xdr:rowOff>
    </xdr:from>
    <xdr:to>
      <xdr:col>36</xdr:col>
      <xdr:colOff>165100</xdr:colOff>
      <xdr:row>58</xdr:row>
      <xdr:rowOff>137160</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6921500" y="997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58</xdr:row>
      <xdr:rowOff>128270</xdr:rowOff>
    </xdr:from>
    <xdr:ext cx="532765" cy="259080"/>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704965" y="1007237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67,898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23,942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22,054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7980" cy="223520"/>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565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73660</xdr:rowOff>
    </xdr:from>
    <xdr:ext cx="247015" cy="259080"/>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355080" y="13446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76</xdr:row>
      <xdr:rowOff>35560</xdr:rowOff>
    </xdr:from>
    <xdr:ext cx="593725" cy="259080"/>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370" y="1306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73</xdr:row>
      <xdr:rowOff>168910</xdr:rowOff>
    </xdr:from>
    <xdr:ext cx="593725" cy="25717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370" y="12684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71</xdr:row>
      <xdr:rowOff>130810</xdr:rowOff>
    </xdr:from>
    <xdr:ext cx="593725" cy="259080"/>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370" y="12303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69</xdr:row>
      <xdr:rowOff>92710</xdr:rowOff>
    </xdr:from>
    <xdr:ext cx="683895" cy="259080"/>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5918200" y="1192276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67</xdr:row>
      <xdr:rowOff>54610</xdr:rowOff>
    </xdr:from>
    <xdr:ext cx="683895" cy="25717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5918200"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商工費グラフ枠">
          <a:extLst>
            <a:ext uri="{FF2B5EF4-FFF2-40B4-BE49-F238E27FC236}">
              <a16:creationId xmlns:a16="http://schemas.microsoft.com/office/drawing/2014/main" id="{00000000-0008-0000-0700-00008F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122555</xdr:rowOff>
    </xdr:from>
    <xdr:to>
      <xdr:col>54</xdr:col>
      <xdr:colOff>189865</xdr:colOff>
      <xdr:row>79</xdr:row>
      <xdr:rowOff>43180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10475595" y="12295505"/>
          <a:ext cx="1270" cy="12922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46990</xdr:rowOff>
    </xdr:from>
    <xdr:ext cx="378460" cy="259080"/>
    <xdr:sp macro="" textlink="">
      <xdr:nvSpPr>
        <xdr:cNvPr id="401" name="商工費最小値テキスト">
          <a:extLst>
            <a:ext uri="{FF2B5EF4-FFF2-40B4-BE49-F238E27FC236}">
              <a16:creationId xmlns:a16="http://schemas.microsoft.com/office/drawing/2014/main" id="{00000000-0008-0000-0700-000091010000}"/>
            </a:ext>
          </a:extLst>
        </xdr:cNvPr>
        <xdr:cNvSpPr txBox="1"/>
      </xdr:nvSpPr>
      <xdr:spPr>
        <a:xfrm>
          <a:off x="10528300" y="1359154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972</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43180</xdr:rowOff>
    </xdr:from>
    <xdr:to>
      <xdr:col>55</xdr:col>
      <xdr:colOff>88900</xdr:colOff>
      <xdr:row>79</xdr:row>
      <xdr:rowOff>43180</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3587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69215</xdr:rowOff>
    </xdr:from>
    <xdr:ext cx="690245" cy="259080"/>
    <xdr:sp macro="" textlink="">
      <xdr:nvSpPr>
        <xdr:cNvPr id="403" name="商工費最大値テキスト">
          <a:extLst>
            <a:ext uri="{FF2B5EF4-FFF2-40B4-BE49-F238E27FC236}">
              <a16:creationId xmlns:a16="http://schemas.microsoft.com/office/drawing/2014/main" id="{00000000-0008-0000-0700-000093010000}"/>
            </a:ext>
          </a:extLst>
        </xdr:cNvPr>
        <xdr:cNvSpPr txBox="1"/>
      </xdr:nvSpPr>
      <xdr:spPr>
        <a:xfrm>
          <a:off x="10528300" y="1207071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1,018,611</a:t>
          </a:r>
          <a:endParaRPr kumimoji="1" lang="ja-JP" altLang="en-US" sz="1000" b="1">
            <a:latin typeface="ＭＳ Ｐゴシック"/>
          </a:endParaRPr>
        </a:p>
      </xdr:txBody>
    </xdr:sp>
    <xdr:clientData/>
  </xdr:oneCellAnchor>
  <xdr:twoCellAnchor>
    <xdr:from>
      <xdr:col>54</xdr:col>
      <xdr:colOff>101600</xdr:colOff>
      <xdr:row>71</xdr:row>
      <xdr:rowOff>122555</xdr:rowOff>
    </xdr:from>
    <xdr:to>
      <xdr:col>55</xdr:col>
      <xdr:colOff>88900</xdr:colOff>
      <xdr:row>71</xdr:row>
      <xdr:rowOff>122555</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10388600" y="122955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159385</xdr:rowOff>
    </xdr:from>
    <xdr:to>
      <xdr:col>55</xdr:col>
      <xdr:colOff>0</xdr:colOff>
      <xdr:row>78</xdr:row>
      <xdr:rowOff>168275</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9639300" y="13532485"/>
          <a:ext cx="8382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73660</xdr:rowOff>
    </xdr:from>
    <xdr:ext cx="534670" cy="259080"/>
    <xdr:sp macro="" textlink="">
      <xdr:nvSpPr>
        <xdr:cNvPr id="406" name="商工費平均値テキスト">
          <a:extLst>
            <a:ext uri="{FF2B5EF4-FFF2-40B4-BE49-F238E27FC236}">
              <a16:creationId xmlns:a16="http://schemas.microsoft.com/office/drawing/2014/main" id="{00000000-0008-0000-0700-000096010000}"/>
            </a:ext>
          </a:extLst>
        </xdr:cNvPr>
        <xdr:cNvSpPr txBox="1"/>
      </xdr:nvSpPr>
      <xdr:spPr>
        <a:xfrm>
          <a:off x="10528300" y="132753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89,944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78</xdr:row>
      <xdr:rowOff>50800</xdr:rowOff>
    </xdr:from>
    <xdr:to>
      <xdr:col>55</xdr:col>
      <xdr:colOff>50800</xdr:colOff>
      <xdr:row>78</xdr:row>
      <xdr:rowOff>152400</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10426700" y="1342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168275</xdr:rowOff>
    </xdr:from>
    <xdr:to>
      <xdr:col>50</xdr:col>
      <xdr:colOff>114300</xdr:colOff>
      <xdr:row>79</xdr:row>
      <xdr:rowOff>30480</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8750300" y="13541375"/>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79375</xdr:rowOff>
    </xdr:from>
    <xdr:to>
      <xdr:col>50</xdr:col>
      <xdr:colOff>165100</xdr:colOff>
      <xdr:row>79</xdr:row>
      <xdr:rowOff>9525</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9588500" y="13452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77</xdr:row>
      <xdr:rowOff>26035</xdr:rowOff>
    </xdr:from>
    <xdr:ext cx="532765" cy="259080"/>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9371965" y="1322768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67,331</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79</xdr:row>
      <xdr:rowOff>30480</xdr:rowOff>
    </xdr:from>
    <xdr:to>
      <xdr:col>45</xdr:col>
      <xdr:colOff>177800</xdr:colOff>
      <xdr:row>79</xdr:row>
      <xdr:rowOff>31115</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7861300" y="1357503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98425</xdr:rowOff>
    </xdr:from>
    <xdr:to>
      <xdr:col>46</xdr:col>
      <xdr:colOff>38100</xdr:colOff>
      <xdr:row>79</xdr:row>
      <xdr:rowOff>29210</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8699500" y="134715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77</xdr:row>
      <xdr:rowOff>45085</xdr:rowOff>
    </xdr:from>
    <xdr:ext cx="532765" cy="2584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8482965" y="1324673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52,413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79</xdr:row>
      <xdr:rowOff>31115</xdr:rowOff>
    </xdr:from>
    <xdr:to>
      <xdr:col>41</xdr:col>
      <xdr:colOff>50800</xdr:colOff>
      <xdr:row>79</xdr:row>
      <xdr:rowOff>36830</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flipV="1">
          <a:off x="6972300" y="1357566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101600</xdr:rowOff>
    </xdr:from>
    <xdr:to>
      <xdr:col>41</xdr:col>
      <xdr:colOff>101600</xdr:colOff>
      <xdr:row>79</xdr:row>
      <xdr:rowOff>31750</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7810500" y="13474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77</xdr:row>
      <xdr:rowOff>48260</xdr:rowOff>
    </xdr:from>
    <xdr:ext cx="532765" cy="259080"/>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7593965" y="132499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49,983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78</xdr:row>
      <xdr:rowOff>105410</xdr:rowOff>
    </xdr:from>
    <xdr:to>
      <xdr:col>36</xdr:col>
      <xdr:colOff>165100</xdr:colOff>
      <xdr:row>79</xdr:row>
      <xdr:rowOff>35560</xdr:rowOff>
    </xdr:to>
    <xdr:sp macro="" textlink="">
      <xdr:nvSpPr>
        <xdr:cNvPr id="417" name="フローチャート: 判断 416">
          <a:extLst>
            <a:ext uri="{FF2B5EF4-FFF2-40B4-BE49-F238E27FC236}">
              <a16:creationId xmlns:a16="http://schemas.microsoft.com/office/drawing/2014/main" id="{00000000-0008-0000-0700-0000A1010000}"/>
            </a:ext>
          </a:extLst>
        </xdr:cNvPr>
        <xdr:cNvSpPr/>
      </xdr:nvSpPr>
      <xdr:spPr>
        <a:xfrm>
          <a:off x="6921500" y="13478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77</xdr:row>
      <xdr:rowOff>52070</xdr:rowOff>
    </xdr:from>
    <xdr:ext cx="532765" cy="25717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704965" y="1325372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46,857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78</xdr:row>
      <xdr:rowOff>109220</xdr:rowOff>
    </xdr:from>
    <xdr:to>
      <xdr:col>55</xdr:col>
      <xdr:colOff>50800</xdr:colOff>
      <xdr:row>79</xdr:row>
      <xdr:rowOff>38735</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10426700" y="134823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29210</xdr:rowOff>
    </xdr:from>
    <xdr:ext cx="534670" cy="257175"/>
    <xdr:sp macro="" textlink="">
      <xdr:nvSpPr>
        <xdr:cNvPr id="425" name="商工費該当値テキスト">
          <a:extLst>
            <a:ext uri="{FF2B5EF4-FFF2-40B4-BE49-F238E27FC236}">
              <a16:creationId xmlns:a16="http://schemas.microsoft.com/office/drawing/2014/main" id="{00000000-0008-0000-0700-0000A9010000}"/>
            </a:ext>
          </a:extLst>
        </xdr:cNvPr>
        <xdr:cNvSpPr txBox="1"/>
      </xdr:nvSpPr>
      <xdr:spPr>
        <a:xfrm>
          <a:off x="10528300" y="1340231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44,699</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78</xdr:row>
      <xdr:rowOff>117475</xdr:rowOff>
    </xdr:from>
    <xdr:to>
      <xdr:col>50</xdr:col>
      <xdr:colOff>165100</xdr:colOff>
      <xdr:row>79</xdr:row>
      <xdr:rowOff>47625</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9588500" y="13490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79</xdr:row>
      <xdr:rowOff>38735</xdr:rowOff>
    </xdr:from>
    <xdr:ext cx="532765" cy="259080"/>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9371965" y="1358328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37,556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78</xdr:row>
      <xdr:rowOff>151130</xdr:rowOff>
    </xdr:from>
    <xdr:to>
      <xdr:col>46</xdr:col>
      <xdr:colOff>38100</xdr:colOff>
      <xdr:row>79</xdr:row>
      <xdr:rowOff>81280</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8699500" y="13524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79</xdr:row>
      <xdr:rowOff>72390</xdr:rowOff>
    </xdr:from>
    <xdr:ext cx="532765" cy="259080"/>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8482965" y="136169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11,101</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151765</xdr:rowOff>
    </xdr:from>
    <xdr:to>
      <xdr:col>41</xdr:col>
      <xdr:colOff>101600</xdr:colOff>
      <xdr:row>79</xdr:row>
      <xdr:rowOff>81915</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7810500" y="13524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79</xdr:row>
      <xdr:rowOff>73025</xdr:rowOff>
    </xdr:from>
    <xdr:ext cx="532765" cy="259080"/>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7593965" y="1361757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10,303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78</xdr:row>
      <xdr:rowOff>157480</xdr:rowOff>
    </xdr:from>
    <xdr:to>
      <xdr:col>36</xdr:col>
      <xdr:colOff>165100</xdr:colOff>
      <xdr:row>79</xdr:row>
      <xdr:rowOff>87630</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6921500" y="13530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69850</xdr:colOff>
      <xdr:row>79</xdr:row>
      <xdr:rowOff>78740</xdr:rowOff>
    </xdr:from>
    <xdr:ext cx="467995" cy="259080"/>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737350" y="1362329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6,034</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51,726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66,914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7980" cy="223520"/>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565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827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97</xdr:row>
      <xdr:rowOff>54610</xdr:rowOff>
    </xdr:from>
    <xdr:ext cx="247015" cy="25717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355080" y="166852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93</xdr:row>
      <xdr:rowOff>168910</xdr:rowOff>
    </xdr:from>
    <xdr:ext cx="683895" cy="25717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5918200" y="16113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5684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90</xdr:row>
      <xdr:rowOff>111760</xdr:rowOff>
    </xdr:from>
    <xdr:ext cx="683895" cy="25717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5918200" y="155422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3895" cy="25717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5918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2" name="土木費グラフ枠">
          <a:extLst>
            <a:ext uri="{FF2B5EF4-FFF2-40B4-BE49-F238E27FC236}">
              <a16:creationId xmlns:a16="http://schemas.microsoft.com/office/drawing/2014/main" id="{00000000-0008-0000-0700-0000C4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165100</xdr:rowOff>
    </xdr:from>
    <xdr:to>
      <xdr:col>54</xdr:col>
      <xdr:colOff>189865</xdr:colOff>
      <xdr:row>98</xdr:row>
      <xdr:rowOff>17780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flipV="1">
          <a:off x="10475595" y="15595600"/>
          <a:ext cx="1270" cy="12242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21590</xdr:rowOff>
    </xdr:from>
    <xdr:ext cx="534670" cy="259080"/>
    <xdr:sp macro="" textlink="">
      <xdr:nvSpPr>
        <xdr:cNvPr id="454" name="土木費最小値テキスト">
          <a:extLst>
            <a:ext uri="{FF2B5EF4-FFF2-40B4-BE49-F238E27FC236}">
              <a16:creationId xmlns:a16="http://schemas.microsoft.com/office/drawing/2014/main" id="{00000000-0008-0000-0700-0000C6010000}"/>
            </a:ext>
          </a:extLst>
        </xdr:cNvPr>
        <xdr:cNvSpPr txBox="1"/>
      </xdr:nvSpPr>
      <xdr:spPr>
        <a:xfrm>
          <a:off x="10528300" y="168236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13,387</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17780</xdr:rowOff>
    </xdr:from>
    <xdr:to>
      <xdr:col>55</xdr:col>
      <xdr:colOff>88900</xdr:colOff>
      <xdr:row>98</xdr:row>
      <xdr:rowOff>17780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10388600" y="168198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111760</xdr:rowOff>
    </xdr:from>
    <xdr:ext cx="690245" cy="257175"/>
    <xdr:sp macro="" textlink="">
      <xdr:nvSpPr>
        <xdr:cNvPr id="456" name="土木費最大値テキスト">
          <a:extLst>
            <a:ext uri="{FF2B5EF4-FFF2-40B4-BE49-F238E27FC236}">
              <a16:creationId xmlns:a16="http://schemas.microsoft.com/office/drawing/2014/main" id="{00000000-0008-0000-0700-0000C8010000}"/>
            </a:ext>
          </a:extLst>
        </xdr:cNvPr>
        <xdr:cNvSpPr txBox="1"/>
      </xdr:nvSpPr>
      <xdr:spPr>
        <a:xfrm>
          <a:off x="10528300" y="15370810"/>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2,155,147</a:t>
          </a:r>
          <a:endParaRPr kumimoji="1" lang="ja-JP" altLang="en-US" sz="1000" b="1">
            <a:latin typeface="ＭＳ Ｐゴシック"/>
          </a:endParaRPr>
        </a:p>
      </xdr:txBody>
    </xdr:sp>
    <xdr:clientData/>
  </xdr:oneCellAnchor>
  <xdr:twoCellAnchor>
    <xdr:from>
      <xdr:col>54</xdr:col>
      <xdr:colOff>101600</xdr:colOff>
      <xdr:row>90</xdr:row>
      <xdr:rowOff>165100</xdr:rowOff>
    </xdr:from>
    <xdr:to>
      <xdr:col>55</xdr:col>
      <xdr:colOff>88900</xdr:colOff>
      <xdr:row>90</xdr:row>
      <xdr:rowOff>165100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10388600" y="15595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111125</xdr:rowOff>
    </xdr:from>
    <xdr:to>
      <xdr:col>55</xdr:col>
      <xdr:colOff>0</xdr:colOff>
      <xdr:row>97</xdr:row>
      <xdr:rowOff>133985</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flipV="1">
          <a:off x="9639300" y="16741775"/>
          <a:ext cx="8382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60960</xdr:rowOff>
    </xdr:from>
    <xdr:ext cx="598805" cy="259080"/>
    <xdr:sp macro="" textlink="">
      <xdr:nvSpPr>
        <xdr:cNvPr id="459" name="土木費平均値テキスト">
          <a:extLst>
            <a:ext uri="{FF2B5EF4-FFF2-40B4-BE49-F238E27FC236}">
              <a16:creationId xmlns:a16="http://schemas.microsoft.com/office/drawing/2014/main" id="{00000000-0008-0000-0700-0000CB010000}"/>
            </a:ext>
          </a:extLst>
        </xdr:cNvPr>
        <xdr:cNvSpPr txBox="1"/>
      </xdr:nvSpPr>
      <xdr:spPr>
        <a:xfrm>
          <a:off x="10528300" y="1652016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189,372</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97</xdr:row>
      <xdr:rowOff>38100</xdr:rowOff>
    </xdr:from>
    <xdr:to>
      <xdr:col>55</xdr:col>
      <xdr:colOff>50800</xdr:colOff>
      <xdr:row>97</xdr:row>
      <xdr:rowOff>139700</xdr:rowOff>
    </xdr:to>
    <xdr:sp macro="" textlink="">
      <xdr:nvSpPr>
        <xdr:cNvPr id="460" name="フローチャート: 判断 459">
          <a:extLst>
            <a:ext uri="{FF2B5EF4-FFF2-40B4-BE49-F238E27FC236}">
              <a16:creationId xmlns:a16="http://schemas.microsoft.com/office/drawing/2014/main" id="{00000000-0008-0000-0700-0000CC010000}"/>
            </a:ext>
          </a:extLst>
        </xdr:cNvPr>
        <xdr:cNvSpPr/>
      </xdr:nvSpPr>
      <xdr:spPr>
        <a:xfrm>
          <a:off x="10426700" y="16668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120650</xdr:rowOff>
    </xdr:from>
    <xdr:to>
      <xdr:col>50</xdr:col>
      <xdr:colOff>114300</xdr:colOff>
      <xdr:row>97</xdr:row>
      <xdr:rowOff>133985</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8750300" y="1675130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57785</xdr:rowOff>
    </xdr:from>
    <xdr:to>
      <xdr:col>50</xdr:col>
      <xdr:colOff>165100</xdr:colOff>
      <xdr:row>97</xdr:row>
      <xdr:rowOff>159385</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9588500" y="16688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96</xdr:row>
      <xdr:rowOff>4445</xdr:rowOff>
    </xdr:from>
    <xdr:ext cx="596900" cy="259080"/>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9339580" y="1646364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154,876</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97</xdr:row>
      <xdr:rowOff>120650</xdr:rowOff>
    </xdr:from>
    <xdr:to>
      <xdr:col>45</xdr:col>
      <xdr:colOff>177800</xdr:colOff>
      <xdr:row>97</xdr:row>
      <xdr:rowOff>136525</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7861300" y="16751300"/>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62230</xdr:rowOff>
    </xdr:from>
    <xdr:to>
      <xdr:col>46</xdr:col>
      <xdr:colOff>38100</xdr:colOff>
      <xdr:row>97</xdr:row>
      <xdr:rowOff>163830</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8699500" y="1669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96</xdr:row>
      <xdr:rowOff>8890</xdr:rowOff>
    </xdr:from>
    <xdr:ext cx="596900" cy="25717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8450580" y="1646809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146,910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97</xdr:row>
      <xdr:rowOff>136525</xdr:rowOff>
    </xdr:from>
    <xdr:to>
      <xdr:col>41</xdr:col>
      <xdr:colOff>50800</xdr:colOff>
      <xdr:row>97</xdr:row>
      <xdr:rowOff>146685</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flipV="1">
          <a:off x="6972300" y="16767175"/>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63500</xdr:rowOff>
    </xdr:from>
    <xdr:to>
      <xdr:col>41</xdr:col>
      <xdr:colOff>101600</xdr:colOff>
      <xdr:row>97</xdr:row>
      <xdr:rowOff>165100</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7810500" y="1669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96</xdr:row>
      <xdr:rowOff>10160</xdr:rowOff>
    </xdr:from>
    <xdr:ext cx="596900" cy="259080"/>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7561580" y="1646936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144,387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97</xdr:row>
      <xdr:rowOff>59690</xdr:rowOff>
    </xdr:from>
    <xdr:to>
      <xdr:col>36</xdr:col>
      <xdr:colOff>165100</xdr:colOff>
      <xdr:row>97</xdr:row>
      <xdr:rowOff>161290</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6921500" y="1669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96</xdr:row>
      <xdr:rowOff>6350</xdr:rowOff>
    </xdr:from>
    <xdr:ext cx="596900" cy="25717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6672580" y="1646555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151,502</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97</xdr:row>
      <xdr:rowOff>60325</xdr:rowOff>
    </xdr:from>
    <xdr:to>
      <xdr:col>55</xdr:col>
      <xdr:colOff>50800</xdr:colOff>
      <xdr:row>97</xdr:row>
      <xdr:rowOff>161925</xdr:rowOff>
    </xdr:to>
    <xdr:sp macro="" textlink="">
      <xdr:nvSpPr>
        <xdr:cNvPr id="477" name="楕円 476">
          <a:extLst>
            <a:ext uri="{FF2B5EF4-FFF2-40B4-BE49-F238E27FC236}">
              <a16:creationId xmlns:a16="http://schemas.microsoft.com/office/drawing/2014/main" id="{00000000-0008-0000-0700-0000DD010000}"/>
            </a:ext>
          </a:extLst>
        </xdr:cNvPr>
        <xdr:cNvSpPr/>
      </xdr:nvSpPr>
      <xdr:spPr>
        <a:xfrm>
          <a:off x="10426700" y="16690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16510</xdr:rowOff>
    </xdr:from>
    <xdr:ext cx="598805" cy="259080"/>
    <xdr:sp macro="" textlink="">
      <xdr:nvSpPr>
        <xdr:cNvPr id="478" name="土木費該当値テキスト">
          <a:extLst>
            <a:ext uri="{FF2B5EF4-FFF2-40B4-BE49-F238E27FC236}">
              <a16:creationId xmlns:a16="http://schemas.microsoft.com/office/drawing/2014/main" id="{00000000-0008-0000-0700-0000DE010000}"/>
            </a:ext>
          </a:extLst>
        </xdr:cNvPr>
        <xdr:cNvSpPr txBox="1"/>
      </xdr:nvSpPr>
      <xdr:spPr>
        <a:xfrm>
          <a:off x="10528300" y="166471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150,393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97</xdr:row>
      <xdr:rowOff>83185</xdr:rowOff>
    </xdr:from>
    <xdr:to>
      <xdr:col>50</xdr:col>
      <xdr:colOff>165100</xdr:colOff>
      <xdr:row>98</xdr:row>
      <xdr:rowOff>13335</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9588500" y="1671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98</xdr:row>
      <xdr:rowOff>4445</xdr:rowOff>
    </xdr:from>
    <xdr:ext cx="596900" cy="259080"/>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9339580" y="1680654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109,592</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97</xdr:row>
      <xdr:rowOff>69215</xdr:rowOff>
    </xdr:from>
    <xdr:to>
      <xdr:col>46</xdr:col>
      <xdr:colOff>38100</xdr:colOff>
      <xdr:row>97</xdr:row>
      <xdr:rowOff>170815</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8699500" y="16699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97</xdr:row>
      <xdr:rowOff>161925</xdr:rowOff>
    </xdr:from>
    <xdr:ext cx="596900" cy="259080"/>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8450580" y="1679257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134,300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97</xdr:row>
      <xdr:rowOff>86360</xdr:rowOff>
    </xdr:from>
    <xdr:to>
      <xdr:col>41</xdr:col>
      <xdr:colOff>101600</xdr:colOff>
      <xdr:row>98</xdr:row>
      <xdr:rowOff>15875</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7810500" y="167170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98</xdr:row>
      <xdr:rowOff>6985</xdr:rowOff>
    </xdr:from>
    <xdr:ext cx="596900" cy="25717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7561580" y="1680908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105,203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97</xdr:row>
      <xdr:rowOff>95885</xdr:rowOff>
    </xdr:from>
    <xdr:to>
      <xdr:col>36</xdr:col>
      <xdr:colOff>165100</xdr:colOff>
      <xdr:row>98</xdr:row>
      <xdr:rowOff>26035</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6921500" y="16726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98</xdr:row>
      <xdr:rowOff>17780</xdr:rowOff>
    </xdr:from>
    <xdr:ext cx="532765" cy="25717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6704965" y="168198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87,407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14,900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31,786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7980" cy="223520"/>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2407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7" name="直線コネクタ 496">
          <a:extLst>
            <a:ext uri="{FF2B5EF4-FFF2-40B4-BE49-F238E27FC236}">
              <a16:creationId xmlns:a16="http://schemas.microsoft.com/office/drawing/2014/main" id="{00000000-0008-0000-0700-0000F1010000}"/>
            </a:ext>
          </a:extLst>
        </xdr:cNvPr>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7015" cy="259080"/>
    <xdr:sp macro=""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2197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36</xdr:row>
      <xdr:rowOff>35560</xdr:rowOff>
    </xdr:from>
    <xdr:ext cx="593725" cy="259080"/>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1850370" y="6207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3725" cy="25717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850370" y="5826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3725" cy="259080"/>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370" y="544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3725" cy="259080"/>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370" y="506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3725" cy="25717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370" y="468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9" name="消防費グラフ枠">
          <a:extLst>
            <a:ext uri="{FF2B5EF4-FFF2-40B4-BE49-F238E27FC236}">
              <a16:creationId xmlns:a16="http://schemas.microsoft.com/office/drawing/2014/main" id="{00000000-0008-0000-0700-0000FD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93980</xdr:rowOff>
    </xdr:from>
    <xdr:to>
      <xdr:col>85</xdr:col>
      <xdr:colOff>126365</xdr:colOff>
      <xdr:row>39</xdr:row>
      <xdr:rowOff>8890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flipV="1">
          <a:off x="16317595" y="5408930"/>
          <a:ext cx="1270" cy="12865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12700</xdr:rowOff>
    </xdr:from>
    <xdr:ext cx="469900" cy="259080"/>
    <xdr:sp macro="" textlink="">
      <xdr:nvSpPr>
        <xdr:cNvPr id="511" name="消防費最小値テキスト">
          <a:extLst>
            <a:ext uri="{FF2B5EF4-FFF2-40B4-BE49-F238E27FC236}">
              <a16:creationId xmlns:a16="http://schemas.microsoft.com/office/drawing/2014/main" id="{00000000-0008-0000-0700-0000FF010000}"/>
            </a:ext>
          </a:extLst>
        </xdr:cNvPr>
        <xdr:cNvSpPr txBox="1"/>
      </xdr:nvSpPr>
      <xdr:spPr>
        <a:xfrm>
          <a:off x="16370300" y="66992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9,312</a:t>
          </a:r>
          <a:endParaRPr kumimoji="1" lang="ja-JP" altLang="en-US" sz="1000" b="1">
            <a:latin typeface="ＭＳ Ｐゴシック"/>
            <a:ea typeface="ＭＳ Ｐゴシック"/>
          </a:endParaRPr>
        </a:p>
      </xdr:txBody>
    </xdr:sp>
    <xdr:clientData/>
  </xdr:oneCellAnchor>
  <xdr:twoCellAnchor>
    <xdr:from>
      <xdr:col>85</xdr:col>
      <xdr:colOff>38100</xdr:colOff>
      <xdr:row>39</xdr:row>
      <xdr:rowOff>8890</xdr:rowOff>
    </xdr:from>
    <xdr:to>
      <xdr:col>86</xdr:col>
      <xdr:colOff>25400</xdr:colOff>
      <xdr:row>39</xdr:row>
      <xdr:rowOff>8890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6230600" y="66954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40640</xdr:rowOff>
    </xdr:from>
    <xdr:ext cx="598805" cy="257175"/>
    <xdr:sp macro="" textlink="">
      <xdr:nvSpPr>
        <xdr:cNvPr id="513" name="消防費最大値テキスト">
          <a:extLst>
            <a:ext uri="{FF2B5EF4-FFF2-40B4-BE49-F238E27FC236}">
              <a16:creationId xmlns:a16="http://schemas.microsoft.com/office/drawing/2014/main" id="{00000000-0008-0000-0700-000001020000}"/>
            </a:ext>
          </a:extLst>
        </xdr:cNvPr>
        <xdr:cNvSpPr txBox="1"/>
      </xdr:nvSpPr>
      <xdr:spPr>
        <a:xfrm>
          <a:off x="16370300" y="518414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346,940</a:t>
          </a:r>
          <a:endParaRPr kumimoji="1" lang="ja-JP" altLang="en-US" sz="1000" b="1">
            <a:latin typeface="ＭＳ Ｐゴシック"/>
          </a:endParaRPr>
        </a:p>
      </xdr:txBody>
    </xdr:sp>
    <xdr:clientData/>
  </xdr:oneCellAnchor>
  <xdr:twoCellAnchor>
    <xdr:from>
      <xdr:col>85</xdr:col>
      <xdr:colOff>38100</xdr:colOff>
      <xdr:row>31</xdr:row>
      <xdr:rowOff>93980</xdr:rowOff>
    </xdr:from>
    <xdr:to>
      <xdr:col>86</xdr:col>
      <xdr:colOff>25400</xdr:colOff>
      <xdr:row>31</xdr:row>
      <xdr:rowOff>93980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6230600" y="54089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89535</xdr:rowOff>
    </xdr:from>
    <xdr:to>
      <xdr:col>85</xdr:col>
      <xdr:colOff>127000</xdr:colOff>
      <xdr:row>37</xdr:row>
      <xdr:rowOff>162560</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a:off x="15481300" y="6433185"/>
          <a:ext cx="8382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111125</xdr:rowOff>
    </xdr:from>
    <xdr:ext cx="534670" cy="257175"/>
    <xdr:sp macro="" textlink="">
      <xdr:nvSpPr>
        <xdr:cNvPr id="516" name="消防費平均値テキスト">
          <a:extLst>
            <a:ext uri="{FF2B5EF4-FFF2-40B4-BE49-F238E27FC236}">
              <a16:creationId xmlns:a16="http://schemas.microsoft.com/office/drawing/2014/main" id="{00000000-0008-0000-0700-000004020000}"/>
            </a:ext>
          </a:extLst>
        </xdr:cNvPr>
        <xdr:cNvSpPr txBox="1"/>
      </xdr:nvSpPr>
      <xdr:spPr>
        <a:xfrm>
          <a:off x="16370300" y="6283325"/>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65,253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37</xdr:row>
      <xdr:rowOff>87630</xdr:rowOff>
    </xdr:from>
    <xdr:to>
      <xdr:col>85</xdr:col>
      <xdr:colOff>177800</xdr:colOff>
      <xdr:row>38</xdr:row>
      <xdr:rowOff>17780</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6268700" y="6431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89535</xdr:rowOff>
    </xdr:from>
    <xdr:to>
      <xdr:col>81</xdr:col>
      <xdr:colOff>50800</xdr:colOff>
      <xdr:row>37</xdr:row>
      <xdr:rowOff>160655</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flipV="1">
          <a:off x="14592300" y="6433185"/>
          <a:ext cx="889000" cy="711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69850</xdr:rowOff>
    </xdr:from>
    <xdr:to>
      <xdr:col>81</xdr:col>
      <xdr:colOff>101600</xdr:colOff>
      <xdr:row>38</xdr:row>
      <xdr:rowOff>0</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5430500" y="641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37</xdr:row>
      <xdr:rowOff>162560</xdr:rowOff>
    </xdr:from>
    <xdr:ext cx="532765" cy="259080"/>
    <xdr:sp macro="" textlink="">
      <xdr:nvSpPr>
        <xdr:cNvPr id="520" name="テキスト ボックス 519">
          <a:extLst>
            <a:ext uri="{FF2B5EF4-FFF2-40B4-BE49-F238E27FC236}">
              <a16:creationId xmlns:a16="http://schemas.microsoft.com/office/drawing/2014/main" id="{00000000-0008-0000-0700-000008020000}"/>
            </a:ext>
          </a:extLst>
        </xdr:cNvPr>
        <xdr:cNvSpPr txBox="1"/>
      </xdr:nvSpPr>
      <xdr:spPr>
        <a:xfrm>
          <a:off x="15213965" y="65062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69,963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37</xdr:row>
      <xdr:rowOff>129540</xdr:rowOff>
    </xdr:from>
    <xdr:to>
      <xdr:col>76</xdr:col>
      <xdr:colOff>114300</xdr:colOff>
      <xdr:row>37</xdr:row>
      <xdr:rowOff>160655</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3703300" y="647319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134620</xdr:rowOff>
    </xdr:from>
    <xdr:to>
      <xdr:col>76</xdr:col>
      <xdr:colOff>165100</xdr:colOff>
      <xdr:row>38</xdr:row>
      <xdr:rowOff>64770</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4541500" y="647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38</xdr:row>
      <xdr:rowOff>55880</xdr:rowOff>
    </xdr:from>
    <xdr:ext cx="532765" cy="259080"/>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4324965" y="657098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53,024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35</xdr:row>
      <xdr:rowOff>120650</xdr:rowOff>
    </xdr:from>
    <xdr:to>
      <xdr:col>71</xdr:col>
      <xdr:colOff>177800</xdr:colOff>
      <xdr:row>37</xdr:row>
      <xdr:rowOff>129540</xdr:rowOff>
    </xdr:to>
    <xdr:cxnSp macro="">
      <xdr:nvCxnSpPr>
        <xdr:cNvPr id="524" name="直線コネクタ 523">
          <a:extLst>
            <a:ext uri="{FF2B5EF4-FFF2-40B4-BE49-F238E27FC236}">
              <a16:creationId xmlns:a16="http://schemas.microsoft.com/office/drawing/2014/main" id="{00000000-0008-0000-0700-00000C020000}"/>
            </a:ext>
          </a:extLst>
        </xdr:cNvPr>
        <xdr:cNvCxnSpPr/>
      </xdr:nvCxnSpPr>
      <xdr:spPr>
        <a:xfrm>
          <a:off x="12814300" y="6121400"/>
          <a:ext cx="889000" cy="351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128905</xdr:rowOff>
    </xdr:from>
    <xdr:to>
      <xdr:col>72</xdr:col>
      <xdr:colOff>38100</xdr:colOff>
      <xdr:row>38</xdr:row>
      <xdr:rowOff>59055</xdr:rowOff>
    </xdr:to>
    <xdr:sp macro="" textlink="">
      <xdr:nvSpPr>
        <xdr:cNvPr id="525" name="フローチャート: 判断 524">
          <a:extLst>
            <a:ext uri="{FF2B5EF4-FFF2-40B4-BE49-F238E27FC236}">
              <a16:creationId xmlns:a16="http://schemas.microsoft.com/office/drawing/2014/main" id="{00000000-0008-0000-0700-00000D020000}"/>
            </a:ext>
          </a:extLst>
        </xdr:cNvPr>
        <xdr:cNvSpPr/>
      </xdr:nvSpPr>
      <xdr:spPr>
        <a:xfrm>
          <a:off x="13652500" y="647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38</xdr:row>
      <xdr:rowOff>50165</xdr:rowOff>
    </xdr:from>
    <xdr:ext cx="532765" cy="259080"/>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3435965" y="656526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54,463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37</xdr:row>
      <xdr:rowOff>147955</xdr:rowOff>
    </xdr:from>
    <xdr:to>
      <xdr:col>67</xdr:col>
      <xdr:colOff>101600</xdr:colOff>
      <xdr:row>38</xdr:row>
      <xdr:rowOff>78105</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2763500" y="6491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38</xdr:row>
      <xdr:rowOff>69215</xdr:rowOff>
    </xdr:from>
    <xdr:ext cx="532765" cy="259080"/>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2546965" y="658431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49,427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37</xdr:row>
      <xdr:rowOff>111760</xdr:rowOff>
    </xdr:from>
    <xdr:to>
      <xdr:col>85</xdr:col>
      <xdr:colOff>177800</xdr:colOff>
      <xdr:row>38</xdr:row>
      <xdr:rowOff>41910</xdr:rowOff>
    </xdr:to>
    <xdr:sp macro="" textlink="">
      <xdr:nvSpPr>
        <xdr:cNvPr id="534" name="楕円 533">
          <a:extLst>
            <a:ext uri="{FF2B5EF4-FFF2-40B4-BE49-F238E27FC236}">
              <a16:creationId xmlns:a16="http://schemas.microsoft.com/office/drawing/2014/main" id="{00000000-0008-0000-0700-000016020000}"/>
            </a:ext>
          </a:extLst>
        </xdr:cNvPr>
        <xdr:cNvSpPr/>
      </xdr:nvSpPr>
      <xdr:spPr>
        <a:xfrm>
          <a:off x="16268700" y="6455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90170</xdr:rowOff>
    </xdr:from>
    <xdr:ext cx="534670" cy="259080"/>
    <xdr:sp macro="" textlink="">
      <xdr:nvSpPr>
        <xdr:cNvPr id="535" name="消防費該当値テキスト">
          <a:extLst>
            <a:ext uri="{FF2B5EF4-FFF2-40B4-BE49-F238E27FC236}">
              <a16:creationId xmlns:a16="http://schemas.microsoft.com/office/drawing/2014/main" id="{00000000-0008-0000-0700-000017020000}"/>
            </a:ext>
          </a:extLst>
        </xdr:cNvPr>
        <xdr:cNvSpPr txBox="1"/>
      </xdr:nvSpPr>
      <xdr:spPr>
        <a:xfrm>
          <a:off x="16370300" y="64338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58,954</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37</xdr:row>
      <xdr:rowOff>38735</xdr:rowOff>
    </xdr:from>
    <xdr:to>
      <xdr:col>81</xdr:col>
      <xdr:colOff>101600</xdr:colOff>
      <xdr:row>37</xdr:row>
      <xdr:rowOff>140335</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5430500" y="6382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35</xdr:row>
      <xdr:rowOff>156845</xdr:rowOff>
    </xdr:from>
    <xdr:ext cx="532765" cy="25717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13965" y="615759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78,093</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37</xdr:row>
      <xdr:rowOff>109855</xdr:rowOff>
    </xdr:from>
    <xdr:to>
      <xdr:col>76</xdr:col>
      <xdr:colOff>165100</xdr:colOff>
      <xdr:row>38</xdr:row>
      <xdr:rowOff>40640</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4541500" y="64535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36</xdr:row>
      <xdr:rowOff>56515</xdr:rowOff>
    </xdr:from>
    <xdr:ext cx="532765" cy="2584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4324965" y="622871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59,483</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37</xdr:row>
      <xdr:rowOff>78740</xdr:rowOff>
    </xdr:from>
    <xdr:to>
      <xdr:col>72</xdr:col>
      <xdr:colOff>38100</xdr:colOff>
      <xdr:row>38</xdr:row>
      <xdr:rowOff>8890</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3652500" y="6422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36</xdr:row>
      <xdr:rowOff>25400</xdr:rowOff>
    </xdr:from>
    <xdr:ext cx="532765" cy="259080"/>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3435965" y="619760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67,598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35</xdr:row>
      <xdr:rowOff>69850</xdr:rowOff>
    </xdr:from>
    <xdr:to>
      <xdr:col>67</xdr:col>
      <xdr:colOff>101600</xdr:colOff>
      <xdr:row>35</xdr:row>
      <xdr:rowOff>171450</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2763500" y="607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34</xdr:row>
      <xdr:rowOff>16510</xdr:rowOff>
    </xdr:from>
    <xdr:ext cx="596900" cy="259080"/>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2514580" y="58458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160,077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61,338</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57,681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7980" cy="223520"/>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407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4" name="直線コネクタ 553">
          <a:extLst>
            <a:ext uri="{FF2B5EF4-FFF2-40B4-BE49-F238E27FC236}">
              <a16:creationId xmlns:a16="http://schemas.microsoft.com/office/drawing/2014/main" id="{00000000-0008-0000-0700-00002A020000}"/>
            </a:ext>
          </a:extLst>
        </xdr:cNvPr>
        <xdr:cNvCxnSpPr/>
      </xdr:nvCxnSpPr>
      <xdr:spPr>
        <a:xfrm>
          <a:off x="12446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57</xdr:row>
      <xdr:rowOff>168910</xdr:rowOff>
    </xdr:from>
    <xdr:ext cx="247015" cy="257175"/>
    <xdr:sp macro="" textlink="">
      <xdr:nvSpPr>
        <xdr:cNvPr id="555" name="テキスト ボックス 554">
          <a:extLst>
            <a:ext uri="{FF2B5EF4-FFF2-40B4-BE49-F238E27FC236}">
              <a16:creationId xmlns:a16="http://schemas.microsoft.com/office/drawing/2014/main" id="{00000000-0008-0000-0700-00002B020000}"/>
            </a:ext>
          </a:extLst>
        </xdr:cNvPr>
        <xdr:cNvSpPr txBox="1"/>
      </xdr:nvSpPr>
      <xdr:spPr>
        <a:xfrm>
          <a:off x="12197080" y="9941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55</xdr:row>
      <xdr:rowOff>54610</xdr:rowOff>
    </xdr:from>
    <xdr:ext cx="593725" cy="257175"/>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1850370" y="9484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52</xdr:row>
      <xdr:rowOff>111760</xdr:rowOff>
    </xdr:from>
    <xdr:ext cx="593725" cy="25717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850370" y="9027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49</xdr:row>
      <xdr:rowOff>168910</xdr:rowOff>
    </xdr:from>
    <xdr:ext cx="593725" cy="25717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370" y="8569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47</xdr:row>
      <xdr:rowOff>54610</xdr:rowOff>
    </xdr:from>
    <xdr:ext cx="593725" cy="25717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370" y="8112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4" name="教育費グラフ枠">
          <a:extLst>
            <a:ext uri="{FF2B5EF4-FFF2-40B4-BE49-F238E27FC236}">
              <a16:creationId xmlns:a16="http://schemas.microsoft.com/office/drawing/2014/main" id="{00000000-0008-0000-0700-000034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55880</xdr:rowOff>
    </xdr:from>
    <xdr:to>
      <xdr:col>85</xdr:col>
      <xdr:colOff>126365</xdr:colOff>
      <xdr:row>58</xdr:row>
      <xdr:rowOff>29210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flipV="1">
          <a:off x="16317595" y="8628380"/>
          <a:ext cx="1270" cy="13449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33020</xdr:rowOff>
    </xdr:from>
    <xdr:ext cx="534670" cy="259080"/>
    <xdr:sp macro="" textlink="">
      <xdr:nvSpPr>
        <xdr:cNvPr id="566" name="教育費最小値テキスト">
          <a:extLst>
            <a:ext uri="{FF2B5EF4-FFF2-40B4-BE49-F238E27FC236}">
              <a16:creationId xmlns:a16="http://schemas.microsoft.com/office/drawing/2014/main" id="{00000000-0008-0000-0700-000036020000}"/>
            </a:ext>
          </a:extLst>
        </xdr:cNvPr>
        <xdr:cNvSpPr txBox="1"/>
      </xdr:nvSpPr>
      <xdr:spPr>
        <a:xfrm>
          <a:off x="16370300" y="99771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48,215</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29210</xdr:rowOff>
    </xdr:from>
    <xdr:to>
      <xdr:col>86</xdr:col>
      <xdr:colOff>25400</xdr:colOff>
      <xdr:row>58</xdr:row>
      <xdr:rowOff>29210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6230600" y="9973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2540</xdr:rowOff>
    </xdr:from>
    <xdr:ext cx="598805" cy="259080"/>
    <xdr:sp macro="" textlink="">
      <xdr:nvSpPr>
        <xdr:cNvPr id="568" name="教育費最大値テキスト">
          <a:extLst>
            <a:ext uri="{FF2B5EF4-FFF2-40B4-BE49-F238E27FC236}">
              <a16:creationId xmlns:a16="http://schemas.microsoft.com/office/drawing/2014/main" id="{00000000-0008-0000-0700-000038020000}"/>
            </a:ext>
          </a:extLst>
        </xdr:cNvPr>
        <xdr:cNvSpPr txBox="1"/>
      </xdr:nvSpPr>
      <xdr:spPr>
        <a:xfrm>
          <a:off x="16370300" y="84035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636,709</a:t>
          </a:r>
          <a:endParaRPr kumimoji="1" lang="ja-JP" altLang="en-US" sz="1000" b="1">
            <a:latin typeface="ＭＳ Ｐゴシック"/>
          </a:endParaRPr>
        </a:p>
      </xdr:txBody>
    </xdr:sp>
    <xdr:clientData/>
  </xdr:oneCellAnchor>
  <xdr:twoCellAnchor>
    <xdr:from>
      <xdr:col>85</xdr:col>
      <xdr:colOff>38100</xdr:colOff>
      <xdr:row>50</xdr:row>
      <xdr:rowOff>55880</xdr:rowOff>
    </xdr:from>
    <xdr:to>
      <xdr:col>86</xdr:col>
      <xdr:colOff>25400</xdr:colOff>
      <xdr:row>50</xdr:row>
      <xdr:rowOff>55880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6230600" y="8628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77470</xdr:rowOff>
    </xdr:from>
    <xdr:to>
      <xdr:col>85</xdr:col>
      <xdr:colOff>127000</xdr:colOff>
      <xdr:row>57</xdr:row>
      <xdr:rowOff>121920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5481300" y="9850120"/>
          <a:ext cx="838200" cy="44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133350</xdr:rowOff>
    </xdr:from>
    <xdr:ext cx="598805" cy="257175"/>
    <xdr:sp macro="" textlink="">
      <xdr:nvSpPr>
        <xdr:cNvPr id="571" name="教育費平均値テキスト">
          <a:extLst>
            <a:ext uri="{FF2B5EF4-FFF2-40B4-BE49-F238E27FC236}">
              <a16:creationId xmlns:a16="http://schemas.microsoft.com/office/drawing/2014/main" id="{00000000-0008-0000-0700-00003B020000}"/>
            </a:ext>
          </a:extLst>
        </xdr:cNvPr>
        <xdr:cNvSpPr txBox="1"/>
      </xdr:nvSpPr>
      <xdr:spPr>
        <a:xfrm>
          <a:off x="16370300" y="956310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140,605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56</xdr:row>
      <xdr:rowOff>110490</xdr:rowOff>
    </xdr:from>
    <xdr:to>
      <xdr:col>85</xdr:col>
      <xdr:colOff>177800</xdr:colOff>
      <xdr:row>57</xdr:row>
      <xdr:rowOff>40640</xdr:rowOff>
    </xdr:to>
    <xdr:sp macro="" textlink="">
      <xdr:nvSpPr>
        <xdr:cNvPr id="572" name="フローチャート: 判断 571">
          <a:extLst>
            <a:ext uri="{FF2B5EF4-FFF2-40B4-BE49-F238E27FC236}">
              <a16:creationId xmlns:a16="http://schemas.microsoft.com/office/drawing/2014/main" id="{00000000-0008-0000-0700-00003C020000}"/>
            </a:ext>
          </a:extLst>
        </xdr:cNvPr>
        <xdr:cNvSpPr/>
      </xdr:nvSpPr>
      <xdr:spPr>
        <a:xfrm>
          <a:off x="16268700" y="9711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48895</xdr:rowOff>
    </xdr:from>
    <xdr:to>
      <xdr:col>81</xdr:col>
      <xdr:colOff>50800</xdr:colOff>
      <xdr:row>57</xdr:row>
      <xdr:rowOff>77470</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4592300" y="9821545"/>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111760</xdr:rowOff>
    </xdr:from>
    <xdr:to>
      <xdr:col>81</xdr:col>
      <xdr:colOff>101600</xdr:colOff>
      <xdr:row>57</xdr:row>
      <xdr:rowOff>41910</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5430500" y="9712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55</xdr:row>
      <xdr:rowOff>58420</xdr:rowOff>
    </xdr:from>
    <xdr:ext cx="596900" cy="259080"/>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5181580" y="948817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140,101</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57</xdr:row>
      <xdr:rowOff>12700</xdr:rowOff>
    </xdr:from>
    <xdr:to>
      <xdr:col>76</xdr:col>
      <xdr:colOff>114300</xdr:colOff>
      <xdr:row>57</xdr:row>
      <xdr:rowOff>48895</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3703300" y="978535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152400</xdr:rowOff>
    </xdr:from>
    <xdr:to>
      <xdr:col>76</xdr:col>
      <xdr:colOff>165100</xdr:colOff>
      <xdr:row>57</xdr:row>
      <xdr:rowOff>82550</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4541500" y="975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55</xdr:row>
      <xdr:rowOff>99060</xdr:rowOff>
    </xdr:from>
    <xdr:ext cx="596900" cy="25717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4292580" y="952881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122,207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57</xdr:row>
      <xdr:rowOff>12700</xdr:rowOff>
    </xdr:from>
    <xdr:to>
      <xdr:col>71</xdr:col>
      <xdr:colOff>177800</xdr:colOff>
      <xdr:row>57</xdr:row>
      <xdr:rowOff>140335</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flipV="1">
          <a:off x="12814300" y="9785350"/>
          <a:ext cx="889000" cy="127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151765</xdr:rowOff>
    </xdr:from>
    <xdr:to>
      <xdr:col>72</xdr:col>
      <xdr:colOff>38100</xdr:colOff>
      <xdr:row>57</xdr:row>
      <xdr:rowOff>81915</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3652500" y="9752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57</xdr:row>
      <xdr:rowOff>73025</xdr:rowOff>
    </xdr:from>
    <xdr:ext cx="596900" cy="259080"/>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3403580" y="984567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122,435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56</xdr:row>
      <xdr:rowOff>134620</xdr:rowOff>
    </xdr:from>
    <xdr:to>
      <xdr:col>67</xdr:col>
      <xdr:colOff>101600</xdr:colOff>
      <xdr:row>57</xdr:row>
      <xdr:rowOff>64770</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2763500" y="9735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55</xdr:row>
      <xdr:rowOff>81280</xdr:rowOff>
    </xdr:from>
    <xdr:ext cx="596900" cy="259080"/>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2514580" y="95110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129,978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57</xdr:row>
      <xdr:rowOff>71120</xdr:rowOff>
    </xdr:from>
    <xdr:to>
      <xdr:col>85</xdr:col>
      <xdr:colOff>177800</xdr:colOff>
      <xdr:row>58</xdr:row>
      <xdr:rowOff>1270</xdr:rowOff>
    </xdr:to>
    <xdr:sp macro="" textlink="">
      <xdr:nvSpPr>
        <xdr:cNvPr id="589" name="楕円 588">
          <a:extLst>
            <a:ext uri="{FF2B5EF4-FFF2-40B4-BE49-F238E27FC236}">
              <a16:creationId xmlns:a16="http://schemas.microsoft.com/office/drawing/2014/main" id="{00000000-0008-0000-0700-00004D020000}"/>
            </a:ext>
          </a:extLst>
        </xdr:cNvPr>
        <xdr:cNvSpPr/>
      </xdr:nvSpPr>
      <xdr:spPr>
        <a:xfrm>
          <a:off x="16268700" y="9843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157480</xdr:rowOff>
    </xdr:from>
    <xdr:ext cx="534670" cy="257175"/>
    <xdr:sp macro="" textlink="">
      <xdr:nvSpPr>
        <xdr:cNvPr id="590" name="教育費該当値テキスト">
          <a:extLst>
            <a:ext uri="{FF2B5EF4-FFF2-40B4-BE49-F238E27FC236}">
              <a16:creationId xmlns:a16="http://schemas.microsoft.com/office/drawing/2014/main" id="{00000000-0008-0000-0700-00004E020000}"/>
            </a:ext>
          </a:extLst>
        </xdr:cNvPr>
        <xdr:cNvSpPr txBox="1"/>
      </xdr:nvSpPr>
      <xdr:spPr>
        <a:xfrm>
          <a:off x="16370300" y="975868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82,914</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57</xdr:row>
      <xdr:rowOff>26670</xdr:rowOff>
    </xdr:from>
    <xdr:to>
      <xdr:col>81</xdr:col>
      <xdr:colOff>101600</xdr:colOff>
      <xdr:row>57</xdr:row>
      <xdr:rowOff>128270</xdr:rowOff>
    </xdr:to>
    <xdr:sp macro="" textlink="">
      <xdr:nvSpPr>
        <xdr:cNvPr id="591" name="楕円 590">
          <a:extLst>
            <a:ext uri="{FF2B5EF4-FFF2-40B4-BE49-F238E27FC236}">
              <a16:creationId xmlns:a16="http://schemas.microsoft.com/office/drawing/2014/main" id="{00000000-0008-0000-0700-00004F020000}"/>
            </a:ext>
          </a:extLst>
        </xdr:cNvPr>
        <xdr:cNvSpPr/>
      </xdr:nvSpPr>
      <xdr:spPr>
        <a:xfrm>
          <a:off x="15430500" y="9799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57</xdr:row>
      <xdr:rowOff>119380</xdr:rowOff>
    </xdr:from>
    <xdr:ext cx="596900" cy="259080"/>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181580" y="98920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102,309</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56</xdr:row>
      <xdr:rowOff>169545</xdr:rowOff>
    </xdr:from>
    <xdr:to>
      <xdr:col>76</xdr:col>
      <xdr:colOff>165100</xdr:colOff>
      <xdr:row>57</xdr:row>
      <xdr:rowOff>99695</xdr:rowOff>
    </xdr:to>
    <xdr:sp macro="" textlink="">
      <xdr:nvSpPr>
        <xdr:cNvPr id="593" name="楕円 592">
          <a:extLst>
            <a:ext uri="{FF2B5EF4-FFF2-40B4-BE49-F238E27FC236}">
              <a16:creationId xmlns:a16="http://schemas.microsoft.com/office/drawing/2014/main" id="{00000000-0008-0000-0700-000051020000}"/>
            </a:ext>
          </a:extLst>
        </xdr:cNvPr>
        <xdr:cNvSpPr/>
      </xdr:nvSpPr>
      <xdr:spPr>
        <a:xfrm>
          <a:off x="14541500" y="9770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57</xdr:row>
      <xdr:rowOff>90805</xdr:rowOff>
    </xdr:from>
    <xdr:ext cx="596900" cy="2584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292580" y="9863455"/>
          <a:ext cx="596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114,697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56</xdr:row>
      <xdr:rowOff>133350</xdr:rowOff>
    </xdr:from>
    <xdr:to>
      <xdr:col>72</xdr:col>
      <xdr:colOff>38100</xdr:colOff>
      <xdr:row>57</xdr:row>
      <xdr:rowOff>63500</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36525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55</xdr:row>
      <xdr:rowOff>80010</xdr:rowOff>
    </xdr:from>
    <xdr:ext cx="596900" cy="259080"/>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3403580" y="950976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130,447</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57</xdr:row>
      <xdr:rowOff>89535</xdr:rowOff>
    </xdr:from>
    <xdr:to>
      <xdr:col>67</xdr:col>
      <xdr:colOff>101600</xdr:colOff>
      <xdr:row>58</xdr:row>
      <xdr:rowOff>19685</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2763500" y="9862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58</xdr:row>
      <xdr:rowOff>10795</xdr:rowOff>
    </xdr:from>
    <xdr:ext cx="532765" cy="2584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2546965" y="995489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74,805</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2,667</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8,470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7980" cy="223520"/>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407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77</xdr:row>
      <xdr:rowOff>168910</xdr:rowOff>
    </xdr:from>
    <xdr:ext cx="247015" cy="257175"/>
    <xdr:sp macro="" textlink="">
      <xdr:nvSpPr>
        <xdr:cNvPr id="610" name="テキスト ボックス 609">
          <a:extLst>
            <a:ext uri="{FF2B5EF4-FFF2-40B4-BE49-F238E27FC236}">
              <a16:creationId xmlns:a16="http://schemas.microsoft.com/office/drawing/2014/main" id="{00000000-0008-0000-0700-000062020000}"/>
            </a:ext>
          </a:extLst>
        </xdr:cNvPr>
        <xdr:cNvSpPr txBox="1"/>
      </xdr:nvSpPr>
      <xdr:spPr>
        <a:xfrm>
          <a:off x="12197080" y="13370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1" name="直線コネクタ 610">
          <a:extLst>
            <a:ext uri="{FF2B5EF4-FFF2-40B4-BE49-F238E27FC236}">
              <a16:creationId xmlns:a16="http://schemas.microsoft.com/office/drawing/2014/main" id="{00000000-0008-0000-0700-000063020000}"/>
            </a:ext>
          </a:extLst>
        </xdr:cNvPr>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75</xdr:row>
      <xdr:rowOff>54610</xdr:rowOff>
    </xdr:from>
    <xdr:ext cx="593725" cy="257175"/>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1850370" y="12913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72</xdr:row>
      <xdr:rowOff>111760</xdr:rowOff>
    </xdr:from>
    <xdr:ext cx="593725" cy="257175"/>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1850370" y="12456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168910</xdr:rowOff>
    </xdr:from>
    <xdr:ext cx="593725" cy="25717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1850370" y="11998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3725" cy="25717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370" y="11541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9" name="災害復旧費グラフ枠">
          <a:extLst>
            <a:ext uri="{FF2B5EF4-FFF2-40B4-BE49-F238E27FC236}">
              <a16:creationId xmlns:a16="http://schemas.microsoft.com/office/drawing/2014/main" id="{00000000-0008-0000-0700-00006B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9525</xdr:rowOff>
    </xdr:from>
    <xdr:to>
      <xdr:col>85</xdr:col>
      <xdr:colOff>126365</xdr:colOff>
      <xdr:row>78</xdr:row>
      <xdr:rowOff>139700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flipV="1">
          <a:off x="16317595" y="12182475"/>
          <a:ext cx="1270" cy="13303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145415</xdr:rowOff>
    </xdr:from>
    <xdr:ext cx="249555" cy="257175"/>
    <xdr:sp macro="" textlink="">
      <xdr:nvSpPr>
        <xdr:cNvPr id="621" name="災害復旧費最小値テキスト">
          <a:extLst>
            <a:ext uri="{FF2B5EF4-FFF2-40B4-BE49-F238E27FC236}">
              <a16:creationId xmlns:a16="http://schemas.microsoft.com/office/drawing/2014/main" id="{00000000-0008-0000-0700-00006D020000}"/>
            </a:ext>
          </a:extLst>
        </xdr:cNvPr>
        <xdr:cNvSpPr txBox="1"/>
      </xdr:nvSpPr>
      <xdr:spPr>
        <a:xfrm>
          <a:off x="16370300" y="13518515"/>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6230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127635</xdr:rowOff>
    </xdr:from>
    <xdr:ext cx="598805" cy="259080"/>
    <xdr:sp macro="" textlink="">
      <xdr:nvSpPr>
        <xdr:cNvPr id="623" name="災害復旧費最大値テキスト">
          <a:extLst>
            <a:ext uri="{FF2B5EF4-FFF2-40B4-BE49-F238E27FC236}">
              <a16:creationId xmlns:a16="http://schemas.microsoft.com/office/drawing/2014/main" id="{00000000-0008-0000-0700-00006F020000}"/>
            </a:ext>
          </a:extLst>
        </xdr:cNvPr>
        <xdr:cNvSpPr txBox="1"/>
      </xdr:nvSpPr>
      <xdr:spPr>
        <a:xfrm>
          <a:off x="16370300" y="119576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582,048</a:t>
          </a:r>
          <a:endParaRPr kumimoji="1" lang="ja-JP" altLang="en-US" sz="1000" b="1">
            <a:latin typeface="ＭＳ Ｐゴシック"/>
          </a:endParaRPr>
        </a:p>
      </xdr:txBody>
    </xdr:sp>
    <xdr:clientData/>
  </xdr:oneCellAnchor>
  <xdr:twoCellAnchor>
    <xdr:from>
      <xdr:col>85</xdr:col>
      <xdr:colOff>38100</xdr:colOff>
      <xdr:row>71</xdr:row>
      <xdr:rowOff>9525</xdr:rowOff>
    </xdr:from>
    <xdr:to>
      <xdr:col>86</xdr:col>
      <xdr:colOff>25400</xdr:colOff>
      <xdr:row>71</xdr:row>
      <xdr:rowOff>9525</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6230600" y="121824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132080</xdr:rowOff>
    </xdr:from>
    <xdr:to>
      <xdr:col>85</xdr:col>
      <xdr:colOff>127000</xdr:colOff>
      <xdr:row>78</xdr:row>
      <xdr:rowOff>132715</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flipV="1">
          <a:off x="15481300" y="13505180"/>
          <a:ext cx="8382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63500</xdr:rowOff>
    </xdr:from>
    <xdr:ext cx="534670" cy="257175"/>
    <xdr:sp macro="" textlink="">
      <xdr:nvSpPr>
        <xdr:cNvPr id="626" name="災害復旧費平均値テキスト">
          <a:extLst>
            <a:ext uri="{FF2B5EF4-FFF2-40B4-BE49-F238E27FC236}">
              <a16:creationId xmlns:a16="http://schemas.microsoft.com/office/drawing/2014/main" id="{00000000-0008-0000-0700-000072020000}"/>
            </a:ext>
          </a:extLst>
        </xdr:cNvPr>
        <xdr:cNvSpPr txBox="1"/>
      </xdr:nvSpPr>
      <xdr:spPr>
        <a:xfrm>
          <a:off x="16370300" y="13265150"/>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21,262</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78</xdr:row>
      <xdr:rowOff>40640</xdr:rowOff>
    </xdr:from>
    <xdr:to>
      <xdr:col>85</xdr:col>
      <xdr:colOff>177800</xdr:colOff>
      <xdr:row>78</xdr:row>
      <xdr:rowOff>141605</xdr:rowOff>
    </xdr:to>
    <xdr:sp macro="" textlink="">
      <xdr:nvSpPr>
        <xdr:cNvPr id="627" name="フローチャート: 判断 626">
          <a:extLst>
            <a:ext uri="{FF2B5EF4-FFF2-40B4-BE49-F238E27FC236}">
              <a16:creationId xmlns:a16="http://schemas.microsoft.com/office/drawing/2014/main" id="{00000000-0008-0000-0700-000073020000}"/>
            </a:ext>
          </a:extLst>
        </xdr:cNvPr>
        <xdr:cNvSpPr/>
      </xdr:nvSpPr>
      <xdr:spPr>
        <a:xfrm>
          <a:off x="16268700" y="134137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121285</xdr:rowOff>
    </xdr:from>
    <xdr:to>
      <xdr:col>81</xdr:col>
      <xdr:colOff>50800</xdr:colOff>
      <xdr:row>78</xdr:row>
      <xdr:rowOff>132715</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4592300" y="13494385"/>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34925</xdr:rowOff>
    </xdr:from>
    <xdr:to>
      <xdr:col>81</xdr:col>
      <xdr:colOff>101600</xdr:colOff>
      <xdr:row>78</xdr:row>
      <xdr:rowOff>136525</xdr:rowOff>
    </xdr:to>
    <xdr:sp macro="" textlink="">
      <xdr:nvSpPr>
        <xdr:cNvPr id="629" name="フローチャート: 判断 628">
          <a:extLst>
            <a:ext uri="{FF2B5EF4-FFF2-40B4-BE49-F238E27FC236}">
              <a16:creationId xmlns:a16="http://schemas.microsoft.com/office/drawing/2014/main" id="{00000000-0008-0000-0700-000075020000}"/>
            </a:ext>
          </a:extLst>
        </xdr:cNvPr>
        <xdr:cNvSpPr/>
      </xdr:nvSpPr>
      <xdr:spPr>
        <a:xfrm>
          <a:off x="15430500" y="13408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76</xdr:row>
      <xdr:rowOff>153035</xdr:rowOff>
    </xdr:from>
    <xdr:ext cx="532765" cy="259080"/>
    <xdr:sp macro="" textlink="">
      <xdr:nvSpPr>
        <xdr:cNvPr id="630" name="テキスト ボックス 629">
          <a:extLst>
            <a:ext uri="{FF2B5EF4-FFF2-40B4-BE49-F238E27FC236}">
              <a16:creationId xmlns:a16="http://schemas.microsoft.com/office/drawing/2014/main" id="{00000000-0008-0000-0700-000076020000}"/>
            </a:ext>
          </a:extLst>
        </xdr:cNvPr>
        <xdr:cNvSpPr txBox="1"/>
      </xdr:nvSpPr>
      <xdr:spPr>
        <a:xfrm>
          <a:off x="15213965" y="1318323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23,586</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78</xdr:row>
      <xdr:rowOff>121285</xdr:rowOff>
    </xdr:from>
    <xdr:to>
      <xdr:col>76</xdr:col>
      <xdr:colOff>114300</xdr:colOff>
      <xdr:row>78</xdr:row>
      <xdr:rowOff>128905</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3703300" y="1349438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36195</xdr:rowOff>
    </xdr:from>
    <xdr:to>
      <xdr:col>76</xdr:col>
      <xdr:colOff>165100</xdr:colOff>
      <xdr:row>78</xdr:row>
      <xdr:rowOff>137795</xdr:rowOff>
    </xdr:to>
    <xdr:sp macro="" textlink="">
      <xdr:nvSpPr>
        <xdr:cNvPr id="632" name="フローチャート: 判断 631">
          <a:extLst>
            <a:ext uri="{FF2B5EF4-FFF2-40B4-BE49-F238E27FC236}">
              <a16:creationId xmlns:a16="http://schemas.microsoft.com/office/drawing/2014/main" id="{00000000-0008-0000-0700-000078020000}"/>
            </a:ext>
          </a:extLst>
        </xdr:cNvPr>
        <xdr:cNvSpPr/>
      </xdr:nvSpPr>
      <xdr:spPr>
        <a:xfrm>
          <a:off x="14541500" y="13409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76</xdr:row>
      <xdr:rowOff>154940</xdr:rowOff>
    </xdr:from>
    <xdr:ext cx="532765" cy="25717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4324965" y="1318514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23,050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78</xdr:row>
      <xdr:rowOff>109220</xdr:rowOff>
    </xdr:from>
    <xdr:to>
      <xdr:col>71</xdr:col>
      <xdr:colOff>177800</xdr:colOff>
      <xdr:row>78</xdr:row>
      <xdr:rowOff>128905</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2814300" y="13482320"/>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45085</xdr:rowOff>
    </xdr:from>
    <xdr:to>
      <xdr:col>72</xdr:col>
      <xdr:colOff>38100</xdr:colOff>
      <xdr:row>78</xdr:row>
      <xdr:rowOff>146685</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3652500" y="1341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76</xdr:row>
      <xdr:rowOff>163195</xdr:rowOff>
    </xdr:from>
    <xdr:ext cx="532765" cy="259080"/>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3435965" y="1319339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78</xdr:row>
      <xdr:rowOff>50165</xdr:rowOff>
    </xdr:from>
    <xdr:to>
      <xdr:col>67</xdr:col>
      <xdr:colOff>101600</xdr:colOff>
      <xdr:row>78</xdr:row>
      <xdr:rowOff>151765</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2763500" y="13423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76</xdr:row>
      <xdr:rowOff>168275</xdr:rowOff>
    </xdr:from>
    <xdr:ext cx="532765" cy="25717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2546965" y="1319847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16,947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78</xdr:row>
      <xdr:rowOff>81280</xdr:rowOff>
    </xdr:from>
    <xdr:to>
      <xdr:col>85</xdr:col>
      <xdr:colOff>177800</xdr:colOff>
      <xdr:row>79</xdr:row>
      <xdr:rowOff>11430</xdr:rowOff>
    </xdr:to>
    <xdr:sp macro="" textlink="">
      <xdr:nvSpPr>
        <xdr:cNvPr id="644" name="楕円 643">
          <a:extLst>
            <a:ext uri="{FF2B5EF4-FFF2-40B4-BE49-F238E27FC236}">
              <a16:creationId xmlns:a16="http://schemas.microsoft.com/office/drawing/2014/main" id="{00000000-0008-0000-0700-000084020000}"/>
            </a:ext>
          </a:extLst>
        </xdr:cNvPr>
        <xdr:cNvSpPr/>
      </xdr:nvSpPr>
      <xdr:spPr>
        <a:xfrm>
          <a:off x="16268700" y="13454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18415</xdr:rowOff>
    </xdr:from>
    <xdr:ext cx="469900" cy="257175"/>
    <xdr:sp macro="" textlink="">
      <xdr:nvSpPr>
        <xdr:cNvPr id="645" name="災害復旧費該当値テキスト">
          <a:extLst>
            <a:ext uri="{FF2B5EF4-FFF2-40B4-BE49-F238E27FC236}">
              <a16:creationId xmlns:a16="http://schemas.microsoft.com/office/drawing/2014/main" id="{00000000-0008-0000-0700-000085020000}"/>
            </a:ext>
          </a:extLst>
        </xdr:cNvPr>
        <xdr:cNvSpPr txBox="1"/>
      </xdr:nvSpPr>
      <xdr:spPr>
        <a:xfrm>
          <a:off x="16370300" y="13391515"/>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3,278</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78</xdr:row>
      <xdr:rowOff>81915</xdr:rowOff>
    </xdr:from>
    <xdr:to>
      <xdr:col>81</xdr:col>
      <xdr:colOff>101600</xdr:colOff>
      <xdr:row>79</xdr:row>
      <xdr:rowOff>12065</xdr:rowOff>
    </xdr:to>
    <xdr:sp macro="" textlink="">
      <xdr:nvSpPr>
        <xdr:cNvPr id="646" name="楕円 645">
          <a:extLst>
            <a:ext uri="{FF2B5EF4-FFF2-40B4-BE49-F238E27FC236}">
              <a16:creationId xmlns:a16="http://schemas.microsoft.com/office/drawing/2014/main" id="{00000000-0008-0000-0700-000086020000}"/>
            </a:ext>
          </a:extLst>
        </xdr:cNvPr>
        <xdr:cNvSpPr/>
      </xdr:nvSpPr>
      <xdr:spPr>
        <a:xfrm>
          <a:off x="15430500" y="13455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79</xdr:row>
      <xdr:rowOff>3175</xdr:rowOff>
    </xdr:from>
    <xdr:ext cx="467995" cy="259080"/>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5246350" y="13547725"/>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3,057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78</xdr:row>
      <xdr:rowOff>70485</xdr:rowOff>
    </xdr:from>
    <xdr:to>
      <xdr:col>76</xdr:col>
      <xdr:colOff>165100</xdr:colOff>
      <xdr:row>79</xdr:row>
      <xdr:rowOff>635</xdr:rowOff>
    </xdr:to>
    <xdr:sp macro="" textlink="">
      <xdr:nvSpPr>
        <xdr:cNvPr id="648" name="楕円 647">
          <a:extLst>
            <a:ext uri="{FF2B5EF4-FFF2-40B4-BE49-F238E27FC236}">
              <a16:creationId xmlns:a16="http://schemas.microsoft.com/office/drawing/2014/main" id="{00000000-0008-0000-0700-000088020000}"/>
            </a:ext>
          </a:extLst>
        </xdr:cNvPr>
        <xdr:cNvSpPr/>
      </xdr:nvSpPr>
      <xdr:spPr>
        <a:xfrm>
          <a:off x="14541500" y="13443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69850</xdr:colOff>
      <xdr:row>78</xdr:row>
      <xdr:rowOff>163195</xdr:rowOff>
    </xdr:from>
    <xdr:ext cx="467995" cy="259080"/>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357350" y="13536295"/>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7,984</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78</xdr:row>
      <xdr:rowOff>78105</xdr:rowOff>
    </xdr:from>
    <xdr:to>
      <xdr:col>72</xdr:col>
      <xdr:colOff>38100</xdr:colOff>
      <xdr:row>79</xdr:row>
      <xdr:rowOff>8255</xdr:rowOff>
    </xdr:to>
    <xdr:sp macro="" textlink="">
      <xdr:nvSpPr>
        <xdr:cNvPr id="650" name="楕円 649">
          <a:extLst>
            <a:ext uri="{FF2B5EF4-FFF2-40B4-BE49-F238E27FC236}">
              <a16:creationId xmlns:a16="http://schemas.microsoft.com/office/drawing/2014/main" id="{00000000-0008-0000-0700-00008A020000}"/>
            </a:ext>
          </a:extLst>
        </xdr:cNvPr>
        <xdr:cNvSpPr/>
      </xdr:nvSpPr>
      <xdr:spPr>
        <a:xfrm>
          <a:off x="13652500" y="13451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78</xdr:row>
      <xdr:rowOff>170815</xdr:rowOff>
    </xdr:from>
    <xdr:ext cx="467995" cy="2584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3468350" y="13543915"/>
          <a:ext cx="467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4,600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78</xdr:row>
      <xdr:rowOff>58420</xdr:rowOff>
    </xdr:from>
    <xdr:to>
      <xdr:col>67</xdr:col>
      <xdr:colOff>101600</xdr:colOff>
      <xdr:row>78</xdr:row>
      <xdr:rowOff>160020</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2763500" y="13431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78</xdr:row>
      <xdr:rowOff>151130</xdr:rowOff>
    </xdr:from>
    <xdr:ext cx="532765" cy="259080"/>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546965" y="135242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13,347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4" name="正方形/長方形 653">
          <a:extLst>
            <a:ext uri="{FF2B5EF4-FFF2-40B4-BE49-F238E27FC236}">
              <a16:creationId xmlns:a16="http://schemas.microsoft.com/office/drawing/2014/main" id="{00000000-0008-0000-0700-00008E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43,985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7980" cy="223520"/>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2407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3" name="直線コネクタ 662">
          <a:extLst>
            <a:ext uri="{FF2B5EF4-FFF2-40B4-BE49-F238E27FC236}">
              <a16:creationId xmlns:a16="http://schemas.microsoft.com/office/drawing/2014/main" id="{00000000-0008-0000-0700-000097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4" name="直線コネクタ 663">
          <a:extLst>
            <a:ext uri="{FF2B5EF4-FFF2-40B4-BE49-F238E27FC236}">
              <a16:creationId xmlns:a16="http://schemas.microsoft.com/office/drawing/2014/main" id="{00000000-0008-0000-0700-000098020000}"/>
            </a:ext>
          </a:extLst>
        </xdr:cNvPr>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73660</xdr:rowOff>
    </xdr:from>
    <xdr:ext cx="247015" cy="259080"/>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2197080" y="16875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6" name="直線コネクタ 665">
          <a:extLst>
            <a:ext uri="{FF2B5EF4-FFF2-40B4-BE49-F238E27FC236}">
              <a16:creationId xmlns:a16="http://schemas.microsoft.com/office/drawing/2014/main" id="{00000000-0008-0000-0700-00009A020000}"/>
            </a:ext>
          </a:extLst>
        </xdr:cNvPr>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96</xdr:row>
      <xdr:rowOff>35560</xdr:rowOff>
    </xdr:from>
    <xdr:ext cx="593725" cy="259080"/>
    <xdr:sp macro=""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1850370" y="1649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8" name="直線コネクタ 667">
          <a:extLst>
            <a:ext uri="{FF2B5EF4-FFF2-40B4-BE49-F238E27FC236}">
              <a16:creationId xmlns:a16="http://schemas.microsoft.com/office/drawing/2014/main" id="{00000000-0008-0000-0700-00009C020000}"/>
            </a:ext>
          </a:extLst>
        </xdr:cNvPr>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93</xdr:row>
      <xdr:rowOff>168910</xdr:rowOff>
    </xdr:from>
    <xdr:ext cx="593725" cy="257175"/>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1850370" y="1611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91</xdr:row>
      <xdr:rowOff>130810</xdr:rowOff>
    </xdr:from>
    <xdr:ext cx="593725" cy="259080"/>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1850370" y="1573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92710</xdr:rowOff>
    </xdr:from>
    <xdr:ext cx="593725" cy="259080"/>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1850370" y="15351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3895" cy="25717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760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6" name="公債費グラフ枠">
          <a:extLst>
            <a:ext uri="{FF2B5EF4-FFF2-40B4-BE49-F238E27FC236}">
              <a16:creationId xmlns:a16="http://schemas.microsoft.com/office/drawing/2014/main" id="{00000000-0008-0000-0700-0000A4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107315</xdr:rowOff>
    </xdr:from>
    <xdr:to>
      <xdr:col>85</xdr:col>
      <xdr:colOff>126365</xdr:colOff>
      <xdr:row>99</xdr:row>
      <xdr:rowOff>44450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flipV="1">
          <a:off x="16317595" y="15537815"/>
          <a:ext cx="1270" cy="14801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48260</xdr:rowOff>
    </xdr:from>
    <xdr:ext cx="249555" cy="259080"/>
    <xdr:sp macro="" textlink="">
      <xdr:nvSpPr>
        <xdr:cNvPr id="678" name="公債費最小値テキスト">
          <a:extLst>
            <a:ext uri="{FF2B5EF4-FFF2-40B4-BE49-F238E27FC236}">
              <a16:creationId xmlns:a16="http://schemas.microsoft.com/office/drawing/2014/main" id="{00000000-0008-0000-0700-0000A6020000}"/>
            </a:ext>
          </a:extLst>
        </xdr:cNvPr>
        <xdr:cNvSpPr txBox="1"/>
      </xdr:nvSpPr>
      <xdr:spPr>
        <a:xfrm>
          <a:off x="16370300" y="17021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99</xdr:row>
      <xdr:rowOff>44450</xdr:rowOff>
    </xdr:from>
    <xdr:to>
      <xdr:col>86</xdr:col>
      <xdr:colOff>25400</xdr:colOff>
      <xdr:row>99</xdr:row>
      <xdr:rowOff>44450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6230600" y="1701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53975</xdr:rowOff>
    </xdr:from>
    <xdr:ext cx="598805" cy="257175"/>
    <xdr:sp macro="" textlink="">
      <xdr:nvSpPr>
        <xdr:cNvPr id="680" name="公債費最大値テキスト">
          <a:extLst>
            <a:ext uri="{FF2B5EF4-FFF2-40B4-BE49-F238E27FC236}">
              <a16:creationId xmlns:a16="http://schemas.microsoft.com/office/drawing/2014/main" id="{00000000-0008-0000-0700-0000A8020000}"/>
            </a:ext>
          </a:extLst>
        </xdr:cNvPr>
        <xdr:cNvSpPr txBox="1"/>
      </xdr:nvSpPr>
      <xdr:spPr>
        <a:xfrm>
          <a:off x="16370300" y="1531302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776,951</a:t>
          </a:r>
          <a:endParaRPr kumimoji="1" lang="ja-JP" altLang="en-US" sz="1000" b="1">
            <a:latin typeface="ＭＳ Ｐゴシック"/>
          </a:endParaRPr>
        </a:p>
      </xdr:txBody>
    </xdr:sp>
    <xdr:clientData/>
  </xdr:oneCellAnchor>
  <xdr:twoCellAnchor>
    <xdr:from>
      <xdr:col>85</xdr:col>
      <xdr:colOff>38100</xdr:colOff>
      <xdr:row>90</xdr:row>
      <xdr:rowOff>107315</xdr:rowOff>
    </xdr:from>
    <xdr:to>
      <xdr:col>86</xdr:col>
      <xdr:colOff>25400</xdr:colOff>
      <xdr:row>90</xdr:row>
      <xdr:rowOff>107315</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6230600" y="155378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37465</xdr:rowOff>
    </xdr:from>
    <xdr:to>
      <xdr:col>85</xdr:col>
      <xdr:colOff>127000</xdr:colOff>
      <xdr:row>98</xdr:row>
      <xdr:rowOff>47625</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flipV="1">
          <a:off x="15481300" y="16839565"/>
          <a:ext cx="8382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74930</xdr:rowOff>
    </xdr:from>
    <xdr:ext cx="598805" cy="257175"/>
    <xdr:sp macro="" textlink="">
      <xdr:nvSpPr>
        <xdr:cNvPr id="683" name="公債費平均値テキスト">
          <a:extLst>
            <a:ext uri="{FF2B5EF4-FFF2-40B4-BE49-F238E27FC236}">
              <a16:creationId xmlns:a16="http://schemas.microsoft.com/office/drawing/2014/main" id="{00000000-0008-0000-0700-0000AB020000}"/>
            </a:ext>
          </a:extLst>
        </xdr:cNvPr>
        <xdr:cNvSpPr txBox="1"/>
      </xdr:nvSpPr>
      <xdr:spPr>
        <a:xfrm>
          <a:off x="16370300" y="1653413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149,788</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52070</xdr:rowOff>
    </xdr:from>
    <xdr:to>
      <xdr:col>85</xdr:col>
      <xdr:colOff>177800</xdr:colOff>
      <xdr:row>97</xdr:row>
      <xdr:rowOff>153035</xdr:rowOff>
    </xdr:to>
    <xdr:sp macro="" textlink="">
      <xdr:nvSpPr>
        <xdr:cNvPr id="684" name="フローチャート: 判断 683">
          <a:extLst>
            <a:ext uri="{FF2B5EF4-FFF2-40B4-BE49-F238E27FC236}">
              <a16:creationId xmlns:a16="http://schemas.microsoft.com/office/drawing/2014/main" id="{00000000-0008-0000-0700-0000AC020000}"/>
            </a:ext>
          </a:extLst>
        </xdr:cNvPr>
        <xdr:cNvSpPr/>
      </xdr:nvSpPr>
      <xdr:spPr>
        <a:xfrm>
          <a:off x="16268700" y="166827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47625</xdr:rowOff>
    </xdr:from>
    <xdr:to>
      <xdr:col>81</xdr:col>
      <xdr:colOff>50800</xdr:colOff>
      <xdr:row>98</xdr:row>
      <xdr:rowOff>69215</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4592300" y="16849725"/>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50800</xdr:rowOff>
    </xdr:from>
    <xdr:to>
      <xdr:col>81</xdr:col>
      <xdr:colOff>101600</xdr:colOff>
      <xdr:row>97</xdr:row>
      <xdr:rowOff>152400</xdr:rowOff>
    </xdr:to>
    <xdr:sp macro="" textlink="">
      <xdr:nvSpPr>
        <xdr:cNvPr id="686" name="フローチャート: 判断 685">
          <a:extLst>
            <a:ext uri="{FF2B5EF4-FFF2-40B4-BE49-F238E27FC236}">
              <a16:creationId xmlns:a16="http://schemas.microsoft.com/office/drawing/2014/main" id="{00000000-0008-0000-0700-0000AE020000}"/>
            </a:ext>
          </a:extLst>
        </xdr:cNvPr>
        <xdr:cNvSpPr/>
      </xdr:nvSpPr>
      <xdr:spPr>
        <a:xfrm>
          <a:off x="15430500" y="1668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95</xdr:row>
      <xdr:rowOff>168910</xdr:rowOff>
    </xdr:from>
    <xdr:ext cx="596900" cy="257175"/>
    <xdr:sp macro="" textlink="">
      <xdr:nvSpPr>
        <xdr:cNvPr id="687" name="テキスト ボックス 686">
          <a:extLst>
            <a:ext uri="{FF2B5EF4-FFF2-40B4-BE49-F238E27FC236}">
              <a16:creationId xmlns:a16="http://schemas.microsoft.com/office/drawing/2014/main" id="{00000000-0008-0000-0700-0000AF020000}"/>
            </a:ext>
          </a:extLst>
        </xdr:cNvPr>
        <xdr:cNvSpPr txBox="1"/>
      </xdr:nvSpPr>
      <xdr:spPr>
        <a:xfrm>
          <a:off x="15181580" y="164566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98</xdr:row>
      <xdr:rowOff>69215</xdr:rowOff>
    </xdr:from>
    <xdr:to>
      <xdr:col>76</xdr:col>
      <xdr:colOff>114300</xdr:colOff>
      <xdr:row>98</xdr:row>
      <xdr:rowOff>78740</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3703300" y="1687131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59055</xdr:rowOff>
    </xdr:from>
    <xdr:to>
      <xdr:col>76</xdr:col>
      <xdr:colOff>165100</xdr:colOff>
      <xdr:row>97</xdr:row>
      <xdr:rowOff>160655</xdr:rowOff>
    </xdr:to>
    <xdr:sp macro="" textlink="">
      <xdr:nvSpPr>
        <xdr:cNvPr id="689" name="フローチャート: 判断 688">
          <a:extLst>
            <a:ext uri="{FF2B5EF4-FFF2-40B4-BE49-F238E27FC236}">
              <a16:creationId xmlns:a16="http://schemas.microsoft.com/office/drawing/2014/main" id="{00000000-0008-0000-0700-0000B1020000}"/>
            </a:ext>
          </a:extLst>
        </xdr:cNvPr>
        <xdr:cNvSpPr/>
      </xdr:nvSpPr>
      <xdr:spPr>
        <a:xfrm>
          <a:off x="14541500" y="16689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96</xdr:row>
      <xdr:rowOff>6350</xdr:rowOff>
    </xdr:from>
    <xdr:ext cx="596900" cy="257175"/>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4292580" y="1646555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145,730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97</xdr:row>
      <xdr:rowOff>41910</xdr:rowOff>
    </xdr:from>
    <xdr:to>
      <xdr:col>71</xdr:col>
      <xdr:colOff>177800</xdr:colOff>
      <xdr:row>98</xdr:row>
      <xdr:rowOff>78740</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2814300" y="16672560"/>
          <a:ext cx="889000" cy="208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63500</xdr:rowOff>
    </xdr:from>
    <xdr:to>
      <xdr:col>72</xdr:col>
      <xdr:colOff>38100</xdr:colOff>
      <xdr:row>97</xdr:row>
      <xdr:rowOff>164465</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3652500" y="166941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96</xdr:row>
      <xdr:rowOff>9525</xdr:rowOff>
    </xdr:from>
    <xdr:ext cx="596900" cy="25717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3403580" y="1646872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143,675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97</xdr:row>
      <xdr:rowOff>53975</xdr:rowOff>
    </xdr:from>
    <xdr:to>
      <xdr:col>67</xdr:col>
      <xdr:colOff>101600</xdr:colOff>
      <xdr:row>97</xdr:row>
      <xdr:rowOff>155575</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2763500" y="16684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97</xdr:row>
      <xdr:rowOff>146685</xdr:rowOff>
    </xdr:from>
    <xdr:ext cx="596900" cy="25717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2514580" y="1677733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148,472</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97</xdr:row>
      <xdr:rowOff>158115</xdr:rowOff>
    </xdr:from>
    <xdr:to>
      <xdr:col>85</xdr:col>
      <xdr:colOff>177800</xdr:colOff>
      <xdr:row>98</xdr:row>
      <xdr:rowOff>88265</xdr:rowOff>
    </xdr:to>
    <xdr:sp macro="" textlink="">
      <xdr:nvSpPr>
        <xdr:cNvPr id="701" name="楕円 700">
          <a:extLst>
            <a:ext uri="{FF2B5EF4-FFF2-40B4-BE49-F238E27FC236}">
              <a16:creationId xmlns:a16="http://schemas.microsoft.com/office/drawing/2014/main" id="{00000000-0008-0000-0700-0000BD020000}"/>
            </a:ext>
          </a:extLst>
        </xdr:cNvPr>
        <xdr:cNvSpPr/>
      </xdr:nvSpPr>
      <xdr:spPr>
        <a:xfrm>
          <a:off x="16268700" y="16788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136525</xdr:rowOff>
    </xdr:from>
    <xdr:ext cx="534670" cy="258445"/>
    <xdr:sp macro="" textlink="">
      <xdr:nvSpPr>
        <xdr:cNvPr id="702" name="公債費該当値テキスト">
          <a:extLst>
            <a:ext uri="{FF2B5EF4-FFF2-40B4-BE49-F238E27FC236}">
              <a16:creationId xmlns:a16="http://schemas.microsoft.com/office/drawing/2014/main" id="{00000000-0008-0000-0700-0000BE020000}"/>
            </a:ext>
          </a:extLst>
        </xdr:cNvPr>
        <xdr:cNvSpPr txBox="1"/>
      </xdr:nvSpPr>
      <xdr:spPr>
        <a:xfrm>
          <a:off x="16370300" y="1676717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93,733</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97</xdr:row>
      <xdr:rowOff>168275</xdr:rowOff>
    </xdr:from>
    <xdr:to>
      <xdr:col>81</xdr:col>
      <xdr:colOff>101600</xdr:colOff>
      <xdr:row>98</xdr:row>
      <xdr:rowOff>98425</xdr:rowOff>
    </xdr:to>
    <xdr:sp macro="" textlink="">
      <xdr:nvSpPr>
        <xdr:cNvPr id="703" name="楕円 702">
          <a:extLst>
            <a:ext uri="{FF2B5EF4-FFF2-40B4-BE49-F238E27FC236}">
              <a16:creationId xmlns:a16="http://schemas.microsoft.com/office/drawing/2014/main" id="{00000000-0008-0000-0700-0000BF020000}"/>
            </a:ext>
          </a:extLst>
        </xdr:cNvPr>
        <xdr:cNvSpPr/>
      </xdr:nvSpPr>
      <xdr:spPr>
        <a:xfrm>
          <a:off x="15430500" y="16798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98</xdr:row>
      <xdr:rowOff>90170</xdr:rowOff>
    </xdr:from>
    <xdr:ext cx="532765" cy="259080"/>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5213965" y="1689227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88,170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98</xdr:row>
      <xdr:rowOff>18415</xdr:rowOff>
    </xdr:from>
    <xdr:to>
      <xdr:col>76</xdr:col>
      <xdr:colOff>165100</xdr:colOff>
      <xdr:row>98</xdr:row>
      <xdr:rowOff>120650</xdr:rowOff>
    </xdr:to>
    <xdr:sp macro="" textlink="">
      <xdr:nvSpPr>
        <xdr:cNvPr id="705" name="楕円 704">
          <a:extLst>
            <a:ext uri="{FF2B5EF4-FFF2-40B4-BE49-F238E27FC236}">
              <a16:creationId xmlns:a16="http://schemas.microsoft.com/office/drawing/2014/main" id="{00000000-0008-0000-0700-0000C1020000}"/>
            </a:ext>
          </a:extLst>
        </xdr:cNvPr>
        <xdr:cNvSpPr/>
      </xdr:nvSpPr>
      <xdr:spPr>
        <a:xfrm>
          <a:off x="14541500" y="168205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98</xdr:row>
      <xdr:rowOff>111125</xdr:rowOff>
    </xdr:from>
    <xdr:ext cx="532765" cy="25717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4324965" y="1691322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77,080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98</xdr:row>
      <xdr:rowOff>27940</xdr:rowOff>
    </xdr:from>
    <xdr:to>
      <xdr:col>72</xdr:col>
      <xdr:colOff>38100</xdr:colOff>
      <xdr:row>98</xdr:row>
      <xdr:rowOff>129540</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3652500" y="1683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98</xdr:row>
      <xdr:rowOff>120650</xdr:rowOff>
    </xdr:from>
    <xdr:ext cx="532765" cy="25717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3435965" y="1692275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72,068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96</xdr:row>
      <xdr:rowOff>162560</xdr:rowOff>
    </xdr:from>
    <xdr:to>
      <xdr:col>67</xdr:col>
      <xdr:colOff>101600</xdr:colOff>
      <xdr:row>97</xdr:row>
      <xdr:rowOff>92710</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2763500" y="1662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95</xdr:row>
      <xdr:rowOff>109220</xdr:rowOff>
    </xdr:from>
    <xdr:ext cx="596900" cy="25717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514580" y="1639697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181,385</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1" name="正方形/長方形 710">
          <a:extLst>
            <a:ext uri="{FF2B5EF4-FFF2-40B4-BE49-F238E27FC236}">
              <a16:creationId xmlns:a16="http://schemas.microsoft.com/office/drawing/2014/main" id="{00000000-0008-0000-0700-0000C7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813</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7980" cy="223520"/>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8249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99060</xdr:rowOff>
    </xdr:from>
    <xdr:to>
      <xdr:col>120</xdr:col>
      <xdr:colOff>114300</xdr:colOff>
      <xdr:row>39</xdr:row>
      <xdr:rowOff>99060</xdr:rowOff>
    </xdr:to>
    <xdr:cxnSp macro="">
      <xdr:nvCxnSpPr>
        <xdr:cNvPr id="721" name="直線コネクタ 720">
          <a:extLst>
            <a:ext uri="{FF2B5EF4-FFF2-40B4-BE49-F238E27FC236}">
              <a16:creationId xmlns:a16="http://schemas.microsoft.com/office/drawing/2014/main" id="{00000000-0008-0000-0700-0000D1020000}"/>
            </a:ext>
          </a:extLst>
        </xdr:cNvPr>
        <xdr:cNvCxnSpPr/>
      </xdr:nvCxnSpPr>
      <xdr:spPr>
        <a:xfrm>
          <a:off x="18288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128270</xdr:rowOff>
    </xdr:from>
    <xdr:ext cx="247015" cy="259080"/>
    <xdr:sp macro="" textlink="">
      <xdr:nvSpPr>
        <xdr:cNvPr id="722" name="テキスト ボックス 721">
          <a:extLst>
            <a:ext uri="{FF2B5EF4-FFF2-40B4-BE49-F238E27FC236}">
              <a16:creationId xmlns:a16="http://schemas.microsoft.com/office/drawing/2014/main" id="{00000000-0008-0000-0700-0000D2020000}"/>
            </a:ext>
          </a:extLst>
        </xdr:cNvPr>
        <xdr:cNvSpPr txBox="1"/>
      </xdr:nvSpPr>
      <xdr:spPr>
        <a:xfrm>
          <a:off x="18039080" y="6643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114935</xdr:rowOff>
    </xdr:from>
    <xdr:to>
      <xdr:col>120</xdr:col>
      <xdr:colOff>114300</xdr:colOff>
      <xdr:row>37</xdr:row>
      <xdr:rowOff>114935</xdr:rowOff>
    </xdr:to>
    <xdr:cxnSp macro="">
      <xdr:nvCxnSpPr>
        <xdr:cNvPr id="723" name="直線コネクタ 722">
          <a:extLst>
            <a:ext uri="{FF2B5EF4-FFF2-40B4-BE49-F238E27FC236}">
              <a16:creationId xmlns:a16="http://schemas.microsoft.com/office/drawing/2014/main" id="{00000000-0008-0000-0700-0000D3020000}"/>
            </a:ext>
          </a:extLst>
        </xdr:cNvPr>
        <xdr:cNvCxnSpPr/>
      </xdr:nvCxnSpPr>
      <xdr:spPr>
        <a:xfrm>
          <a:off x="18288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36</xdr:row>
      <xdr:rowOff>144145</xdr:rowOff>
    </xdr:from>
    <xdr:ext cx="531495" cy="257175"/>
    <xdr:sp macro="" textlink="">
      <xdr:nvSpPr>
        <xdr:cNvPr id="724" name="テキスト ボックス 723">
          <a:extLst>
            <a:ext uri="{FF2B5EF4-FFF2-40B4-BE49-F238E27FC236}">
              <a16:creationId xmlns:a16="http://schemas.microsoft.com/office/drawing/2014/main" id="{00000000-0008-0000-0700-0000D4020000}"/>
            </a:ext>
          </a:extLst>
        </xdr:cNvPr>
        <xdr:cNvSpPr txBox="1"/>
      </xdr:nvSpPr>
      <xdr:spPr>
        <a:xfrm>
          <a:off x="17756505" y="6316345"/>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35</xdr:row>
      <xdr:rowOff>132080</xdr:rowOff>
    </xdr:from>
    <xdr:to>
      <xdr:col>120</xdr:col>
      <xdr:colOff>114300</xdr:colOff>
      <xdr:row>35</xdr:row>
      <xdr:rowOff>132080</xdr:rowOff>
    </xdr:to>
    <xdr:cxnSp macro="">
      <xdr:nvCxnSpPr>
        <xdr:cNvPr id="725" name="直線コネクタ 724">
          <a:extLst>
            <a:ext uri="{FF2B5EF4-FFF2-40B4-BE49-F238E27FC236}">
              <a16:creationId xmlns:a16="http://schemas.microsoft.com/office/drawing/2014/main" id="{00000000-0008-0000-0700-0000D5020000}"/>
            </a:ext>
          </a:extLst>
        </xdr:cNvPr>
        <xdr:cNvCxnSpPr/>
      </xdr:nvCxnSpPr>
      <xdr:spPr>
        <a:xfrm>
          <a:off x="18288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34</xdr:row>
      <xdr:rowOff>160655</xdr:rowOff>
    </xdr:from>
    <xdr:ext cx="531495" cy="259080"/>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7756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33</xdr:row>
      <xdr:rowOff>147955</xdr:rowOff>
    </xdr:from>
    <xdr:to>
      <xdr:col>120</xdr:col>
      <xdr:colOff>114300</xdr:colOff>
      <xdr:row>33</xdr:row>
      <xdr:rowOff>147955</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33</xdr:row>
      <xdr:rowOff>6350</xdr:rowOff>
    </xdr:from>
    <xdr:ext cx="531495" cy="257175"/>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7756505" y="566420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96</xdr:col>
      <xdr:colOff>0</xdr:colOff>
      <xdr:row>31</xdr:row>
      <xdr:rowOff>164465</xdr:rowOff>
    </xdr:from>
    <xdr:to>
      <xdr:col>120</xdr:col>
      <xdr:colOff>114300</xdr:colOff>
      <xdr:row>31</xdr:row>
      <xdr:rowOff>164465</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31</xdr:row>
      <xdr:rowOff>22225</xdr:rowOff>
    </xdr:from>
    <xdr:ext cx="593725" cy="2584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7692370" y="5337175"/>
          <a:ext cx="593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96</xdr:col>
      <xdr:colOff>0</xdr:colOff>
      <xdr:row>30</xdr:row>
      <xdr:rowOff>8890</xdr:rowOff>
    </xdr:from>
    <xdr:to>
      <xdr:col>120</xdr:col>
      <xdr:colOff>114300</xdr:colOff>
      <xdr:row>30</xdr:row>
      <xdr:rowOff>8890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29</xdr:row>
      <xdr:rowOff>38100</xdr:rowOff>
    </xdr:from>
    <xdr:ext cx="593725" cy="259080"/>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692370" y="501015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27</xdr:row>
      <xdr:rowOff>54610</xdr:rowOff>
    </xdr:from>
    <xdr:ext cx="593725" cy="25717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692370" y="468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諸支出金グラフ枠">
          <a:extLst>
            <a:ext uri="{FF2B5EF4-FFF2-40B4-BE49-F238E27FC236}">
              <a16:creationId xmlns:a16="http://schemas.microsoft.com/office/drawing/2014/main" id="{00000000-0008-0000-0700-0000DF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92710</xdr:rowOff>
    </xdr:from>
    <xdr:to>
      <xdr:col>116</xdr:col>
      <xdr:colOff>62865</xdr:colOff>
      <xdr:row>39</xdr:row>
      <xdr:rowOff>99060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flipV="1">
          <a:off x="22159595" y="5236210"/>
          <a:ext cx="1270" cy="1549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135890</xdr:rowOff>
    </xdr:from>
    <xdr:ext cx="249555" cy="259080"/>
    <xdr:sp macro="" textlink="">
      <xdr:nvSpPr>
        <xdr:cNvPr id="737" name="諸支出金最小値テキスト">
          <a:extLst>
            <a:ext uri="{FF2B5EF4-FFF2-40B4-BE49-F238E27FC236}">
              <a16:creationId xmlns:a16="http://schemas.microsoft.com/office/drawing/2014/main" id="{00000000-0008-0000-0700-0000E1020000}"/>
            </a:ext>
          </a:extLst>
        </xdr:cNvPr>
        <xdr:cNvSpPr txBox="1"/>
      </xdr:nvSpPr>
      <xdr:spPr>
        <a:xfrm>
          <a:off x="22212300" y="682244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99060</xdr:rowOff>
    </xdr:from>
    <xdr:to>
      <xdr:col>116</xdr:col>
      <xdr:colOff>152400</xdr:colOff>
      <xdr:row>39</xdr:row>
      <xdr:rowOff>99060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2072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39370</xdr:rowOff>
    </xdr:from>
    <xdr:ext cx="598805" cy="259080"/>
    <xdr:sp macro="" textlink="">
      <xdr:nvSpPr>
        <xdr:cNvPr id="739" name="諸支出金最大値テキスト">
          <a:extLst>
            <a:ext uri="{FF2B5EF4-FFF2-40B4-BE49-F238E27FC236}">
              <a16:creationId xmlns:a16="http://schemas.microsoft.com/office/drawing/2014/main" id="{00000000-0008-0000-0700-0000E3020000}"/>
            </a:ext>
          </a:extLst>
        </xdr:cNvPr>
        <xdr:cNvSpPr txBox="1"/>
      </xdr:nvSpPr>
      <xdr:spPr>
        <a:xfrm>
          <a:off x="22212300" y="50114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142,341</a:t>
          </a:r>
          <a:endParaRPr kumimoji="1" lang="ja-JP" altLang="en-US" sz="1000" b="1">
            <a:latin typeface="ＭＳ Ｐゴシック"/>
          </a:endParaRPr>
        </a:p>
      </xdr:txBody>
    </xdr:sp>
    <xdr:clientData/>
  </xdr:oneCellAnchor>
  <xdr:twoCellAnchor>
    <xdr:from>
      <xdr:col>115</xdr:col>
      <xdr:colOff>165100</xdr:colOff>
      <xdr:row>30</xdr:row>
      <xdr:rowOff>92710</xdr:rowOff>
    </xdr:from>
    <xdr:to>
      <xdr:col>116</xdr:col>
      <xdr:colOff>152400</xdr:colOff>
      <xdr:row>30</xdr:row>
      <xdr:rowOff>92710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2072600" y="5236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99060</xdr:rowOff>
    </xdr:from>
    <xdr:to>
      <xdr:col>116</xdr:col>
      <xdr:colOff>63500</xdr:colOff>
      <xdr:row>39</xdr:row>
      <xdr:rowOff>99060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1323300" y="6785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53340</xdr:rowOff>
    </xdr:from>
    <xdr:ext cx="469900" cy="257175"/>
    <xdr:sp macro="" textlink="">
      <xdr:nvSpPr>
        <xdr:cNvPr id="742" name="諸支出金平均値テキスト">
          <a:extLst>
            <a:ext uri="{FF2B5EF4-FFF2-40B4-BE49-F238E27FC236}">
              <a16:creationId xmlns:a16="http://schemas.microsoft.com/office/drawing/2014/main" id="{00000000-0008-0000-0700-0000E6020000}"/>
            </a:ext>
          </a:extLst>
        </xdr:cNvPr>
        <xdr:cNvSpPr txBox="1"/>
      </xdr:nvSpPr>
      <xdr:spPr>
        <a:xfrm>
          <a:off x="22212300" y="6568440"/>
          <a:ext cx="4699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1,623</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39</xdr:row>
      <xdr:rowOff>30480</xdr:rowOff>
    </xdr:from>
    <xdr:to>
      <xdr:col>116</xdr:col>
      <xdr:colOff>114300</xdr:colOff>
      <xdr:row>39</xdr:row>
      <xdr:rowOff>132080</xdr:rowOff>
    </xdr:to>
    <xdr:sp macro="" textlink="">
      <xdr:nvSpPr>
        <xdr:cNvPr id="743" name="フローチャート: 判断 742">
          <a:extLst>
            <a:ext uri="{FF2B5EF4-FFF2-40B4-BE49-F238E27FC236}">
              <a16:creationId xmlns:a16="http://schemas.microsoft.com/office/drawing/2014/main" id="{00000000-0008-0000-0700-0000E7020000}"/>
            </a:ext>
          </a:extLst>
        </xdr:cNvPr>
        <xdr:cNvSpPr/>
      </xdr:nvSpPr>
      <xdr:spPr>
        <a:xfrm>
          <a:off x="22110700" y="6717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99060</xdr:rowOff>
    </xdr:from>
    <xdr:to>
      <xdr:col>111</xdr:col>
      <xdr:colOff>177800</xdr:colOff>
      <xdr:row>39</xdr:row>
      <xdr:rowOff>99060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0434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42545</xdr:rowOff>
    </xdr:from>
    <xdr:to>
      <xdr:col>112</xdr:col>
      <xdr:colOff>38100</xdr:colOff>
      <xdr:row>39</xdr:row>
      <xdr:rowOff>144145</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21272500" y="672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179070</xdr:colOff>
      <xdr:row>37</xdr:row>
      <xdr:rowOff>160655</xdr:rowOff>
    </xdr:from>
    <xdr:ext cx="378460" cy="259080"/>
    <xdr:sp macro="" textlink="">
      <xdr:nvSpPr>
        <xdr:cNvPr id="746" name="テキスト ボックス 745">
          <a:extLst>
            <a:ext uri="{FF2B5EF4-FFF2-40B4-BE49-F238E27FC236}">
              <a16:creationId xmlns:a16="http://schemas.microsoft.com/office/drawing/2014/main" id="{00000000-0008-0000-0700-0000EA020000}"/>
            </a:ext>
          </a:extLst>
        </xdr:cNvPr>
        <xdr:cNvSpPr txBox="1"/>
      </xdr:nvSpPr>
      <xdr:spPr>
        <a:xfrm>
          <a:off x="21134070" y="65043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511</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39</xdr:row>
      <xdr:rowOff>99060</xdr:rowOff>
    </xdr:from>
    <xdr:to>
      <xdr:col>107</xdr:col>
      <xdr:colOff>50800</xdr:colOff>
      <xdr:row>39</xdr:row>
      <xdr:rowOff>99060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19545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43815</xdr:rowOff>
    </xdr:from>
    <xdr:to>
      <xdr:col>107</xdr:col>
      <xdr:colOff>101600</xdr:colOff>
      <xdr:row>39</xdr:row>
      <xdr:rowOff>145415</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0383500" y="6730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37</xdr:row>
      <xdr:rowOff>161925</xdr:rowOff>
    </xdr:from>
    <xdr:ext cx="378460" cy="259080"/>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20245070" y="650557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39</xdr:row>
      <xdr:rowOff>99060</xdr:rowOff>
    </xdr:from>
    <xdr:to>
      <xdr:col>102</xdr:col>
      <xdr:colOff>114300</xdr:colOff>
      <xdr:row>39</xdr:row>
      <xdr:rowOff>99060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8656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45085</xdr:rowOff>
    </xdr:from>
    <xdr:to>
      <xdr:col>102</xdr:col>
      <xdr:colOff>165100</xdr:colOff>
      <xdr:row>39</xdr:row>
      <xdr:rowOff>146685</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19494500" y="6731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37</xdr:row>
      <xdr:rowOff>163195</xdr:rowOff>
    </xdr:from>
    <xdr:ext cx="378460" cy="259080"/>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19356070" y="650684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39</xdr:row>
      <xdr:rowOff>43180</xdr:rowOff>
    </xdr:from>
    <xdr:to>
      <xdr:col>98</xdr:col>
      <xdr:colOff>38100</xdr:colOff>
      <xdr:row>39</xdr:row>
      <xdr:rowOff>144780</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18605500" y="6729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161290</xdr:rowOff>
    </xdr:from>
    <xdr:ext cx="378460" cy="259080"/>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18467070" y="650494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39</xdr:row>
      <xdr:rowOff>48260</xdr:rowOff>
    </xdr:from>
    <xdr:to>
      <xdr:col>116</xdr:col>
      <xdr:colOff>114300</xdr:colOff>
      <xdr:row>39</xdr:row>
      <xdr:rowOff>149860</xdr:rowOff>
    </xdr:to>
    <xdr:sp macro="" textlink="">
      <xdr:nvSpPr>
        <xdr:cNvPr id="760" name="楕円 759">
          <a:extLst>
            <a:ext uri="{FF2B5EF4-FFF2-40B4-BE49-F238E27FC236}">
              <a16:creationId xmlns:a16="http://schemas.microsoft.com/office/drawing/2014/main" id="{00000000-0008-0000-0700-0000F8020000}"/>
            </a:ext>
          </a:extLst>
        </xdr:cNvPr>
        <xdr:cNvSpPr/>
      </xdr:nvSpPr>
      <xdr:spPr>
        <a:xfrm>
          <a:off x="221107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39</xdr:row>
      <xdr:rowOff>8890</xdr:rowOff>
    </xdr:from>
    <xdr:ext cx="249555" cy="257175"/>
    <xdr:sp macro="" textlink="">
      <xdr:nvSpPr>
        <xdr:cNvPr id="761" name="諸支出金該当値テキスト">
          <a:extLst>
            <a:ext uri="{FF2B5EF4-FFF2-40B4-BE49-F238E27FC236}">
              <a16:creationId xmlns:a16="http://schemas.microsoft.com/office/drawing/2014/main" id="{00000000-0008-0000-0700-0000F9020000}"/>
            </a:ext>
          </a:extLst>
        </xdr:cNvPr>
        <xdr:cNvSpPr txBox="1"/>
      </xdr:nvSpPr>
      <xdr:spPr>
        <a:xfrm>
          <a:off x="22212300" y="669544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39</xdr:row>
      <xdr:rowOff>48260</xdr:rowOff>
    </xdr:from>
    <xdr:to>
      <xdr:col>112</xdr:col>
      <xdr:colOff>38100</xdr:colOff>
      <xdr:row>39</xdr:row>
      <xdr:rowOff>149860</xdr:rowOff>
    </xdr:to>
    <xdr:sp macro="" textlink="">
      <xdr:nvSpPr>
        <xdr:cNvPr id="762" name="楕円 761">
          <a:extLst>
            <a:ext uri="{FF2B5EF4-FFF2-40B4-BE49-F238E27FC236}">
              <a16:creationId xmlns:a16="http://schemas.microsoft.com/office/drawing/2014/main" id="{00000000-0008-0000-0700-0000FA020000}"/>
            </a:ext>
          </a:extLst>
        </xdr:cNvPr>
        <xdr:cNvSpPr/>
      </xdr:nvSpPr>
      <xdr:spPr>
        <a:xfrm>
          <a:off x="21272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140970</xdr:rowOff>
    </xdr:from>
    <xdr:ext cx="247650" cy="259080"/>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1198840" y="682752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39</xdr:row>
      <xdr:rowOff>48260</xdr:rowOff>
    </xdr:from>
    <xdr:to>
      <xdr:col>107</xdr:col>
      <xdr:colOff>101600</xdr:colOff>
      <xdr:row>39</xdr:row>
      <xdr:rowOff>149860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0383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140970</xdr:rowOff>
    </xdr:from>
    <xdr:ext cx="247650" cy="259080"/>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0309840" y="682752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39</xdr:row>
      <xdr:rowOff>48260</xdr:rowOff>
    </xdr:from>
    <xdr:to>
      <xdr:col>102</xdr:col>
      <xdr:colOff>165100</xdr:colOff>
      <xdr:row>39</xdr:row>
      <xdr:rowOff>149860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19494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140970</xdr:rowOff>
    </xdr:from>
    <xdr:ext cx="247650" cy="259080"/>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19420840" y="682752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39</xdr:row>
      <xdr:rowOff>48260</xdr:rowOff>
    </xdr:from>
    <xdr:to>
      <xdr:col>98</xdr:col>
      <xdr:colOff>38100</xdr:colOff>
      <xdr:row>39</xdr:row>
      <xdr:rowOff>149860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18605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140970</xdr:rowOff>
    </xdr:from>
    <xdr:ext cx="247650" cy="259080"/>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8531840" y="682752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7980" cy="223520"/>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249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18288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57</xdr:row>
      <xdr:rowOff>168910</xdr:rowOff>
    </xdr:from>
    <xdr:ext cx="247015" cy="257175"/>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039080" y="9941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55</xdr:row>
      <xdr:rowOff>54610</xdr:rowOff>
    </xdr:from>
    <xdr:ext cx="313055" cy="257175"/>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7974945" y="94843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52</xdr:row>
      <xdr:rowOff>111760</xdr:rowOff>
    </xdr:from>
    <xdr:ext cx="313055" cy="25717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7974945" y="90271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49</xdr:row>
      <xdr:rowOff>168910</xdr:rowOff>
    </xdr:from>
    <xdr:ext cx="313055" cy="25717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7974945" y="85699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47</xdr:row>
      <xdr:rowOff>54610</xdr:rowOff>
    </xdr:from>
    <xdr:ext cx="313055" cy="257175"/>
    <xdr:sp macro="" textlink="">
      <xdr:nvSpPr>
        <xdr:cNvPr id="789" name="テキスト ボックス 788">
          <a:extLst>
            <a:ext uri="{FF2B5EF4-FFF2-40B4-BE49-F238E27FC236}">
              <a16:creationId xmlns:a16="http://schemas.microsoft.com/office/drawing/2014/main" id="{00000000-0008-0000-0700-000015030000}"/>
            </a:ext>
          </a:extLst>
        </xdr:cNvPr>
        <xdr:cNvSpPr txBox="1"/>
      </xdr:nvSpPr>
      <xdr:spPr>
        <a:xfrm>
          <a:off x="17974945" y="81127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0" name="前年度繰上充用金グラフ枠">
          <a:extLst>
            <a:ext uri="{FF2B5EF4-FFF2-40B4-BE49-F238E27FC236}">
              <a16:creationId xmlns:a16="http://schemas.microsoft.com/office/drawing/2014/main" id="{00000000-0008-0000-0700-000016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62865</xdr:colOff>
      <xdr:row>58</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2159595" y="100838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10160</xdr:rowOff>
    </xdr:from>
    <xdr:ext cx="249555" cy="259080"/>
    <xdr:sp macro="" textlink="">
      <xdr:nvSpPr>
        <xdr:cNvPr id="792" name="前年度繰上充用金最小値テキスト">
          <a:extLst>
            <a:ext uri="{FF2B5EF4-FFF2-40B4-BE49-F238E27FC236}">
              <a16:creationId xmlns:a16="http://schemas.microsoft.com/office/drawing/2014/main" id="{00000000-0008-0000-0700-000018030000}"/>
            </a:ext>
          </a:extLst>
        </xdr:cNvPr>
        <xdr:cNvSpPr txBox="1"/>
      </xdr:nvSpPr>
      <xdr:spPr>
        <a:xfrm>
          <a:off x="22212300" y="10125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10160</xdr:rowOff>
    </xdr:from>
    <xdr:ext cx="249555" cy="259080"/>
    <xdr:sp macro="" textlink="">
      <xdr:nvSpPr>
        <xdr:cNvPr id="794" name="前年度繰上充用金最大値テキスト">
          <a:extLst>
            <a:ext uri="{FF2B5EF4-FFF2-40B4-BE49-F238E27FC236}">
              <a16:creationId xmlns:a16="http://schemas.microsoft.com/office/drawing/2014/main" id="{00000000-0008-0000-0700-00001A030000}"/>
            </a:ext>
          </a:extLst>
        </xdr:cNvPr>
        <xdr:cNvSpPr txBox="1"/>
      </xdr:nvSpPr>
      <xdr:spPr>
        <a:xfrm>
          <a:off x="22212300" y="978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1323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67310</xdr:rowOff>
    </xdr:from>
    <xdr:ext cx="249555" cy="259080"/>
    <xdr:sp macro="" textlink="">
      <xdr:nvSpPr>
        <xdr:cNvPr id="797" name="前年度繰上充用金平均値テキスト">
          <a:extLst>
            <a:ext uri="{FF2B5EF4-FFF2-40B4-BE49-F238E27FC236}">
              <a16:creationId xmlns:a16="http://schemas.microsoft.com/office/drawing/2014/main" id="{00000000-0008-0000-0700-00001D030000}"/>
            </a:ext>
          </a:extLst>
        </xdr:cNvPr>
        <xdr:cNvSpPr txBox="1"/>
      </xdr:nvSpPr>
      <xdr:spPr>
        <a:xfrm>
          <a:off x="22212300" y="100114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043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59</xdr:row>
      <xdr:rowOff>10160</xdr:rowOff>
    </xdr:from>
    <xdr:ext cx="247650" cy="259080"/>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1198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19545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59</xdr:row>
      <xdr:rowOff>10160</xdr:rowOff>
    </xdr:from>
    <xdr:ext cx="247650" cy="259080"/>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0309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5" name="直線コネクタ 804">
          <a:extLst>
            <a:ext uri="{FF2B5EF4-FFF2-40B4-BE49-F238E27FC236}">
              <a16:creationId xmlns:a16="http://schemas.microsoft.com/office/drawing/2014/main" id="{00000000-0008-0000-0700-000025030000}"/>
            </a:ext>
          </a:extLst>
        </xdr:cNvPr>
        <xdr:cNvCxnSpPr/>
      </xdr:nvCxnSpPr>
      <xdr:spPr>
        <a:xfrm>
          <a:off x="18656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49</xdr:row>
      <xdr:rowOff>123190</xdr:rowOff>
    </xdr:from>
    <xdr:to>
      <xdr:col>102</xdr:col>
      <xdr:colOff>165100</xdr:colOff>
      <xdr:row>50</xdr:row>
      <xdr:rowOff>53340</xdr:rowOff>
    </xdr:to>
    <xdr:sp macro=""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19494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48</xdr:row>
      <xdr:rowOff>69850</xdr:rowOff>
    </xdr:from>
    <xdr:ext cx="313690" cy="259080"/>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9388455" y="82994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08" name="フローチャート: 判断 807">
          <a:extLst>
            <a:ext uri="{FF2B5EF4-FFF2-40B4-BE49-F238E27FC236}">
              <a16:creationId xmlns:a16="http://schemas.microsoft.com/office/drawing/2014/main" id="{00000000-0008-0000-0700-000028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59</xdr:row>
      <xdr:rowOff>10160</xdr:rowOff>
    </xdr:from>
    <xdr:ext cx="247650" cy="259080"/>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18531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124460</xdr:rowOff>
    </xdr:from>
    <xdr:ext cx="249555" cy="259080"/>
    <xdr:sp macro="" textlink="">
      <xdr:nvSpPr>
        <xdr:cNvPr id="816" name="前年度繰上充用金該当値テキスト">
          <a:extLst>
            <a:ext uri="{FF2B5EF4-FFF2-40B4-BE49-F238E27FC236}">
              <a16:creationId xmlns:a16="http://schemas.microsoft.com/office/drawing/2014/main" id="{00000000-0008-0000-0700-000030030000}"/>
            </a:ext>
          </a:extLst>
        </xdr:cNvPr>
        <xdr:cNvSpPr txBox="1"/>
      </xdr:nvSpPr>
      <xdr:spPr>
        <a:xfrm>
          <a:off x="22212300" y="9897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57</xdr:row>
      <xdr:rowOff>35560</xdr:rowOff>
    </xdr:from>
    <xdr:ext cx="247650" cy="259080"/>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1198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57</xdr:row>
      <xdr:rowOff>35560</xdr:rowOff>
    </xdr:from>
    <xdr:ext cx="247650" cy="259080"/>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20309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59</xdr:row>
      <xdr:rowOff>10160</xdr:rowOff>
    </xdr:from>
    <xdr:ext cx="247650" cy="259080"/>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19420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57</xdr:row>
      <xdr:rowOff>35560</xdr:rowOff>
    </xdr:from>
    <xdr:ext cx="247650" cy="259080"/>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18531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5" name="正方形/長方形 824">
          <a:extLst>
            <a:ext uri="{FF2B5EF4-FFF2-40B4-BE49-F238E27FC236}">
              <a16:creationId xmlns:a16="http://schemas.microsoft.com/office/drawing/2014/main" id="{00000000-0008-0000-0700-000039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6" name="正方形/長方形 825">
          <a:extLst>
            <a:ext uri="{FF2B5EF4-FFF2-40B4-BE49-F238E27FC236}">
              <a16:creationId xmlns:a16="http://schemas.microsoft.com/office/drawing/2014/main" id="{00000000-0008-0000-0700-00003A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総務費の、住民一人あたりのコストが２９２，０４３円と前年度と比べ８６，１４２（２２．８％）と減少しており、類似団体と比べ低い水準にあるのは、総務費に係る工事請負費の減少及びふるさと応援寄付金への返礼品の調達や発送事務に係る経費が主な要因である。</a:t>
          </a:r>
        </a:p>
        <a:p>
          <a:r>
            <a:rPr kumimoji="1" lang="ja-JP" altLang="en-US" sz="1300">
              <a:latin typeface="ＭＳ Ｐゴシック"/>
              <a:ea typeface="ＭＳ Ｐゴシック"/>
            </a:rPr>
            <a:t>消防費は、５８，９５４円となっており、前年度より１９，１３９円（２４．５％）減少し類似団体と比較して一人当たりのコストが高い状況で推移してきた。　これは、地震発生時の避難路整備工事、津波避難誘導標識の整備など、地震対策の事業を重点的に取り組んできたことによるものである。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200660</xdr:colOff>
      <xdr:row>46</xdr:row>
      <xdr:rowOff>103505</xdr:rowOff>
    </xdr:from>
    <xdr:to>
      <xdr:col>1</xdr:col>
      <xdr:colOff>895350</xdr:colOff>
      <xdr:row>46</xdr:row>
      <xdr:rowOff>618490</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dr:col>1</xdr:col>
      <xdr:colOff>200660</xdr:colOff>
      <xdr:row>47</xdr:row>
      <xdr:rowOff>114935</xdr:rowOff>
    </xdr:from>
    <xdr:to>
      <xdr:col>1</xdr:col>
      <xdr:colOff>895350</xdr:colOff>
      <xdr:row>47</xdr:row>
      <xdr:rowOff>618490</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dr:col>1</xdr:col>
      <xdr:colOff>200660</xdr:colOff>
      <xdr:row>48</xdr:row>
      <xdr:rowOff>370840</xdr:rowOff>
    </xdr:from>
    <xdr:to>
      <xdr:col>1</xdr:col>
      <xdr:colOff>895350</xdr:colOff>
      <xdr:row>48</xdr:row>
      <xdr:rowOff>370840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466090</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dr:col>10</xdr:col>
      <xdr:colOff>323850</xdr:colOff>
      <xdr:row>45</xdr:row>
      <xdr:rowOff>10160</xdr:rowOff>
    </xdr:from>
    <xdr:to>
      <xdr:col>15</xdr:col>
      <xdr:colOff>724535</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10160</xdr:rowOff>
    </xdr:from>
    <xdr:to>
      <xdr:col>11</xdr:col>
      <xdr:colOff>104775</xdr:colOff>
      <xdr:row>45</xdr:row>
      <xdr:rowOff>323215</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12</xdr:col>
      <xdr:colOff>219075</xdr:colOff>
      <xdr:row>1</xdr:row>
      <xdr:rowOff>76200</xdr:rowOff>
    </xdr:from>
    <xdr:to>
      <xdr:col>15</xdr:col>
      <xdr:colOff>686435</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高知県奈半利町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平成２９年度以降は実質単年度収支において黒字となっている。　　　</a:t>
          </a:r>
        </a:p>
        <a:p>
          <a:r>
            <a:rPr kumimoji="1" lang="ja-JP" altLang="en-US" sz="1400">
              <a:latin typeface="ＭＳ ゴシック"/>
              <a:ea typeface="ＭＳ ゴシック"/>
            </a:rPr>
            <a:t>　財政調整基金残高は、積立に伴い３２７，２６０千円の増となり、標準財政規模比は７９．７４％となっている。</a:t>
          </a:r>
        </a:p>
        <a:p>
          <a:r>
            <a:rPr kumimoji="1" lang="ja-JP" altLang="en-US" sz="1400">
              <a:latin typeface="ＭＳ ゴシック"/>
              <a:ea typeface="ＭＳ ゴシック"/>
            </a:rPr>
            <a:t>　今後も、総合計画に基づいた計画的な事業実施等により、財政の健全化に努める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1056640</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170815</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高知県奈半利町</a:t>
          </a:r>
        </a:p>
      </xdr:txBody>
    </xdr:sp>
    <xdr:clientData/>
  </xdr:twoCellAnchor>
  <xdr:twoCellAnchor editAs="oneCell">
    <xdr:from>
      <xdr:col>1</xdr:col>
      <xdr:colOff>0</xdr:colOff>
      <xdr:row>3</xdr:row>
      <xdr:rowOff>28575</xdr:rowOff>
    </xdr:from>
    <xdr:to>
      <xdr:col>4</xdr:col>
      <xdr:colOff>913765</xdr:colOff>
      <xdr:row>4</xdr:row>
      <xdr:rowOff>199390</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連結実質赤字比率については、一般会計及び各特別会計全て黒字決算となっている。</a:t>
          </a:r>
        </a:p>
        <a:p>
          <a:r>
            <a:rPr kumimoji="1" lang="ja-JP" altLang="en-US" sz="1400">
              <a:latin typeface="ＭＳ ゴシック"/>
              <a:ea typeface="ＭＳ ゴシック"/>
            </a:rPr>
            <a:t>　特別会計では、簡易水道事業の複数年にわたる投資事業が計画されており、国民健康保険事業では一般会計からの繰入金が大きくなっている。</a:t>
          </a:r>
        </a:p>
        <a:p>
          <a:r>
            <a:rPr kumimoji="1" lang="ja-JP" altLang="en-US" sz="1400">
              <a:latin typeface="ＭＳ ゴシック"/>
              <a:ea typeface="ＭＳ ゴシック"/>
            </a:rPr>
            <a:t>　各会計において適正な運営管理を行う必要がある。</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a:extLst>
            <a:ext uri="{FF2B5EF4-FFF2-40B4-BE49-F238E27FC236}">
              <a16:creationId xmlns:a16="http://schemas.microsoft.com/office/drawing/2014/main" id="{00000000-0008-0000-0900-00000C000000}"/>
            </a:ext>
          </a:extLst>
        </xdr:cNvPr>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a:extLst>
            <a:ext uri="{FF2B5EF4-FFF2-40B4-BE49-F238E27FC236}">
              <a16:creationId xmlns:a16="http://schemas.microsoft.com/office/drawing/2014/main" id="{00000000-0008-0000-0900-00000D000000}"/>
            </a:ext>
          </a:extLst>
        </xdr:cNvPr>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a:extLst>
            <a:ext uri="{FF2B5EF4-FFF2-40B4-BE49-F238E27FC236}">
              <a16:creationId xmlns:a16="http://schemas.microsoft.com/office/drawing/2014/main" id="{00000000-0008-0000-0900-00000E000000}"/>
            </a:ext>
          </a:extLst>
        </xdr:cNvPr>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a:extLst>
            <a:ext uri="{FF2B5EF4-FFF2-40B4-BE49-F238E27FC236}">
              <a16:creationId xmlns:a16="http://schemas.microsoft.com/office/drawing/2014/main" id="{00000000-0008-0000-0900-00000F000000}"/>
            </a:ext>
          </a:extLst>
        </xdr:cNvPr>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a:extLst>
            <a:ext uri="{FF2B5EF4-FFF2-40B4-BE49-F238E27FC236}">
              <a16:creationId xmlns:a16="http://schemas.microsoft.com/office/drawing/2014/main" id="{00000000-0008-0000-0900-000010000000}"/>
            </a:ext>
          </a:extLst>
        </xdr:cNvPr>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17" name="凡例9">
          <a:extLst>
            <a:ext uri="{FF2B5EF4-FFF2-40B4-BE49-F238E27FC236}">
              <a16:creationId xmlns:a16="http://schemas.microsoft.com/office/drawing/2014/main" id="{00000000-0008-0000-0900-000011000000}"/>
            </a:ext>
          </a:extLst>
        </xdr:cNvPr>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18" name="凡例10">
          <a:extLst>
            <a:ext uri="{FF2B5EF4-FFF2-40B4-BE49-F238E27FC236}">
              <a16:creationId xmlns:a16="http://schemas.microsoft.com/office/drawing/2014/main" id="{00000000-0008-0000-0900-000012000000}"/>
            </a:ext>
          </a:extLst>
        </xdr:cNvPr>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15</xdr:col>
      <xdr:colOff>762635</xdr:colOff>
      <xdr:row>1</xdr:row>
      <xdr:rowOff>19050</xdr:rowOff>
    </xdr:from>
    <xdr:to>
      <xdr:col>20</xdr:col>
      <xdr:colOff>189865</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高知県奈半利町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200660</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675640</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繰上償還等により元利償還金のピークであった平成１９年度以降は減少に転じている。</a:t>
          </a:r>
        </a:p>
        <a:p>
          <a:r>
            <a:rPr kumimoji="1" lang="ja-JP" altLang="en-US" sz="1400">
              <a:latin typeface="ＭＳ ゴシック"/>
              <a:ea typeface="ＭＳ ゴシック"/>
            </a:rPr>
            <a:t>　しかしながら、南海トラフ地震対策のために実施した投資事業による地方債の発行増により、今後数年間は公債費の増加が見込まれる。</a:t>
          </a:r>
        </a:p>
        <a:p>
          <a:r>
            <a:rPr kumimoji="1" lang="ja-JP" altLang="en-US" sz="1400">
              <a:latin typeface="ＭＳ ゴシック"/>
              <a:ea typeface="ＭＳ ゴシック"/>
            </a:rPr>
            <a:t>　総合計画に基づく事業の平準化などにより地方債を抑制し、公債費の適正な管理に努める。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226695</xdr:colOff>
      <xdr:row>57</xdr:row>
      <xdr:rowOff>382905</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55</xdr:row>
      <xdr:rowOff>0</xdr:rowOff>
    </xdr:from>
    <xdr:to>
      <xdr:col>16</xdr:col>
      <xdr:colOff>115570</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219710</xdr:rowOff>
    </xdr:from>
    <xdr:to>
      <xdr:col>20</xdr:col>
      <xdr:colOff>125095</xdr:colOff>
      <xdr:row>57</xdr:row>
      <xdr:rowOff>334010</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000">
              <a:latin typeface="ＭＳ ゴシック"/>
              <a:ea typeface="ＭＳ ゴシック"/>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334645</xdr:colOff>
      <xdr:row>39</xdr:row>
      <xdr:rowOff>12700</xdr:rowOff>
    </xdr:from>
    <xdr:to>
      <xdr:col>15</xdr:col>
      <xdr:colOff>841375</xdr:colOff>
      <xdr:row>40</xdr:row>
      <xdr:rowOff>333375</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704850</xdr:colOff>
      <xdr:row>40</xdr:row>
      <xdr:rowOff>313690</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704850</xdr:colOff>
      <xdr:row>41</xdr:row>
      <xdr:rowOff>305435</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704850</xdr:colOff>
      <xdr:row>42</xdr:row>
      <xdr:rowOff>305435</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704850</xdr:colOff>
      <xdr:row>43</xdr:row>
      <xdr:rowOff>305435</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704850</xdr:colOff>
      <xdr:row>44</xdr:row>
      <xdr:rowOff>305435</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704850</xdr:colOff>
      <xdr:row>45</xdr:row>
      <xdr:rowOff>313690</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704850</xdr:colOff>
      <xdr:row>47</xdr:row>
      <xdr:rowOff>313690</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704850</xdr:colOff>
      <xdr:row>48</xdr:row>
      <xdr:rowOff>305435</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704850</xdr:colOff>
      <xdr:row>49</xdr:row>
      <xdr:rowOff>305435</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704850</xdr:colOff>
      <xdr:row>50</xdr:row>
      <xdr:rowOff>313690</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704850</xdr:colOff>
      <xdr:row>51</xdr:row>
      <xdr:rowOff>305435</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397510</xdr:colOff>
      <xdr:row>4</xdr:row>
      <xdr:rowOff>21590</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高知県奈半利町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114935</xdr:colOff>
      <xdr:row>3</xdr:row>
      <xdr:rowOff>133985</xdr:rowOff>
    </xdr:from>
    <xdr:to>
      <xdr:col>2</xdr:col>
      <xdr:colOff>934085</xdr:colOff>
      <xdr:row>5</xdr:row>
      <xdr:rowOff>133985</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将来負担比率については、地方債現在高等の将来負担額に対し、基金や基準財政収需要額算入見込額等の充当可能財源が多く、将来負担額がマイナスとなっている。</a:t>
          </a:r>
        </a:p>
        <a:p>
          <a:r>
            <a:rPr kumimoji="1" lang="ja-JP" altLang="en-US" sz="1400">
              <a:latin typeface="ＭＳ ゴシック"/>
              <a:ea typeface="ＭＳ ゴシック"/>
            </a:rPr>
            <a:t>　今後は、南海トラフ地震対策のために実施した投資事業により、地方債の増加による将来負担額の増加が見込まれる。</a:t>
          </a:r>
        </a:p>
        <a:p>
          <a:r>
            <a:rPr kumimoji="1" lang="ja-JP" altLang="en-US" sz="1400">
              <a:latin typeface="ＭＳ ゴシック"/>
              <a:ea typeface="ＭＳ ゴシック"/>
            </a:rPr>
            <a:t>　総合計画に基づく事業の平準化や有利な地方債や補助事業を活用し、適正な管理に努める。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13335</xdr:colOff>
      <xdr:row>52</xdr:row>
      <xdr:rowOff>81280</xdr:rowOff>
    </xdr:to>
    <xdr:graphicFrame macro="">
      <xdr:nvGraphicFramePr>
        <xdr:cNvPr id="2" name="Chart 1">
          <a:extLst>
            <a:ext uri="{FF2B5EF4-FFF2-40B4-BE49-F238E27FC236}">
              <a16:creationId xmlns:a16="http://schemas.microsoft.com/office/drawing/2014/main" id="{00000000-0008-0000-0C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137795</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3</a:t>
          </a:r>
          <a:r>
            <a:rPr lang="ja-JP" altLang="en-US" sz="1800" b="1">
              <a:solidFill>
                <a:schemeClr val="tx1"/>
              </a:solidFill>
              <a:latin typeface="ＭＳ ゴシック"/>
              <a:ea typeface="ＭＳ ゴシック"/>
            </a:rPr>
            <a:t>年度</a:t>
          </a:r>
        </a:p>
      </xdr:txBody>
    </xdr:sp>
    <xdr:clientData/>
  </xdr:twoCellAnchor>
  <xdr:twoCellAnchor>
    <xdr:from>
      <xdr:col>10</xdr:col>
      <xdr:colOff>561340</xdr:colOff>
      <xdr:row>0</xdr:row>
      <xdr:rowOff>165100</xdr:rowOff>
    </xdr:from>
    <xdr:to>
      <xdr:col>14</xdr:col>
      <xdr:colOff>81915</xdr:colOff>
      <xdr:row>2</xdr:row>
      <xdr:rowOff>165100</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高知県奈半利町</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ふるさと応援基金を１０６百万円、人づくり基金を１２百万円、地域情報化基金</a:t>
          </a:r>
          <a:r>
            <a:rPr kumimoji="1" lang="en-US" altLang="ja-JP" sz="1300">
              <a:solidFill>
                <a:schemeClr val="dk1"/>
              </a:solidFill>
              <a:effectLst/>
              <a:latin typeface="ＭＳ ゴシック"/>
              <a:ea typeface="ＭＳ ゴシック"/>
              <a:cs typeface="+mn-cs"/>
            </a:rPr>
            <a:t>5</a:t>
          </a:r>
          <a:r>
            <a:rPr kumimoji="1" lang="ja-JP" altLang="en-US" sz="1300">
              <a:solidFill>
                <a:schemeClr val="dk1"/>
              </a:solidFill>
              <a:effectLst/>
              <a:latin typeface="ＭＳ ゴシック"/>
              <a:ea typeface="ＭＳ ゴシック"/>
              <a:cs typeface="+mn-cs"/>
            </a:rPr>
            <a:t>百万円等を取り崩した一方、財政調整基金へ３２７百万円を積立て、普通交付税再算定による増額分を減債援基金へ１９百万円積立てたことなどにより、基金全体としては２４４百万円の増となった。</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公共施設等の老朽化対策や地方債の増大に備え、基金の使途の明確化を図り、計画的に積立てを行う予定。</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xdr:row>
      <xdr:rowOff>73025</xdr:rowOff>
    </xdr:from>
    <xdr:to>
      <xdr:col>8</xdr:col>
      <xdr:colOff>1678940</xdr:colOff>
      <xdr:row>6</xdr:row>
      <xdr:rowOff>7620</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p>
        <a:p>
          <a:r>
            <a:rPr kumimoji="1" lang="ja-JP" altLang="en-US" sz="1300">
              <a:solidFill>
                <a:schemeClr val="dk1"/>
              </a:solidFill>
              <a:effectLst/>
              <a:latin typeface="ＭＳ ゴシック"/>
              <a:ea typeface="ＭＳ ゴシック"/>
              <a:cs typeface="+mn-cs"/>
            </a:rPr>
            <a:t>・ふるさと応援基金：奈半利町が目指す将来像「あたたかい心でつくる住みやすいまち、子どもたちに残したいふるさと、住みたいと実感できる自立と共生のまち等」のふるさとづくりに関する施策の推進。</a:t>
          </a:r>
        </a:p>
        <a:p>
          <a:r>
            <a:rPr kumimoji="1" lang="ja-JP" altLang="en-US" sz="1300">
              <a:solidFill>
                <a:schemeClr val="dk1"/>
              </a:solidFill>
              <a:effectLst/>
              <a:latin typeface="ＭＳ ゴシック"/>
              <a:ea typeface="ＭＳ ゴシック"/>
              <a:cs typeface="+mn-cs"/>
            </a:rPr>
            <a:t>・ふるさと基金：奈半利町の多様な歴史、伝統、文化、産業等を活かした、独創的、個性的な地域づくりの推進。</a:t>
          </a:r>
        </a:p>
        <a:p>
          <a:r>
            <a:rPr kumimoji="1" lang="ja-JP" altLang="en-US" sz="1300">
              <a:solidFill>
                <a:schemeClr val="dk1"/>
              </a:solidFill>
              <a:effectLst/>
              <a:latin typeface="ＭＳ ゴシック"/>
              <a:ea typeface="ＭＳ ゴシック"/>
              <a:cs typeface="+mn-cs"/>
            </a:rPr>
            <a:t>・奈半利町集落活動センター支援基金：奈半利町集落活動センターが実施する事業の支援。</a:t>
          </a:r>
        </a:p>
        <a:p>
          <a:r>
            <a:rPr kumimoji="1" lang="ja-JP" altLang="en-US" sz="1300">
              <a:solidFill>
                <a:schemeClr val="dk1"/>
              </a:solidFill>
              <a:effectLst/>
              <a:latin typeface="ＭＳ ゴシック"/>
              <a:ea typeface="ＭＳ ゴシック"/>
              <a:cs typeface="+mn-cs"/>
            </a:rPr>
            <a:t>・人づくり奨学基金：奈半利町に有為な人材を育成するために、大学に進学する学生に対し奨学金を給付する。</a:t>
          </a:r>
        </a:p>
        <a:p>
          <a:r>
            <a:rPr kumimoji="1" lang="ja-JP" altLang="en-US" sz="1300">
              <a:solidFill>
                <a:schemeClr val="dk1"/>
              </a:solidFill>
              <a:effectLst/>
              <a:latin typeface="ＭＳ ゴシック"/>
              <a:ea typeface="ＭＳ ゴシック"/>
              <a:cs typeface="+mn-cs"/>
            </a:rPr>
            <a:t>・中山間ふるさと水と土保全対策事業基金：中山間地域の活性化の推進。</a:t>
          </a:r>
        </a:p>
        <a:p>
          <a:endParaRPr kumimoji="1" lang="ja-JP" altLang="en-US"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p>
        <a:p>
          <a:endParaRPr kumimoji="1" lang="ja-JP" altLang="en-US"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・ふるさと応援基金：９百万円積立てた一方、ふるさとづくりに関する施策の実施等により１０６百万円を取り崩したことにより９６百万円の減少。</a:t>
          </a: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p>
        <a:p>
          <a:endParaRPr kumimoji="1" lang="ja-JP" altLang="en-US"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・ふるさと応援基金：ふるさと応援基金活用事業計画等に基づき活用事業の検討を行う。</a:t>
          </a:r>
        </a:p>
        <a:p>
          <a:r>
            <a:rPr kumimoji="1" lang="ja-JP" altLang="en-US" sz="1300">
              <a:solidFill>
                <a:schemeClr val="dk1"/>
              </a:solidFill>
              <a:effectLst/>
              <a:latin typeface="ＭＳ ゴシック"/>
              <a:ea typeface="ＭＳ ゴシック"/>
              <a:cs typeface="+mn-cs"/>
            </a:rPr>
            <a:t>・施設等整備基金：公共施設等総合管理計画に基づき、施設の長寿命化に係る費用について計画的に積立てを行う予定。</a:t>
          </a: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決算剰余金を３２７百万円積立てたことによる増加。</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地方交付税額の変動の際の歳入補てんや社会保障関係経費の増大に備えて、積立てを行ってきた。</a:t>
          </a:r>
        </a:p>
        <a:p>
          <a:r>
            <a:rPr kumimoji="1" lang="ja-JP" altLang="en-US" sz="1300">
              <a:solidFill>
                <a:schemeClr val="dk1"/>
              </a:solidFill>
              <a:effectLst/>
              <a:latin typeface="ＭＳ ゴシック"/>
              <a:ea typeface="ＭＳ ゴシック"/>
              <a:cs typeface="+mn-cs"/>
            </a:rPr>
            <a:t>　令和５年度以降取り崩しが見込まれるものの、現状の規模を維持できるよう計画的に積立てを行う。</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決算剰余金を２百万円、普通交付税再算定増額分１７百万円を積立てたことによる増加。</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令和６～１０年度に地方債ピークを迎えるため、それに備えて毎年度計画的に積立てを行う予定であり、１１年度以降は減少予定。</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42</xdr:row>
      <xdr:rowOff>168275</xdr:rowOff>
    </xdr:from>
    <xdr:to>
      <xdr:col>8</xdr:col>
      <xdr:colOff>1678940</xdr:colOff>
      <xdr:row>44</xdr:row>
      <xdr:rowOff>91440</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344589AF-9D99-441A-825A-6DA38A9928E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D09D2507-ECD6-4162-AF5F-D400170AB0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5BBF94C0-250F-4C66-9E36-D92CCC310B2C}"/>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255ECBBF-4B94-44F2-B554-B5203382BE9A}"/>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04997391-C359-4CC8-BBBA-9E88AF3A14BC}"/>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186B1E73-94E0-491C-A8CE-ED6074664333}"/>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1E8DC773-C4BC-4F33-A8FC-6701D3CB9299}"/>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5B3E72B3-54D2-424D-A014-B1FA4ADE78A9}"/>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07DBBB35-D986-404A-8176-3FE513AA7995}"/>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62889161-5C96-47EE-907A-83D6058B7C1B}"/>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7E94AABE-EDC5-4D6C-8E28-4B3757EC0EA1}"/>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065BEC4F-DE97-4C08-87DF-DA336158E19A}"/>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20C0239A-C6E7-4EB7-ACA9-2FEEBDC5DE3A}"/>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D5BAFE01-F179-4BBE-8905-DA6FDAF99B50}"/>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D58B9E58-F427-4119-A3AF-F064484E850D}"/>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6DFA299E-EABF-41C1-8D41-D3F5C2AFEFCC}"/>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3DB902EB-E210-4978-95EE-9824DC2C8833}"/>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C9FCE959-9337-4E09-9E7D-4FEC6385FFCA}"/>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A39EF61B-1EC8-412B-9F69-1A22FBE0F160}"/>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0FC48A53-242A-4019-809E-7751564C961E}"/>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9832A20F-B359-48CC-95EF-8C366B751AC7}"/>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FCCEFDF9-CA68-4829-B8E8-E89B2D74AB81}"/>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3,055
3,040
28.37
3,457,995
3,344,628
43,156
1,894,240
3,729,983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EF20D8CB-AAD8-4F46-B91E-B6FC99FC0D70}"/>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A2BFC3AF-3D42-419C-8AD9-8B1C3D3BC6E7}"/>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98FA769A-41EC-4D7C-B05D-2DA8B2A39A52}"/>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BBB21ADA-47D7-41E4-9A26-93DE1C9AE568}"/>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9E5B908B-49DC-4810-96E8-49CF87070FFD}"/>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7CF202E8-3373-4490-AE1F-AC134C36ED64}"/>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BB14D81A-A8A2-485D-B996-E2CFF24DFBDC}"/>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DA938075-149F-4336-8E56-0B61D3F53A0B}"/>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3261FA52-2880-4B43-B014-6DEB65925233}"/>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4377E987-0FDA-47F8-BD30-1503983D89B1}"/>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45AA1CB0-3B48-4491-AB07-7C5E794DF9E3}"/>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D4C93B3E-FE3F-48F5-948D-B8CA43050AFC}"/>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52F10E59-5B0A-4FB5-B910-F0CCF46DE557}"/>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FC9BBD80-DE29-4315-B3C9-199700EAE069}"/>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77AA4AF9-4DC3-48F3-87AF-5E05BF3AA1DE}"/>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E77A6F07-F2C5-438A-AB7F-937F8720A73D}"/>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84B9D26C-37AF-4866-8A43-3DDF665EEA13}"/>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A7174826-46B3-4375-9A0C-BF05C2C1BFF3}"/>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9C48CFF6-1761-49CA-BF49-74945CC60BCE}"/>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D30EE89D-1718-4AD0-B1B2-1CAA4DCFA010}"/>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a:extLst>
            <a:ext uri="{FF2B5EF4-FFF2-40B4-BE49-F238E27FC236}">
              <a16:creationId xmlns:a16="http://schemas.microsoft.com/office/drawing/2014/main" id="{716509C1-7023-4368-9D26-FD486DC1FEF0}"/>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904BF31C-5485-411B-B47A-DA1C73B8C8A9}"/>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F0B7E3D0-86B3-460D-857D-C686B111D704}"/>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CB6191EF-4ED5-4496-A3B9-A6C5750DC4F7}"/>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271B4F96-0E01-416B-BBD9-D7808A4B52FE}"/>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[ 56.6</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AB195C55-A79C-4E99-AAB3-92C1CD49F399}"/>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623658A2-3BE6-49BD-9349-664D664EB0FB}"/>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CC5AE317-2748-4A34-8F54-CFF800822850}"/>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D15D6741-A4A0-418A-A512-7B6A404565AC}"/>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ED51BC0A-6AD3-4991-A576-61965DFD6B2F}"/>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645F3236-12A4-4F10-B79F-BEF43DEC3A80}"/>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34DB2630-8541-4D13-A746-B96E91BE96FC}"/>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B49FF4EB-141C-405D-BDA8-2542D4EDAF15}"/>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037B4129-5943-4682-9979-2C9FC49433E6}"/>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BA4C97B1-8CA1-4D04-BEB6-5B3621E96737}"/>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有形固定資産減価償却率は、類似団体平均値を下回っているが、多くの施設で老朽化が進んでいる。</a:t>
          </a:r>
          <a:endParaRPr lang="ja-JP" altLang="ja-JP">
            <a:effectLst/>
          </a:endParaRPr>
        </a:p>
        <a:p>
          <a:r>
            <a:rPr kumimoji="1" lang="ja-JP" altLang="ja-JP"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年度に改訂した公共施設等総合管理計画に基づき、公共施設等の全体状況を把握し、長期的な視点で、更新、統廃合、長寿命化など適正管理を行っていく。</a:t>
          </a:r>
          <a:endParaRPr lang="ja-JP" altLang="ja-JP">
            <a:effectLst/>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177C3F2C-F938-4526-8121-9546643D4EE8}"/>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1B1EBBE8-3614-41B4-902F-E46DDD5E7017}"/>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BB5CEAAF-62D5-4FB6-B29E-49653B87C0BC}"/>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57D97074-8226-4D0D-9C55-1BC80BF41EFA}"/>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A0285837-ADCA-442B-B63D-16F615A15141}"/>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6412F2D9-7046-4977-8204-56089E3535E4}"/>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03D6EB63-C922-45A5-8FCF-318324C81B3F}"/>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75B281D9-FFFB-4936-839F-A57E44422FB3}"/>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94F5B6B1-3F04-467F-81E2-1C87EB21E08C}"/>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A20AD017-9586-4910-A864-CC779C505F1C}"/>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1D7E4F0E-A8EA-4877-AB47-772C50B508A7}"/>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585B7AD2-1E61-4830-9E7C-0D472218A5CE}"/>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75E52938-0725-4FE2-A085-80943A5150FD}"/>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B996D4ED-5F34-4E84-A635-6D381A4ADDD3}"/>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3A3D50E3-C82A-43BB-A662-9B755445304E}"/>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1A0670E2-D5E2-4DFE-BB84-BE700C98234E}"/>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A62D8527-95BF-4F81-A86D-9D911304AC0C}"/>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745B9BB6-C43E-49EC-9E71-9E5CC4BEC10C}"/>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19867</xdr:rowOff>
    </xdr:from>
    <xdr:to>
      <xdr:col>23</xdr:col>
      <xdr:colOff>85090</xdr:colOff>
      <xdr:row>34</xdr:row>
      <xdr:rowOff>97881</xdr:rowOff>
    </xdr:to>
    <xdr:cxnSp macro="">
      <xdr:nvCxnSpPr>
        <xdr:cNvPr id="77" name="直線コネクタ 76">
          <a:extLst>
            <a:ext uri="{FF2B5EF4-FFF2-40B4-BE49-F238E27FC236}">
              <a16:creationId xmlns:a16="http://schemas.microsoft.com/office/drawing/2014/main" id="{0E386A2B-E4C8-4D0B-BD4A-8B0055539218}"/>
            </a:ext>
          </a:extLst>
        </xdr:cNvPr>
        <xdr:cNvCxnSpPr/>
      </xdr:nvCxnSpPr>
      <xdr:spPr>
        <a:xfrm flipV="1">
          <a:off x="4760595" y="5249092"/>
          <a:ext cx="1270" cy="14496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101708</xdr:rowOff>
    </xdr:from>
    <xdr:ext cx="405111" cy="259045"/>
    <xdr:sp macro="" textlink="">
      <xdr:nvSpPr>
        <xdr:cNvPr id="78" name="有形固定資産減価償却率最小値テキスト">
          <a:extLst>
            <a:ext uri="{FF2B5EF4-FFF2-40B4-BE49-F238E27FC236}">
              <a16:creationId xmlns:a16="http://schemas.microsoft.com/office/drawing/2014/main" id="{A5FC2215-17F8-4099-8DB3-9466D9034566}"/>
            </a:ext>
          </a:extLst>
        </xdr:cNvPr>
        <xdr:cNvSpPr txBox="1"/>
      </xdr:nvSpPr>
      <xdr:spPr>
        <a:xfrm>
          <a:off x="4813300" y="67025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97881</xdr:rowOff>
    </xdr:from>
    <xdr:to>
      <xdr:col>23</xdr:col>
      <xdr:colOff>174625</xdr:colOff>
      <xdr:row>34</xdr:row>
      <xdr:rowOff>97881</xdr:rowOff>
    </xdr:to>
    <xdr:cxnSp macro="">
      <xdr:nvCxnSpPr>
        <xdr:cNvPr id="79" name="直線コネクタ 78">
          <a:extLst>
            <a:ext uri="{FF2B5EF4-FFF2-40B4-BE49-F238E27FC236}">
              <a16:creationId xmlns:a16="http://schemas.microsoft.com/office/drawing/2014/main" id="{AE482A84-FB3F-4568-ADF2-38E7105F56C8}"/>
            </a:ext>
          </a:extLst>
        </xdr:cNvPr>
        <xdr:cNvCxnSpPr/>
      </xdr:nvCxnSpPr>
      <xdr:spPr>
        <a:xfrm>
          <a:off x="4673600" y="66987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137994</xdr:rowOff>
    </xdr:from>
    <xdr:ext cx="405111" cy="259045"/>
    <xdr:sp macro="" textlink="">
      <xdr:nvSpPr>
        <xdr:cNvPr id="80" name="有形固定資産減価償却率最大値テキスト">
          <a:extLst>
            <a:ext uri="{FF2B5EF4-FFF2-40B4-BE49-F238E27FC236}">
              <a16:creationId xmlns:a16="http://schemas.microsoft.com/office/drawing/2014/main" id="{433ECD01-453D-432E-9F5E-8127EB6F7C26}"/>
            </a:ext>
          </a:extLst>
        </xdr:cNvPr>
        <xdr:cNvSpPr txBox="1"/>
      </xdr:nvSpPr>
      <xdr:spPr>
        <a:xfrm>
          <a:off x="4813300" y="50243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19867</xdr:rowOff>
    </xdr:from>
    <xdr:to>
      <xdr:col>23</xdr:col>
      <xdr:colOff>174625</xdr:colOff>
      <xdr:row>26</xdr:row>
      <xdr:rowOff>19867</xdr:rowOff>
    </xdr:to>
    <xdr:cxnSp macro="">
      <xdr:nvCxnSpPr>
        <xdr:cNvPr id="81" name="直線コネクタ 80">
          <a:extLst>
            <a:ext uri="{FF2B5EF4-FFF2-40B4-BE49-F238E27FC236}">
              <a16:creationId xmlns:a16="http://schemas.microsoft.com/office/drawing/2014/main" id="{7662275C-CC72-4FF2-A18D-604438BD451E}"/>
            </a:ext>
          </a:extLst>
        </xdr:cNvPr>
        <xdr:cNvCxnSpPr/>
      </xdr:nvCxnSpPr>
      <xdr:spPr>
        <a:xfrm>
          <a:off x="4673600" y="5249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93180</xdr:rowOff>
    </xdr:from>
    <xdr:ext cx="405111" cy="259045"/>
    <xdr:sp macro="" textlink="">
      <xdr:nvSpPr>
        <xdr:cNvPr id="82" name="有形固定資産減価償却率平均値テキスト">
          <a:extLst>
            <a:ext uri="{FF2B5EF4-FFF2-40B4-BE49-F238E27FC236}">
              <a16:creationId xmlns:a16="http://schemas.microsoft.com/office/drawing/2014/main" id="{7B40215F-33B0-430C-BDE5-B9EFCC0BA40E}"/>
            </a:ext>
          </a:extLst>
        </xdr:cNvPr>
        <xdr:cNvSpPr txBox="1"/>
      </xdr:nvSpPr>
      <xdr:spPr>
        <a:xfrm>
          <a:off x="4813300" y="583675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114753</xdr:rowOff>
    </xdr:from>
    <xdr:to>
      <xdr:col>23</xdr:col>
      <xdr:colOff>136525</xdr:colOff>
      <xdr:row>30</xdr:row>
      <xdr:rowOff>44903</xdr:rowOff>
    </xdr:to>
    <xdr:sp macro="" textlink="">
      <xdr:nvSpPr>
        <xdr:cNvPr id="83" name="フローチャート: 判断 82">
          <a:extLst>
            <a:ext uri="{FF2B5EF4-FFF2-40B4-BE49-F238E27FC236}">
              <a16:creationId xmlns:a16="http://schemas.microsoft.com/office/drawing/2014/main" id="{E429A37F-8F84-461C-831D-6F924716910A}"/>
            </a:ext>
          </a:extLst>
        </xdr:cNvPr>
        <xdr:cNvSpPr/>
      </xdr:nvSpPr>
      <xdr:spPr>
        <a:xfrm>
          <a:off x="4711700" y="5858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117838</xdr:rowOff>
    </xdr:from>
    <xdr:to>
      <xdr:col>19</xdr:col>
      <xdr:colOff>187325</xdr:colOff>
      <xdr:row>30</xdr:row>
      <xdr:rowOff>47988</xdr:rowOff>
    </xdr:to>
    <xdr:sp macro="" textlink="">
      <xdr:nvSpPr>
        <xdr:cNvPr id="84" name="フローチャート: 判断 83">
          <a:extLst>
            <a:ext uri="{FF2B5EF4-FFF2-40B4-BE49-F238E27FC236}">
              <a16:creationId xmlns:a16="http://schemas.microsoft.com/office/drawing/2014/main" id="{75861065-6202-4B5F-A24C-A9EE0C3CBCA8}"/>
            </a:ext>
          </a:extLst>
        </xdr:cNvPr>
        <xdr:cNvSpPr/>
      </xdr:nvSpPr>
      <xdr:spPr>
        <a:xfrm>
          <a:off x="4000500" y="5861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96248</xdr:rowOff>
    </xdr:from>
    <xdr:to>
      <xdr:col>15</xdr:col>
      <xdr:colOff>187325</xdr:colOff>
      <xdr:row>30</xdr:row>
      <xdr:rowOff>26398</xdr:rowOff>
    </xdr:to>
    <xdr:sp macro="" textlink="">
      <xdr:nvSpPr>
        <xdr:cNvPr id="85" name="フローチャート: 判断 84">
          <a:extLst>
            <a:ext uri="{FF2B5EF4-FFF2-40B4-BE49-F238E27FC236}">
              <a16:creationId xmlns:a16="http://schemas.microsoft.com/office/drawing/2014/main" id="{B0A9D2EE-4BB8-4A86-9669-6985E85D6E4E}"/>
            </a:ext>
          </a:extLst>
        </xdr:cNvPr>
        <xdr:cNvSpPr/>
      </xdr:nvSpPr>
      <xdr:spPr>
        <a:xfrm>
          <a:off x="3238500" y="5839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62321</xdr:rowOff>
    </xdr:from>
    <xdr:to>
      <xdr:col>11</xdr:col>
      <xdr:colOff>187325</xdr:colOff>
      <xdr:row>29</xdr:row>
      <xdr:rowOff>163921</xdr:rowOff>
    </xdr:to>
    <xdr:sp macro="" textlink="">
      <xdr:nvSpPr>
        <xdr:cNvPr id="86" name="フローチャート: 判断 85">
          <a:extLst>
            <a:ext uri="{FF2B5EF4-FFF2-40B4-BE49-F238E27FC236}">
              <a16:creationId xmlns:a16="http://schemas.microsoft.com/office/drawing/2014/main" id="{3ADBFCB6-5AE0-41EE-9B9C-32C31EE33EAF}"/>
            </a:ext>
          </a:extLst>
        </xdr:cNvPr>
        <xdr:cNvSpPr/>
      </xdr:nvSpPr>
      <xdr:spPr>
        <a:xfrm>
          <a:off x="2476500" y="5805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12972</xdr:rowOff>
    </xdr:from>
    <xdr:to>
      <xdr:col>7</xdr:col>
      <xdr:colOff>187325</xdr:colOff>
      <xdr:row>29</xdr:row>
      <xdr:rowOff>114572</xdr:rowOff>
    </xdr:to>
    <xdr:sp macro="" textlink="">
      <xdr:nvSpPr>
        <xdr:cNvPr id="87" name="フローチャート: 判断 86">
          <a:extLst>
            <a:ext uri="{FF2B5EF4-FFF2-40B4-BE49-F238E27FC236}">
              <a16:creationId xmlns:a16="http://schemas.microsoft.com/office/drawing/2014/main" id="{75234B23-689D-4E66-969F-9F5A3674C19C}"/>
            </a:ext>
          </a:extLst>
        </xdr:cNvPr>
        <xdr:cNvSpPr/>
      </xdr:nvSpPr>
      <xdr:spPr>
        <a:xfrm>
          <a:off x="1714500" y="5756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D7ACD248-6917-4C7B-83A4-770B83CC63F6}"/>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7DD943BA-FCA3-44CB-99C1-FF6E7DDE8988}"/>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ABA969D4-EA1B-4293-8A10-39751AF38C3B}"/>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A637A833-B955-4AD0-9AEF-3BB663AB0527}"/>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E3529A52-9915-4015-8979-E5CDACA024FC}"/>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150495</xdr:rowOff>
    </xdr:from>
    <xdr:to>
      <xdr:col>23</xdr:col>
      <xdr:colOff>136525</xdr:colOff>
      <xdr:row>29</xdr:row>
      <xdr:rowOff>80645</xdr:rowOff>
    </xdr:to>
    <xdr:sp macro="" textlink="">
      <xdr:nvSpPr>
        <xdr:cNvPr id="93" name="楕円 92">
          <a:extLst>
            <a:ext uri="{FF2B5EF4-FFF2-40B4-BE49-F238E27FC236}">
              <a16:creationId xmlns:a16="http://schemas.microsoft.com/office/drawing/2014/main" id="{46A7884A-663C-4138-A77F-FF0BD3844808}"/>
            </a:ext>
          </a:extLst>
        </xdr:cNvPr>
        <xdr:cNvSpPr/>
      </xdr:nvSpPr>
      <xdr:spPr>
        <a:xfrm>
          <a:off x="4711700" y="572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28</xdr:row>
      <xdr:rowOff>1922</xdr:rowOff>
    </xdr:from>
    <xdr:ext cx="405111" cy="259045"/>
    <xdr:sp macro="" textlink="">
      <xdr:nvSpPr>
        <xdr:cNvPr id="94" name="有形固定資産減価償却率該当値テキスト">
          <a:extLst>
            <a:ext uri="{FF2B5EF4-FFF2-40B4-BE49-F238E27FC236}">
              <a16:creationId xmlns:a16="http://schemas.microsoft.com/office/drawing/2014/main" id="{6E270F87-BCBE-4C86-8C22-469A68CB250E}"/>
            </a:ext>
          </a:extLst>
        </xdr:cNvPr>
        <xdr:cNvSpPr txBox="1"/>
      </xdr:nvSpPr>
      <xdr:spPr>
        <a:xfrm>
          <a:off x="4813300" y="5574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28</xdr:row>
      <xdr:rowOff>104231</xdr:rowOff>
    </xdr:from>
    <xdr:to>
      <xdr:col>19</xdr:col>
      <xdr:colOff>187325</xdr:colOff>
      <xdr:row>29</xdr:row>
      <xdr:rowOff>34381</xdr:rowOff>
    </xdr:to>
    <xdr:sp macro="" textlink="">
      <xdr:nvSpPr>
        <xdr:cNvPr id="95" name="楕円 94">
          <a:extLst>
            <a:ext uri="{FF2B5EF4-FFF2-40B4-BE49-F238E27FC236}">
              <a16:creationId xmlns:a16="http://schemas.microsoft.com/office/drawing/2014/main" id="{815D487C-C8DA-4D0E-9A4C-1445E52F2F51}"/>
            </a:ext>
          </a:extLst>
        </xdr:cNvPr>
        <xdr:cNvSpPr/>
      </xdr:nvSpPr>
      <xdr:spPr>
        <a:xfrm>
          <a:off x="4000500" y="5676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28</xdr:row>
      <xdr:rowOff>155031</xdr:rowOff>
    </xdr:from>
    <xdr:to>
      <xdr:col>23</xdr:col>
      <xdr:colOff>85725</xdr:colOff>
      <xdr:row>29</xdr:row>
      <xdr:rowOff>29845</xdr:rowOff>
    </xdr:to>
    <xdr:cxnSp macro="">
      <xdr:nvCxnSpPr>
        <xdr:cNvPr id="96" name="直線コネクタ 95">
          <a:extLst>
            <a:ext uri="{FF2B5EF4-FFF2-40B4-BE49-F238E27FC236}">
              <a16:creationId xmlns:a16="http://schemas.microsoft.com/office/drawing/2014/main" id="{46E37C6E-4E48-48F6-B02B-6E50DF9EBBDC}"/>
            </a:ext>
          </a:extLst>
        </xdr:cNvPr>
        <xdr:cNvCxnSpPr/>
      </xdr:nvCxnSpPr>
      <xdr:spPr>
        <a:xfrm>
          <a:off x="4051300" y="5727156"/>
          <a:ext cx="711200" cy="462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28</xdr:row>
      <xdr:rowOff>67219</xdr:rowOff>
    </xdr:from>
    <xdr:to>
      <xdr:col>15</xdr:col>
      <xdr:colOff>187325</xdr:colOff>
      <xdr:row>28</xdr:row>
      <xdr:rowOff>168819</xdr:rowOff>
    </xdr:to>
    <xdr:sp macro="" textlink="">
      <xdr:nvSpPr>
        <xdr:cNvPr id="97" name="楕円 96">
          <a:extLst>
            <a:ext uri="{FF2B5EF4-FFF2-40B4-BE49-F238E27FC236}">
              <a16:creationId xmlns:a16="http://schemas.microsoft.com/office/drawing/2014/main" id="{981225B8-FFB5-4E09-86B8-8DA7E7931EE2}"/>
            </a:ext>
          </a:extLst>
        </xdr:cNvPr>
        <xdr:cNvSpPr/>
      </xdr:nvSpPr>
      <xdr:spPr>
        <a:xfrm>
          <a:off x="3238500" y="5639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28</xdr:row>
      <xdr:rowOff>118019</xdr:rowOff>
    </xdr:from>
    <xdr:to>
      <xdr:col>19</xdr:col>
      <xdr:colOff>136525</xdr:colOff>
      <xdr:row>28</xdr:row>
      <xdr:rowOff>155031</xdr:rowOff>
    </xdr:to>
    <xdr:cxnSp macro="">
      <xdr:nvCxnSpPr>
        <xdr:cNvPr id="98" name="直線コネクタ 97">
          <a:extLst>
            <a:ext uri="{FF2B5EF4-FFF2-40B4-BE49-F238E27FC236}">
              <a16:creationId xmlns:a16="http://schemas.microsoft.com/office/drawing/2014/main" id="{B38071FA-B0DD-43EB-819E-298DE83260A1}"/>
            </a:ext>
          </a:extLst>
        </xdr:cNvPr>
        <xdr:cNvCxnSpPr/>
      </xdr:nvCxnSpPr>
      <xdr:spPr>
        <a:xfrm>
          <a:off x="3289300" y="5690144"/>
          <a:ext cx="762000" cy="37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28</xdr:row>
      <xdr:rowOff>14786</xdr:rowOff>
    </xdr:from>
    <xdr:to>
      <xdr:col>11</xdr:col>
      <xdr:colOff>187325</xdr:colOff>
      <xdr:row>28</xdr:row>
      <xdr:rowOff>116386</xdr:rowOff>
    </xdr:to>
    <xdr:sp macro="" textlink="">
      <xdr:nvSpPr>
        <xdr:cNvPr id="99" name="楕円 98">
          <a:extLst>
            <a:ext uri="{FF2B5EF4-FFF2-40B4-BE49-F238E27FC236}">
              <a16:creationId xmlns:a16="http://schemas.microsoft.com/office/drawing/2014/main" id="{2D503B22-DD80-4071-92ED-EAD26CB78DA0}"/>
            </a:ext>
          </a:extLst>
        </xdr:cNvPr>
        <xdr:cNvSpPr/>
      </xdr:nvSpPr>
      <xdr:spPr>
        <a:xfrm>
          <a:off x="2476500" y="5586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28</xdr:row>
      <xdr:rowOff>65586</xdr:rowOff>
    </xdr:from>
    <xdr:to>
      <xdr:col>15</xdr:col>
      <xdr:colOff>136525</xdr:colOff>
      <xdr:row>28</xdr:row>
      <xdr:rowOff>118019</xdr:rowOff>
    </xdr:to>
    <xdr:cxnSp macro="">
      <xdr:nvCxnSpPr>
        <xdr:cNvPr id="100" name="直線コネクタ 99">
          <a:extLst>
            <a:ext uri="{FF2B5EF4-FFF2-40B4-BE49-F238E27FC236}">
              <a16:creationId xmlns:a16="http://schemas.microsoft.com/office/drawing/2014/main" id="{6A45874C-5C21-4790-B309-15556BAF0CD8}"/>
            </a:ext>
          </a:extLst>
        </xdr:cNvPr>
        <xdr:cNvCxnSpPr/>
      </xdr:nvCxnSpPr>
      <xdr:spPr>
        <a:xfrm>
          <a:off x="2527300" y="5637711"/>
          <a:ext cx="762000" cy="52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27</xdr:row>
      <xdr:rowOff>143056</xdr:rowOff>
    </xdr:from>
    <xdr:to>
      <xdr:col>7</xdr:col>
      <xdr:colOff>187325</xdr:colOff>
      <xdr:row>28</xdr:row>
      <xdr:rowOff>73206</xdr:rowOff>
    </xdr:to>
    <xdr:sp macro="" textlink="">
      <xdr:nvSpPr>
        <xdr:cNvPr id="101" name="楕円 100">
          <a:extLst>
            <a:ext uri="{FF2B5EF4-FFF2-40B4-BE49-F238E27FC236}">
              <a16:creationId xmlns:a16="http://schemas.microsoft.com/office/drawing/2014/main" id="{98BAB295-9150-404A-900A-05A692CBDCBB}"/>
            </a:ext>
          </a:extLst>
        </xdr:cNvPr>
        <xdr:cNvSpPr/>
      </xdr:nvSpPr>
      <xdr:spPr>
        <a:xfrm>
          <a:off x="1714500" y="5543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28</xdr:row>
      <xdr:rowOff>22406</xdr:rowOff>
    </xdr:from>
    <xdr:to>
      <xdr:col>11</xdr:col>
      <xdr:colOff>136525</xdr:colOff>
      <xdr:row>28</xdr:row>
      <xdr:rowOff>65586</xdr:rowOff>
    </xdr:to>
    <xdr:cxnSp macro="">
      <xdr:nvCxnSpPr>
        <xdr:cNvPr id="102" name="直線コネクタ 101">
          <a:extLst>
            <a:ext uri="{FF2B5EF4-FFF2-40B4-BE49-F238E27FC236}">
              <a16:creationId xmlns:a16="http://schemas.microsoft.com/office/drawing/2014/main" id="{B05DD205-F613-47C8-8B10-97B9A5D457C4}"/>
            </a:ext>
          </a:extLst>
        </xdr:cNvPr>
        <xdr:cNvCxnSpPr/>
      </xdr:nvCxnSpPr>
      <xdr:spPr>
        <a:xfrm>
          <a:off x="1765300" y="5594531"/>
          <a:ext cx="7620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39115</xdr:rowOff>
    </xdr:from>
    <xdr:ext cx="405111" cy="259045"/>
    <xdr:sp macro="" textlink="">
      <xdr:nvSpPr>
        <xdr:cNvPr id="103" name="n_1aveValue有形固定資産減価償却率">
          <a:extLst>
            <a:ext uri="{FF2B5EF4-FFF2-40B4-BE49-F238E27FC236}">
              <a16:creationId xmlns:a16="http://schemas.microsoft.com/office/drawing/2014/main" id="{F85266CE-44E5-4C68-BB18-DADC494DD2E5}"/>
            </a:ext>
          </a:extLst>
        </xdr:cNvPr>
        <xdr:cNvSpPr txBox="1"/>
      </xdr:nvSpPr>
      <xdr:spPr>
        <a:xfrm>
          <a:off x="3836044" y="59541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17525</xdr:rowOff>
    </xdr:from>
    <xdr:ext cx="405111" cy="259045"/>
    <xdr:sp macro="" textlink="">
      <xdr:nvSpPr>
        <xdr:cNvPr id="104" name="n_2aveValue有形固定資産減価償却率">
          <a:extLst>
            <a:ext uri="{FF2B5EF4-FFF2-40B4-BE49-F238E27FC236}">
              <a16:creationId xmlns:a16="http://schemas.microsoft.com/office/drawing/2014/main" id="{7063BE1E-B38C-4CD7-9F53-08A78E1B851F}"/>
            </a:ext>
          </a:extLst>
        </xdr:cNvPr>
        <xdr:cNvSpPr txBox="1"/>
      </xdr:nvSpPr>
      <xdr:spPr>
        <a:xfrm>
          <a:off x="3086744" y="59325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155048</xdr:rowOff>
    </xdr:from>
    <xdr:ext cx="405111" cy="259045"/>
    <xdr:sp macro="" textlink="">
      <xdr:nvSpPr>
        <xdr:cNvPr id="105" name="n_3aveValue有形固定資産減価償却率">
          <a:extLst>
            <a:ext uri="{FF2B5EF4-FFF2-40B4-BE49-F238E27FC236}">
              <a16:creationId xmlns:a16="http://schemas.microsoft.com/office/drawing/2014/main" id="{B41E3E71-1A33-45F9-9F64-2A90257633A3}"/>
            </a:ext>
          </a:extLst>
        </xdr:cNvPr>
        <xdr:cNvSpPr txBox="1"/>
      </xdr:nvSpPr>
      <xdr:spPr>
        <a:xfrm>
          <a:off x="2324744" y="58986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105699</xdr:rowOff>
    </xdr:from>
    <xdr:ext cx="405111" cy="259045"/>
    <xdr:sp macro="" textlink="">
      <xdr:nvSpPr>
        <xdr:cNvPr id="106" name="n_4aveValue有形固定資産減価償却率">
          <a:extLst>
            <a:ext uri="{FF2B5EF4-FFF2-40B4-BE49-F238E27FC236}">
              <a16:creationId xmlns:a16="http://schemas.microsoft.com/office/drawing/2014/main" id="{4091B1E5-7C86-4B93-83C5-95305EA33EEE}"/>
            </a:ext>
          </a:extLst>
        </xdr:cNvPr>
        <xdr:cNvSpPr txBox="1"/>
      </xdr:nvSpPr>
      <xdr:spPr>
        <a:xfrm>
          <a:off x="1562744" y="58492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27</xdr:row>
      <xdr:rowOff>50908</xdr:rowOff>
    </xdr:from>
    <xdr:ext cx="405111" cy="259045"/>
    <xdr:sp macro="" textlink="">
      <xdr:nvSpPr>
        <xdr:cNvPr id="107" name="n_1mainValue有形固定資産減価償却率">
          <a:extLst>
            <a:ext uri="{FF2B5EF4-FFF2-40B4-BE49-F238E27FC236}">
              <a16:creationId xmlns:a16="http://schemas.microsoft.com/office/drawing/2014/main" id="{CC92E5F4-3698-4DA1-BC0A-6E72F39C75F6}"/>
            </a:ext>
          </a:extLst>
        </xdr:cNvPr>
        <xdr:cNvSpPr txBox="1"/>
      </xdr:nvSpPr>
      <xdr:spPr>
        <a:xfrm>
          <a:off x="3836044" y="5451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13896</xdr:rowOff>
    </xdr:from>
    <xdr:ext cx="405111" cy="259045"/>
    <xdr:sp macro="" textlink="">
      <xdr:nvSpPr>
        <xdr:cNvPr id="108" name="n_2mainValue有形固定資産減価償却率">
          <a:extLst>
            <a:ext uri="{FF2B5EF4-FFF2-40B4-BE49-F238E27FC236}">
              <a16:creationId xmlns:a16="http://schemas.microsoft.com/office/drawing/2014/main" id="{33BB89BD-F988-4470-B95B-CD2905913515}"/>
            </a:ext>
          </a:extLst>
        </xdr:cNvPr>
        <xdr:cNvSpPr txBox="1"/>
      </xdr:nvSpPr>
      <xdr:spPr>
        <a:xfrm>
          <a:off x="3086744" y="54145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26</xdr:row>
      <xdr:rowOff>132913</xdr:rowOff>
    </xdr:from>
    <xdr:ext cx="405111" cy="259045"/>
    <xdr:sp macro="" textlink="">
      <xdr:nvSpPr>
        <xdr:cNvPr id="109" name="n_3mainValue有形固定資産減価償却率">
          <a:extLst>
            <a:ext uri="{FF2B5EF4-FFF2-40B4-BE49-F238E27FC236}">
              <a16:creationId xmlns:a16="http://schemas.microsoft.com/office/drawing/2014/main" id="{536A0E3E-57FF-4277-9243-EB8D59096ADC}"/>
            </a:ext>
          </a:extLst>
        </xdr:cNvPr>
        <xdr:cNvSpPr txBox="1"/>
      </xdr:nvSpPr>
      <xdr:spPr>
        <a:xfrm>
          <a:off x="2324744" y="53621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26</xdr:row>
      <xdr:rowOff>89733</xdr:rowOff>
    </xdr:from>
    <xdr:ext cx="405111" cy="259045"/>
    <xdr:sp macro="" textlink="">
      <xdr:nvSpPr>
        <xdr:cNvPr id="110" name="n_4mainValue有形固定資産減価償却率">
          <a:extLst>
            <a:ext uri="{FF2B5EF4-FFF2-40B4-BE49-F238E27FC236}">
              <a16:creationId xmlns:a16="http://schemas.microsoft.com/office/drawing/2014/main" id="{84567D22-8615-4230-A40B-CBCFCA04FE2C}"/>
            </a:ext>
          </a:extLst>
        </xdr:cNvPr>
        <xdr:cNvSpPr txBox="1"/>
      </xdr:nvSpPr>
      <xdr:spPr>
        <a:xfrm>
          <a:off x="1562744" y="53189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90AFACDC-1034-4124-A817-A80E7CCCB8BB}"/>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785F919C-4C01-46FE-8D37-BF0EC51C8A23}"/>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71</xdr:col>
      <xdr:colOff>39364</xdr:colOff>
      <xdr:row>22</xdr:row>
      <xdr:rowOff>64546</xdr:rowOff>
    </xdr:from>
    <xdr:to>
      <xdr:col>75</xdr:col>
      <xdr:colOff>132085</xdr:colOff>
      <xdr:row>24</xdr:row>
      <xdr:rowOff>30705</xdr:rowOff>
    </xdr:to>
    <xdr:sp macro="" textlink="">
      <xdr:nvSpPr>
        <xdr:cNvPr id="113" name="正方形/長方形 112">
          <a:extLst>
            <a:ext uri="{FF2B5EF4-FFF2-40B4-BE49-F238E27FC236}">
              <a16:creationId xmlns:a16="http://schemas.microsoft.com/office/drawing/2014/main" id="{D65AE32C-2EEF-45F7-87A3-72BC66D595AC}"/>
            </a:ext>
          </a:extLst>
        </xdr:cNvPr>
        <xdr:cNvSpPr/>
      </xdr:nvSpPr>
      <xdr:spPr>
        <a:xfrm>
          <a:off x="13860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[ 26.1</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2265146F-0268-48FE-9598-9CC7CC226778}"/>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96915442-30A2-47D3-94E0-CAEEB5977FA8}"/>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B7052A96-DFD3-4E8C-B1BE-7354731D0C1D}"/>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355491EF-BA53-4853-9CF5-2FBF625BC313}"/>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F727C8DC-7D8D-4F4F-8728-02CECB063BB9}"/>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0E245C57-50D6-4889-83AF-25E33C875CF1}"/>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97C07449-5D97-4289-8C95-3D242E19173B}"/>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C512BB33-AE67-464B-8C9D-AC520D1213BC}"/>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DB556143-2432-4773-9FD7-B81108E63313}"/>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C8FD4C31-1D78-467E-92C1-A2E88AF1B542}"/>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年度から実施した補償金免除繰上償還や平成</a:t>
          </a:r>
          <a:r>
            <a:rPr kumimoji="1" lang="en-US" altLang="ja-JP" sz="1100">
              <a:solidFill>
                <a:schemeClr val="dk1"/>
              </a:solidFill>
              <a:effectLst/>
              <a:latin typeface="+mn-lt"/>
              <a:ea typeface="+mn-ea"/>
              <a:cs typeface="+mn-cs"/>
            </a:rPr>
            <a:t>26</a:t>
          </a:r>
          <a:r>
            <a:rPr kumimoji="1" lang="ja-JP" altLang="ja-JP" sz="1100">
              <a:solidFill>
                <a:schemeClr val="dk1"/>
              </a:solidFill>
              <a:effectLst/>
              <a:latin typeface="+mn-lt"/>
              <a:ea typeface="+mn-ea"/>
              <a:cs typeface="+mn-cs"/>
            </a:rPr>
            <a:t>年度以降の基金取崩による繰上償還の実施により、</a:t>
          </a:r>
          <a:r>
            <a:rPr kumimoji="1" lang="ja-JP" altLang="en-US" sz="1100">
              <a:solidFill>
                <a:schemeClr val="dk1"/>
              </a:solidFill>
              <a:effectLst/>
              <a:latin typeface="+mn-lt"/>
              <a:ea typeface="+mn-ea"/>
              <a:cs typeface="+mn-cs"/>
            </a:rPr>
            <a:t>昨年度までは</a:t>
          </a:r>
          <a:r>
            <a:rPr kumimoji="1" lang="ja-JP" altLang="ja-JP" sz="1100">
              <a:solidFill>
                <a:schemeClr val="dk1"/>
              </a:solidFill>
              <a:effectLst/>
              <a:latin typeface="+mn-lt"/>
              <a:ea typeface="+mn-ea"/>
              <a:cs typeface="+mn-cs"/>
            </a:rPr>
            <a:t>将来負担額が充当可能基金残額を下回ってい</a:t>
          </a:r>
          <a:r>
            <a:rPr kumimoji="1" lang="ja-JP" altLang="en-US" sz="1100">
              <a:solidFill>
                <a:schemeClr val="dk1"/>
              </a:solidFill>
              <a:effectLst/>
              <a:latin typeface="+mn-lt"/>
              <a:ea typeface="+mn-ea"/>
              <a:cs typeface="+mn-cs"/>
            </a:rPr>
            <a:t>るため算定されていなかったが</a:t>
          </a:r>
          <a:r>
            <a:rPr kumimoji="1" lang="ja-JP" altLang="ja-JP" sz="1100">
              <a:solidFill>
                <a:schemeClr val="dk1"/>
              </a:solidFill>
              <a:effectLst/>
              <a:latin typeface="+mn-lt"/>
              <a:ea typeface="+mn-ea"/>
              <a:cs typeface="+mn-cs"/>
            </a:rPr>
            <a:t>、地方債の発行増</a:t>
          </a:r>
          <a:r>
            <a:rPr kumimoji="1" lang="ja-JP" altLang="en-US" sz="1100">
              <a:solidFill>
                <a:schemeClr val="dk1"/>
              </a:solidFill>
              <a:effectLst/>
              <a:latin typeface="+mn-lt"/>
              <a:ea typeface="+mn-ea"/>
              <a:cs typeface="+mn-cs"/>
            </a:rPr>
            <a:t>等により今回算定されている。類似団体平均値を下回ってはいるが、</a:t>
          </a:r>
          <a:r>
            <a:rPr kumimoji="1" lang="ja-JP" altLang="ja-JP" sz="1100">
              <a:solidFill>
                <a:schemeClr val="dk1"/>
              </a:solidFill>
              <a:effectLst/>
              <a:latin typeface="+mn-lt"/>
              <a:ea typeface="+mn-ea"/>
              <a:cs typeface="+mn-cs"/>
            </a:rPr>
            <a:t>今後</a:t>
          </a:r>
          <a:r>
            <a:rPr kumimoji="1" lang="ja-JP" altLang="en-US" sz="1100">
              <a:solidFill>
                <a:schemeClr val="dk1"/>
              </a:solidFill>
              <a:effectLst/>
              <a:latin typeface="+mn-lt"/>
              <a:ea typeface="+mn-ea"/>
              <a:cs typeface="+mn-cs"/>
            </a:rPr>
            <a:t>も地方債の発行増が見込まれるため</a:t>
          </a:r>
          <a:r>
            <a:rPr kumimoji="1" lang="ja-JP" altLang="ja-JP" sz="1100">
              <a:solidFill>
                <a:schemeClr val="dk1"/>
              </a:solidFill>
              <a:effectLst/>
              <a:latin typeface="+mn-lt"/>
              <a:ea typeface="+mn-ea"/>
              <a:cs typeface="+mn-cs"/>
            </a:rPr>
            <a:t>、計画に基づく事業実施と有利な地方債や補助事業を活用し、適正な管理に努める。</a:t>
          </a:r>
          <a:endParaRPr lang="ja-JP" altLang="ja-JP">
            <a:effectLst/>
          </a:endParaRP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34C338A3-9DD4-44D0-890A-04164F49F225}"/>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049D4D32-E6DF-4BD3-81B2-F06FD7EEC5B8}"/>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6" name="テキスト ボックス 125">
          <a:extLst>
            <a:ext uri="{FF2B5EF4-FFF2-40B4-BE49-F238E27FC236}">
              <a16:creationId xmlns:a16="http://schemas.microsoft.com/office/drawing/2014/main" id="{08588EB2-DF4B-466E-9581-CC6638765A74}"/>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7" name="直線コネクタ 126">
          <a:extLst>
            <a:ext uri="{FF2B5EF4-FFF2-40B4-BE49-F238E27FC236}">
              <a16:creationId xmlns:a16="http://schemas.microsoft.com/office/drawing/2014/main" id="{1EDFCBDA-A4D8-4A2C-94FC-A41076140CDD}"/>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57541</xdr:rowOff>
    </xdr:from>
    <xdr:ext cx="410689" cy="225703"/>
    <xdr:sp macro="" textlink="">
      <xdr:nvSpPr>
        <xdr:cNvPr id="128" name="テキスト ボックス 127">
          <a:extLst>
            <a:ext uri="{FF2B5EF4-FFF2-40B4-BE49-F238E27FC236}">
              <a16:creationId xmlns:a16="http://schemas.microsoft.com/office/drawing/2014/main" id="{7B0676A1-F55E-4641-8801-17A729118EE1}"/>
            </a:ext>
          </a:extLst>
        </xdr:cNvPr>
        <xdr:cNvSpPr txBox="1"/>
      </xdr:nvSpPr>
      <xdr:spPr>
        <a:xfrm>
          <a:off x="10828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9" name="直線コネクタ 128">
          <a:extLst>
            <a:ext uri="{FF2B5EF4-FFF2-40B4-BE49-F238E27FC236}">
              <a16:creationId xmlns:a16="http://schemas.microsoft.com/office/drawing/2014/main" id="{1048C336-B8AB-4F89-BC25-35C6750184C2}"/>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30" name="テキスト ボックス 129">
          <a:extLst>
            <a:ext uri="{FF2B5EF4-FFF2-40B4-BE49-F238E27FC236}">
              <a16:creationId xmlns:a16="http://schemas.microsoft.com/office/drawing/2014/main" id="{86EE6509-90D0-4911-9BE7-1A9AEF8FC399}"/>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31" name="直線コネクタ 130">
          <a:extLst>
            <a:ext uri="{FF2B5EF4-FFF2-40B4-BE49-F238E27FC236}">
              <a16:creationId xmlns:a16="http://schemas.microsoft.com/office/drawing/2014/main" id="{C2936C8D-A0BE-44C7-82D0-EEAE323DFB41}"/>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32" name="テキスト ボックス 131">
          <a:extLst>
            <a:ext uri="{FF2B5EF4-FFF2-40B4-BE49-F238E27FC236}">
              <a16:creationId xmlns:a16="http://schemas.microsoft.com/office/drawing/2014/main" id="{3C834620-C0C1-4644-94BA-2C31B116563E}"/>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33" name="直線コネクタ 132">
          <a:extLst>
            <a:ext uri="{FF2B5EF4-FFF2-40B4-BE49-F238E27FC236}">
              <a16:creationId xmlns:a16="http://schemas.microsoft.com/office/drawing/2014/main" id="{0BCF95D4-24CF-47FF-9E89-FC2E4465D19A}"/>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4" name="テキスト ボックス 133">
          <a:extLst>
            <a:ext uri="{FF2B5EF4-FFF2-40B4-BE49-F238E27FC236}">
              <a16:creationId xmlns:a16="http://schemas.microsoft.com/office/drawing/2014/main" id="{7EBE386D-5BC8-4FDB-819D-EE0A795E0D73}"/>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5" name="直線コネクタ 134">
          <a:extLst>
            <a:ext uri="{FF2B5EF4-FFF2-40B4-BE49-F238E27FC236}">
              <a16:creationId xmlns:a16="http://schemas.microsoft.com/office/drawing/2014/main" id="{6EA7ACCD-2B45-456F-8B88-A29E69390FA6}"/>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6" name="テキスト ボックス 135">
          <a:extLst>
            <a:ext uri="{FF2B5EF4-FFF2-40B4-BE49-F238E27FC236}">
              <a16:creationId xmlns:a16="http://schemas.microsoft.com/office/drawing/2014/main" id="{029F4B62-BB1C-44C4-BC24-8773030A3BDB}"/>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7" name="直線コネクタ 136">
          <a:extLst>
            <a:ext uri="{FF2B5EF4-FFF2-40B4-BE49-F238E27FC236}">
              <a16:creationId xmlns:a16="http://schemas.microsoft.com/office/drawing/2014/main" id="{3C6E1820-B355-4B04-938A-F28027D69539}"/>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8" name="債務償還比率グラフ枠">
          <a:extLst>
            <a:ext uri="{FF2B5EF4-FFF2-40B4-BE49-F238E27FC236}">
              <a16:creationId xmlns:a16="http://schemas.microsoft.com/office/drawing/2014/main" id="{B0C17E3B-3081-4878-A552-606C4A377EEF}"/>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34</xdr:row>
      <xdr:rowOff>49688</xdr:rowOff>
    </xdr:to>
    <xdr:cxnSp macro="">
      <xdr:nvCxnSpPr>
        <xdr:cNvPr id="139" name="直線コネクタ 138">
          <a:extLst>
            <a:ext uri="{FF2B5EF4-FFF2-40B4-BE49-F238E27FC236}">
              <a16:creationId xmlns:a16="http://schemas.microsoft.com/office/drawing/2014/main" id="{F280283E-BDED-485C-AE06-583E35DE94EC}"/>
            </a:ext>
          </a:extLst>
        </xdr:cNvPr>
        <xdr:cNvCxnSpPr/>
      </xdr:nvCxnSpPr>
      <xdr:spPr>
        <a:xfrm flipV="1">
          <a:off x="14793595" y="5312833"/>
          <a:ext cx="1269" cy="13376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53515</xdr:rowOff>
    </xdr:from>
    <xdr:ext cx="469744" cy="259045"/>
    <xdr:sp macro="" textlink="">
      <xdr:nvSpPr>
        <xdr:cNvPr id="140" name="債務償還比率最小値テキスト">
          <a:extLst>
            <a:ext uri="{FF2B5EF4-FFF2-40B4-BE49-F238E27FC236}">
              <a16:creationId xmlns:a16="http://schemas.microsoft.com/office/drawing/2014/main" id="{76F790CD-FAC4-4A6E-B665-87BEB86C642A}"/>
            </a:ext>
          </a:extLst>
        </xdr:cNvPr>
        <xdr:cNvSpPr txBox="1"/>
      </xdr:nvSpPr>
      <xdr:spPr>
        <a:xfrm>
          <a:off x="14846300" y="66543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49688</xdr:rowOff>
    </xdr:from>
    <xdr:to>
      <xdr:col>76</xdr:col>
      <xdr:colOff>111125</xdr:colOff>
      <xdr:row>34</xdr:row>
      <xdr:rowOff>49688</xdr:rowOff>
    </xdr:to>
    <xdr:cxnSp macro="">
      <xdr:nvCxnSpPr>
        <xdr:cNvPr id="141" name="直線コネクタ 140">
          <a:extLst>
            <a:ext uri="{FF2B5EF4-FFF2-40B4-BE49-F238E27FC236}">
              <a16:creationId xmlns:a16="http://schemas.microsoft.com/office/drawing/2014/main" id="{F06F51CB-6E3C-4935-87A9-2CAB49B0FD5C}"/>
            </a:ext>
          </a:extLst>
        </xdr:cNvPr>
        <xdr:cNvCxnSpPr/>
      </xdr:nvCxnSpPr>
      <xdr:spPr>
        <a:xfrm>
          <a:off x="14706600" y="66505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42" name="債務償還比率最大値テキスト">
          <a:extLst>
            <a:ext uri="{FF2B5EF4-FFF2-40B4-BE49-F238E27FC236}">
              <a16:creationId xmlns:a16="http://schemas.microsoft.com/office/drawing/2014/main" id="{5B2888E2-D72A-41BC-9827-FB7ABAE63D1C}"/>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43" name="直線コネクタ 142">
          <a:extLst>
            <a:ext uri="{FF2B5EF4-FFF2-40B4-BE49-F238E27FC236}">
              <a16:creationId xmlns:a16="http://schemas.microsoft.com/office/drawing/2014/main" id="{707BC0D9-9F70-4FEC-A023-78BF15129A68}"/>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88430</xdr:rowOff>
    </xdr:from>
    <xdr:ext cx="469744" cy="259045"/>
    <xdr:sp macro="" textlink="">
      <xdr:nvSpPr>
        <xdr:cNvPr id="144" name="債務償還比率平均値テキスト">
          <a:extLst>
            <a:ext uri="{FF2B5EF4-FFF2-40B4-BE49-F238E27FC236}">
              <a16:creationId xmlns:a16="http://schemas.microsoft.com/office/drawing/2014/main" id="{CCBE1707-9811-43F6-863A-1DF4094A8467}"/>
            </a:ext>
          </a:extLst>
        </xdr:cNvPr>
        <xdr:cNvSpPr txBox="1"/>
      </xdr:nvSpPr>
      <xdr:spPr>
        <a:xfrm>
          <a:off x="14846300" y="54891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27</xdr:row>
      <xdr:rowOff>110003</xdr:rowOff>
    </xdr:from>
    <xdr:to>
      <xdr:col>76</xdr:col>
      <xdr:colOff>73025</xdr:colOff>
      <xdr:row>28</xdr:row>
      <xdr:rowOff>40153</xdr:rowOff>
    </xdr:to>
    <xdr:sp macro="" textlink="">
      <xdr:nvSpPr>
        <xdr:cNvPr id="145" name="フローチャート: 判断 144">
          <a:extLst>
            <a:ext uri="{FF2B5EF4-FFF2-40B4-BE49-F238E27FC236}">
              <a16:creationId xmlns:a16="http://schemas.microsoft.com/office/drawing/2014/main" id="{DC119A68-C6E6-4825-A0B7-E36F99FF6D69}"/>
            </a:ext>
          </a:extLst>
        </xdr:cNvPr>
        <xdr:cNvSpPr/>
      </xdr:nvSpPr>
      <xdr:spPr>
        <a:xfrm>
          <a:off x="14744700" y="5510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40217</xdr:rowOff>
    </xdr:from>
    <xdr:to>
      <xdr:col>72</xdr:col>
      <xdr:colOff>123825</xdr:colOff>
      <xdr:row>29</xdr:row>
      <xdr:rowOff>141817</xdr:rowOff>
    </xdr:to>
    <xdr:sp macro="" textlink="">
      <xdr:nvSpPr>
        <xdr:cNvPr id="146" name="フローチャート: 判断 145">
          <a:extLst>
            <a:ext uri="{FF2B5EF4-FFF2-40B4-BE49-F238E27FC236}">
              <a16:creationId xmlns:a16="http://schemas.microsoft.com/office/drawing/2014/main" id="{1272142C-968E-4177-9916-B5303BC31FA4}"/>
            </a:ext>
          </a:extLst>
        </xdr:cNvPr>
        <xdr:cNvSpPr/>
      </xdr:nvSpPr>
      <xdr:spPr>
        <a:xfrm>
          <a:off x="14033500" y="5783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51012</xdr:rowOff>
    </xdr:from>
    <xdr:to>
      <xdr:col>68</xdr:col>
      <xdr:colOff>123825</xdr:colOff>
      <xdr:row>29</xdr:row>
      <xdr:rowOff>152612</xdr:rowOff>
    </xdr:to>
    <xdr:sp macro="" textlink="">
      <xdr:nvSpPr>
        <xdr:cNvPr id="147" name="フローチャート: 判断 146">
          <a:extLst>
            <a:ext uri="{FF2B5EF4-FFF2-40B4-BE49-F238E27FC236}">
              <a16:creationId xmlns:a16="http://schemas.microsoft.com/office/drawing/2014/main" id="{4081DD9A-D25D-4553-83B2-489B7DBB1A4F}"/>
            </a:ext>
          </a:extLst>
        </xdr:cNvPr>
        <xdr:cNvSpPr/>
      </xdr:nvSpPr>
      <xdr:spPr>
        <a:xfrm>
          <a:off x="13271500" y="5794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15208</xdr:rowOff>
    </xdr:from>
    <xdr:to>
      <xdr:col>64</xdr:col>
      <xdr:colOff>123825</xdr:colOff>
      <xdr:row>29</xdr:row>
      <xdr:rowOff>116808</xdr:rowOff>
    </xdr:to>
    <xdr:sp macro="" textlink="">
      <xdr:nvSpPr>
        <xdr:cNvPr id="148" name="フローチャート: 判断 147">
          <a:extLst>
            <a:ext uri="{FF2B5EF4-FFF2-40B4-BE49-F238E27FC236}">
              <a16:creationId xmlns:a16="http://schemas.microsoft.com/office/drawing/2014/main" id="{88FFF04F-6A49-4821-BC78-AC4BE5B53B21}"/>
            </a:ext>
          </a:extLst>
        </xdr:cNvPr>
        <xdr:cNvSpPr/>
      </xdr:nvSpPr>
      <xdr:spPr>
        <a:xfrm>
          <a:off x="12509500" y="5758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28</xdr:row>
      <xdr:rowOff>136821</xdr:rowOff>
    </xdr:from>
    <xdr:to>
      <xdr:col>60</xdr:col>
      <xdr:colOff>123825</xdr:colOff>
      <xdr:row>29</xdr:row>
      <xdr:rowOff>66971</xdr:rowOff>
    </xdr:to>
    <xdr:sp macro="" textlink="">
      <xdr:nvSpPr>
        <xdr:cNvPr id="149" name="フローチャート: 判断 148">
          <a:extLst>
            <a:ext uri="{FF2B5EF4-FFF2-40B4-BE49-F238E27FC236}">
              <a16:creationId xmlns:a16="http://schemas.microsoft.com/office/drawing/2014/main" id="{7A5333DA-2E40-4409-B215-B0FB0C86EDFA}"/>
            </a:ext>
          </a:extLst>
        </xdr:cNvPr>
        <xdr:cNvSpPr/>
      </xdr:nvSpPr>
      <xdr:spPr>
        <a:xfrm>
          <a:off x="11747500" y="5708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7F3D4E51-4D6E-4F38-9253-A4591876A22E}"/>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2754DC02-1EA7-4DC6-A820-242C13497528}"/>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85873E4A-DC49-4F96-A91A-4ED02A1787ED}"/>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3" name="テキスト ボックス 152">
          <a:extLst>
            <a:ext uri="{FF2B5EF4-FFF2-40B4-BE49-F238E27FC236}">
              <a16:creationId xmlns:a16="http://schemas.microsoft.com/office/drawing/2014/main" id="{CE58492D-191A-4899-BC4E-ACEBCD05B469}"/>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4" name="テキスト ボックス 153">
          <a:extLst>
            <a:ext uri="{FF2B5EF4-FFF2-40B4-BE49-F238E27FC236}">
              <a16:creationId xmlns:a16="http://schemas.microsoft.com/office/drawing/2014/main" id="{673EFDC0-41E0-4038-9FCE-B3B76B44453D}"/>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26</xdr:row>
      <xdr:rowOff>79766</xdr:rowOff>
    </xdr:from>
    <xdr:to>
      <xdr:col>76</xdr:col>
      <xdr:colOff>73025</xdr:colOff>
      <xdr:row>27</xdr:row>
      <xdr:rowOff>9916</xdr:rowOff>
    </xdr:to>
    <xdr:sp macro="" textlink="">
      <xdr:nvSpPr>
        <xdr:cNvPr id="155" name="楕円 154">
          <a:extLst>
            <a:ext uri="{FF2B5EF4-FFF2-40B4-BE49-F238E27FC236}">
              <a16:creationId xmlns:a16="http://schemas.microsoft.com/office/drawing/2014/main" id="{F7762CE9-944E-4888-B655-B9620F8FFC32}"/>
            </a:ext>
          </a:extLst>
        </xdr:cNvPr>
        <xdr:cNvSpPr/>
      </xdr:nvSpPr>
      <xdr:spPr>
        <a:xfrm>
          <a:off x="14744700" y="5308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25</xdr:row>
      <xdr:rowOff>166143</xdr:rowOff>
    </xdr:from>
    <xdr:ext cx="405111" cy="259045"/>
    <xdr:sp macro="" textlink="">
      <xdr:nvSpPr>
        <xdr:cNvPr id="156" name="債務償還比率該当値テキスト">
          <a:extLst>
            <a:ext uri="{FF2B5EF4-FFF2-40B4-BE49-F238E27FC236}">
              <a16:creationId xmlns:a16="http://schemas.microsoft.com/office/drawing/2014/main" id="{0964F6D1-57A4-4328-9C3B-5F84822C03E8}"/>
            </a:ext>
          </a:extLst>
        </xdr:cNvPr>
        <xdr:cNvSpPr txBox="1"/>
      </xdr:nvSpPr>
      <xdr:spPr>
        <a:xfrm>
          <a:off x="14846300" y="52239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27</xdr:row>
      <xdr:rowOff>158344</xdr:rowOff>
    </xdr:from>
    <xdr:ext cx="469744" cy="259045"/>
    <xdr:sp macro="" textlink="">
      <xdr:nvSpPr>
        <xdr:cNvPr id="157" name="n_1aveValue債務償還比率">
          <a:extLst>
            <a:ext uri="{FF2B5EF4-FFF2-40B4-BE49-F238E27FC236}">
              <a16:creationId xmlns:a16="http://schemas.microsoft.com/office/drawing/2014/main" id="{9765E387-FA88-48D2-8B6E-81F11A6371A3}"/>
            </a:ext>
          </a:extLst>
        </xdr:cNvPr>
        <xdr:cNvSpPr txBox="1"/>
      </xdr:nvSpPr>
      <xdr:spPr>
        <a:xfrm>
          <a:off x="13836727" y="5559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169139</xdr:rowOff>
    </xdr:from>
    <xdr:ext cx="469744" cy="259045"/>
    <xdr:sp macro="" textlink="">
      <xdr:nvSpPr>
        <xdr:cNvPr id="158" name="n_2aveValue債務償還比率">
          <a:extLst>
            <a:ext uri="{FF2B5EF4-FFF2-40B4-BE49-F238E27FC236}">
              <a16:creationId xmlns:a16="http://schemas.microsoft.com/office/drawing/2014/main" id="{C278195B-299B-4841-A49E-B2A611842480}"/>
            </a:ext>
          </a:extLst>
        </xdr:cNvPr>
        <xdr:cNvSpPr txBox="1"/>
      </xdr:nvSpPr>
      <xdr:spPr>
        <a:xfrm>
          <a:off x="13087427" y="5569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27</xdr:row>
      <xdr:rowOff>133335</xdr:rowOff>
    </xdr:from>
    <xdr:ext cx="469744" cy="259045"/>
    <xdr:sp macro="" textlink="">
      <xdr:nvSpPr>
        <xdr:cNvPr id="159" name="n_3aveValue債務償還比率">
          <a:extLst>
            <a:ext uri="{FF2B5EF4-FFF2-40B4-BE49-F238E27FC236}">
              <a16:creationId xmlns:a16="http://schemas.microsoft.com/office/drawing/2014/main" id="{D5972509-F008-4872-ACBB-BF16194D417F}"/>
            </a:ext>
          </a:extLst>
        </xdr:cNvPr>
        <xdr:cNvSpPr txBox="1"/>
      </xdr:nvSpPr>
      <xdr:spPr>
        <a:xfrm>
          <a:off x="12325427" y="55340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83498</xdr:rowOff>
    </xdr:from>
    <xdr:ext cx="469744" cy="259045"/>
    <xdr:sp macro="" textlink="">
      <xdr:nvSpPr>
        <xdr:cNvPr id="160" name="n_4aveValue債務償還比率">
          <a:extLst>
            <a:ext uri="{FF2B5EF4-FFF2-40B4-BE49-F238E27FC236}">
              <a16:creationId xmlns:a16="http://schemas.microsoft.com/office/drawing/2014/main" id="{F36169F2-6697-4867-8DB9-09ED139D12BC}"/>
            </a:ext>
          </a:extLst>
        </xdr:cNvPr>
        <xdr:cNvSpPr txBox="1"/>
      </xdr:nvSpPr>
      <xdr:spPr>
        <a:xfrm>
          <a:off x="11563427" y="5484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1" name="正方形/長方形 160">
          <a:extLst>
            <a:ext uri="{FF2B5EF4-FFF2-40B4-BE49-F238E27FC236}">
              <a16:creationId xmlns:a16="http://schemas.microsoft.com/office/drawing/2014/main" id="{E3D463A3-EF46-46C3-88BA-9FE592071154}"/>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2" name="正方形/長方形 161">
          <a:extLst>
            <a:ext uri="{FF2B5EF4-FFF2-40B4-BE49-F238E27FC236}">
              <a16:creationId xmlns:a16="http://schemas.microsoft.com/office/drawing/2014/main" id="{F44697ED-5040-4A60-BDBA-7FB9636F67A8}"/>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3" name="テキスト ボックス 162">
          <a:extLst>
            <a:ext uri="{FF2B5EF4-FFF2-40B4-BE49-F238E27FC236}">
              <a16:creationId xmlns:a16="http://schemas.microsoft.com/office/drawing/2014/main" id="{C3462606-7D54-491A-84A0-796D49A79A52}"/>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4" name="テキスト ボックス 163">
          <a:extLst>
            <a:ext uri="{FF2B5EF4-FFF2-40B4-BE49-F238E27FC236}">
              <a16:creationId xmlns:a16="http://schemas.microsoft.com/office/drawing/2014/main" id="{7FDB2016-0B08-4691-9814-549D4CCBFA15}"/>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5" name="テキスト ボックス 164">
          <a:extLst>
            <a:ext uri="{FF2B5EF4-FFF2-40B4-BE49-F238E27FC236}">
              <a16:creationId xmlns:a16="http://schemas.microsoft.com/office/drawing/2014/main" id="{1B3C4AF0-3931-4C4A-AFC0-AE50B61CC651}"/>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6" name="テキスト ボックス 165">
          <a:extLst>
            <a:ext uri="{FF2B5EF4-FFF2-40B4-BE49-F238E27FC236}">
              <a16:creationId xmlns:a16="http://schemas.microsoft.com/office/drawing/2014/main" id="{1339207D-0405-44A0-A448-595C2FE9BF4E}"/>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1B4646FA-78C5-409B-AD98-046D4D5DE775}"/>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FC8E8D80-6094-4165-A155-354EE2CB96BD}"/>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7D86E34D-E2AA-4415-8D85-899E7140534B}"/>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C5E0F53B-2966-4711-8828-915B6037EA72}"/>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525AE89F-1830-464D-BD4D-8B48DE28213F}"/>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6DB09CD7-2423-4848-A5C6-03857C0408FB}"/>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907859CF-3F6E-4C86-9D6A-4D143BB9AD98}"/>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FCBFB255-6177-4836-92EE-6C7797AA4F0C}"/>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4CE726DF-1DAF-4499-9DB6-2446CCC719DC}"/>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98BB9AF7-279B-4766-B63C-0C47F2888C74}"/>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3,055
3,040
28.37
3,457,995
3,344,628
43,156
1,894,240
3,729,983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58583BB2-BD29-4313-8275-7F4D48C2E318}"/>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64AFAA16-D24D-429A-B1BD-09FD6D41B29D}"/>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D6C57B9B-EEC1-4D28-A0A7-C166DEB8F644}"/>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288A4DF1-5420-4B6E-88D5-782D5146FA5F}"/>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FAB21517-91F0-4616-A0C1-201644EA2999}"/>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3D648073-16C0-488A-9CD6-C7FA91BA97ED}"/>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1F6CD5AD-4242-4E08-AF73-B0AD090BF2AC}"/>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1C2ECCA6-1976-4137-8859-9F7E81B02F9E}"/>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48C661FE-6A41-4FCE-86A0-DC9B33956A87}"/>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7D88C41D-6516-4C2F-B07B-5E81DA2FCFFA}"/>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796C702A-C576-4404-B124-876553BBB3CC}"/>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86E563D3-11CC-401C-8B54-D8AB3CF4F253}"/>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AB3FF7BA-FA81-40A0-9AB4-A391DE294799}"/>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D6D71773-1CE7-4D76-9313-F85CCA24BA0D}"/>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142C3156-897C-4EC2-ABE5-0CF9CE8E1D38}"/>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67DF0FAC-C255-4A74-A58F-499EC4283134}"/>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32E90E41-58C6-498C-B7CE-264B271190C4}"/>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40B5564E-FF17-49AF-BC26-15C629A18DF4}"/>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4D8DC25D-4AB6-4F4F-9FB0-192CDFB9E271}"/>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76517B70-1831-434A-80C1-46E6F28EDF3F}"/>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D69997C9-E638-4336-9DF6-10EA662BADEA}"/>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18AD9E80-10B2-4782-B276-B51541A16618}"/>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1E21C889-C0FA-4629-A065-BF5288CE91A1}"/>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FD7B01A3-46E6-415E-AFFE-D4920A85673C}"/>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DE0A3675-CAEB-4A87-BBB0-02857E87A08A}"/>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56C009F2-D177-49E0-8503-A615149A0598}"/>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0901B65-AB06-4FEF-92E6-C49D047D1218}"/>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257CA6EC-5AE2-4976-B6D3-ECFBA92B4E17}"/>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8E253622-1A4C-445D-82E6-9780F85911B2}"/>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14050C62-D693-450E-850A-B0BF40AA3FCA}"/>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BB0918C2-B47C-4638-8056-57735065FAD1}"/>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3C952942-15D6-4E26-819B-37A101986196}"/>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F00F0210-DB24-449A-8181-CF772F49DFAC}"/>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85EA9030-43FC-4327-9668-FD8326ECCC62}"/>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256F2E45-1A0D-4397-BB5E-5C227EBE8623}"/>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D5486F6B-0724-4A73-AF1B-48651FAE596A}"/>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6F00E67F-3558-4327-9742-1E4B7EA0D9AE}"/>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737D819E-EE33-435B-84C2-F51DF3E18CB5}"/>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7BF62B72-79D7-4FB9-993C-AA11F060DEAA}"/>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5C9E5E8A-54CE-4B66-8185-FF3EABDB4F35}"/>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C937BF60-DC8B-4F50-9187-25217338E438}"/>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4AB9BA35-94C8-4529-9E5A-8870A629FC51}"/>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439D2AF2-954C-4293-A808-6E9FDCD98B2A}"/>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16408157-F4BD-4C42-B98E-2380BF3059F8}"/>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7431F99C-F926-412B-ADCD-752E3EC3FFB0}"/>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1DAF1D1F-77D6-41A3-92AC-E9508E2A7F08}"/>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94161</xdr:rowOff>
    </xdr:from>
    <xdr:to>
      <xdr:col>24</xdr:col>
      <xdr:colOff>62865</xdr:colOff>
      <xdr:row>42</xdr:row>
      <xdr:rowOff>66403</xdr:rowOff>
    </xdr:to>
    <xdr:cxnSp macro="">
      <xdr:nvCxnSpPr>
        <xdr:cNvPr id="58" name="直線コネクタ 57">
          <a:extLst>
            <a:ext uri="{FF2B5EF4-FFF2-40B4-BE49-F238E27FC236}">
              <a16:creationId xmlns:a16="http://schemas.microsoft.com/office/drawing/2014/main" id="{3C3DA98C-76EB-44AB-AC78-D5D6829CE936}"/>
            </a:ext>
          </a:extLst>
        </xdr:cNvPr>
        <xdr:cNvCxnSpPr/>
      </xdr:nvCxnSpPr>
      <xdr:spPr>
        <a:xfrm flipV="1">
          <a:off x="4634865" y="5752011"/>
          <a:ext cx="0" cy="15152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70230</xdr:rowOff>
    </xdr:from>
    <xdr:ext cx="405111" cy="259045"/>
    <xdr:sp macro="" textlink="">
      <xdr:nvSpPr>
        <xdr:cNvPr id="59" name="【道路】&#10;有形固定資産減価償却率最小値テキスト">
          <a:extLst>
            <a:ext uri="{FF2B5EF4-FFF2-40B4-BE49-F238E27FC236}">
              <a16:creationId xmlns:a16="http://schemas.microsoft.com/office/drawing/2014/main" id="{F75C0D2F-3BD4-4CDA-AD28-C9336F4B4ED4}"/>
            </a:ext>
          </a:extLst>
        </xdr:cNvPr>
        <xdr:cNvSpPr txBox="1"/>
      </xdr:nvSpPr>
      <xdr:spPr>
        <a:xfrm>
          <a:off x="4673600" y="72711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66403</xdr:rowOff>
    </xdr:from>
    <xdr:to>
      <xdr:col>24</xdr:col>
      <xdr:colOff>152400</xdr:colOff>
      <xdr:row>42</xdr:row>
      <xdr:rowOff>66403</xdr:rowOff>
    </xdr:to>
    <xdr:cxnSp macro="">
      <xdr:nvCxnSpPr>
        <xdr:cNvPr id="60" name="直線コネクタ 59">
          <a:extLst>
            <a:ext uri="{FF2B5EF4-FFF2-40B4-BE49-F238E27FC236}">
              <a16:creationId xmlns:a16="http://schemas.microsoft.com/office/drawing/2014/main" id="{1F128511-4668-4FBA-BE90-8B4A20591A37}"/>
            </a:ext>
          </a:extLst>
        </xdr:cNvPr>
        <xdr:cNvCxnSpPr/>
      </xdr:nvCxnSpPr>
      <xdr:spPr>
        <a:xfrm>
          <a:off x="4546600" y="7267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40838</xdr:rowOff>
    </xdr:from>
    <xdr:ext cx="340478" cy="259045"/>
    <xdr:sp macro="" textlink="">
      <xdr:nvSpPr>
        <xdr:cNvPr id="61" name="【道路】&#10;有形固定資産減価償却率最大値テキスト">
          <a:extLst>
            <a:ext uri="{FF2B5EF4-FFF2-40B4-BE49-F238E27FC236}">
              <a16:creationId xmlns:a16="http://schemas.microsoft.com/office/drawing/2014/main" id="{B38B1B2E-3234-4589-8712-B25A7F15148B}"/>
            </a:ext>
          </a:extLst>
        </xdr:cNvPr>
        <xdr:cNvSpPr txBox="1"/>
      </xdr:nvSpPr>
      <xdr:spPr>
        <a:xfrm>
          <a:off x="4673600" y="552723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94161</xdr:rowOff>
    </xdr:from>
    <xdr:to>
      <xdr:col>24</xdr:col>
      <xdr:colOff>152400</xdr:colOff>
      <xdr:row>33</xdr:row>
      <xdr:rowOff>94161</xdr:rowOff>
    </xdr:to>
    <xdr:cxnSp macro="">
      <xdr:nvCxnSpPr>
        <xdr:cNvPr id="62" name="直線コネクタ 61">
          <a:extLst>
            <a:ext uri="{FF2B5EF4-FFF2-40B4-BE49-F238E27FC236}">
              <a16:creationId xmlns:a16="http://schemas.microsoft.com/office/drawing/2014/main" id="{14DEF2CC-41B4-4CB1-877E-0954508B4D1E}"/>
            </a:ext>
          </a:extLst>
        </xdr:cNvPr>
        <xdr:cNvCxnSpPr/>
      </xdr:nvCxnSpPr>
      <xdr:spPr>
        <a:xfrm>
          <a:off x="4546600" y="57520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126292</xdr:rowOff>
    </xdr:from>
    <xdr:ext cx="405111" cy="259045"/>
    <xdr:sp macro="" textlink="">
      <xdr:nvSpPr>
        <xdr:cNvPr id="63" name="【道路】&#10;有形固定資産減価償却率平均値テキスト">
          <a:extLst>
            <a:ext uri="{FF2B5EF4-FFF2-40B4-BE49-F238E27FC236}">
              <a16:creationId xmlns:a16="http://schemas.microsoft.com/office/drawing/2014/main" id="{8BFBBD5E-7D24-4D16-B339-8C3E6A225241}"/>
            </a:ext>
          </a:extLst>
        </xdr:cNvPr>
        <xdr:cNvSpPr txBox="1"/>
      </xdr:nvSpPr>
      <xdr:spPr>
        <a:xfrm>
          <a:off x="4673600" y="66413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147865</xdr:rowOff>
    </xdr:from>
    <xdr:to>
      <xdr:col>24</xdr:col>
      <xdr:colOff>114300</xdr:colOff>
      <xdr:row>39</xdr:row>
      <xdr:rowOff>78015</xdr:rowOff>
    </xdr:to>
    <xdr:sp macro="" textlink="">
      <xdr:nvSpPr>
        <xdr:cNvPr id="64" name="フローチャート: 判断 63">
          <a:extLst>
            <a:ext uri="{FF2B5EF4-FFF2-40B4-BE49-F238E27FC236}">
              <a16:creationId xmlns:a16="http://schemas.microsoft.com/office/drawing/2014/main" id="{8CB2FAE3-9A1D-4F46-ABC5-C931971358E9}"/>
            </a:ext>
          </a:extLst>
        </xdr:cNvPr>
        <xdr:cNvSpPr/>
      </xdr:nvSpPr>
      <xdr:spPr>
        <a:xfrm>
          <a:off x="4584700" y="6662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123372</xdr:rowOff>
    </xdr:from>
    <xdr:to>
      <xdr:col>20</xdr:col>
      <xdr:colOff>38100</xdr:colOff>
      <xdr:row>39</xdr:row>
      <xdr:rowOff>53522</xdr:rowOff>
    </xdr:to>
    <xdr:sp macro="" textlink="">
      <xdr:nvSpPr>
        <xdr:cNvPr id="65" name="フローチャート: 判断 64">
          <a:extLst>
            <a:ext uri="{FF2B5EF4-FFF2-40B4-BE49-F238E27FC236}">
              <a16:creationId xmlns:a16="http://schemas.microsoft.com/office/drawing/2014/main" id="{D3A7A0A2-CBC6-4C6E-83BD-0B278C3CA796}"/>
            </a:ext>
          </a:extLst>
        </xdr:cNvPr>
        <xdr:cNvSpPr/>
      </xdr:nvSpPr>
      <xdr:spPr>
        <a:xfrm>
          <a:off x="3746500" y="6638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118473</xdr:rowOff>
    </xdr:from>
    <xdr:to>
      <xdr:col>15</xdr:col>
      <xdr:colOff>101600</xdr:colOff>
      <xdr:row>39</xdr:row>
      <xdr:rowOff>48623</xdr:rowOff>
    </xdr:to>
    <xdr:sp macro="" textlink="">
      <xdr:nvSpPr>
        <xdr:cNvPr id="66" name="フローチャート: 判断 65">
          <a:extLst>
            <a:ext uri="{FF2B5EF4-FFF2-40B4-BE49-F238E27FC236}">
              <a16:creationId xmlns:a16="http://schemas.microsoft.com/office/drawing/2014/main" id="{D9DAD525-EA45-4B90-9367-E64D704455E5}"/>
            </a:ext>
          </a:extLst>
        </xdr:cNvPr>
        <xdr:cNvSpPr/>
      </xdr:nvSpPr>
      <xdr:spPr>
        <a:xfrm>
          <a:off x="2857500" y="663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87449</xdr:rowOff>
    </xdr:from>
    <xdr:to>
      <xdr:col>10</xdr:col>
      <xdr:colOff>165100</xdr:colOff>
      <xdr:row>39</xdr:row>
      <xdr:rowOff>17599</xdr:rowOff>
    </xdr:to>
    <xdr:sp macro="" textlink="">
      <xdr:nvSpPr>
        <xdr:cNvPr id="67" name="フローチャート: 判断 66">
          <a:extLst>
            <a:ext uri="{FF2B5EF4-FFF2-40B4-BE49-F238E27FC236}">
              <a16:creationId xmlns:a16="http://schemas.microsoft.com/office/drawing/2014/main" id="{B23D980C-2DBB-4A4B-8E1C-BDB340A44C41}"/>
            </a:ext>
          </a:extLst>
        </xdr:cNvPr>
        <xdr:cNvSpPr/>
      </xdr:nvSpPr>
      <xdr:spPr>
        <a:xfrm>
          <a:off x="1968500" y="6602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54791</xdr:rowOff>
    </xdr:from>
    <xdr:to>
      <xdr:col>6</xdr:col>
      <xdr:colOff>38100</xdr:colOff>
      <xdr:row>38</xdr:row>
      <xdr:rowOff>156391</xdr:rowOff>
    </xdr:to>
    <xdr:sp macro="" textlink="">
      <xdr:nvSpPr>
        <xdr:cNvPr id="68" name="フローチャート: 判断 67">
          <a:extLst>
            <a:ext uri="{FF2B5EF4-FFF2-40B4-BE49-F238E27FC236}">
              <a16:creationId xmlns:a16="http://schemas.microsoft.com/office/drawing/2014/main" id="{E7D30552-0721-4BB8-81BE-2B3D5FDCED8C}"/>
            </a:ext>
          </a:extLst>
        </xdr:cNvPr>
        <xdr:cNvSpPr/>
      </xdr:nvSpPr>
      <xdr:spPr>
        <a:xfrm>
          <a:off x="1079500" y="656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354415CF-BF9D-40D6-AE7C-22B0F03F6905}"/>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24EAD498-354F-4317-A9C1-3BF92AF3244F}"/>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11EB9B0F-3977-44A2-8FC6-5E5AF5AFC59E}"/>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4C17F82E-E371-42BC-BFD0-1506E9A2FFB6}"/>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CF19BB28-0F4F-4143-846D-4D035D125D30}"/>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156028</xdr:rowOff>
    </xdr:from>
    <xdr:to>
      <xdr:col>24</xdr:col>
      <xdr:colOff>114300</xdr:colOff>
      <xdr:row>38</xdr:row>
      <xdr:rowOff>86178</xdr:rowOff>
    </xdr:to>
    <xdr:sp macro="" textlink="">
      <xdr:nvSpPr>
        <xdr:cNvPr id="74" name="楕円 73">
          <a:extLst>
            <a:ext uri="{FF2B5EF4-FFF2-40B4-BE49-F238E27FC236}">
              <a16:creationId xmlns:a16="http://schemas.microsoft.com/office/drawing/2014/main" id="{005D1FC4-EF07-48D4-9763-30D8AAB5CE52}"/>
            </a:ext>
          </a:extLst>
        </xdr:cNvPr>
        <xdr:cNvSpPr/>
      </xdr:nvSpPr>
      <xdr:spPr>
        <a:xfrm>
          <a:off x="4584700" y="6499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7455</xdr:rowOff>
    </xdr:from>
    <xdr:ext cx="405111" cy="259045"/>
    <xdr:sp macro="" textlink="">
      <xdr:nvSpPr>
        <xdr:cNvPr id="75" name="【道路】&#10;有形固定資産減価償却率該当値テキスト">
          <a:extLst>
            <a:ext uri="{FF2B5EF4-FFF2-40B4-BE49-F238E27FC236}">
              <a16:creationId xmlns:a16="http://schemas.microsoft.com/office/drawing/2014/main" id="{9619BA6B-7A02-4CB6-BC4B-DEF0A6B4AA6C}"/>
            </a:ext>
          </a:extLst>
        </xdr:cNvPr>
        <xdr:cNvSpPr txBox="1"/>
      </xdr:nvSpPr>
      <xdr:spPr>
        <a:xfrm>
          <a:off x="4673600" y="63511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120106</xdr:rowOff>
    </xdr:from>
    <xdr:to>
      <xdr:col>20</xdr:col>
      <xdr:colOff>38100</xdr:colOff>
      <xdr:row>38</xdr:row>
      <xdr:rowOff>50256</xdr:rowOff>
    </xdr:to>
    <xdr:sp macro="" textlink="">
      <xdr:nvSpPr>
        <xdr:cNvPr id="76" name="楕円 75">
          <a:extLst>
            <a:ext uri="{FF2B5EF4-FFF2-40B4-BE49-F238E27FC236}">
              <a16:creationId xmlns:a16="http://schemas.microsoft.com/office/drawing/2014/main" id="{C0543229-69FD-4824-824D-0E650839B7DD}"/>
            </a:ext>
          </a:extLst>
        </xdr:cNvPr>
        <xdr:cNvSpPr/>
      </xdr:nvSpPr>
      <xdr:spPr>
        <a:xfrm>
          <a:off x="3746500" y="6463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170906</xdr:rowOff>
    </xdr:from>
    <xdr:to>
      <xdr:col>24</xdr:col>
      <xdr:colOff>63500</xdr:colOff>
      <xdr:row>38</xdr:row>
      <xdr:rowOff>35378</xdr:rowOff>
    </xdr:to>
    <xdr:cxnSp macro="">
      <xdr:nvCxnSpPr>
        <xdr:cNvPr id="77" name="直線コネクタ 76">
          <a:extLst>
            <a:ext uri="{FF2B5EF4-FFF2-40B4-BE49-F238E27FC236}">
              <a16:creationId xmlns:a16="http://schemas.microsoft.com/office/drawing/2014/main" id="{1CFC4C35-94A5-4034-8482-7CF1B01470DF}"/>
            </a:ext>
          </a:extLst>
        </xdr:cNvPr>
        <xdr:cNvCxnSpPr/>
      </xdr:nvCxnSpPr>
      <xdr:spPr>
        <a:xfrm>
          <a:off x="3797300" y="6514556"/>
          <a:ext cx="8382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98878</xdr:rowOff>
    </xdr:from>
    <xdr:to>
      <xdr:col>15</xdr:col>
      <xdr:colOff>101600</xdr:colOff>
      <xdr:row>38</xdr:row>
      <xdr:rowOff>29028</xdr:rowOff>
    </xdr:to>
    <xdr:sp macro="" textlink="">
      <xdr:nvSpPr>
        <xdr:cNvPr id="78" name="楕円 77">
          <a:extLst>
            <a:ext uri="{FF2B5EF4-FFF2-40B4-BE49-F238E27FC236}">
              <a16:creationId xmlns:a16="http://schemas.microsoft.com/office/drawing/2014/main" id="{D7610325-B7FB-4907-97AB-BB92ABA201EC}"/>
            </a:ext>
          </a:extLst>
        </xdr:cNvPr>
        <xdr:cNvSpPr/>
      </xdr:nvSpPr>
      <xdr:spPr>
        <a:xfrm>
          <a:off x="2857500" y="6442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149678</xdr:rowOff>
    </xdr:from>
    <xdr:to>
      <xdr:col>19</xdr:col>
      <xdr:colOff>177800</xdr:colOff>
      <xdr:row>37</xdr:row>
      <xdr:rowOff>170906</xdr:rowOff>
    </xdr:to>
    <xdr:cxnSp macro="">
      <xdr:nvCxnSpPr>
        <xdr:cNvPr id="79" name="直線コネクタ 78">
          <a:extLst>
            <a:ext uri="{FF2B5EF4-FFF2-40B4-BE49-F238E27FC236}">
              <a16:creationId xmlns:a16="http://schemas.microsoft.com/office/drawing/2014/main" id="{756AF165-24CA-4942-A35B-E44AF29521E9}"/>
            </a:ext>
          </a:extLst>
        </xdr:cNvPr>
        <xdr:cNvCxnSpPr/>
      </xdr:nvCxnSpPr>
      <xdr:spPr>
        <a:xfrm>
          <a:off x="2908300" y="6493328"/>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62956</xdr:rowOff>
    </xdr:from>
    <xdr:to>
      <xdr:col>10</xdr:col>
      <xdr:colOff>165100</xdr:colOff>
      <xdr:row>37</xdr:row>
      <xdr:rowOff>164556</xdr:rowOff>
    </xdr:to>
    <xdr:sp macro="" textlink="">
      <xdr:nvSpPr>
        <xdr:cNvPr id="80" name="楕円 79">
          <a:extLst>
            <a:ext uri="{FF2B5EF4-FFF2-40B4-BE49-F238E27FC236}">
              <a16:creationId xmlns:a16="http://schemas.microsoft.com/office/drawing/2014/main" id="{612FEF65-9F20-4823-9EBB-0EFBFCD31F5F}"/>
            </a:ext>
          </a:extLst>
        </xdr:cNvPr>
        <xdr:cNvSpPr/>
      </xdr:nvSpPr>
      <xdr:spPr>
        <a:xfrm>
          <a:off x="1968500" y="6406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113756</xdr:rowOff>
    </xdr:from>
    <xdr:to>
      <xdr:col>15</xdr:col>
      <xdr:colOff>50800</xdr:colOff>
      <xdr:row>37</xdr:row>
      <xdr:rowOff>149678</xdr:rowOff>
    </xdr:to>
    <xdr:cxnSp macro="">
      <xdr:nvCxnSpPr>
        <xdr:cNvPr id="81" name="直線コネクタ 80">
          <a:extLst>
            <a:ext uri="{FF2B5EF4-FFF2-40B4-BE49-F238E27FC236}">
              <a16:creationId xmlns:a16="http://schemas.microsoft.com/office/drawing/2014/main" id="{0F621DB6-CE57-42C7-BEF9-A0E8E8896478}"/>
            </a:ext>
          </a:extLst>
        </xdr:cNvPr>
        <xdr:cNvCxnSpPr/>
      </xdr:nvCxnSpPr>
      <xdr:spPr>
        <a:xfrm>
          <a:off x="2019300" y="6457406"/>
          <a:ext cx="8890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35197</xdr:rowOff>
    </xdr:from>
    <xdr:to>
      <xdr:col>6</xdr:col>
      <xdr:colOff>38100</xdr:colOff>
      <xdr:row>37</xdr:row>
      <xdr:rowOff>136797</xdr:rowOff>
    </xdr:to>
    <xdr:sp macro="" textlink="">
      <xdr:nvSpPr>
        <xdr:cNvPr id="82" name="楕円 81">
          <a:extLst>
            <a:ext uri="{FF2B5EF4-FFF2-40B4-BE49-F238E27FC236}">
              <a16:creationId xmlns:a16="http://schemas.microsoft.com/office/drawing/2014/main" id="{B9319BF8-A7A1-4742-9C92-11285E9645FC}"/>
            </a:ext>
          </a:extLst>
        </xdr:cNvPr>
        <xdr:cNvSpPr/>
      </xdr:nvSpPr>
      <xdr:spPr>
        <a:xfrm>
          <a:off x="1079500" y="6378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85997</xdr:rowOff>
    </xdr:from>
    <xdr:to>
      <xdr:col>10</xdr:col>
      <xdr:colOff>114300</xdr:colOff>
      <xdr:row>37</xdr:row>
      <xdr:rowOff>113756</xdr:rowOff>
    </xdr:to>
    <xdr:cxnSp macro="">
      <xdr:nvCxnSpPr>
        <xdr:cNvPr id="83" name="直線コネクタ 82">
          <a:extLst>
            <a:ext uri="{FF2B5EF4-FFF2-40B4-BE49-F238E27FC236}">
              <a16:creationId xmlns:a16="http://schemas.microsoft.com/office/drawing/2014/main" id="{BF018CF4-7438-4C6C-B1BC-4C45190D9EB0}"/>
            </a:ext>
          </a:extLst>
        </xdr:cNvPr>
        <xdr:cNvCxnSpPr/>
      </xdr:nvCxnSpPr>
      <xdr:spPr>
        <a:xfrm>
          <a:off x="1130300" y="6429647"/>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44649</xdr:rowOff>
    </xdr:from>
    <xdr:ext cx="405111" cy="259045"/>
    <xdr:sp macro="" textlink="">
      <xdr:nvSpPr>
        <xdr:cNvPr id="84" name="n_1aveValue【道路】&#10;有形固定資産減価償却率">
          <a:extLst>
            <a:ext uri="{FF2B5EF4-FFF2-40B4-BE49-F238E27FC236}">
              <a16:creationId xmlns:a16="http://schemas.microsoft.com/office/drawing/2014/main" id="{45DCF88F-9827-4986-A435-DA7C12DA7A69}"/>
            </a:ext>
          </a:extLst>
        </xdr:cNvPr>
        <xdr:cNvSpPr txBox="1"/>
      </xdr:nvSpPr>
      <xdr:spPr>
        <a:xfrm>
          <a:off x="3582044" y="67311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39750</xdr:rowOff>
    </xdr:from>
    <xdr:ext cx="405111" cy="259045"/>
    <xdr:sp macro="" textlink="">
      <xdr:nvSpPr>
        <xdr:cNvPr id="85" name="n_2aveValue【道路】&#10;有形固定資産減価償却率">
          <a:extLst>
            <a:ext uri="{FF2B5EF4-FFF2-40B4-BE49-F238E27FC236}">
              <a16:creationId xmlns:a16="http://schemas.microsoft.com/office/drawing/2014/main" id="{3C594838-CFD7-4ED3-86EA-7BFEF3EA94FC}"/>
            </a:ext>
          </a:extLst>
        </xdr:cNvPr>
        <xdr:cNvSpPr txBox="1"/>
      </xdr:nvSpPr>
      <xdr:spPr>
        <a:xfrm>
          <a:off x="2705744" y="6726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8726</xdr:rowOff>
    </xdr:from>
    <xdr:ext cx="405111" cy="259045"/>
    <xdr:sp macro="" textlink="">
      <xdr:nvSpPr>
        <xdr:cNvPr id="86" name="n_3aveValue【道路】&#10;有形固定資産減価償却率">
          <a:extLst>
            <a:ext uri="{FF2B5EF4-FFF2-40B4-BE49-F238E27FC236}">
              <a16:creationId xmlns:a16="http://schemas.microsoft.com/office/drawing/2014/main" id="{127F135D-2409-47C3-BB7A-02116CC0A194}"/>
            </a:ext>
          </a:extLst>
        </xdr:cNvPr>
        <xdr:cNvSpPr txBox="1"/>
      </xdr:nvSpPr>
      <xdr:spPr>
        <a:xfrm>
          <a:off x="1816744" y="66952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147518</xdr:rowOff>
    </xdr:from>
    <xdr:ext cx="405111" cy="259045"/>
    <xdr:sp macro="" textlink="">
      <xdr:nvSpPr>
        <xdr:cNvPr id="87" name="n_4aveValue【道路】&#10;有形固定資産減価償却率">
          <a:extLst>
            <a:ext uri="{FF2B5EF4-FFF2-40B4-BE49-F238E27FC236}">
              <a16:creationId xmlns:a16="http://schemas.microsoft.com/office/drawing/2014/main" id="{1B9A748A-B06E-43F6-994B-E870B4BA3B96}"/>
            </a:ext>
          </a:extLst>
        </xdr:cNvPr>
        <xdr:cNvSpPr txBox="1"/>
      </xdr:nvSpPr>
      <xdr:spPr>
        <a:xfrm>
          <a:off x="927744" y="66626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66783</xdr:rowOff>
    </xdr:from>
    <xdr:ext cx="405111" cy="259045"/>
    <xdr:sp macro="" textlink="">
      <xdr:nvSpPr>
        <xdr:cNvPr id="88" name="n_1mainValue【道路】&#10;有形固定資産減価償却率">
          <a:extLst>
            <a:ext uri="{FF2B5EF4-FFF2-40B4-BE49-F238E27FC236}">
              <a16:creationId xmlns:a16="http://schemas.microsoft.com/office/drawing/2014/main" id="{1CD5301F-27AC-4A5E-8ED0-5CE08150EF85}"/>
            </a:ext>
          </a:extLst>
        </xdr:cNvPr>
        <xdr:cNvSpPr txBox="1"/>
      </xdr:nvSpPr>
      <xdr:spPr>
        <a:xfrm>
          <a:off x="3582044" y="62389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45555</xdr:rowOff>
    </xdr:from>
    <xdr:ext cx="405111" cy="259045"/>
    <xdr:sp macro="" textlink="">
      <xdr:nvSpPr>
        <xdr:cNvPr id="89" name="n_2mainValue【道路】&#10;有形固定資産減価償却率">
          <a:extLst>
            <a:ext uri="{FF2B5EF4-FFF2-40B4-BE49-F238E27FC236}">
              <a16:creationId xmlns:a16="http://schemas.microsoft.com/office/drawing/2014/main" id="{21DD9C33-BCBB-46A1-9985-B1CC2A44EC8E}"/>
            </a:ext>
          </a:extLst>
        </xdr:cNvPr>
        <xdr:cNvSpPr txBox="1"/>
      </xdr:nvSpPr>
      <xdr:spPr>
        <a:xfrm>
          <a:off x="2705744" y="62177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9633</xdr:rowOff>
    </xdr:from>
    <xdr:ext cx="405111" cy="259045"/>
    <xdr:sp macro="" textlink="">
      <xdr:nvSpPr>
        <xdr:cNvPr id="90" name="n_3mainValue【道路】&#10;有形固定資産減価償却率">
          <a:extLst>
            <a:ext uri="{FF2B5EF4-FFF2-40B4-BE49-F238E27FC236}">
              <a16:creationId xmlns:a16="http://schemas.microsoft.com/office/drawing/2014/main" id="{3D23AE61-06A1-47BB-82BC-977D6845B015}"/>
            </a:ext>
          </a:extLst>
        </xdr:cNvPr>
        <xdr:cNvSpPr txBox="1"/>
      </xdr:nvSpPr>
      <xdr:spPr>
        <a:xfrm>
          <a:off x="1816744" y="61818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153324</xdr:rowOff>
    </xdr:from>
    <xdr:ext cx="405111" cy="259045"/>
    <xdr:sp macro="" textlink="">
      <xdr:nvSpPr>
        <xdr:cNvPr id="91" name="n_4mainValue【道路】&#10;有形固定資産減価償却率">
          <a:extLst>
            <a:ext uri="{FF2B5EF4-FFF2-40B4-BE49-F238E27FC236}">
              <a16:creationId xmlns:a16="http://schemas.microsoft.com/office/drawing/2014/main" id="{3E92FF65-A614-46F0-BCDA-87A450B47661}"/>
            </a:ext>
          </a:extLst>
        </xdr:cNvPr>
        <xdr:cNvSpPr txBox="1"/>
      </xdr:nvSpPr>
      <xdr:spPr>
        <a:xfrm>
          <a:off x="927744" y="61540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F22FB1A3-F912-43B8-887A-EF53D8C7A871}"/>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14F7EAAE-D519-435E-9CB9-C9F881361996}"/>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44797182-9975-4A5F-A9E1-F3D5D6F5C604}"/>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58EF9554-A45F-4B57-AC2B-E7BEDA689DD5}"/>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C4191467-D2FC-41B6-B415-A1CAF653B02A}"/>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122DC4B0-2C43-4E4E-B1CA-763AECDEC31B}"/>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E9778767-16DC-45DC-A036-FC13A3D1E7EF}"/>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C563BA14-971F-4A8B-856A-2EC1963237D3}"/>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CCAD6385-FBFA-4240-BFDA-AFF58C4D4DA6}"/>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B5A7D30C-92EA-4FAF-87D7-B68000F12324}"/>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2" name="直線コネクタ 101">
          <a:extLst>
            <a:ext uri="{FF2B5EF4-FFF2-40B4-BE49-F238E27FC236}">
              <a16:creationId xmlns:a16="http://schemas.microsoft.com/office/drawing/2014/main" id="{7D6425C9-555B-4711-B040-5A9613FFC2B1}"/>
            </a:ext>
          </a:extLst>
        </xdr:cNvPr>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3" name="テキスト ボックス 102">
          <a:extLst>
            <a:ext uri="{FF2B5EF4-FFF2-40B4-BE49-F238E27FC236}">
              <a16:creationId xmlns:a16="http://schemas.microsoft.com/office/drawing/2014/main" id="{B5C6CB6C-51A1-4B5D-913D-A739071B9675}"/>
            </a:ext>
          </a:extLst>
        </xdr:cNvPr>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4" name="直線コネクタ 103">
          <a:extLst>
            <a:ext uri="{FF2B5EF4-FFF2-40B4-BE49-F238E27FC236}">
              <a16:creationId xmlns:a16="http://schemas.microsoft.com/office/drawing/2014/main" id="{D2EBF6A8-0715-4B0F-BFC1-FD9574DF4094}"/>
            </a:ext>
          </a:extLst>
        </xdr:cNvPr>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38</xdr:row>
      <xdr:rowOff>48277</xdr:rowOff>
    </xdr:from>
    <xdr:ext cx="595419" cy="259045"/>
    <xdr:sp macro="" textlink="">
      <xdr:nvSpPr>
        <xdr:cNvPr id="105" name="テキスト ボックス 104">
          <a:extLst>
            <a:ext uri="{FF2B5EF4-FFF2-40B4-BE49-F238E27FC236}">
              <a16:creationId xmlns:a16="http://schemas.microsoft.com/office/drawing/2014/main" id="{3D000AD4-F2EF-43FC-BBC1-C52ADF33F8ED}"/>
            </a:ext>
          </a:extLst>
        </xdr:cNvPr>
        <xdr:cNvSpPr txBox="1"/>
      </xdr:nvSpPr>
      <xdr:spPr>
        <a:xfrm>
          <a:off x="6008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6" name="直線コネクタ 105">
          <a:extLst>
            <a:ext uri="{FF2B5EF4-FFF2-40B4-BE49-F238E27FC236}">
              <a16:creationId xmlns:a16="http://schemas.microsoft.com/office/drawing/2014/main" id="{F331C7F8-45BB-4A86-B19F-9DA859E0F0CB}"/>
            </a:ext>
          </a:extLst>
        </xdr:cNvPr>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105427</xdr:rowOff>
    </xdr:from>
    <xdr:ext cx="595419" cy="259045"/>
    <xdr:sp macro="" textlink="">
      <xdr:nvSpPr>
        <xdr:cNvPr id="107" name="テキスト ボックス 106">
          <a:extLst>
            <a:ext uri="{FF2B5EF4-FFF2-40B4-BE49-F238E27FC236}">
              <a16:creationId xmlns:a16="http://schemas.microsoft.com/office/drawing/2014/main" id="{870AC2C9-B10C-411B-92B9-49AC9BF1F594}"/>
            </a:ext>
          </a:extLst>
        </xdr:cNvPr>
        <xdr:cNvSpPr txBox="1"/>
      </xdr:nvSpPr>
      <xdr:spPr>
        <a:xfrm>
          <a:off x="6008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8" name="直線コネクタ 107">
          <a:extLst>
            <a:ext uri="{FF2B5EF4-FFF2-40B4-BE49-F238E27FC236}">
              <a16:creationId xmlns:a16="http://schemas.microsoft.com/office/drawing/2014/main" id="{E9D8F326-09E0-410A-AF6A-30DB5C8D82BA}"/>
            </a:ext>
          </a:extLst>
        </xdr:cNvPr>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162577</xdr:rowOff>
    </xdr:from>
    <xdr:ext cx="595419" cy="259045"/>
    <xdr:sp macro="" textlink="">
      <xdr:nvSpPr>
        <xdr:cNvPr id="109" name="テキスト ボックス 108">
          <a:extLst>
            <a:ext uri="{FF2B5EF4-FFF2-40B4-BE49-F238E27FC236}">
              <a16:creationId xmlns:a16="http://schemas.microsoft.com/office/drawing/2014/main" id="{511F290A-0691-4CCD-BA4C-CC5C97CD1CFE}"/>
            </a:ext>
          </a:extLst>
        </xdr:cNvPr>
        <xdr:cNvSpPr txBox="1"/>
      </xdr:nvSpPr>
      <xdr:spPr>
        <a:xfrm>
          <a:off x="6008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a:extLst>
            <a:ext uri="{FF2B5EF4-FFF2-40B4-BE49-F238E27FC236}">
              <a16:creationId xmlns:a16="http://schemas.microsoft.com/office/drawing/2014/main" id="{31451EC4-3976-494B-AB10-0350F3D79CF4}"/>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1" name="テキスト ボックス 110">
          <a:extLst>
            <a:ext uri="{FF2B5EF4-FFF2-40B4-BE49-F238E27FC236}">
              <a16:creationId xmlns:a16="http://schemas.microsoft.com/office/drawing/2014/main" id="{77925861-8A4F-4F06-86FA-0D540FF030F9}"/>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道路】&#10;一人当たり延長グラフ枠">
          <a:extLst>
            <a:ext uri="{FF2B5EF4-FFF2-40B4-BE49-F238E27FC236}">
              <a16:creationId xmlns:a16="http://schemas.microsoft.com/office/drawing/2014/main" id="{09635013-8FAC-43C1-AF1E-D9EC172C4543}"/>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86256</xdr:rowOff>
    </xdr:from>
    <xdr:to>
      <xdr:col>54</xdr:col>
      <xdr:colOff>189865</xdr:colOff>
      <xdr:row>41</xdr:row>
      <xdr:rowOff>133345</xdr:rowOff>
    </xdr:to>
    <xdr:cxnSp macro="">
      <xdr:nvCxnSpPr>
        <xdr:cNvPr id="113" name="直線コネクタ 112">
          <a:extLst>
            <a:ext uri="{FF2B5EF4-FFF2-40B4-BE49-F238E27FC236}">
              <a16:creationId xmlns:a16="http://schemas.microsoft.com/office/drawing/2014/main" id="{67905207-D63B-4CC8-A798-31EAF285BEF7}"/>
            </a:ext>
          </a:extLst>
        </xdr:cNvPr>
        <xdr:cNvCxnSpPr/>
      </xdr:nvCxnSpPr>
      <xdr:spPr>
        <a:xfrm flipV="1">
          <a:off x="10476865" y="5915556"/>
          <a:ext cx="0" cy="1247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137172</xdr:rowOff>
    </xdr:from>
    <xdr:ext cx="469744" cy="259045"/>
    <xdr:sp macro="" textlink="">
      <xdr:nvSpPr>
        <xdr:cNvPr id="114" name="【道路】&#10;一人当たり延長最小値テキスト">
          <a:extLst>
            <a:ext uri="{FF2B5EF4-FFF2-40B4-BE49-F238E27FC236}">
              <a16:creationId xmlns:a16="http://schemas.microsoft.com/office/drawing/2014/main" id="{317CA6DC-38FC-429A-891C-5BDFAA873DE1}"/>
            </a:ext>
          </a:extLst>
        </xdr:cNvPr>
        <xdr:cNvSpPr txBox="1"/>
      </xdr:nvSpPr>
      <xdr:spPr>
        <a:xfrm>
          <a:off x="10515600" y="7166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133345</xdr:rowOff>
    </xdr:from>
    <xdr:to>
      <xdr:col>55</xdr:col>
      <xdr:colOff>88900</xdr:colOff>
      <xdr:row>41</xdr:row>
      <xdr:rowOff>133345</xdr:rowOff>
    </xdr:to>
    <xdr:cxnSp macro="">
      <xdr:nvCxnSpPr>
        <xdr:cNvPr id="115" name="直線コネクタ 114">
          <a:extLst>
            <a:ext uri="{FF2B5EF4-FFF2-40B4-BE49-F238E27FC236}">
              <a16:creationId xmlns:a16="http://schemas.microsoft.com/office/drawing/2014/main" id="{005117FE-008D-4E16-8906-F10A4269E14B}"/>
            </a:ext>
          </a:extLst>
        </xdr:cNvPr>
        <xdr:cNvCxnSpPr/>
      </xdr:nvCxnSpPr>
      <xdr:spPr>
        <a:xfrm>
          <a:off x="10388600" y="71627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32933</xdr:rowOff>
    </xdr:from>
    <xdr:ext cx="599010" cy="259045"/>
    <xdr:sp macro="" textlink="">
      <xdr:nvSpPr>
        <xdr:cNvPr id="116" name="【道路】&#10;一人当たり延長最大値テキスト">
          <a:extLst>
            <a:ext uri="{FF2B5EF4-FFF2-40B4-BE49-F238E27FC236}">
              <a16:creationId xmlns:a16="http://schemas.microsoft.com/office/drawing/2014/main" id="{4C9EE4A9-560B-443C-BEC1-FD6FE41120A8}"/>
            </a:ext>
          </a:extLst>
        </xdr:cNvPr>
        <xdr:cNvSpPr txBox="1"/>
      </xdr:nvSpPr>
      <xdr:spPr>
        <a:xfrm>
          <a:off x="10515600" y="56907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545.601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86256</xdr:rowOff>
    </xdr:from>
    <xdr:to>
      <xdr:col>55</xdr:col>
      <xdr:colOff>88900</xdr:colOff>
      <xdr:row>34</xdr:row>
      <xdr:rowOff>86256</xdr:rowOff>
    </xdr:to>
    <xdr:cxnSp macro="">
      <xdr:nvCxnSpPr>
        <xdr:cNvPr id="117" name="直線コネクタ 116">
          <a:extLst>
            <a:ext uri="{FF2B5EF4-FFF2-40B4-BE49-F238E27FC236}">
              <a16:creationId xmlns:a16="http://schemas.microsoft.com/office/drawing/2014/main" id="{3C9D3B0F-9EFA-47A0-A531-298B647F90E9}"/>
            </a:ext>
          </a:extLst>
        </xdr:cNvPr>
        <xdr:cNvCxnSpPr/>
      </xdr:nvCxnSpPr>
      <xdr:spPr>
        <a:xfrm>
          <a:off x="10388600" y="59155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136629</xdr:rowOff>
    </xdr:from>
    <xdr:ext cx="534377" cy="259045"/>
    <xdr:sp macro="" textlink="">
      <xdr:nvSpPr>
        <xdr:cNvPr id="118" name="【道路】&#10;一人当たり延長平均値テキスト">
          <a:extLst>
            <a:ext uri="{FF2B5EF4-FFF2-40B4-BE49-F238E27FC236}">
              <a16:creationId xmlns:a16="http://schemas.microsoft.com/office/drawing/2014/main" id="{92D6DBB1-B63B-4DC4-9E7C-A0EC734157EA}"/>
            </a:ext>
          </a:extLst>
        </xdr:cNvPr>
        <xdr:cNvSpPr txBox="1"/>
      </xdr:nvSpPr>
      <xdr:spPr>
        <a:xfrm>
          <a:off x="10515600" y="682317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113752</xdr:rowOff>
    </xdr:from>
    <xdr:to>
      <xdr:col>55</xdr:col>
      <xdr:colOff>50800</xdr:colOff>
      <xdr:row>41</xdr:row>
      <xdr:rowOff>43902</xdr:rowOff>
    </xdr:to>
    <xdr:sp macro="" textlink="">
      <xdr:nvSpPr>
        <xdr:cNvPr id="119" name="フローチャート: 判断 118">
          <a:extLst>
            <a:ext uri="{FF2B5EF4-FFF2-40B4-BE49-F238E27FC236}">
              <a16:creationId xmlns:a16="http://schemas.microsoft.com/office/drawing/2014/main" id="{9C542E6D-3F07-4647-A5FA-6903216A2824}"/>
            </a:ext>
          </a:extLst>
        </xdr:cNvPr>
        <xdr:cNvSpPr/>
      </xdr:nvSpPr>
      <xdr:spPr>
        <a:xfrm>
          <a:off x="10426700" y="6971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53824</xdr:rowOff>
    </xdr:from>
    <xdr:to>
      <xdr:col>50</xdr:col>
      <xdr:colOff>165100</xdr:colOff>
      <xdr:row>40</xdr:row>
      <xdr:rowOff>155424</xdr:rowOff>
    </xdr:to>
    <xdr:sp macro="" textlink="">
      <xdr:nvSpPr>
        <xdr:cNvPr id="120" name="フローチャート: 判断 119">
          <a:extLst>
            <a:ext uri="{FF2B5EF4-FFF2-40B4-BE49-F238E27FC236}">
              <a16:creationId xmlns:a16="http://schemas.microsoft.com/office/drawing/2014/main" id="{0A53A64F-C333-4606-8581-8DE1AA1C4886}"/>
            </a:ext>
          </a:extLst>
        </xdr:cNvPr>
        <xdr:cNvSpPr/>
      </xdr:nvSpPr>
      <xdr:spPr>
        <a:xfrm>
          <a:off x="9588500" y="6911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60540</xdr:rowOff>
    </xdr:from>
    <xdr:to>
      <xdr:col>46</xdr:col>
      <xdr:colOff>38100</xdr:colOff>
      <xdr:row>40</xdr:row>
      <xdr:rowOff>162140</xdr:rowOff>
    </xdr:to>
    <xdr:sp macro="" textlink="">
      <xdr:nvSpPr>
        <xdr:cNvPr id="121" name="フローチャート: 判断 120">
          <a:extLst>
            <a:ext uri="{FF2B5EF4-FFF2-40B4-BE49-F238E27FC236}">
              <a16:creationId xmlns:a16="http://schemas.microsoft.com/office/drawing/2014/main" id="{67036875-1F52-4FC8-A5DB-B3B105C1EBFF}"/>
            </a:ext>
          </a:extLst>
        </xdr:cNvPr>
        <xdr:cNvSpPr/>
      </xdr:nvSpPr>
      <xdr:spPr>
        <a:xfrm>
          <a:off x="8699500" y="6918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55006</xdr:rowOff>
    </xdr:from>
    <xdr:to>
      <xdr:col>41</xdr:col>
      <xdr:colOff>101600</xdr:colOff>
      <xdr:row>40</xdr:row>
      <xdr:rowOff>156606</xdr:rowOff>
    </xdr:to>
    <xdr:sp macro="" textlink="">
      <xdr:nvSpPr>
        <xdr:cNvPr id="122" name="フローチャート: 判断 121">
          <a:extLst>
            <a:ext uri="{FF2B5EF4-FFF2-40B4-BE49-F238E27FC236}">
              <a16:creationId xmlns:a16="http://schemas.microsoft.com/office/drawing/2014/main" id="{98362A5B-B943-4474-9D02-7FC3D3656254}"/>
            </a:ext>
          </a:extLst>
        </xdr:cNvPr>
        <xdr:cNvSpPr/>
      </xdr:nvSpPr>
      <xdr:spPr>
        <a:xfrm>
          <a:off x="7810500" y="6913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53317</xdr:rowOff>
    </xdr:from>
    <xdr:to>
      <xdr:col>36</xdr:col>
      <xdr:colOff>165100</xdr:colOff>
      <xdr:row>40</xdr:row>
      <xdr:rowOff>154917</xdr:rowOff>
    </xdr:to>
    <xdr:sp macro="" textlink="">
      <xdr:nvSpPr>
        <xdr:cNvPr id="123" name="フローチャート: 判断 122">
          <a:extLst>
            <a:ext uri="{FF2B5EF4-FFF2-40B4-BE49-F238E27FC236}">
              <a16:creationId xmlns:a16="http://schemas.microsoft.com/office/drawing/2014/main" id="{8DED6739-A348-4A4E-9DC1-40D104ACA5D8}"/>
            </a:ext>
          </a:extLst>
        </xdr:cNvPr>
        <xdr:cNvSpPr/>
      </xdr:nvSpPr>
      <xdr:spPr>
        <a:xfrm>
          <a:off x="6921500" y="6911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984BE08E-0C2A-4B2B-9B67-B7B09CDB9BA1}"/>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467716F4-F729-42C2-9969-BB97CAE0D532}"/>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C9DD3559-B2A6-4DB5-9DA6-2635E3B5E66D}"/>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EA5E0BE5-FAD4-4EA9-AE68-EBFF65A30302}"/>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33BFE1D8-FB09-435E-8AD5-B57A7B8F4072}"/>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20670</xdr:rowOff>
    </xdr:from>
    <xdr:to>
      <xdr:col>55</xdr:col>
      <xdr:colOff>50800</xdr:colOff>
      <xdr:row>41</xdr:row>
      <xdr:rowOff>122270</xdr:rowOff>
    </xdr:to>
    <xdr:sp macro="" textlink="">
      <xdr:nvSpPr>
        <xdr:cNvPr id="129" name="楕円 128">
          <a:extLst>
            <a:ext uri="{FF2B5EF4-FFF2-40B4-BE49-F238E27FC236}">
              <a16:creationId xmlns:a16="http://schemas.microsoft.com/office/drawing/2014/main" id="{AEC6FE1F-431E-4FDE-A748-1D85216AD935}"/>
            </a:ext>
          </a:extLst>
        </xdr:cNvPr>
        <xdr:cNvSpPr/>
      </xdr:nvSpPr>
      <xdr:spPr>
        <a:xfrm>
          <a:off x="10426700" y="7050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107047</xdr:rowOff>
    </xdr:from>
    <xdr:ext cx="534377" cy="259045"/>
    <xdr:sp macro="" textlink="">
      <xdr:nvSpPr>
        <xdr:cNvPr id="130" name="【道路】&#10;一人当たり延長該当値テキスト">
          <a:extLst>
            <a:ext uri="{FF2B5EF4-FFF2-40B4-BE49-F238E27FC236}">
              <a16:creationId xmlns:a16="http://schemas.microsoft.com/office/drawing/2014/main" id="{FDB8B782-7B58-41C0-9C2C-A4CE2C80CE9E}"/>
            </a:ext>
          </a:extLst>
        </xdr:cNvPr>
        <xdr:cNvSpPr txBox="1"/>
      </xdr:nvSpPr>
      <xdr:spPr>
        <a:xfrm>
          <a:off x="10515600" y="6965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21941</xdr:rowOff>
    </xdr:from>
    <xdr:to>
      <xdr:col>50</xdr:col>
      <xdr:colOff>165100</xdr:colOff>
      <xdr:row>41</xdr:row>
      <xdr:rowOff>123541</xdr:rowOff>
    </xdr:to>
    <xdr:sp macro="" textlink="">
      <xdr:nvSpPr>
        <xdr:cNvPr id="131" name="楕円 130">
          <a:extLst>
            <a:ext uri="{FF2B5EF4-FFF2-40B4-BE49-F238E27FC236}">
              <a16:creationId xmlns:a16="http://schemas.microsoft.com/office/drawing/2014/main" id="{170B3269-5826-435E-A74C-1EF6280CE2CD}"/>
            </a:ext>
          </a:extLst>
        </xdr:cNvPr>
        <xdr:cNvSpPr/>
      </xdr:nvSpPr>
      <xdr:spPr>
        <a:xfrm>
          <a:off x="9588500" y="7051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71470</xdr:rowOff>
    </xdr:from>
    <xdr:to>
      <xdr:col>55</xdr:col>
      <xdr:colOff>0</xdr:colOff>
      <xdr:row>41</xdr:row>
      <xdr:rowOff>72741</xdr:rowOff>
    </xdr:to>
    <xdr:cxnSp macro="">
      <xdr:nvCxnSpPr>
        <xdr:cNvPr id="132" name="直線コネクタ 131">
          <a:extLst>
            <a:ext uri="{FF2B5EF4-FFF2-40B4-BE49-F238E27FC236}">
              <a16:creationId xmlns:a16="http://schemas.microsoft.com/office/drawing/2014/main" id="{31340D55-67A3-447D-8731-1D7F7D8C404C}"/>
            </a:ext>
          </a:extLst>
        </xdr:cNvPr>
        <xdr:cNvCxnSpPr/>
      </xdr:nvCxnSpPr>
      <xdr:spPr>
        <a:xfrm flipV="1">
          <a:off x="9639300" y="7100920"/>
          <a:ext cx="838200" cy="1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22387</xdr:rowOff>
    </xdr:from>
    <xdr:to>
      <xdr:col>46</xdr:col>
      <xdr:colOff>38100</xdr:colOff>
      <xdr:row>41</xdr:row>
      <xdr:rowOff>123987</xdr:rowOff>
    </xdr:to>
    <xdr:sp macro="" textlink="">
      <xdr:nvSpPr>
        <xdr:cNvPr id="133" name="楕円 132">
          <a:extLst>
            <a:ext uri="{FF2B5EF4-FFF2-40B4-BE49-F238E27FC236}">
              <a16:creationId xmlns:a16="http://schemas.microsoft.com/office/drawing/2014/main" id="{3B326B04-FE82-406E-A4A2-5E10C2D1E7B5}"/>
            </a:ext>
          </a:extLst>
        </xdr:cNvPr>
        <xdr:cNvSpPr/>
      </xdr:nvSpPr>
      <xdr:spPr>
        <a:xfrm>
          <a:off x="8699500" y="7051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72741</xdr:rowOff>
    </xdr:from>
    <xdr:to>
      <xdr:col>50</xdr:col>
      <xdr:colOff>114300</xdr:colOff>
      <xdr:row>41</xdr:row>
      <xdr:rowOff>73187</xdr:rowOff>
    </xdr:to>
    <xdr:cxnSp macro="">
      <xdr:nvCxnSpPr>
        <xdr:cNvPr id="134" name="直線コネクタ 133">
          <a:extLst>
            <a:ext uri="{FF2B5EF4-FFF2-40B4-BE49-F238E27FC236}">
              <a16:creationId xmlns:a16="http://schemas.microsoft.com/office/drawing/2014/main" id="{1D3B2220-BCCD-4E71-995E-7A11F88A8C7A}"/>
            </a:ext>
          </a:extLst>
        </xdr:cNvPr>
        <xdr:cNvCxnSpPr/>
      </xdr:nvCxnSpPr>
      <xdr:spPr>
        <a:xfrm flipV="1">
          <a:off x="8750300" y="7102191"/>
          <a:ext cx="889000" cy="4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24085</xdr:rowOff>
    </xdr:from>
    <xdr:to>
      <xdr:col>41</xdr:col>
      <xdr:colOff>101600</xdr:colOff>
      <xdr:row>41</xdr:row>
      <xdr:rowOff>125685</xdr:rowOff>
    </xdr:to>
    <xdr:sp macro="" textlink="">
      <xdr:nvSpPr>
        <xdr:cNvPr id="135" name="楕円 134">
          <a:extLst>
            <a:ext uri="{FF2B5EF4-FFF2-40B4-BE49-F238E27FC236}">
              <a16:creationId xmlns:a16="http://schemas.microsoft.com/office/drawing/2014/main" id="{F3E0AA20-8C11-48AD-A100-A9484F373F0C}"/>
            </a:ext>
          </a:extLst>
        </xdr:cNvPr>
        <xdr:cNvSpPr/>
      </xdr:nvSpPr>
      <xdr:spPr>
        <a:xfrm>
          <a:off x="7810500" y="7053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73187</xdr:rowOff>
    </xdr:from>
    <xdr:to>
      <xdr:col>45</xdr:col>
      <xdr:colOff>177800</xdr:colOff>
      <xdr:row>41</xdr:row>
      <xdr:rowOff>74885</xdr:rowOff>
    </xdr:to>
    <xdr:cxnSp macro="">
      <xdr:nvCxnSpPr>
        <xdr:cNvPr id="136" name="直線コネクタ 135">
          <a:extLst>
            <a:ext uri="{FF2B5EF4-FFF2-40B4-BE49-F238E27FC236}">
              <a16:creationId xmlns:a16="http://schemas.microsoft.com/office/drawing/2014/main" id="{0A7C1EFB-AF25-49FC-A872-46AC21B1455B}"/>
            </a:ext>
          </a:extLst>
        </xdr:cNvPr>
        <xdr:cNvCxnSpPr/>
      </xdr:nvCxnSpPr>
      <xdr:spPr>
        <a:xfrm flipV="1">
          <a:off x="7861300" y="7102637"/>
          <a:ext cx="889000" cy="1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25853</xdr:rowOff>
    </xdr:from>
    <xdr:to>
      <xdr:col>36</xdr:col>
      <xdr:colOff>165100</xdr:colOff>
      <xdr:row>41</xdr:row>
      <xdr:rowOff>127453</xdr:rowOff>
    </xdr:to>
    <xdr:sp macro="" textlink="">
      <xdr:nvSpPr>
        <xdr:cNvPr id="137" name="楕円 136">
          <a:extLst>
            <a:ext uri="{FF2B5EF4-FFF2-40B4-BE49-F238E27FC236}">
              <a16:creationId xmlns:a16="http://schemas.microsoft.com/office/drawing/2014/main" id="{59CA2336-B15E-4E0A-87D0-4FCE03B4D4D2}"/>
            </a:ext>
          </a:extLst>
        </xdr:cNvPr>
        <xdr:cNvSpPr/>
      </xdr:nvSpPr>
      <xdr:spPr>
        <a:xfrm>
          <a:off x="6921500" y="7055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74885</xdr:rowOff>
    </xdr:from>
    <xdr:to>
      <xdr:col>41</xdr:col>
      <xdr:colOff>50800</xdr:colOff>
      <xdr:row>41</xdr:row>
      <xdr:rowOff>76653</xdr:rowOff>
    </xdr:to>
    <xdr:cxnSp macro="">
      <xdr:nvCxnSpPr>
        <xdr:cNvPr id="138" name="直線コネクタ 137">
          <a:extLst>
            <a:ext uri="{FF2B5EF4-FFF2-40B4-BE49-F238E27FC236}">
              <a16:creationId xmlns:a16="http://schemas.microsoft.com/office/drawing/2014/main" id="{109862C0-F8F2-4D30-8343-1C945F4B72BF}"/>
            </a:ext>
          </a:extLst>
        </xdr:cNvPr>
        <xdr:cNvCxnSpPr/>
      </xdr:nvCxnSpPr>
      <xdr:spPr>
        <a:xfrm flipV="1">
          <a:off x="6972300" y="7104335"/>
          <a:ext cx="889000" cy="1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501</xdr:rowOff>
    </xdr:from>
    <xdr:ext cx="534377" cy="259045"/>
    <xdr:sp macro="" textlink="">
      <xdr:nvSpPr>
        <xdr:cNvPr id="139" name="n_1aveValue【道路】&#10;一人当たり延長">
          <a:extLst>
            <a:ext uri="{FF2B5EF4-FFF2-40B4-BE49-F238E27FC236}">
              <a16:creationId xmlns:a16="http://schemas.microsoft.com/office/drawing/2014/main" id="{F43FBFA1-AFC1-49CC-A6C8-7122BE29B6A9}"/>
            </a:ext>
          </a:extLst>
        </xdr:cNvPr>
        <xdr:cNvSpPr txBox="1"/>
      </xdr:nvSpPr>
      <xdr:spPr>
        <a:xfrm>
          <a:off x="9359411" y="66870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7217</xdr:rowOff>
    </xdr:from>
    <xdr:ext cx="534377" cy="259045"/>
    <xdr:sp macro="" textlink="">
      <xdr:nvSpPr>
        <xdr:cNvPr id="140" name="n_2aveValue【道路】&#10;一人当たり延長">
          <a:extLst>
            <a:ext uri="{FF2B5EF4-FFF2-40B4-BE49-F238E27FC236}">
              <a16:creationId xmlns:a16="http://schemas.microsoft.com/office/drawing/2014/main" id="{595321FE-C8CF-4996-A431-8C188ADF2964}"/>
            </a:ext>
          </a:extLst>
        </xdr:cNvPr>
        <xdr:cNvSpPr txBox="1"/>
      </xdr:nvSpPr>
      <xdr:spPr>
        <a:xfrm>
          <a:off x="8483111" y="6693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1683</xdr:rowOff>
    </xdr:from>
    <xdr:ext cx="534377" cy="259045"/>
    <xdr:sp macro="" textlink="">
      <xdr:nvSpPr>
        <xdr:cNvPr id="141" name="n_3aveValue【道路】&#10;一人当たり延長">
          <a:extLst>
            <a:ext uri="{FF2B5EF4-FFF2-40B4-BE49-F238E27FC236}">
              <a16:creationId xmlns:a16="http://schemas.microsoft.com/office/drawing/2014/main" id="{4A890D97-867A-4C7B-AA23-08D72936D01D}"/>
            </a:ext>
          </a:extLst>
        </xdr:cNvPr>
        <xdr:cNvSpPr txBox="1"/>
      </xdr:nvSpPr>
      <xdr:spPr>
        <a:xfrm>
          <a:off x="7594111" y="6688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38</xdr:row>
      <xdr:rowOff>171444</xdr:rowOff>
    </xdr:from>
    <xdr:ext cx="534377" cy="259045"/>
    <xdr:sp macro="" textlink="">
      <xdr:nvSpPr>
        <xdr:cNvPr id="142" name="n_4aveValue【道路】&#10;一人当たり延長">
          <a:extLst>
            <a:ext uri="{FF2B5EF4-FFF2-40B4-BE49-F238E27FC236}">
              <a16:creationId xmlns:a16="http://schemas.microsoft.com/office/drawing/2014/main" id="{F00859B1-2A93-4277-8599-DC30D395BB45}"/>
            </a:ext>
          </a:extLst>
        </xdr:cNvPr>
        <xdr:cNvSpPr txBox="1"/>
      </xdr:nvSpPr>
      <xdr:spPr>
        <a:xfrm>
          <a:off x="6705111" y="6686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41</xdr:row>
      <xdr:rowOff>114668</xdr:rowOff>
    </xdr:from>
    <xdr:ext cx="534377" cy="259045"/>
    <xdr:sp macro="" textlink="">
      <xdr:nvSpPr>
        <xdr:cNvPr id="143" name="n_1mainValue【道路】&#10;一人当たり延長">
          <a:extLst>
            <a:ext uri="{FF2B5EF4-FFF2-40B4-BE49-F238E27FC236}">
              <a16:creationId xmlns:a16="http://schemas.microsoft.com/office/drawing/2014/main" id="{84A741C7-D177-4EE4-98C0-5811643A9EF7}"/>
            </a:ext>
          </a:extLst>
        </xdr:cNvPr>
        <xdr:cNvSpPr txBox="1"/>
      </xdr:nvSpPr>
      <xdr:spPr>
        <a:xfrm>
          <a:off x="9359411" y="7144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115114</xdr:rowOff>
    </xdr:from>
    <xdr:ext cx="534377" cy="259045"/>
    <xdr:sp macro="" textlink="">
      <xdr:nvSpPr>
        <xdr:cNvPr id="144" name="n_2mainValue【道路】&#10;一人当たり延長">
          <a:extLst>
            <a:ext uri="{FF2B5EF4-FFF2-40B4-BE49-F238E27FC236}">
              <a16:creationId xmlns:a16="http://schemas.microsoft.com/office/drawing/2014/main" id="{6ED021D5-B660-4787-BE5D-F4FCBD212C81}"/>
            </a:ext>
          </a:extLst>
        </xdr:cNvPr>
        <xdr:cNvSpPr txBox="1"/>
      </xdr:nvSpPr>
      <xdr:spPr>
        <a:xfrm>
          <a:off x="8483111" y="7144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116812</xdr:rowOff>
    </xdr:from>
    <xdr:ext cx="534377" cy="259045"/>
    <xdr:sp macro="" textlink="">
      <xdr:nvSpPr>
        <xdr:cNvPr id="145" name="n_3mainValue【道路】&#10;一人当たり延長">
          <a:extLst>
            <a:ext uri="{FF2B5EF4-FFF2-40B4-BE49-F238E27FC236}">
              <a16:creationId xmlns:a16="http://schemas.microsoft.com/office/drawing/2014/main" id="{FBDE5C38-BF82-4C47-B9C4-A41FF3B7E76F}"/>
            </a:ext>
          </a:extLst>
        </xdr:cNvPr>
        <xdr:cNvSpPr txBox="1"/>
      </xdr:nvSpPr>
      <xdr:spPr>
        <a:xfrm>
          <a:off x="7594111" y="7146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118580</xdr:rowOff>
    </xdr:from>
    <xdr:ext cx="534377" cy="259045"/>
    <xdr:sp macro="" textlink="">
      <xdr:nvSpPr>
        <xdr:cNvPr id="146" name="n_4mainValue【道路】&#10;一人当たり延長">
          <a:extLst>
            <a:ext uri="{FF2B5EF4-FFF2-40B4-BE49-F238E27FC236}">
              <a16:creationId xmlns:a16="http://schemas.microsoft.com/office/drawing/2014/main" id="{CBDF5C44-A1F2-41F2-B0B6-66E9FF4BADE9}"/>
            </a:ext>
          </a:extLst>
        </xdr:cNvPr>
        <xdr:cNvSpPr txBox="1"/>
      </xdr:nvSpPr>
      <xdr:spPr>
        <a:xfrm>
          <a:off x="6705111" y="7148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a:extLst>
            <a:ext uri="{FF2B5EF4-FFF2-40B4-BE49-F238E27FC236}">
              <a16:creationId xmlns:a16="http://schemas.microsoft.com/office/drawing/2014/main" id="{F4F491E7-E44A-4F28-86CB-BF6B34452F14}"/>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a:extLst>
            <a:ext uri="{FF2B5EF4-FFF2-40B4-BE49-F238E27FC236}">
              <a16:creationId xmlns:a16="http://schemas.microsoft.com/office/drawing/2014/main" id="{C92BD885-E646-414F-BCED-2D43200B31F1}"/>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a:extLst>
            <a:ext uri="{FF2B5EF4-FFF2-40B4-BE49-F238E27FC236}">
              <a16:creationId xmlns:a16="http://schemas.microsoft.com/office/drawing/2014/main" id="{A2E9ABA6-1A8C-4F4D-8F58-6199A2A8DFEC}"/>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a:extLst>
            <a:ext uri="{FF2B5EF4-FFF2-40B4-BE49-F238E27FC236}">
              <a16:creationId xmlns:a16="http://schemas.microsoft.com/office/drawing/2014/main" id="{D3A469CC-A272-4D2F-9FF9-0CB2D08DEAC8}"/>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a:extLst>
            <a:ext uri="{FF2B5EF4-FFF2-40B4-BE49-F238E27FC236}">
              <a16:creationId xmlns:a16="http://schemas.microsoft.com/office/drawing/2014/main" id="{47A0F3D5-AB2D-4876-8DC3-99CC9491625E}"/>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a:extLst>
            <a:ext uri="{FF2B5EF4-FFF2-40B4-BE49-F238E27FC236}">
              <a16:creationId xmlns:a16="http://schemas.microsoft.com/office/drawing/2014/main" id="{2E6D5F97-E093-459E-8FF4-6E88185CB2CF}"/>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a:extLst>
            <a:ext uri="{FF2B5EF4-FFF2-40B4-BE49-F238E27FC236}">
              <a16:creationId xmlns:a16="http://schemas.microsoft.com/office/drawing/2014/main" id="{40095497-0C95-4073-B7EB-23E571BA3AB7}"/>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a:extLst>
            <a:ext uri="{FF2B5EF4-FFF2-40B4-BE49-F238E27FC236}">
              <a16:creationId xmlns:a16="http://schemas.microsoft.com/office/drawing/2014/main" id="{49233F25-1D05-4CCE-9E69-258858D70C5C}"/>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a:extLst>
            <a:ext uri="{FF2B5EF4-FFF2-40B4-BE49-F238E27FC236}">
              <a16:creationId xmlns:a16="http://schemas.microsoft.com/office/drawing/2014/main" id="{80857F2D-4900-47F6-A24E-6A8AD4058EC1}"/>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a:extLst>
            <a:ext uri="{FF2B5EF4-FFF2-40B4-BE49-F238E27FC236}">
              <a16:creationId xmlns:a16="http://schemas.microsoft.com/office/drawing/2014/main" id="{CD1FA721-E490-4885-BC6F-B1A85BD9BBA1}"/>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7" name="テキスト ボックス 156">
          <a:extLst>
            <a:ext uri="{FF2B5EF4-FFF2-40B4-BE49-F238E27FC236}">
              <a16:creationId xmlns:a16="http://schemas.microsoft.com/office/drawing/2014/main" id="{8375F329-A03A-44B0-AF7D-D5A76F65E66D}"/>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8" name="直線コネクタ 157">
          <a:extLst>
            <a:ext uri="{FF2B5EF4-FFF2-40B4-BE49-F238E27FC236}">
              <a16:creationId xmlns:a16="http://schemas.microsoft.com/office/drawing/2014/main" id="{E27E43DD-B837-4F11-BF6A-005FA44FA8DF}"/>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9" name="テキスト ボックス 158">
          <a:extLst>
            <a:ext uri="{FF2B5EF4-FFF2-40B4-BE49-F238E27FC236}">
              <a16:creationId xmlns:a16="http://schemas.microsoft.com/office/drawing/2014/main" id="{3EA6AA7D-956B-4AF0-960F-4313C5C274AE}"/>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0" name="直線コネクタ 159">
          <a:extLst>
            <a:ext uri="{FF2B5EF4-FFF2-40B4-BE49-F238E27FC236}">
              <a16:creationId xmlns:a16="http://schemas.microsoft.com/office/drawing/2014/main" id="{41781B36-B0BB-480E-9790-D08B14E8AF3A}"/>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1" name="テキスト ボックス 160">
          <a:extLst>
            <a:ext uri="{FF2B5EF4-FFF2-40B4-BE49-F238E27FC236}">
              <a16:creationId xmlns:a16="http://schemas.microsoft.com/office/drawing/2014/main" id="{F838B127-162F-41EC-B9BC-B6776BFBDEE4}"/>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2" name="直線コネクタ 161">
          <a:extLst>
            <a:ext uri="{FF2B5EF4-FFF2-40B4-BE49-F238E27FC236}">
              <a16:creationId xmlns:a16="http://schemas.microsoft.com/office/drawing/2014/main" id="{C8EF2FFD-47A5-47BF-9822-FEDA689CD7CF}"/>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3" name="テキスト ボックス 162">
          <a:extLst>
            <a:ext uri="{FF2B5EF4-FFF2-40B4-BE49-F238E27FC236}">
              <a16:creationId xmlns:a16="http://schemas.microsoft.com/office/drawing/2014/main" id="{5F9DB45E-FBDE-410F-B8BE-D2BE70A9B43C}"/>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4" name="直線コネクタ 163">
          <a:extLst>
            <a:ext uri="{FF2B5EF4-FFF2-40B4-BE49-F238E27FC236}">
              <a16:creationId xmlns:a16="http://schemas.microsoft.com/office/drawing/2014/main" id="{97B47C93-963E-4464-9529-B6759900D9FE}"/>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5" name="テキスト ボックス 164">
          <a:extLst>
            <a:ext uri="{FF2B5EF4-FFF2-40B4-BE49-F238E27FC236}">
              <a16:creationId xmlns:a16="http://schemas.microsoft.com/office/drawing/2014/main" id="{5D11D9BB-3DEC-44CC-915E-086DA27DC0F6}"/>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6" name="直線コネクタ 165">
          <a:extLst>
            <a:ext uri="{FF2B5EF4-FFF2-40B4-BE49-F238E27FC236}">
              <a16:creationId xmlns:a16="http://schemas.microsoft.com/office/drawing/2014/main" id="{281DEE14-C699-42C8-A015-FB851CEE764F}"/>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7" name="テキスト ボックス 166">
          <a:extLst>
            <a:ext uri="{FF2B5EF4-FFF2-40B4-BE49-F238E27FC236}">
              <a16:creationId xmlns:a16="http://schemas.microsoft.com/office/drawing/2014/main" id="{2145ED30-1997-4C63-9E64-D80C38ED094B}"/>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8" name="直線コネクタ 167">
          <a:extLst>
            <a:ext uri="{FF2B5EF4-FFF2-40B4-BE49-F238E27FC236}">
              <a16:creationId xmlns:a16="http://schemas.microsoft.com/office/drawing/2014/main" id="{D0FEDEBD-7C19-4C38-9D6C-C25F3B6B983A}"/>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9" name="テキスト ボックス 168">
          <a:extLst>
            <a:ext uri="{FF2B5EF4-FFF2-40B4-BE49-F238E27FC236}">
              <a16:creationId xmlns:a16="http://schemas.microsoft.com/office/drawing/2014/main" id="{1D12EC03-6532-4185-B80B-D90707B961F5}"/>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0" name="直線コネクタ 169">
          <a:extLst>
            <a:ext uri="{FF2B5EF4-FFF2-40B4-BE49-F238E27FC236}">
              <a16:creationId xmlns:a16="http://schemas.microsoft.com/office/drawing/2014/main" id="{1DD1CB1A-1BA4-4812-B28E-005D0384AB47}"/>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1" name="【橋りょう・トンネル】&#10;有形固定資産減価償却率グラフ枠">
          <a:extLst>
            <a:ext uri="{FF2B5EF4-FFF2-40B4-BE49-F238E27FC236}">
              <a16:creationId xmlns:a16="http://schemas.microsoft.com/office/drawing/2014/main" id="{2E11ECB8-2147-437B-B1EB-F474E0F039B2}"/>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40822</xdr:rowOff>
    </xdr:from>
    <xdr:to>
      <xdr:col>24</xdr:col>
      <xdr:colOff>62865</xdr:colOff>
      <xdr:row>64</xdr:row>
      <xdr:rowOff>107769</xdr:rowOff>
    </xdr:to>
    <xdr:cxnSp macro="">
      <xdr:nvCxnSpPr>
        <xdr:cNvPr id="172" name="直線コネクタ 171">
          <a:extLst>
            <a:ext uri="{FF2B5EF4-FFF2-40B4-BE49-F238E27FC236}">
              <a16:creationId xmlns:a16="http://schemas.microsoft.com/office/drawing/2014/main" id="{DB284B76-E65B-4D23-A027-3EFFBD2AA5A1}"/>
            </a:ext>
          </a:extLst>
        </xdr:cNvPr>
        <xdr:cNvCxnSpPr/>
      </xdr:nvCxnSpPr>
      <xdr:spPr>
        <a:xfrm flipV="1">
          <a:off x="4634865" y="9470572"/>
          <a:ext cx="0" cy="16099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111596</xdr:rowOff>
    </xdr:from>
    <xdr:ext cx="405111" cy="259045"/>
    <xdr:sp macro="" textlink="">
      <xdr:nvSpPr>
        <xdr:cNvPr id="173" name="【橋りょう・トンネル】&#10;有形固定資産減価償却率最小値テキスト">
          <a:extLst>
            <a:ext uri="{FF2B5EF4-FFF2-40B4-BE49-F238E27FC236}">
              <a16:creationId xmlns:a16="http://schemas.microsoft.com/office/drawing/2014/main" id="{CEF4BD33-C543-4FCC-9AC7-50F254528394}"/>
            </a:ext>
          </a:extLst>
        </xdr:cNvPr>
        <xdr:cNvSpPr txBox="1"/>
      </xdr:nvSpPr>
      <xdr:spPr>
        <a:xfrm>
          <a:off x="4673600" y="110843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107769</xdr:rowOff>
    </xdr:from>
    <xdr:to>
      <xdr:col>24</xdr:col>
      <xdr:colOff>152400</xdr:colOff>
      <xdr:row>64</xdr:row>
      <xdr:rowOff>107769</xdr:rowOff>
    </xdr:to>
    <xdr:cxnSp macro="">
      <xdr:nvCxnSpPr>
        <xdr:cNvPr id="174" name="直線コネクタ 173">
          <a:extLst>
            <a:ext uri="{FF2B5EF4-FFF2-40B4-BE49-F238E27FC236}">
              <a16:creationId xmlns:a16="http://schemas.microsoft.com/office/drawing/2014/main" id="{44B3DE93-B7A6-4746-8C14-F6E0019D0D19}"/>
            </a:ext>
          </a:extLst>
        </xdr:cNvPr>
        <xdr:cNvCxnSpPr/>
      </xdr:nvCxnSpPr>
      <xdr:spPr>
        <a:xfrm>
          <a:off x="4546600" y="11080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53</xdr:row>
      <xdr:rowOff>158949</xdr:rowOff>
    </xdr:from>
    <xdr:ext cx="340478" cy="259045"/>
    <xdr:sp macro="" textlink="">
      <xdr:nvSpPr>
        <xdr:cNvPr id="175" name="【橋りょう・トンネル】&#10;有形固定資産減価償却率最大値テキスト">
          <a:extLst>
            <a:ext uri="{FF2B5EF4-FFF2-40B4-BE49-F238E27FC236}">
              <a16:creationId xmlns:a16="http://schemas.microsoft.com/office/drawing/2014/main" id="{30DDF92C-FFD4-4695-A7BD-2AFD43A38A1D}"/>
            </a:ext>
          </a:extLst>
        </xdr:cNvPr>
        <xdr:cNvSpPr txBox="1"/>
      </xdr:nvSpPr>
      <xdr:spPr>
        <a:xfrm>
          <a:off x="4673600" y="924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40822</xdr:rowOff>
    </xdr:from>
    <xdr:to>
      <xdr:col>24</xdr:col>
      <xdr:colOff>152400</xdr:colOff>
      <xdr:row>55</xdr:row>
      <xdr:rowOff>40822</xdr:rowOff>
    </xdr:to>
    <xdr:cxnSp macro="">
      <xdr:nvCxnSpPr>
        <xdr:cNvPr id="176" name="直線コネクタ 175">
          <a:extLst>
            <a:ext uri="{FF2B5EF4-FFF2-40B4-BE49-F238E27FC236}">
              <a16:creationId xmlns:a16="http://schemas.microsoft.com/office/drawing/2014/main" id="{9928715E-5EC3-487A-90AD-01F5F5477BC2}"/>
            </a:ext>
          </a:extLst>
        </xdr:cNvPr>
        <xdr:cNvCxnSpPr/>
      </xdr:nvCxnSpPr>
      <xdr:spPr>
        <a:xfrm>
          <a:off x="4546600" y="947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30860</xdr:rowOff>
    </xdr:from>
    <xdr:ext cx="405111" cy="259045"/>
    <xdr:sp macro="" textlink="">
      <xdr:nvSpPr>
        <xdr:cNvPr id="177" name="【橋りょう・トンネル】&#10;有形固定資産減価償却率平均値テキスト">
          <a:extLst>
            <a:ext uri="{FF2B5EF4-FFF2-40B4-BE49-F238E27FC236}">
              <a16:creationId xmlns:a16="http://schemas.microsoft.com/office/drawing/2014/main" id="{DED6516A-C005-4C32-B40C-7A53B56AB8DA}"/>
            </a:ext>
          </a:extLst>
        </xdr:cNvPr>
        <xdr:cNvSpPr txBox="1"/>
      </xdr:nvSpPr>
      <xdr:spPr>
        <a:xfrm>
          <a:off x="4673600" y="1031786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7983</xdr:rowOff>
    </xdr:from>
    <xdr:to>
      <xdr:col>24</xdr:col>
      <xdr:colOff>114300</xdr:colOff>
      <xdr:row>61</xdr:row>
      <xdr:rowOff>109583</xdr:rowOff>
    </xdr:to>
    <xdr:sp macro="" textlink="">
      <xdr:nvSpPr>
        <xdr:cNvPr id="178" name="フローチャート: 判断 177">
          <a:extLst>
            <a:ext uri="{FF2B5EF4-FFF2-40B4-BE49-F238E27FC236}">
              <a16:creationId xmlns:a16="http://schemas.microsoft.com/office/drawing/2014/main" id="{E645730D-503B-4A18-BD9E-C6DA8F15B466}"/>
            </a:ext>
          </a:extLst>
        </xdr:cNvPr>
        <xdr:cNvSpPr/>
      </xdr:nvSpPr>
      <xdr:spPr>
        <a:xfrm>
          <a:off x="4584700" y="10466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112485</xdr:rowOff>
    </xdr:from>
    <xdr:to>
      <xdr:col>20</xdr:col>
      <xdr:colOff>38100</xdr:colOff>
      <xdr:row>61</xdr:row>
      <xdr:rowOff>42635</xdr:rowOff>
    </xdr:to>
    <xdr:sp macro="" textlink="">
      <xdr:nvSpPr>
        <xdr:cNvPr id="179" name="フローチャート: 判断 178">
          <a:extLst>
            <a:ext uri="{FF2B5EF4-FFF2-40B4-BE49-F238E27FC236}">
              <a16:creationId xmlns:a16="http://schemas.microsoft.com/office/drawing/2014/main" id="{BF64C48A-7CBB-44E1-9EE4-7FE2A76F4C23}"/>
            </a:ext>
          </a:extLst>
        </xdr:cNvPr>
        <xdr:cNvSpPr/>
      </xdr:nvSpPr>
      <xdr:spPr>
        <a:xfrm>
          <a:off x="3746500" y="10399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132080</xdr:rowOff>
    </xdr:from>
    <xdr:to>
      <xdr:col>15</xdr:col>
      <xdr:colOff>101600</xdr:colOff>
      <xdr:row>61</xdr:row>
      <xdr:rowOff>62230</xdr:rowOff>
    </xdr:to>
    <xdr:sp macro="" textlink="">
      <xdr:nvSpPr>
        <xdr:cNvPr id="180" name="フローチャート: 判断 179">
          <a:extLst>
            <a:ext uri="{FF2B5EF4-FFF2-40B4-BE49-F238E27FC236}">
              <a16:creationId xmlns:a16="http://schemas.microsoft.com/office/drawing/2014/main" id="{71AA6185-F086-40D2-8CEE-4B7FF0813E5B}"/>
            </a:ext>
          </a:extLst>
        </xdr:cNvPr>
        <xdr:cNvSpPr/>
      </xdr:nvSpPr>
      <xdr:spPr>
        <a:xfrm>
          <a:off x="28575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109220</xdr:rowOff>
    </xdr:from>
    <xdr:to>
      <xdr:col>10</xdr:col>
      <xdr:colOff>165100</xdr:colOff>
      <xdr:row>61</xdr:row>
      <xdr:rowOff>39370</xdr:rowOff>
    </xdr:to>
    <xdr:sp macro="" textlink="">
      <xdr:nvSpPr>
        <xdr:cNvPr id="181" name="フローチャート: 判断 180">
          <a:extLst>
            <a:ext uri="{FF2B5EF4-FFF2-40B4-BE49-F238E27FC236}">
              <a16:creationId xmlns:a16="http://schemas.microsoft.com/office/drawing/2014/main" id="{5BD2B465-2825-4B6A-A27C-D4EAFC0FC289}"/>
            </a:ext>
          </a:extLst>
        </xdr:cNvPr>
        <xdr:cNvSpPr/>
      </xdr:nvSpPr>
      <xdr:spPr>
        <a:xfrm>
          <a:off x="1968500" y="1039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91259</xdr:rowOff>
    </xdr:from>
    <xdr:to>
      <xdr:col>6</xdr:col>
      <xdr:colOff>38100</xdr:colOff>
      <xdr:row>61</xdr:row>
      <xdr:rowOff>21409</xdr:rowOff>
    </xdr:to>
    <xdr:sp macro="" textlink="">
      <xdr:nvSpPr>
        <xdr:cNvPr id="182" name="フローチャート: 判断 181">
          <a:extLst>
            <a:ext uri="{FF2B5EF4-FFF2-40B4-BE49-F238E27FC236}">
              <a16:creationId xmlns:a16="http://schemas.microsoft.com/office/drawing/2014/main" id="{7084F756-BEBC-457F-B29B-1EABD822B122}"/>
            </a:ext>
          </a:extLst>
        </xdr:cNvPr>
        <xdr:cNvSpPr/>
      </xdr:nvSpPr>
      <xdr:spPr>
        <a:xfrm>
          <a:off x="1079500" y="10378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F95043DC-5BD5-436A-87A3-648E6B375854}"/>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CE11E116-4E8F-4016-A857-548565F0127A}"/>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4328C2C8-2379-458E-AA2C-2C1BD741900F}"/>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3681EE21-225A-469F-A8A1-3EA8723369E7}"/>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BD3661A2-B69D-4908-B2B0-DD1D2DDADD66}"/>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11249</xdr:rowOff>
    </xdr:from>
    <xdr:to>
      <xdr:col>24</xdr:col>
      <xdr:colOff>114300</xdr:colOff>
      <xdr:row>61</xdr:row>
      <xdr:rowOff>112849</xdr:rowOff>
    </xdr:to>
    <xdr:sp macro="" textlink="">
      <xdr:nvSpPr>
        <xdr:cNvPr id="188" name="楕円 187">
          <a:extLst>
            <a:ext uri="{FF2B5EF4-FFF2-40B4-BE49-F238E27FC236}">
              <a16:creationId xmlns:a16="http://schemas.microsoft.com/office/drawing/2014/main" id="{1DDFEBE6-2503-4166-8284-160B46D51D0C}"/>
            </a:ext>
          </a:extLst>
        </xdr:cNvPr>
        <xdr:cNvSpPr/>
      </xdr:nvSpPr>
      <xdr:spPr>
        <a:xfrm>
          <a:off x="4584700" y="10469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161126</xdr:rowOff>
    </xdr:from>
    <xdr:ext cx="405111" cy="259045"/>
    <xdr:sp macro="" textlink="">
      <xdr:nvSpPr>
        <xdr:cNvPr id="189" name="【橋りょう・トンネル】&#10;有形固定資産減価償却率該当値テキスト">
          <a:extLst>
            <a:ext uri="{FF2B5EF4-FFF2-40B4-BE49-F238E27FC236}">
              <a16:creationId xmlns:a16="http://schemas.microsoft.com/office/drawing/2014/main" id="{601A4690-29CF-4A37-B567-EA88564E07D9}"/>
            </a:ext>
          </a:extLst>
        </xdr:cNvPr>
        <xdr:cNvSpPr txBox="1"/>
      </xdr:nvSpPr>
      <xdr:spPr>
        <a:xfrm>
          <a:off x="4673600" y="104481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156573</xdr:rowOff>
    </xdr:from>
    <xdr:to>
      <xdr:col>20</xdr:col>
      <xdr:colOff>38100</xdr:colOff>
      <xdr:row>61</xdr:row>
      <xdr:rowOff>86723</xdr:rowOff>
    </xdr:to>
    <xdr:sp macro="" textlink="">
      <xdr:nvSpPr>
        <xdr:cNvPr id="190" name="楕円 189">
          <a:extLst>
            <a:ext uri="{FF2B5EF4-FFF2-40B4-BE49-F238E27FC236}">
              <a16:creationId xmlns:a16="http://schemas.microsoft.com/office/drawing/2014/main" id="{FC886E32-3FD6-4C43-8B4C-3C4F1B1924A8}"/>
            </a:ext>
          </a:extLst>
        </xdr:cNvPr>
        <xdr:cNvSpPr/>
      </xdr:nvSpPr>
      <xdr:spPr>
        <a:xfrm>
          <a:off x="3746500" y="10443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35923</xdr:rowOff>
    </xdr:from>
    <xdr:to>
      <xdr:col>24</xdr:col>
      <xdr:colOff>63500</xdr:colOff>
      <xdr:row>61</xdr:row>
      <xdr:rowOff>62049</xdr:rowOff>
    </xdr:to>
    <xdr:cxnSp macro="">
      <xdr:nvCxnSpPr>
        <xdr:cNvPr id="191" name="直線コネクタ 190">
          <a:extLst>
            <a:ext uri="{FF2B5EF4-FFF2-40B4-BE49-F238E27FC236}">
              <a16:creationId xmlns:a16="http://schemas.microsoft.com/office/drawing/2014/main" id="{217F7F00-443A-4828-AC98-01506DAABB0E}"/>
            </a:ext>
          </a:extLst>
        </xdr:cNvPr>
        <xdr:cNvCxnSpPr/>
      </xdr:nvCxnSpPr>
      <xdr:spPr>
        <a:xfrm>
          <a:off x="3797300" y="10494373"/>
          <a:ext cx="8382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40640</xdr:rowOff>
    </xdr:from>
    <xdr:to>
      <xdr:col>15</xdr:col>
      <xdr:colOff>101600</xdr:colOff>
      <xdr:row>61</xdr:row>
      <xdr:rowOff>142240</xdr:rowOff>
    </xdr:to>
    <xdr:sp macro="" textlink="">
      <xdr:nvSpPr>
        <xdr:cNvPr id="192" name="楕円 191">
          <a:extLst>
            <a:ext uri="{FF2B5EF4-FFF2-40B4-BE49-F238E27FC236}">
              <a16:creationId xmlns:a16="http://schemas.microsoft.com/office/drawing/2014/main" id="{52B669DD-B001-4816-BE4E-DDB3C3D93163}"/>
            </a:ext>
          </a:extLst>
        </xdr:cNvPr>
        <xdr:cNvSpPr/>
      </xdr:nvSpPr>
      <xdr:spPr>
        <a:xfrm>
          <a:off x="2857500" y="1049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35923</xdr:rowOff>
    </xdr:from>
    <xdr:to>
      <xdr:col>19</xdr:col>
      <xdr:colOff>177800</xdr:colOff>
      <xdr:row>61</xdr:row>
      <xdr:rowOff>91440</xdr:rowOff>
    </xdr:to>
    <xdr:cxnSp macro="">
      <xdr:nvCxnSpPr>
        <xdr:cNvPr id="193" name="直線コネクタ 192">
          <a:extLst>
            <a:ext uri="{FF2B5EF4-FFF2-40B4-BE49-F238E27FC236}">
              <a16:creationId xmlns:a16="http://schemas.microsoft.com/office/drawing/2014/main" id="{2F219E8E-DC71-4AC0-86EE-D00FF8BCF0E3}"/>
            </a:ext>
          </a:extLst>
        </xdr:cNvPr>
        <xdr:cNvCxnSpPr/>
      </xdr:nvCxnSpPr>
      <xdr:spPr>
        <a:xfrm flipV="1">
          <a:off x="2908300" y="10494373"/>
          <a:ext cx="8890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14515</xdr:rowOff>
    </xdr:from>
    <xdr:to>
      <xdr:col>10</xdr:col>
      <xdr:colOff>165100</xdr:colOff>
      <xdr:row>61</xdr:row>
      <xdr:rowOff>116115</xdr:rowOff>
    </xdr:to>
    <xdr:sp macro="" textlink="">
      <xdr:nvSpPr>
        <xdr:cNvPr id="194" name="楕円 193">
          <a:extLst>
            <a:ext uri="{FF2B5EF4-FFF2-40B4-BE49-F238E27FC236}">
              <a16:creationId xmlns:a16="http://schemas.microsoft.com/office/drawing/2014/main" id="{FBC002D5-8483-4451-BCF9-77067F2A4C10}"/>
            </a:ext>
          </a:extLst>
        </xdr:cNvPr>
        <xdr:cNvSpPr/>
      </xdr:nvSpPr>
      <xdr:spPr>
        <a:xfrm>
          <a:off x="1968500" y="10472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65315</xdr:rowOff>
    </xdr:from>
    <xdr:to>
      <xdr:col>15</xdr:col>
      <xdr:colOff>50800</xdr:colOff>
      <xdr:row>61</xdr:row>
      <xdr:rowOff>91440</xdr:rowOff>
    </xdr:to>
    <xdr:cxnSp macro="">
      <xdr:nvCxnSpPr>
        <xdr:cNvPr id="195" name="直線コネクタ 194">
          <a:extLst>
            <a:ext uri="{FF2B5EF4-FFF2-40B4-BE49-F238E27FC236}">
              <a16:creationId xmlns:a16="http://schemas.microsoft.com/office/drawing/2014/main" id="{C1DF4172-2723-4301-A171-9200399785A5}"/>
            </a:ext>
          </a:extLst>
        </xdr:cNvPr>
        <xdr:cNvCxnSpPr/>
      </xdr:nvCxnSpPr>
      <xdr:spPr>
        <a:xfrm>
          <a:off x="2019300" y="10523765"/>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16147</xdr:rowOff>
    </xdr:from>
    <xdr:to>
      <xdr:col>6</xdr:col>
      <xdr:colOff>38100</xdr:colOff>
      <xdr:row>61</xdr:row>
      <xdr:rowOff>117747</xdr:rowOff>
    </xdr:to>
    <xdr:sp macro="" textlink="">
      <xdr:nvSpPr>
        <xdr:cNvPr id="196" name="楕円 195">
          <a:extLst>
            <a:ext uri="{FF2B5EF4-FFF2-40B4-BE49-F238E27FC236}">
              <a16:creationId xmlns:a16="http://schemas.microsoft.com/office/drawing/2014/main" id="{86E4E46D-7D17-461F-918A-2881319366FC}"/>
            </a:ext>
          </a:extLst>
        </xdr:cNvPr>
        <xdr:cNvSpPr/>
      </xdr:nvSpPr>
      <xdr:spPr>
        <a:xfrm>
          <a:off x="1079500" y="10474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65315</xdr:rowOff>
    </xdr:from>
    <xdr:to>
      <xdr:col>10</xdr:col>
      <xdr:colOff>114300</xdr:colOff>
      <xdr:row>61</xdr:row>
      <xdr:rowOff>66947</xdr:rowOff>
    </xdr:to>
    <xdr:cxnSp macro="">
      <xdr:nvCxnSpPr>
        <xdr:cNvPr id="197" name="直線コネクタ 196">
          <a:extLst>
            <a:ext uri="{FF2B5EF4-FFF2-40B4-BE49-F238E27FC236}">
              <a16:creationId xmlns:a16="http://schemas.microsoft.com/office/drawing/2014/main" id="{C6E0BB2B-DA07-4E86-908C-73BAB980B249}"/>
            </a:ext>
          </a:extLst>
        </xdr:cNvPr>
        <xdr:cNvCxnSpPr/>
      </xdr:nvCxnSpPr>
      <xdr:spPr>
        <a:xfrm flipV="1">
          <a:off x="1130300" y="10523765"/>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59162</xdr:rowOff>
    </xdr:from>
    <xdr:ext cx="405111" cy="259045"/>
    <xdr:sp macro="" textlink="">
      <xdr:nvSpPr>
        <xdr:cNvPr id="198" name="n_1aveValue【橋りょう・トンネル】&#10;有形固定資産減価償却率">
          <a:extLst>
            <a:ext uri="{FF2B5EF4-FFF2-40B4-BE49-F238E27FC236}">
              <a16:creationId xmlns:a16="http://schemas.microsoft.com/office/drawing/2014/main" id="{ED9C733D-99FB-447D-A1BC-49F94918956F}"/>
            </a:ext>
          </a:extLst>
        </xdr:cNvPr>
        <xdr:cNvSpPr txBox="1"/>
      </xdr:nvSpPr>
      <xdr:spPr>
        <a:xfrm>
          <a:off x="3582044" y="10174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78757</xdr:rowOff>
    </xdr:from>
    <xdr:ext cx="405111" cy="259045"/>
    <xdr:sp macro="" textlink="">
      <xdr:nvSpPr>
        <xdr:cNvPr id="199" name="n_2aveValue【橋りょう・トンネル】&#10;有形固定資産減価償却率">
          <a:extLst>
            <a:ext uri="{FF2B5EF4-FFF2-40B4-BE49-F238E27FC236}">
              <a16:creationId xmlns:a16="http://schemas.microsoft.com/office/drawing/2014/main" id="{D3DA7EEA-6C71-48A5-BDEA-0E1A06BFDEA3}"/>
            </a:ext>
          </a:extLst>
        </xdr:cNvPr>
        <xdr:cNvSpPr txBox="1"/>
      </xdr:nvSpPr>
      <xdr:spPr>
        <a:xfrm>
          <a:off x="2705744" y="10194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55897</xdr:rowOff>
    </xdr:from>
    <xdr:ext cx="405111" cy="259045"/>
    <xdr:sp macro="" textlink="">
      <xdr:nvSpPr>
        <xdr:cNvPr id="200" name="n_3aveValue【橋りょう・トンネル】&#10;有形固定資産減価償却率">
          <a:extLst>
            <a:ext uri="{FF2B5EF4-FFF2-40B4-BE49-F238E27FC236}">
              <a16:creationId xmlns:a16="http://schemas.microsoft.com/office/drawing/2014/main" id="{2A66BCC4-CC9F-40EA-B4F5-1642FC5E84B3}"/>
            </a:ext>
          </a:extLst>
        </xdr:cNvPr>
        <xdr:cNvSpPr txBox="1"/>
      </xdr:nvSpPr>
      <xdr:spPr>
        <a:xfrm>
          <a:off x="1816744" y="10171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37936</xdr:rowOff>
    </xdr:from>
    <xdr:ext cx="405111" cy="259045"/>
    <xdr:sp macro="" textlink="">
      <xdr:nvSpPr>
        <xdr:cNvPr id="201" name="n_4aveValue【橋りょう・トンネル】&#10;有形固定資産減価償却率">
          <a:extLst>
            <a:ext uri="{FF2B5EF4-FFF2-40B4-BE49-F238E27FC236}">
              <a16:creationId xmlns:a16="http://schemas.microsoft.com/office/drawing/2014/main" id="{876D533D-6483-4ED5-857B-82DCE4F7F732}"/>
            </a:ext>
          </a:extLst>
        </xdr:cNvPr>
        <xdr:cNvSpPr txBox="1"/>
      </xdr:nvSpPr>
      <xdr:spPr>
        <a:xfrm>
          <a:off x="927744" y="10153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61</xdr:row>
      <xdr:rowOff>77850</xdr:rowOff>
    </xdr:from>
    <xdr:ext cx="405111" cy="259045"/>
    <xdr:sp macro="" textlink="">
      <xdr:nvSpPr>
        <xdr:cNvPr id="202" name="n_1mainValue【橋りょう・トンネル】&#10;有形固定資産減価償却率">
          <a:extLst>
            <a:ext uri="{FF2B5EF4-FFF2-40B4-BE49-F238E27FC236}">
              <a16:creationId xmlns:a16="http://schemas.microsoft.com/office/drawing/2014/main" id="{F73249E9-8AE5-4CC9-9821-C44D91CF4E2D}"/>
            </a:ext>
          </a:extLst>
        </xdr:cNvPr>
        <xdr:cNvSpPr txBox="1"/>
      </xdr:nvSpPr>
      <xdr:spPr>
        <a:xfrm>
          <a:off x="3582044" y="10536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133367</xdr:rowOff>
    </xdr:from>
    <xdr:ext cx="405111" cy="259045"/>
    <xdr:sp macro="" textlink="">
      <xdr:nvSpPr>
        <xdr:cNvPr id="203" name="n_2mainValue【橋りょう・トンネル】&#10;有形固定資産減価償却率">
          <a:extLst>
            <a:ext uri="{FF2B5EF4-FFF2-40B4-BE49-F238E27FC236}">
              <a16:creationId xmlns:a16="http://schemas.microsoft.com/office/drawing/2014/main" id="{18C546E2-937F-4643-89D7-6167ABFFAA33}"/>
            </a:ext>
          </a:extLst>
        </xdr:cNvPr>
        <xdr:cNvSpPr txBox="1"/>
      </xdr:nvSpPr>
      <xdr:spPr>
        <a:xfrm>
          <a:off x="2705744" y="105918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107242</xdr:rowOff>
    </xdr:from>
    <xdr:ext cx="405111" cy="259045"/>
    <xdr:sp macro="" textlink="">
      <xdr:nvSpPr>
        <xdr:cNvPr id="204" name="n_3mainValue【橋りょう・トンネル】&#10;有形固定資産減価償却率">
          <a:extLst>
            <a:ext uri="{FF2B5EF4-FFF2-40B4-BE49-F238E27FC236}">
              <a16:creationId xmlns:a16="http://schemas.microsoft.com/office/drawing/2014/main" id="{7DACE3D6-7F1A-41A2-8AEB-54FC96F98A41}"/>
            </a:ext>
          </a:extLst>
        </xdr:cNvPr>
        <xdr:cNvSpPr txBox="1"/>
      </xdr:nvSpPr>
      <xdr:spPr>
        <a:xfrm>
          <a:off x="1816744" y="105656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108874</xdr:rowOff>
    </xdr:from>
    <xdr:ext cx="405111" cy="259045"/>
    <xdr:sp macro="" textlink="">
      <xdr:nvSpPr>
        <xdr:cNvPr id="205" name="n_4mainValue【橋りょう・トンネル】&#10;有形固定資産減価償却率">
          <a:extLst>
            <a:ext uri="{FF2B5EF4-FFF2-40B4-BE49-F238E27FC236}">
              <a16:creationId xmlns:a16="http://schemas.microsoft.com/office/drawing/2014/main" id="{D3803591-F530-47EE-B68F-59AB7E6F629D}"/>
            </a:ext>
          </a:extLst>
        </xdr:cNvPr>
        <xdr:cNvSpPr txBox="1"/>
      </xdr:nvSpPr>
      <xdr:spPr>
        <a:xfrm>
          <a:off x="927744" y="10567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6" name="正方形/長方形 205">
          <a:extLst>
            <a:ext uri="{FF2B5EF4-FFF2-40B4-BE49-F238E27FC236}">
              <a16:creationId xmlns:a16="http://schemas.microsoft.com/office/drawing/2014/main" id="{DB82C0ED-0EE8-4428-9D25-98A9A2C1B057}"/>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7" name="正方形/長方形 206">
          <a:extLst>
            <a:ext uri="{FF2B5EF4-FFF2-40B4-BE49-F238E27FC236}">
              <a16:creationId xmlns:a16="http://schemas.microsoft.com/office/drawing/2014/main" id="{9D3AD2B6-8BB1-429C-9623-9F80B99D5C2A}"/>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8" name="正方形/長方形 207">
          <a:extLst>
            <a:ext uri="{FF2B5EF4-FFF2-40B4-BE49-F238E27FC236}">
              <a16:creationId xmlns:a16="http://schemas.microsoft.com/office/drawing/2014/main" id="{CEC2F286-39D0-4FCD-BC99-03FB359CA61E}"/>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9" name="正方形/長方形 208">
          <a:extLst>
            <a:ext uri="{FF2B5EF4-FFF2-40B4-BE49-F238E27FC236}">
              <a16:creationId xmlns:a16="http://schemas.microsoft.com/office/drawing/2014/main" id="{727421D9-B253-400E-9D8E-F35B798B87C7}"/>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0" name="正方形/長方形 209">
          <a:extLst>
            <a:ext uri="{FF2B5EF4-FFF2-40B4-BE49-F238E27FC236}">
              <a16:creationId xmlns:a16="http://schemas.microsoft.com/office/drawing/2014/main" id="{DD9A7C91-4EF9-4665-87FC-B031E4E13133}"/>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1" name="正方形/長方形 210">
          <a:extLst>
            <a:ext uri="{FF2B5EF4-FFF2-40B4-BE49-F238E27FC236}">
              <a16:creationId xmlns:a16="http://schemas.microsoft.com/office/drawing/2014/main" id="{D4BD7B0A-8C74-43F0-B1F0-129D0DE5DFC3}"/>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2" name="正方形/長方形 211">
          <a:extLst>
            <a:ext uri="{FF2B5EF4-FFF2-40B4-BE49-F238E27FC236}">
              <a16:creationId xmlns:a16="http://schemas.microsoft.com/office/drawing/2014/main" id="{52D866DF-2DE4-4CCC-8D8E-10E0D5132FB1}"/>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388,826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3" name="正方形/長方形 212">
          <a:extLst>
            <a:ext uri="{FF2B5EF4-FFF2-40B4-BE49-F238E27FC236}">
              <a16:creationId xmlns:a16="http://schemas.microsoft.com/office/drawing/2014/main" id="{FEBC5B33-D406-408C-A520-04B2AB45208D}"/>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4" name="テキスト ボックス 213">
          <a:extLst>
            <a:ext uri="{FF2B5EF4-FFF2-40B4-BE49-F238E27FC236}">
              <a16:creationId xmlns:a16="http://schemas.microsoft.com/office/drawing/2014/main" id="{92BD3A70-5A50-4772-AA5D-0CBA404CB604}"/>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5" name="直線コネクタ 214">
          <a:extLst>
            <a:ext uri="{FF2B5EF4-FFF2-40B4-BE49-F238E27FC236}">
              <a16:creationId xmlns:a16="http://schemas.microsoft.com/office/drawing/2014/main" id="{03B85872-E35E-49AC-B135-3ABF259DEABA}"/>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6" name="直線コネクタ 215">
          <a:extLst>
            <a:ext uri="{FF2B5EF4-FFF2-40B4-BE49-F238E27FC236}">
              <a16:creationId xmlns:a16="http://schemas.microsoft.com/office/drawing/2014/main" id="{CB7A0976-DF1E-46CF-8C91-A14A0E151956}"/>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7" name="テキスト ボックス 216">
          <a:extLst>
            <a:ext uri="{FF2B5EF4-FFF2-40B4-BE49-F238E27FC236}">
              <a16:creationId xmlns:a16="http://schemas.microsoft.com/office/drawing/2014/main" id="{DD5CEF67-9219-4024-817A-D1813F3981B4}"/>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8" name="直線コネクタ 217">
          <a:extLst>
            <a:ext uri="{FF2B5EF4-FFF2-40B4-BE49-F238E27FC236}">
              <a16:creationId xmlns:a16="http://schemas.microsoft.com/office/drawing/2014/main" id="{1606FDD0-9C9C-42D4-84DF-15886CA82A1C}"/>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19" name="テキスト ボックス 218">
          <a:extLst>
            <a:ext uri="{FF2B5EF4-FFF2-40B4-BE49-F238E27FC236}">
              <a16:creationId xmlns:a16="http://schemas.microsoft.com/office/drawing/2014/main" id="{1571F0F5-C18E-4CC8-9602-6441F1C3D856}"/>
            </a:ext>
          </a:extLst>
        </xdr:cNvPr>
        <xdr:cNvSpPr txBox="1"/>
      </xdr:nvSpPr>
      <xdr:spPr>
        <a:xfrm>
          <a:off x="5918428" y="1052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0" name="直線コネクタ 219">
          <a:extLst>
            <a:ext uri="{FF2B5EF4-FFF2-40B4-BE49-F238E27FC236}">
              <a16:creationId xmlns:a16="http://schemas.microsoft.com/office/drawing/2014/main" id="{D33F8996-67AA-4696-9D20-C35FA36F7081}"/>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21" name="テキスト ボックス 220">
          <a:extLst>
            <a:ext uri="{FF2B5EF4-FFF2-40B4-BE49-F238E27FC236}">
              <a16:creationId xmlns:a16="http://schemas.microsoft.com/office/drawing/2014/main" id="{478F2B93-D750-40FC-8553-D445CBB8392C}"/>
            </a:ext>
          </a:extLst>
        </xdr:cNvPr>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2" name="直線コネクタ 221">
          <a:extLst>
            <a:ext uri="{FF2B5EF4-FFF2-40B4-BE49-F238E27FC236}">
              <a16:creationId xmlns:a16="http://schemas.microsoft.com/office/drawing/2014/main" id="{D4531B95-98CD-4F58-887F-D76CFCB790FE}"/>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3" name="テキスト ボックス 222">
          <a:extLst>
            <a:ext uri="{FF2B5EF4-FFF2-40B4-BE49-F238E27FC236}">
              <a16:creationId xmlns:a16="http://schemas.microsoft.com/office/drawing/2014/main" id="{E62808A3-04BC-47A9-9D45-D45ACB6AE52A}"/>
            </a:ext>
          </a:extLst>
        </xdr:cNvPr>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4" name="直線コネクタ 223">
          <a:extLst>
            <a:ext uri="{FF2B5EF4-FFF2-40B4-BE49-F238E27FC236}">
              <a16:creationId xmlns:a16="http://schemas.microsoft.com/office/drawing/2014/main" id="{6AAC512F-F78D-4660-87B6-5207B1443E64}"/>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54</xdr:row>
      <xdr:rowOff>124477</xdr:rowOff>
    </xdr:from>
    <xdr:ext cx="749692" cy="259045"/>
    <xdr:sp macro="" textlink="">
      <xdr:nvSpPr>
        <xdr:cNvPr id="225" name="テキスト ボックス 224">
          <a:extLst>
            <a:ext uri="{FF2B5EF4-FFF2-40B4-BE49-F238E27FC236}">
              <a16:creationId xmlns:a16="http://schemas.microsoft.com/office/drawing/2014/main" id="{ED039C0D-F373-49E7-BAB2-8BB957CC5811}"/>
            </a:ext>
          </a:extLst>
        </xdr:cNvPr>
        <xdr:cNvSpPr txBox="1"/>
      </xdr:nvSpPr>
      <xdr:spPr>
        <a:xfrm>
          <a:off x="5854308" y="9382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6" name="直線コネクタ 225">
          <a:extLst>
            <a:ext uri="{FF2B5EF4-FFF2-40B4-BE49-F238E27FC236}">
              <a16:creationId xmlns:a16="http://schemas.microsoft.com/office/drawing/2014/main" id="{F38AD9D0-3349-4BF3-99AA-C2C2F25D94F2}"/>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7" name="テキスト ボックス 226">
          <a:extLst>
            <a:ext uri="{FF2B5EF4-FFF2-40B4-BE49-F238E27FC236}">
              <a16:creationId xmlns:a16="http://schemas.microsoft.com/office/drawing/2014/main" id="{CEE5519A-19E7-478D-AEE4-C831E3A2687E}"/>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8" name="【橋りょう・トンネル】&#10;一人当たり有形固定資産（償却資産）額グラフ枠">
          <a:extLst>
            <a:ext uri="{FF2B5EF4-FFF2-40B4-BE49-F238E27FC236}">
              <a16:creationId xmlns:a16="http://schemas.microsoft.com/office/drawing/2014/main" id="{6E159BC6-F007-4772-BA7D-D9428D80DFB5}"/>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160153</xdr:rowOff>
    </xdr:from>
    <xdr:to>
      <xdr:col>54</xdr:col>
      <xdr:colOff>189865</xdr:colOff>
      <xdr:row>64</xdr:row>
      <xdr:rowOff>76198</xdr:rowOff>
    </xdr:to>
    <xdr:cxnSp macro="">
      <xdr:nvCxnSpPr>
        <xdr:cNvPr id="229" name="直線コネクタ 228">
          <a:extLst>
            <a:ext uri="{FF2B5EF4-FFF2-40B4-BE49-F238E27FC236}">
              <a16:creationId xmlns:a16="http://schemas.microsoft.com/office/drawing/2014/main" id="{EDDB7879-000E-4E55-B9FE-A2A1DCEF5F48}"/>
            </a:ext>
          </a:extLst>
        </xdr:cNvPr>
        <xdr:cNvCxnSpPr/>
      </xdr:nvCxnSpPr>
      <xdr:spPr>
        <a:xfrm flipV="1">
          <a:off x="10476865" y="9589903"/>
          <a:ext cx="0" cy="14590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80025</xdr:rowOff>
    </xdr:from>
    <xdr:ext cx="313932" cy="259045"/>
    <xdr:sp macro="" textlink="">
      <xdr:nvSpPr>
        <xdr:cNvPr id="230" name="【橋りょう・トンネル】&#10;一人当たり有形固定資産（償却資産）額最小値テキスト">
          <a:extLst>
            <a:ext uri="{FF2B5EF4-FFF2-40B4-BE49-F238E27FC236}">
              <a16:creationId xmlns:a16="http://schemas.microsoft.com/office/drawing/2014/main" id="{64EA90D9-20C6-47B0-9719-0BD34A9907A2}"/>
            </a:ext>
          </a:extLst>
        </xdr:cNvPr>
        <xdr:cNvSpPr txBox="1"/>
      </xdr:nvSpPr>
      <xdr:spPr>
        <a:xfrm>
          <a:off x="10515600" y="1105282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76198</xdr:rowOff>
    </xdr:from>
    <xdr:to>
      <xdr:col>55</xdr:col>
      <xdr:colOff>88900</xdr:colOff>
      <xdr:row>64</xdr:row>
      <xdr:rowOff>76198</xdr:rowOff>
    </xdr:to>
    <xdr:cxnSp macro="">
      <xdr:nvCxnSpPr>
        <xdr:cNvPr id="231" name="直線コネクタ 230">
          <a:extLst>
            <a:ext uri="{FF2B5EF4-FFF2-40B4-BE49-F238E27FC236}">
              <a16:creationId xmlns:a16="http://schemas.microsoft.com/office/drawing/2014/main" id="{10FAA50E-3D3A-4961-B08D-03C74A35276A}"/>
            </a:ext>
          </a:extLst>
        </xdr:cNvPr>
        <xdr:cNvCxnSpPr/>
      </xdr:nvCxnSpPr>
      <xdr:spPr>
        <a:xfrm>
          <a:off x="10388600" y="110489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106830</xdr:rowOff>
    </xdr:from>
    <xdr:ext cx="754822" cy="259045"/>
    <xdr:sp macro="" textlink="">
      <xdr:nvSpPr>
        <xdr:cNvPr id="232" name="【橋りょう・トンネル】&#10;一人当たり有形固定資産（償却資産）額最大値テキスト">
          <a:extLst>
            <a:ext uri="{FF2B5EF4-FFF2-40B4-BE49-F238E27FC236}">
              <a16:creationId xmlns:a16="http://schemas.microsoft.com/office/drawing/2014/main" id="{61F26D29-D43D-4429-9CDE-A9224E595D3D}"/>
            </a:ext>
          </a:extLst>
        </xdr:cNvPr>
        <xdr:cNvSpPr txBox="1"/>
      </xdr:nvSpPr>
      <xdr:spPr>
        <a:xfrm>
          <a:off x="10515600" y="9365130"/>
          <a:ext cx="7548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11,488,952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160153</xdr:rowOff>
    </xdr:from>
    <xdr:to>
      <xdr:col>55</xdr:col>
      <xdr:colOff>88900</xdr:colOff>
      <xdr:row>55</xdr:row>
      <xdr:rowOff>160153</xdr:rowOff>
    </xdr:to>
    <xdr:cxnSp macro="">
      <xdr:nvCxnSpPr>
        <xdr:cNvPr id="233" name="直線コネクタ 232">
          <a:extLst>
            <a:ext uri="{FF2B5EF4-FFF2-40B4-BE49-F238E27FC236}">
              <a16:creationId xmlns:a16="http://schemas.microsoft.com/office/drawing/2014/main" id="{AEB28A73-D0B0-4126-BE33-79FD91F189E7}"/>
            </a:ext>
          </a:extLst>
        </xdr:cNvPr>
        <xdr:cNvCxnSpPr/>
      </xdr:nvCxnSpPr>
      <xdr:spPr>
        <a:xfrm>
          <a:off x="10388600" y="95899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62633</xdr:rowOff>
    </xdr:from>
    <xdr:ext cx="690189" cy="259045"/>
    <xdr:sp macro="" textlink="">
      <xdr:nvSpPr>
        <xdr:cNvPr id="234" name="【橋りょう・トンネル】&#10;一人当たり有形固定資産（償却資産）額平均値テキスト">
          <a:extLst>
            <a:ext uri="{FF2B5EF4-FFF2-40B4-BE49-F238E27FC236}">
              <a16:creationId xmlns:a16="http://schemas.microsoft.com/office/drawing/2014/main" id="{DEA580B1-AEB0-49C7-BC89-892209F7E7D2}"/>
            </a:ext>
          </a:extLst>
        </xdr:cNvPr>
        <xdr:cNvSpPr txBox="1"/>
      </xdr:nvSpPr>
      <xdr:spPr>
        <a:xfrm>
          <a:off x="10515600" y="10692533"/>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1,236,964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39756</xdr:rowOff>
    </xdr:from>
    <xdr:to>
      <xdr:col>55</xdr:col>
      <xdr:colOff>50800</xdr:colOff>
      <xdr:row>63</xdr:row>
      <xdr:rowOff>141356</xdr:rowOff>
    </xdr:to>
    <xdr:sp macro="" textlink="">
      <xdr:nvSpPr>
        <xdr:cNvPr id="235" name="フローチャート: 判断 234">
          <a:extLst>
            <a:ext uri="{FF2B5EF4-FFF2-40B4-BE49-F238E27FC236}">
              <a16:creationId xmlns:a16="http://schemas.microsoft.com/office/drawing/2014/main" id="{A3195FDB-23B7-447D-80D9-13B0CDBEBB5B}"/>
            </a:ext>
          </a:extLst>
        </xdr:cNvPr>
        <xdr:cNvSpPr/>
      </xdr:nvSpPr>
      <xdr:spPr>
        <a:xfrm>
          <a:off x="10426700" y="10841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55834</xdr:rowOff>
    </xdr:from>
    <xdr:to>
      <xdr:col>50</xdr:col>
      <xdr:colOff>165100</xdr:colOff>
      <xdr:row>63</xdr:row>
      <xdr:rowOff>157434</xdr:rowOff>
    </xdr:to>
    <xdr:sp macro="" textlink="">
      <xdr:nvSpPr>
        <xdr:cNvPr id="236" name="フローチャート: 判断 235">
          <a:extLst>
            <a:ext uri="{FF2B5EF4-FFF2-40B4-BE49-F238E27FC236}">
              <a16:creationId xmlns:a16="http://schemas.microsoft.com/office/drawing/2014/main" id="{519E94F5-9526-4696-B255-A089F27B4AD8}"/>
            </a:ext>
          </a:extLst>
        </xdr:cNvPr>
        <xdr:cNvSpPr/>
      </xdr:nvSpPr>
      <xdr:spPr>
        <a:xfrm>
          <a:off x="9588500" y="10857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37595</xdr:rowOff>
    </xdr:from>
    <xdr:to>
      <xdr:col>46</xdr:col>
      <xdr:colOff>38100</xdr:colOff>
      <xdr:row>63</xdr:row>
      <xdr:rowOff>139195</xdr:rowOff>
    </xdr:to>
    <xdr:sp macro="" textlink="">
      <xdr:nvSpPr>
        <xdr:cNvPr id="237" name="フローチャート: 判断 236">
          <a:extLst>
            <a:ext uri="{FF2B5EF4-FFF2-40B4-BE49-F238E27FC236}">
              <a16:creationId xmlns:a16="http://schemas.microsoft.com/office/drawing/2014/main" id="{D5D74060-7C22-4AF6-B99E-4670B614830E}"/>
            </a:ext>
          </a:extLst>
        </xdr:cNvPr>
        <xdr:cNvSpPr/>
      </xdr:nvSpPr>
      <xdr:spPr>
        <a:xfrm>
          <a:off x="8699500" y="10838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61820</xdr:rowOff>
    </xdr:from>
    <xdr:to>
      <xdr:col>41</xdr:col>
      <xdr:colOff>101600</xdr:colOff>
      <xdr:row>63</xdr:row>
      <xdr:rowOff>163420</xdr:rowOff>
    </xdr:to>
    <xdr:sp macro="" textlink="">
      <xdr:nvSpPr>
        <xdr:cNvPr id="238" name="フローチャート: 判断 237">
          <a:extLst>
            <a:ext uri="{FF2B5EF4-FFF2-40B4-BE49-F238E27FC236}">
              <a16:creationId xmlns:a16="http://schemas.microsoft.com/office/drawing/2014/main" id="{D0608C28-E7BC-4A2B-B300-FBB15EC48276}"/>
            </a:ext>
          </a:extLst>
        </xdr:cNvPr>
        <xdr:cNvSpPr/>
      </xdr:nvSpPr>
      <xdr:spPr>
        <a:xfrm>
          <a:off x="7810500" y="10863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67590</xdr:rowOff>
    </xdr:from>
    <xdr:to>
      <xdr:col>36</xdr:col>
      <xdr:colOff>165100</xdr:colOff>
      <xdr:row>63</xdr:row>
      <xdr:rowOff>169190</xdr:rowOff>
    </xdr:to>
    <xdr:sp macro="" textlink="">
      <xdr:nvSpPr>
        <xdr:cNvPr id="239" name="フローチャート: 判断 238">
          <a:extLst>
            <a:ext uri="{FF2B5EF4-FFF2-40B4-BE49-F238E27FC236}">
              <a16:creationId xmlns:a16="http://schemas.microsoft.com/office/drawing/2014/main" id="{5B721AD3-D4C0-4C2F-A334-409F5AA7A487}"/>
            </a:ext>
          </a:extLst>
        </xdr:cNvPr>
        <xdr:cNvSpPr/>
      </xdr:nvSpPr>
      <xdr:spPr>
        <a:xfrm>
          <a:off x="6921500" y="10868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E4C56D1A-AD8B-4905-BBF3-B3555BB21D37}"/>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E30EB1C5-7E4A-4441-BA72-732EF43F5D1B}"/>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B96E5DB9-EAF3-4893-9D3A-AC4052171249}"/>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DADA9C60-6A0A-4740-BD6D-FADD28DE3053}"/>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3376081F-C333-4D58-9710-DF003ABDF888}"/>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129625</xdr:rowOff>
    </xdr:from>
    <xdr:to>
      <xdr:col>55</xdr:col>
      <xdr:colOff>50800</xdr:colOff>
      <xdr:row>64</xdr:row>
      <xdr:rowOff>59775</xdr:rowOff>
    </xdr:to>
    <xdr:sp macro="" textlink="">
      <xdr:nvSpPr>
        <xdr:cNvPr id="245" name="楕円 244">
          <a:extLst>
            <a:ext uri="{FF2B5EF4-FFF2-40B4-BE49-F238E27FC236}">
              <a16:creationId xmlns:a16="http://schemas.microsoft.com/office/drawing/2014/main" id="{01C709EE-933E-41A9-8208-246CD1A89DF3}"/>
            </a:ext>
          </a:extLst>
        </xdr:cNvPr>
        <xdr:cNvSpPr/>
      </xdr:nvSpPr>
      <xdr:spPr>
        <a:xfrm>
          <a:off x="10426700" y="10930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44552</xdr:rowOff>
    </xdr:from>
    <xdr:ext cx="599010" cy="259045"/>
    <xdr:sp macro="" textlink="">
      <xdr:nvSpPr>
        <xdr:cNvPr id="246" name="【橋りょう・トンネル】&#10;一人当たり有形固定資産（償却資産）額該当値テキスト">
          <a:extLst>
            <a:ext uri="{FF2B5EF4-FFF2-40B4-BE49-F238E27FC236}">
              <a16:creationId xmlns:a16="http://schemas.microsoft.com/office/drawing/2014/main" id="{7820A282-80AA-423C-A409-A8A279148443}"/>
            </a:ext>
          </a:extLst>
        </xdr:cNvPr>
        <xdr:cNvSpPr txBox="1"/>
      </xdr:nvSpPr>
      <xdr:spPr>
        <a:xfrm>
          <a:off x="10515600" y="10845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529,327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131005</xdr:rowOff>
    </xdr:from>
    <xdr:to>
      <xdr:col>50</xdr:col>
      <xdr:colOff>165100</xdr:colOff>
      <xdr:row>64</xdr:row>
      <xdr:rowOff>61155</xdr:rowOff>
    </xdr:to>
    <xdr:sp macro="" textlink="">
      <xdr:nvSpPr>
        <xdr:cNvPr id="247" name="楕円 246">
          <a:extLst>
            <a:ext uri="{FF2B5EF4-FFF2-40B4-BE49-F238E27FC236}">
              <a16:creationId xmlns:a16="http://schemas.microsoft.com/office/drawing/2014/main" id="{FDC6BB22-D475-47F6-9815-3769D7842E3C}"/>
            </a:ext>
          </a:extLst>
        </xdr:cNvPr>
        <xdr:cNvSpPr/>
      </xdr:nvSpPr>
      <xdr:spPr>
        <a:xfrm>
          <a:off x="9588500" y="10932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8975</xdr:rowOff>
    </xdr:from>
    <xdr:to>
      <xdr:col>55</xdr:col>
      <xdr:colOff>0</xdr:colOff>
      <xdr:row>64</xdr:row>
      <xdr:rowOff>10355</xdr:rowOff>
    </xdr:to>
    <xdr:cxnSp macro="">
      <xdr:nvCxnSpPr>
        <xdr:cNvPr id="248" name="直線コネクタ 247">
          <a:extLst>
            <a:ext uri="{FF2B5EF4-FFF2-40B4-BE49-F238E27FC236}">
              <a16:creationId xmlns:a16="http://schemas.microsoft.com/office/drawing/2014/main" id="{DE6D39EB-2B06-4E4B-A4EE-0EDB59B43B14}"/>
            </a:ext>
          </a:extLst>
        </xdr:cNvPr>
        <xdr:cNvCxnSpPr/>
      </xdr:nvCxnSpPr>
      <xdr:spPr>
        <a:xfrm flipV="1">
          <a:off x="9639300" y="10981775"/>
          <a:ext cx="838200" cy="1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136108</xdr:rowOff>
    </xdr:from>
    <xdr:to>
      <xdr:col>46</xdr:col>
      <xdr:colOff>38100</xdr:colOff>
      <xdr:row>64</xdr:row>
      <xdr:rowOff>66258</xdr:rowOff>
    </xdr:to>
    <xdr:sp macro="" textlink="">
      <xdr:nvSpPr>
        <xdr:cNvPr id="249" name="楕円 248">
          <a:extLst>
            <a:ext uri="{FF2B5EF4-FFF2-40B4-BE49-F238E27FC236}">
              <a16:creationId xmlns:a16="http://schemas.microsoft.com/office/drawing/2014/main" id="{57AB2739-7D0F-4955-9171-065A9637EC4D}"/>
            </a:ext>
          </a:extLst>
        </xdr:cNvPr>
        <xdr:cNvSpPr/>
      </xdr:nvSpPr>
      <xdr:spPr>
        <a:xfrm>
          <a:off x="8699500" y="10937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10355</xdr:rowOff>
    </xdr:from>
    <xdr:to>
      <xdr:col>50</xdr:col>
      <xdr:colOff>114300</xdr:colOff>
      <xdr:row>64</xdr:row>
      <xdr:rowOff>15458</xdr:rowOff>
    </xdr:to>
    <xdr:cxnSp macro="">
      <xdr:nvCxnSpPr>
        <xdr:cNvPr id="250" name="直線コネクタ 249">
          <a:extLst>
            <a:ext uri="{FF2B5EF4-FFF2-40B4-BE49-F238E27FC236}">
              <a16:creationId xmlns:a16="http://schemas.microsoft.com/office/drawing/2014/main" id="{FD30A260-4ABC-4C4D-9B46-93C23AA71F29}"/>
            </a:ext>
          </a:extLst>
        </xdr:cNvPr>
        <xdr:cNvCxnSpPr/>
      </xdr:nvCxnSpPr>
      <xdr:spPr>
        <a:xfrm flipV="1">
          <a:off x="8750300" y="10983155"/>
          <a:ext cx="889000" cy="51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137820</xdr:rowOff>
    </xdr:from>
    <xdr:to>
      <xdr:col>41</xdr:col>
      <xdr:colOff>101600</xdr:colOff>
      <xdr:row>64</xdr:row>
      <xdr:rowOff>67970</xdr:rowOff>
    </xdr:to>
    <xdr:sp macro="" textlink="">
      <xdr:nvSpPr>
        <xdr:cNvPr id="251" name="楕円 250">
          <a:extLst>
            <a:ext uri="{FF2B5EF4-FFF2-40B4-BE49-F238E27FC236}">
              <a16:creationId xmlns:a16="http://schemas.microsoft.com/office/drawing/2014/main" id="{70B208C7-A84E-453C-B827-13FE487D4C2D}"/>
            </a:ext>
          </a:extLst>
        </xdr:cNvPr>
        <xdr:cNvSpPr/>
      </xdr:nvSpPr>
      <xdr:spPr>
        <a:xfrm>
          <a:off x="7810500" y="10939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15458</xdr:rowOff>
    </xdr:from>
    <xdr:to>
      <xdr:col>45</xdr:col>
      <xdr:colOff>177800</xdr:colOff>
      <xdr:row>64</xdr:row>
      <xdr:rowOff>17170</xdr:rowOff>
    </xdr:to>
    <xdr:cxnSp macro="">
      <xdr:nvCxnSpPr>
        <xdr:cNvPr id="252" name="直線コネクタ 251">
          <a:extLst>
            <a:ext uri="{FF2B5EF4-FFF2-40B4-BE49-F238E27FC236}">
              <a16:creationId xmlns:a16="http://schemas.microsoft.com/office/drawing/2014/main" id="{7DF7F7DE-B54F-4904-A91D-200BDB7AAC30}"/>
            </a:ext>
          </a:extLst>
        </xdr:cNvPr>
        <xdr:cNvCxnSpPr/>
      </xdr:nvCxnSpPr>
      <xdr:spPr>
        <a:xfrm flipV="1">
          <a:off x="7861300" y="10988258"/>
          <a:ext cx="889000" cy="1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140014</xdr:rowOff>
    </xdr:from>
    <xdr:to>
      <xdr:col>36</xdr:col>
      <xdr:colOff>165100</xdr:colOff>
      <xdr:row>64</xdr:row>
      <xdr:rowOff>70164</xdr:rowOff>
    </xdr:to>
    <xdr:sp macro="" textlink="">
      <xdr:nvSpPr>
        <xdr:cNvPr id="253" name="楕円 252">
          <a:extLst>
            <a:ext uri="{FF2B5EF4-FFF2-40B4-BE49-F238E27FC236}">
              <a16:creationId xmlns:a16="http://schemas.microsoft.com/office/drawing/2014/main" id="{1F894C78-83FE-4DB2-A3FF-C9DCB43133E0}"/>
            </a:ext>
          </a:extLst>
        </xdr:cNvPr>
        <xdr:cNvSpPr/>
      </xdr:nvSpPr>
      <xdr:spPr>
        <a:xfrm>
          <a:off x="6921500" y="10941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17170</xdr:rowOff>
    </xdr:from>
    <xdr:to>
      <xdr:col>41</xdr:col>
      <xdr:colOff>50800</xdr:colOff>
      <xdr:row>64</xdr:row>
      <xdr:rowOff>19364</xdr:rowOff>
    </xdr:to>
    <xdr:cxnSp macro="">
      <xdr:nvCxnSpPr>
        <xdr:cNvPr id="254" name="直線コネクタ 253">
          <a:extLst>
            <a:ext uri="{FF2B5EF4-FFF2-40B4-BE49-F238E27FC236}">
              <a16:creationId xmlns:a16="http://schemas.microsoft.com/office/drawing/2014/main" id="{94946823-5973-4DFF-9E41-BD814A9CB468}"/>
            </a:ext>
          </a:extLst>
        </xdr:cNvPr>
        <xdr:cNvCxnSpPr/>
      </xdr:nvCxnSpPr>
      <xdr:spPr>
        <a:xfrm flipV="1">
          <a:off x="6972300" y="10989970"/>
          <a:ext cx="889000" cy="2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62</xdr:row>
      <xdr:rowOff>2511</xdr:rowOff>
    </xdr:from>
    <xdr:ext cx="690189" cy="259045"/>
    <xdr:sp macro="" textlink="">
      <xdr:nvSpPr>
        <xdr:cNvPr id="255" name="n_1aveValue【橋りょう・トンネル】&#10;一人当たり有形固定資産（償却資産）額">
          <a:extLst>
            <a:ext uri="{FF2B5EF4-FFF2-40B4-BE49-F238E27FC236}">
              <a16:creationId xmlns:a16="http://schemas.microsoft.com/office/drawing/2014/main" id="{3FA03376-2C12-49A7-887E-B135C0017C13}"/>
            </a:ext>
          </a:extLst>
        </xdr:cNvPr>
        <xdr:cNvSpPr txBox="1"/>
      </xdr:nvSpPr>
      <xdr:spPr>
        <a:xfrm>
          <a:off x="9281505" y="1063241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61</xdr:row>
      <xdr:rowOff>155722</xdr:rowOff>
    </xdr:from>
    <xdr:ext cx="690189" cy="259045"/>
    <xdr:sp macro="" textlink="">
      <xdr:nvSpPr>
        <xdr:cNvPr id="256" name="n_2aveValue【橋りょう・トンネル】&#10;一人当たり有形固定資産（償却資産）額">
          <a:extLst>
            <a:ext uri="{FF2B5EF4-FFF2-40B4-BE49-F238E27FC236}">
              <a16:creationId xmlns:a16="http://schemas.microsoft.com/office/drawing/2014/main" id="{2F6A3935-69A8-438F-BD96-C748D13756BF}"/>
            </a:ext>
          </a:extLst>
        </xdr:cNvPr>
        <xdr:cNvSpPr txBox="1"/>
      </xdr:nvSpPr>
      <xdr:spPr>
        <a:xfrm>
          <a:off x="8405205" y="1061417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1,253,981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62</xdr:row>
      <xdr:rowOff>8497</xdr:rowOff>
    </xdr:from>
    <xdr:ext cx="690189" cy="259045"/>
    <xdr:sp macro="" textlink="">
      <xdr:nvSpPr>
        <xdr:cNvPr id="257" name="n_3aveValue【橋りょう・トンネル】&#10;一人当たり有形固定資産（償却資産）額">
          <a:extLst>
            <a:ext uri="{FF2B5EF4-FFF2-40B4-BE49-F238E27FC236}">
              <a16:creationId xmlns:a16="http://schemas.microsoft.com/office/drawing/2014/main" id="{0629EA48-23B0-4488-ACCE-1865F1BF170B}"/>
            </a:ext>
          </a:extLst>
        </xdr:cNvPr>
        <xdr:cNvSpPr txBox="1"/>
      </xdr:nvSpPr>
      <xdr:spPr>
        <a:xfrm>
          <a:off x="7516205" y="1063839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62</xdr:row>
      <xdr:rowOff>14267</xdr:rowOff>
    </xdr:from>
    <xdr:ext cx="690189" cy="259045"/>
    <xdr:sp macro="" textlink="">
      <xdr:nvSpPr>
        <xdr:cNvPr id="258" name="n_4aveValue【橋りょう・トンネル】&#10;一人当たり有形固定資産（償却資産）額">
          <a:extLst>
            <a:ext uri="{FF2B5EF4-FFF2-40B4-BE49-F238E27FC236}">
              <a16:creationId xmlns:a16="http://schemas.microsoft.com/office/drawing/2014/main" id="{97C1837B-7449-4627-A0C0-9EFFCC97552D}"/>
            </a:ext>
          </a:extLst>
        </xdr:cNvPr>
        <xdr:cNvSpPr txBox="1"/>
      </xdr:nvSpPr>
      <xdr:spPr>
        <a:xfrm>
          <a:off x="6627205" y="1064416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64</xdr:row>
      <xdr:rowOff>52282</xdr:rowOff>
    </xdr:from>
    <xdr:ext cx="599010" cy="259045"/>
    <xdr:sp macro="" textlink="">
      <xdr:nvSpPr>
        <xdr:cNvPr id="259" name="n_1mainValue【橋りょう・トンネル】&#10;一人当たり有形固定資産（償却資産）額">
          <a:extLst>
            <a:ext uri="{FF2B5EF4-FFF2-40B4-BE49-F238E27FC236}">
              <a16:creationId xmlns:a16="http://schemas.microsoft.com/office/drawing/2014/main" id="{736C5877-89C7-43FF-AE78-496F7C830DB2}"/>
            </a:ext>
          </a:extLst>
        </xdr:cNvPr>
        <xdr:cNvSpPr txBox="1"/>
      </xdr:nvSpPr>
      <xdr:spPr>
        <a:xfrm>
          <a:off x="9327095" y="11025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64</xdr:row>
      <xdr:rowOff>57385</xdr:rowOff>
    </xdr:from>
    <xdr:ext cx="599010" cy="259045"/>
    <xdr:sp macro="" textlink="">
      <xdr:nvSpPr>
        <xdr:cNvPr id="260" name="n_2mainValue【橋りょう・トンネル】&#10;一人当たり有形固定資産（償却資産）額">
          <a:extLst>
            <a:ext uri="{FF2B5EF4-FFF2-40B4-BE49-F238E27FC236}">
              <a16:creationId xmlns:a16="http://schemas.microsoft.com/office/drawing/2014/main" id="{8B0B6FB2-AB8F-4CBD-9898-C1E00933E869}"/>
            </a:ext>
          </a:extLst>
        </xdr:cNvPr>
        <xdr:cNvSpPr txBox="1"/>
      </xdr:nvSpPr>
      <xdr:spPr>
        <a:xfrm>
          <a:off x="8450795" y="11030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64</xdr:row>
      <xdr:rowOff>59097</xdr:rowOff>
    </xdr:from>
    <xdr:ext cx="599010" cy="259045"/>
    <xdr:sp macro="" textlink="">
      <xdr:nvSpPr>
        <xdr:cNvPr id="261" name="n_3mainValue【橋りょう・トンネル】&#10;一人当たり有形固定資産（償却資産）額">
          <a:extLst>
            <a:ext uri="{FF2B5EF4-FFF2-40B4-BE49-F238E27FC236}">
              <a16:creationId xmlns:a16="http://schemas.microsoft.com/office/drawing/2014/main" id="{0EA99A65-60B6-4652-80DB-6510EEC42FAE}"/>
            </a:ext>
          </a:extLst>
        </xdr:cNvPr>
        <xdr:cNvSpPr txBox="1"/>
      </xdr:nvSpPr>
      <xdr:spPr>
        <a:xfrm>
          <a:off x="7561795" y="11031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64</xdr:row>
      <xdr:rowOff>61291</xdr:rowOff>
    </xdr:from>
    <xdr:ext cx="599010" cy="259045"/>
    <xdr:sp macro="" textlink="">
      <xdr:nvSpPr>
        <xdr:cNvPr id="262" name="n_4mainValue【橋りょう・トンネル】&#10;一人当たり有形固定資産（償却資産）額">
          <a:extLst>
            <a:ext uri="{FF2B5EF4-FFF2-40B4-BE49-F238E27FC236}">
              <a16:creationId xmlns:a16="http://schemas.microsoft.com/office/drawing/2014/main" id="{52D6CCEB-01CE-4A3F-B341-E8779B47FC3A}"/>
            </a:ext>
          </a:extLst>
        </xdr:cNvPr>
        <xdr:cNvSpPr txBox="1"/>
      </xdr:nvSpPr>
      <xdr:spPr>
        <a:xfrm>
          <a:off x="6672795" y="110340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3" name="正方形/長方形 262">
          <a:extLst>
            <a:ext uri="{FF2B5EF4-FFF2-40B4-BE49-F238E27FC236}">
              <a16:creationId xmlns:a16="http://schemas.microsoft.com/office/drawing/2014/main" id="{22205A23-5C5C-4A51-887B-367FDAB9AFC9}"/>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4" name="正方形/長方形 263">
          <a:extLst>
            <a:ext uri="{FF2B5EF4-FFF2-40B4-BE49-F238E27FC236}">
              <a16:creationId xmlns:a16="http://schemas.microsoft.com/office/drawing/2014/main" id="{1574C749-B031-448F-9884-895DBD0393C8}"/>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5" name="正方形/長方形 264">
          <a:extLst>
            <a:ext uri="{FF2B5EF4-FFF2-40B4-BE49-F238E27FC236}">
              <a16:creationId xmlns:a16="http://schemas.microsoft.com/office/drawing/2014/main" id="{F2FF717D-8E0C-4CFB-80C2-DA35950B7E87}"/>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6" name="正方形/長方形 265">
          <a:extLst>
            <a:ext uri="{FF2B5EF4-FFF2-40B4-BE49-F238E27FC236}">
              <a16:creationId xmlns:a16="http://schemas.microsoft.com/office/drawing/2014/main" id="{2CF13B27-AFCD-4AB5-B5EE-AB008C8F5AEE}"/>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7" name="正方形/長方形 266">
          <a:extLst>
            <a:ext uri="{FF2B5EF4-FFF2-40B4-BE49-F238E27FC236}">
              <a16:creationId xmlns:a16="http://schemas.microsoft.com/office/drawing/2014/main" id="{793B77F4-FAF5-41E6-BB49-8FB17B52E148}"/>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8" name="正方形/長方形 267">
          <a:extLst>
            <a:ext uri="{FF2B5EF4-FFF2-40B4-BE49-F238E27FC236}">
              <a16:creationId xmlns:a16="http://schemas.microsoft.com/office/drawing/2014/main" id="{D6FA74B5-72EC-4B8F-ADD2-A7E11A350FFC}"/>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9" name="正方形/長方形 268">
          <a:extLst>
            <a:ext uri="{FF2B5EF4-FFF2-40B4-BE49-F238E27FC236}">
              <a16:creationId xmlns:a16="http://schemas.microsoft.com/office/drawing/2014/main" id="{D81B756C-2140-4B22-99FD-6E961F4BBF83}"/>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0" name="正方形/長方形 269">
          <a:extLst>
            <a:ext uri="{FF2B5EF4-FFF2-40B4-BE49-F238E27FC236}">
              <a16:creationId xmlns:a16="http://schemas.microsoft.com/office/drawing/2014/main" id="{523F54D6-6027-48C2-8C5F-4866FFC01A01}"/>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1" name="テキスト ボックス 270">
          <a:extLst>
            <a:ext uri="{FF2B5EF4-FFF2-40B4-BE49-F238E27FC236}">
              <a16:creationId xmlns:a16="http://schemas.microsoft.com/office/drawing/2014/main" id="{EE126D5F-81C0-4829-BAC7-E6CAB96FA217}"/>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2" name="直線コネクタ 271">
          <a:extLst>
            <a:ext uri="{FF2B5EF4-FFF2-40B4-BE49-F238E27FC236}">
              <a16:creationId xmlns:a16="http://schemas.microsoft.com/office/drawing/2014/main" id="{295DC2DB-7678-4EEC-A0C8-2DFCA2BD8B15}"/>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3" name="テキスト ボックス 272">
          <a:extLst>
            <a:ext uri="{FF2B5EF4-FFF2-40B4-BE49-F238E27FC236}">
              <a16:creationId xmlns:a16="http://schemas.microsoft.com/office/drawing/2014/main" id="{6A4306C6-31C1-4356-B941-76F848257FEA}"/>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4" name="直線コネクタ 273">
          <a:extLst>
            <a:ext uri="{FF2B5EF4-FFF2-40B4-BE49-F238E27FC236}">
              <a16:creationId xmlns:a16="http://schemas.microsoft.com/office/drawing/2014/main" id="{ED393696-26EC-4434-BEDB-F95F954DD6E8}"/>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5" name="テキスト ボックス 274">
          <a:extLst>
            <a:ext uri="{FF2B5EF4-FFF2-40B4-BE49-F238E27FC236}">
              <a16:creationId xmlns:a16="http://schemas.microsoft.com/office/drawing/2014/main" id="{387A3B48-E0B1-4D33-9CC8-C295225232B8}"/>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6" name="直線コネクタ 275">
          <a:extLst>
            <a:ext uri="{FF2B5EF4-FFF2-40B4-BE49-F238E27FC236}">
              <a16:creationId xmlns:a16="http://schemas.microsoft.com/office/drawing/2014/main" id="{293370B0-B6D0-4091-AD43-376796033D04}"/>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7" name="テキスト ボックス 276">
          <a:extLst>
            <a:ext uri="{FF2B5EF4-FFF2-40B4-BE49-F238E27FC236}">
              <a16:creationId xmlns:a16="http://schemas.microsoft.com/office/drawing/2014/main" id="{16EEC27C-ADA2-4F26-9FFC-0099A47455F8}"/>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8" name="直線コネクタ 277">
          <a:extLst>
            <a:ext uri="{FF2B5EF4-FFF2-40B4-BE49-F238E27FC236}">
              <a16:creationId xmlns:a16="http://schemas.microsoft.com/office/drawing/2014/main" id="{5C876F0C-4F61-4909-87AE-B728ABB33523}"/>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9" name="テキスト ボックス 278">
          <a:extLst>
            <a:ext uri="{FF2B5EF4-FFF2-40B4-BE49-F238E27FC236}">
              <a16:creationId xmlns:a16="http://schemas.microsoft.com/office/drawing/2014/main" id="{784A83E6-4EBE-45EC-AE61-B923FFF55F28}"/>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0" name="直線コネクタ 279">
          <a:extLst>
            <a:ext uri="{FF2B5EF4-FFF2-40B4-BE49-F238E27FC236}">
              <a16:creationId xmlns:a16="http://schemas.microsoft.com/office/drawing/2014/main" id="{B2F41674-6372-4D81-9932-7700DE3BD220}"/>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1" name="テキスト ボックス 280">
          <a:extLst>
            <a:ext uri="{FF2B5EF4-FFF2-40B4-BE49-F238E27FC236}">
              <a16:creationId xmlns:a16="http://schemas.microsoft.com/office/drawing/2014/main" id="{648C8F6F-D9FE-47F9-92B4-D6C9EC5F50BD}"/>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2" name="直線コネクタ 281">
          <a:extLst>
            <a:ext uri="{FF2B5EF4-FFF2-40B4-BE49-F238E27FC236}">
              <a16:creationId xmlns:a16="http://schemas.microsoft.com/office/drawing/2014/main" id="{F3EAD02A-0364-435F-AC7B-71548DCF090F}"/>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3" name="テキスト ボックス 282">
          <a:extLst>
            <a:ext uri="{FF2B5EF4-FFF2-40B4-BE49-F238E27FC236}">
              <a16:creationId xmlns:a16="http://schemas.microsoft.com/office/drawing/2014/main" id="{0E7A6106-A4BD-4184-AF78-B084D8D9E30C}"/>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4" name="直線コネクタ 283">
          <a:extLst>
            <a:ext uri="{FF2B5EF4-FFF2-40B4-BE49-F238E27FC236}">
              <a16:creationId xmlns:a16="http://schemas.microsoft.com/office/drawing/2014/main" id="{81C9905C-8956-4C27-A2DF-1386DEEC31B4}"/>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5" name="テキスト ボックス 284">
          <a:extLst>
            <a:ext uri="{FF2B5EF4-FFF2-40B4-BE49-F238E27FC236}">
              <a16:creationId xmlns:a16="http://schemas.microsoft.com/office/drawing/2014/main" id="{CB0A105E-362D-4E0F-B0D1-C12CDDE19FD7}"/>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a:extLst>
            <a:ext uri="{FF2B5EF4-FFF2-40B4-BE49-F238E27FC236}">
              <a16:creationId xmlns:a16="http://schemas.microsoft.com/office/drawing/2014/main" id="{7CB31871-B46F-486F-A518-F990918F71F9}"/>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4B8A257B-D84D-4322-811E-C0110C9FAECD}"/>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54429</xdr:rowOff>
    </xdr:from>
    <xdr:to>
      <xdr:col>24</xdr:col>
      <xdr:colOff>62865</xdr:colOff>
      <xdr:row>86</xdr:row>
      <xdr:rowOff>168729</xdr:rowOff>
    </xdr:to>
    <xdr:cxnSp macro="">
      <xdr:nvCxnSpPr>
        <xdr:cNvPr id="288" name="直線コネクタ 287">
          <a:extLst>
            <a:ext uri="{FF2B5EF4-FFF2-40B4-BE49-F238E27FC236}">
              <a16:creationId xmlns:a16="http://schemas.microsoft.com/office/drawing/2014/main" id="{30A14075-F519-4163-B817-DDFE0C56A47C}"/>
            </a:ext>
          </a:extLst>
        </xdr:cNvPr>
        <xdr:cNvCxnSpPr/>
      </xdr:nvCxnSpPr>
      <xdr:spPr>
        <a:xfrm flipV="1">
          <a:off x="4634865" y="13427529"/>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89" name="【公営住宅】&#10;有形固定資産減価償却率最小値テキスト">
          <a:extLst>
            <a:ext uri="{FF2B5EF4-FFF2-40B4-BE49-F238E27FC236}">
              <a16:creationId xmlns:a16="http://schemas.microsoft.com/office/drawing/2014/main" id="{D5EF9EC2-E1D0-4FFF-82DF-2FADB1B3EC64}"/>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90" name="直線コネクタ 289">
          <a:extLst>
            <a:ext uri="{FF2B5EF4-FFF2-40B4-BE49-F238E27FC236}">
              <a16:creationId xmlns:a16="http://schemas.microsoft.com/office/drawing/2014/main" id="{A9EF7132-5772-4609-87FF-E98D134D2BDB}"/>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1106</xdr:rowOff>
    </xdr:from>
    <xdr:ext cx="340478" cy="259045"/>
    <xdr:sp macro="" textlink="">
      <xdr:nvSpPr>
        <xdr:cNvPr id="291" name="【公営住宅】&#10;有形固定資産減価償却率最大値テキスト">
          <a:extLst>
            <a:ext uri="{FF2B5EF4-FFF2-40B4-BE49-F238E27FC236}">
              <a16:creationId xmlns:a16="http://schemas.microsoft.com/office/drawing/2014/main" id="{7B67AB99-D184-424C-959D-EFC09CEF1760}"/>
            </a:ext>
          </a:extLst>
        </xdr:cNvPr>
        <xdr:cNvSpPr txBox="1"/>
      </xdr:nvSpPr>
      <xdr:spPr>
        <a:xfrm>
          <a:off x="4673600" y="1320275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54429</xdr:rowOff>
    </xdr:from>
    <xdr:to>
      <xdr:col>24</xdr:col>
      <xdr:colOff>152400</xdr:colOff>
      <xdr:row>78</xdr:row>
      <xdr:rowOff>54429</xdr:rowOff>
    </xdr:to>
    <xdr:cxnSp macro="">
      <xdr:nvCxnSpPr>
        <xdr:cNvPr id="292" name="直線コネクタ 291">
          <a:extLst>
            <a:ext uri="{FF2B5EF4-FFF2-40B4-BE49-F238E27FC236}">
              <a16:creationId xmlns:a16="http://schemas.microsoft.com/office/drawing/2014/main" id="{FC88C3F8-B0EE-430C-9180-8F1451D3AE4E}"/>
            </a:ext>
          </a:extLst>
        </xdr:cNvPr>
        <xdr:cNvCxnSpPr/>
      </xdr:nvCxnSpPr>
      <xdr:spPr>
        <a:xfrm>
          <a:off x="4546600" y="13427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5278</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B903AAFC-01FF-443E-99BB-3731E5294494}"/>
            </a:ext>
          </a:extLst>
        </xdr:cNvPr>
        <xdr:cNvSpPr txBox="1"/>
      </xdr:nvSpPr>
      <xdr:spPr>
        <a:xfrm>
          <a:off x="4673600" y="1406417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153851</xdr:rowOff>
    </xdr:from>
    <xdr:to>
      <xdr:col>24</xdr:col>
      <xdr:colOff>114300</xdr:colOff>
      <xdr:row>83</xdr:row>
      <xdr:rowOff>84001</xdr:rowOff>
    </xdr:to>
    <xdr:sp macro="" textlink="">
      <xdr:nvSpPr>
        <xdr:cNvPr id="294" name="フローチャート: 判断 293">
          <a:extLst>
            <a:ext uri="{FF2B5EF4-FFF2-40B4-BE49-F238E27FC236}">
              <a16:creationId xmlns:a16="http://schemas.microsoft.com/office/drawing/2014/main" id="{57BEBD27-91F7-4897-A25A-1CB70646E5C2}"/>
            </a:ext>
          </a:extLst>
        </xdr:cNvPr>
        <xdr:cNvSpPr/>
      </xdr:nvSpPr>
      <xdr:spPr>
        <a:xfrm>
          <a:off x="4584700" y="1421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155484</xdr:rowOff>
    </xdr:from>
    <xdr:to>
      <xdr:col>20</xdr:col>
      <xdr:colOff>38100</xdr:colOff>
      <xdr:row>83</xdr:row>
      <xdr:rowOff>85634</xdr:rowOff>
    </xdr:to>
    <xdr:sp macro="" textlink="">
      <xdr:nvSpPr>
        <xdr:cNvPr id="295" name="フローチャート: 判断 294">
          <a:extLst>
            <a:ext uri="{FF2B5EF4-FFF2-40B4-BE49-F238E27FC236}">
              <a16:creationId xmlns:a16="http://schemas.microsoft.com/office/drawing/2014/main" id="{69E42B1F-8B4A-40D0-8AEB-57527903B78A}"/>
            </a:ext>
          </a:extLst>
        </xdr:cNvPr>
        <xdr:cNvSpPr/>
      </xdr:nvSpPr>
      <xdr:spPr>
        <a:xfrm>
          <a:off x="3746500" y="14214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129358</xdr:rowOff>
    </xdr:from>
    <xdr:to>
      <xdr:col>15</xdr:col>
      <xdr:colOff>101600</xdr:colOff>
      <xdr:row>83</xdr:row>
      <xdr:rowOff>59508</xdr:rowOff>
    </xdr:to>
    <xdr:sp macro="" textlink="">
      <xdr:nvSpPr>
        <xdr:cNvPr id="296" name="フローチャート: 判断 295">
          <a:extLst>
            <a:ext uri="{FF2B5EF4-FFF2-40B4-BE49-F238E27FC236}">
              <a16:creationId xmlns:a16="http://schemas.microsoft.com/office/drawing/2014/main" id="{0CA9C8EA-900C-4392-8B7C-38AF433D25D0}"/>
            </a:ext>
          </a:extLst>
        </xdr:cNvPr>
        <xdr:cNvSpPr/>
      </xdr:nvSpPr>
      <xdr:spPr>
        <a:xfrm>
          <a:off x="2857500" y="1418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139156</xdr:rowOff>
    </xdr:from>
    <xdr:to>
      <xdr:col>10</xdr:col>
      <xdr:colOff>165100</xdr:colOff>
      <xdr:row>83</xdr:row>
      <xdr:rowOff>69306</xdr:rowOff>
    </xdr:to>
    <xdr:sp macro="" textlink="">
      <xdr:nvSpPr>
        <xdr:cNvPr id="297" name="フローチャート: 判断 296">
          <a:extLst>
            <a:ext uri="{FF2B5EF4-FFF2-40B4-BE49-F238E27FC236}">
              <a16:creationId xmlns:a16="http://schemas.microsoft.com/office/drawing/2014/main" id="{43FCC086-F927-45E0-A7BA-0B81E1A231B5}"/>
            </a:ext>
          </a:extLst>
        </xdr:cNvPr>
        <xdr:cNvSpPr/>
      </xdr:nvSpPr>
      <xdr:spPr>
        <a:xfrm>
          <a:off x="1968500" y="1419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122827</xdr:rowOff>
    </xdr:from>
    <xdr:to>
      <xdr:col>6</xdr:col>
      <xdr:colOff>38100</xdr:colOff>
      <xdr:row>83</xdr:row>
      <xdr:rowOff>52977</xdr:rowOff>
    </xdr:to>
    <xdr:sp macro="" textlink="">
      <xdr:nvSpPr>
        <xdr:cNvPr id="298" name="フローチャート: 判断 297">
          <a:extLst>
            <a:ext uri="{FF2B5EF4-FFF2-40B4-BE49-F238E27FC236}">
              <a16:creationId xmlns:a16="http://schemas.microsoft.com/office/drawing/2014/main" id="{D9E28D39-DDFF-4A98-B8E8-AC86F6D68B9D}"/>
            </a:ext>
          </a:extLst>
        </xdr:cNvPr>
        <xdr:cNvSpPr/>
      </xdr:nvSpPr>
      <xdr:spPr>
        <a:xfrm>
          <a:off x="1079500" y="141817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E8E0E087-6602-48D4-9C43-2251A29D88E2}"/>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AFFF3D1D-E67C-437D-BE84-31D0E388CB8D}"/>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538274C1-C4E6-46F4-81A9-D8ADF2228A8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4FD6BBAE-5503-4CB2-A916-4409D4504CA3}"/>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540C3BDA-F8CD-47A2-B0D3-52971BDB5B52}"/>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36286</xdr:rowOff>
    </xdr:from>
    <xdr:to>
      <xdr:col>24</xdr:col>
      <xdr:colOff>114300</xdr:colOff>
      <xdr:row>85</xdr:row>
      <xdr:rowOff>137886</xdr:rowOff>
    </xdr:to>
    <xdr:sp macro="" textlink="">
      <xdr:nvSpPr>
        <xdr:cNvPr id="304" name="楕円 303">
          <a:extLst>
            <a:ext uri="{FF2B5EF4-FFF2-40B4-BE49-F238E27FC236}">
              <a16:creationId xmlns:a16="http://schemas.microsoft.com/office/drawing/2014/main" id="{CD52FFBB-0C91-4912-8E0B-11431C694F15}"/>
            </a:ext>
          </a:extLst>
        </xdr:cNvPr>
        <xdr:cNvSpPr/>
      </xdr:nvSpPr>
      <xdr:spPr>
        <a:xfrm>
          <a:off x="4584700" y="14609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14713</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7A635E6C-B564-4AAD-AC7B-56670644EAE3}"/>
            </a:ext>
          </a:extLst>
        </xdr:cNvPr>
        <xdr:cNvSpPr txBox="1"/>
      </xdr:nvSpPr>
      <xdr:spPr>
        <a:xfrm>
          <a:off x="4673600" y="14587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18324</xdr:rowOff>
    </xdr:from>
    <xdr:to>
      <xdr:col>20</xdr:col>
      <xdr:colOff>38100</xdr:colOff>
      <xdr:row>85</xdr:row>
      <xdr:rowOff>119924</xdr:rowOff>
    </xdr:to>
    <xdr:sp macro="" textlink="">
      <xdr:nvSpPr>
        <xdr:cNvPr id="306" name="楕円 305">
          <a:extLst>
            <a:ext uri="{FF2B5EF4-FFF2-40B4-BE49-F238E27FC236}">
              <a16:creationId xmlns:a16="http://schemas.microsoft.com/office/drawing/2014/main" id="{155A5D0B-219A-42AB-8EED-6B5832F4BED8}"/>
            </a:ext>
          </a:extLst>
        </xdr:cNvPr>
        <xdr:cNvSpPr/>
      </xdr:nvSpPr>
      <xdr:spPr>
        <a:xfrm>
          <a:off x="3746500" y="14591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69124</xdr:rowOff>
    </xdr:from>
    <xdr:to>
      <xdr:col>24</xdr:col>
      <xdr:colOff>63500</xdr:colOff>
      <xdr:row>85</xdr:row>
      <xdr:rowOff>87086</xdr:rowOff>
    </xdr:to>
    <xdr:cxnSp macro="">
      <xdr:nvCxnSpPr>
        <xdr:cNvPr id="307" name="直線コネクタ 306">
          <a:extLst>
            <a:ext uri="{FF2B5EF4-FFF2-40B4-BE49-F238E27FC236}">
              <a16:creationId xmlns:a16="http://schemas.microsoft.com/office/drawing/2014/main" id="{1610627D-07B5-4F8C-97CC-2761BEA7C081}"/>
            </a:ext>
          </a:extLst>
        </xdr:cNvPr>
        <xdr:cNvCxnSpPr/>
      </xdr:nvCxnSpPr>
      <xdr:spPr>
        <a:xfrm>
          <a:off x="3797300" y="14642374"/>
          <a:ext cx="838200" cy="17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85</xdr:row>
      <xdr:rowOff>363</xdr:rowOff>
    </xdr:from>
    <xdr:to>
      <xdr:col>15</xdr:col>
      <xdr:colOff>101600</xdr:colOff>
      <xdr:row>85</xdr:row>
      <xdr:rowOff>101963</xdr:rowOff>
    </xdr:to>
    <xdr:sp macro="" textlink="">
      <xdr:nvSpPr>
        <xdr:cNvPr id="308" name="楕円 307">
          <a:extLst>
            <a:ext uri="{FF2B5EF4-FFF2-40B4-BE49-F238E27FC236}">
              <a16:creationId xmlns:a16="http://schemas.microsoft.com/office/drawing/2014/main" id="{B504F1C8-5139-4C15-ABA4-E9B328E287BC}"/>
            </a:ext>
          </a:extLst>
        </xdr:cNvPr>
        <xdr:cNvSpPr/>
      </xdr:nvSpPr>
      <xdr:spPr>
        <a:xfrm>
          <a:off x="2857500" y="14573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51163</xdr:rowOff>
    </xdr:from>
    <xdr:to>
      <xdr:col>19</xdr:col>
      <xdr:colOff>177800</xdr:colOff>
      <xdr:row>85</xdr:row>
      <xdr:rowOff>69124</xdr:rowOff>
    </xdr:to>
    <xdr:cxnSp macro="">
      <xdr:nvCxnSpPr>
        <xdr:cNvPr id="309" name="直線コネクタ 308">
          <a:extLst>
            <a:ext uri="{FF2B5EF4-FFF2-40B4-BE49-F238E27FC236}">
              <a16:creationId xmlns:a16="http://schemas.microsoft.com/office/drawing/2014/main" id="{C44EECAA-3629-4BD1-9C3F-925127B5B856}"/>
            </a:ext>
          </a:extLst>
        </xdr:cNvPr>
        <xdr:cNvCxnSpPr/>
      </xdr:nvCxnSpPr>
      <xdr:spPr>
        <a:xfrm>
          <a:off x="2908300" y="14624413"/>
          <a:ext cx="8890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150586</xdr:rowOff>
    </xdr:from>
    <xdr:to>
      <xdr:col>10</xdr:col>
      <xdr:colOff>165100</xdr:colOff>
      <xdr:row>85</xdr:row>
      <xdr:rowOff>80736</xdr:rowOff>
    </xdr:to>
    <xdr:sp macro="" textlink="">
      <xdr:nvSpPr>
        <xdr:cNvPr id="310" name="楕円 309">
          <a:extLst>
            <a:ext uri="{FF2B5EF4-FFF2-40B4-BE49-F238E27FC236}">
              <a16:creationId xmlns:a16="http://schemas.microsoft.com/office/drawing/2014/main" id="{0BD6420A-BFB8-4196-83D4-23D8B65AF4A4}"/>
            </a:ext>
          </a:extLst>
        </xdr:cNvPr>
        <xdr:cNvSpPr/>
      </xdr:nvSpPr>
      <xdr:spPr>
        <a:xfrm>
          <a:off x="1968500" y="14552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29936</xdr:rowOff>
    </xdr:from>
    <xdr:to>
      <xdr:col>15</xdr:col>
      <xdr:colOff>50800</xdr:colOff>
      <xdr:row>85</xdr:row>
      <xdr:rowOff>51163</xdr:rowOff>
    </xdr:to>
    <xdr:cxnSp macro="">
      <xdr:nvCxnSpPr>
        <xdr:cNvPr id="311" name="直線コネクタ 310">
          <a:extLst>
            <a:ext uri="{FF2B5EF4-FFF2-40B4-BE49-F238E27FC236}">
              <a16:creationId xmlns:a16="http://schemas.microsoft.com/office/drawing/2014/main" id="{AFD1D1BC-D4CD-47DA-AA00-FEB6425A9432}"/>
            </a:ext>
          </a:extLst>
        </xdr:cNvPr>
        <xdr:cNvCxnSpPr/>
      </xdr:nvCxnSpPr>
      <xdr:spPr>
        <a:xfrm>
          <a:off x="2019300" y="14603186"/>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122827</xdr:rowOff>
    </xdr:from>
    <xdr:to>
      <xdr:col>6</xdr:col>
      <xdr:colOff>38100</xdr:colOff>
      <xdr:row>85</xdr:row>
      <xdr:rowOff>52977</xdr:rowOff>
    </xdr:to>
    <xdr:sp macro="" textlink="">
      <xdr:nvSpPr>
        <xdr:cNvPr id="312" name="楕円 311">
          <a:extLst>
            <a:ext uri="{FF2B5EF4-FFF2-40B4-BE49-F238E27FC236}">
              <a16:creationId xmlns:a16="http://schemas.microsoft.com/office/drawing/2014/main" id="{6F8D9A07-5280-4AD5-BB46-58A3C7E4D8FC}"/>
            </a:ext>
          </a:extLst>
        </xdr:cNvPr>
        <xdr:cNvSpPr/>
      </xdr:nvSpPr>
      <xdr:spPr>
        <a:xfrm>
          <a:off x="1079500" y="14524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85</xdr:row>
      <xdr:rowOff>2177</xdr:rowOff>
    </xdr:from>
    <xdr:to>
      <xdr:col>10</xdr:col>
      <xdr:colOff>114300</xdr:colOff>
      <xdr:row>85</xdr:row>
      <xdr:rowOff>29936</xdr:rowOff>
    </xdr:to>
    <xdr:cxnSp macro="">
      <xdr:nvCxnSpPr>
        <xdr:cNvPr id="313" name="直線コネクタ 312">
          <a:extLst>
            <a:ext uri="{FF2B5EF4-FFF2-40B4-BE49-F238E27FC236}">
              <a16:creationId xmlns:a16="http://schemas.microsoft.com/office/drawing/2014/main" id="{E7554F72-E97D-4FAC-B31B-C64C5F5FE165}"/>
            </a:ext>
          </a:extLst>
        </xdr:cNvPr>
        <xdr:cNvCxnSpPr/>
      </xdr:nvCxnSpPr>
      <xdr:spPr>
        <a:xfrm>
          <a:off x="1130300" y="14575427"/>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102161</xdr:rowOff>
    </xdr:from>
    <xdr:ext cx="405111" cy="259045"/>
    <xdr:sp macro="" textlink="">
      <xdr:nvSpPr>
        <xdr:cNvPr id="314" name="n_1aveValue【公営住宅】&#10;有形固定資産減価償却率">
          <a:extLst>
            <a:ext uri="{FF2B5EF4-FFF2-40B4-BE49-F238E27FC236}">
              <a16:creationId xmlns:a16="http://schemas.microsoft.com/office/drawing/2014/main" id="{794934DC-2933-4565-A06A-DDFEAADAB586}"/>
            </a:ext>
          </a:extLst>
        </xdr:cNvPr>
        <xdr:cNvSpPr txBox="1"/>
      </xdr:nvSpPr>
      <xdr:spPr>
        <a:xfrm>
          <a:off x="3582044" y="139896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76035</xdr:rowOff>
    </xdr:from>
    <xdr:ext cx="405111" cy="259045"/>
    <xdr:sp macro="" textlink="">
      <xdr:nvSpPr>
        <xdr:cNvPr id="315" name="n_2aveValue【公営住宅】&#10;有形固定資産減価償却率">
          <a:extLst>
            <a:ext uri="{FF2B5EF4-FFF2-40B4-BE49-F238E27FC236}">
              <a16:creationId xmlns:a16="http://schemas.microsoft.com/office/drawing/2014/main" id="{77ECD6FF-BDF1-451A-BFE8-5F1A4F772555}"/>
            </a:ext>
          </a:extLst>
        </xdr:cNvPr>
        <xdr:cNvSpPr txBox="1"/>
      </xdr:nvSpPr>
      <xdr:spPr>
        <a:xfrm>
          <a:off x="2705744" y="139634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85833</xdr:rowOff>
    </xdr:from>
    <xdr:ext cx="405111" cy="259045"/>
    <xdr:sp macro="" textlink="">
      <xdr:nvSpPr>
        <xdr:cNvPr id="316" name="n_3aveValue【公営住宅】&#10;有形固定資産減価償却率">
          <a:extLst>
            <a:ext uri="{FF2B5EF4-FFF2-40B4-BE49-F238E27FC236}">
              <a16:creationId xmlns:a16="http://schemas.microsoft.com/office/drawing/2014/main" id="{6D14087D-67A3-41C6-BA65-475F075393F7}"/>
            </a:ext>
          </a:extLst>
        </xdr:cNvPr>
        <xdr:cNvSpPr txBox="1"/>
      </xdr:nvSpPr>
      <xdr:spPr>
        <a:xfrm>
          <a:off x="1816744" y="139732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69504</xdr:rowOff>
    </xdr:from>
    <xdr:ext cx="405111" cy="259045"/>
    <xdr:sp macro="" textlink="">
      <xdr:nvSpPr>
        <xdr:cNvPr id="317" name="n_4aveValue【公営住宅】&#10;有形固定資産減価償却率">
          <a:extLst>
            <a:ext uri="{FF2B5EF4-FFF2-40B4-BE49-F238E27FC236}">
              <a16:creationId xmlns:a16="http://schemas.microsoft.com/office/drawing/2014/main" id="{7BC28416-BC85-4A6D-A4E0-BAAD5B3D75CD}"/>
            </a:ext>
          </a:extLst>
        </xdr:cNvPr>
        <xdr:cNvSpPr txBox="1"/>
      </xdr:nvSpPr>
      <xdr:spPr>
        <a:xfrm>
          <a:off x="927744" y="139569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111051</xdr:rowOff>
    </xdr:from>
    <xdr:ext cx="405111" cy="259045"/>
    <xdr:sp macro="" textlink="">
      <xdr:nvSpPr>
        <xdr:cNvPr id="318" name="n_1mainValue【公営住宅】&#10;有形固定資産減価償却率">
          <a:extLst>
            <a:ext uri="{FF2B5EF4-FFF2-40B4-BE49-F238E27FC236}">
              <a16:creationId xmlns:a16="http://schemas.microsoft.com/office/drawing/2014/main" id="{CEEFF09F-A1C7-42D0-8920-434DAC4670C8}"/>
            </a:ext>
          </a:extLst>
        </xdr:cNvPr>
        <xdr:cNvSpPr txBox="1"/>
      </xdr:nvSpPr>
      <xdr:spPr>
        <a:xfrm>
          <a:off x="3582044" y="146843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93090</xdr:rowOff>
    </xdr:from>
    <xdr:ext cx="405111" cy="259045"/>
    <xdr:sp macro="" textlink="">
      <xdr:nvSpPr>
        <xdr:cNvPr id="319" name="n_2mainValue【公営住宅】&#10;有形固定資産減価償却率">
          <a:extLst>
            <a:ext uri="{FF2B5EF4-FFF2-40B4-BE49-F238E27FC236}">
              <a16:creationId xmlns:a16="http://schemas.microsoft.com/office/drawing/2014/main" id="{A6021B2E-DE1C-4150-AC9B-EC6A06B83CA3}"/>
            </a:ext>
          </a:extLst>
        </xdr:cNvPr>
        <xdr:cNvSpPr txBox="1"/>
      </xdr:nvSpPr>
      <xdr:spPr>
        <a:xfrm>
          <a:off x="2705744" y="146663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71863</xdr:rowOff>
    </xdr:from>
    <xdr:ext cx="405111" cy="259045"/>
    <xdr:sp macro="" textlink="">
      <xdr:nvSpPr>
        <xdr:cNvPr id="320" name="n_3mainValue【公営住宅】&#10;有形固定資産減価償却率">
          <a:extLst>
            <a:ext uri="{FF2B5EF4-FFF2-40B4-BE49-F238E27FC236}">
              <a16:creationId xmlns:a16="http://schemas.microsoft.com/office/drawing/2014/main" id="{620BCD53-FDC3-4DBF-986C-9373C2B0AF8D}"/>
            </a:ext>
          </a:extLst>
        </xdr:cNvPr>
        <xdr:cNvSpPr txBox="1"/>
      </xdr:nvSpPr>
      <xdr:spPr>
        <a:xfrm>
          <a:off x="1816744" y="146451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85</xdr:row>
      <xdr:rowOff>44104</xdr:rowOff>
    </xdr:from>
    <xdr:ext cx="405111" cy="259045"/>
    <xdr:sp macro="" textlink="">
      <xdr:nvSpPr>
        <xdr:cNvPr id="321" name="n_4mainValue【公営住宅】&#10;有形固定資産減価償却率">
          <a:extLst>
            <a:ext uri="{FF2B5EF4-FFF2-40B4-BE49-F238E27FC236}">
              <a16:creationId xmlns:a16="http://schemas.microsoft.com/office/drawing/2014/main" id="{207CD5EB-5352-407A-B5A9-8DB532F62F07}"/>
            </a:ext>
          </a:extLst>
        </xdr:cNvPr>
        <xdr:cNvSpPr txBox="1"/>
      </xdr:nvSpPr>
      <xdr:spPr>
        <a:xfrm>
          <a:off x="927744" y="146173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51540F5D-88FB-4B91-B48B-223E773019B8}"/>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F0276C86-5959-4623-8458-FD9C67728413}"/>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294A3DEF-710C-4BD9-A9EC-C67784574B74}"/>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FFC65A9F-E81A-411C-9528-8AD21A7A6828}"/>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5F792538-7B6C-4523-824E-34B4407693A3}"/>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BD0CD1D9-774B-457B-98B1-2A775591DD33}"/>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0B3E6294-8456-4819-8C60-E7D4E9830C6A}"/>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47600F27-1D2D-4BC8-8F34-4520DE6F5FFA}"/>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64865EC1-81C0-492B-B36F-A0ED4DF3D056}"/>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390760CE-8B3B-4545-B989-861F5029AD76}"/>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32" name="直線コネクタ 331">
          <a:extLst>
            <a:ext uri="{FF2B5EF4-FFF2-40B4-BE49-F238E27FC236}">
              <a16:creationId xmlns:a16="http://schemas.microsoft.com/office/drawing/2014/main" id="{A88F1061-D0B2-4D58-87FF-99CE11182A97}"/>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33" name="テキスト ボックス 332">
          <a:extLst>
            <a:ext uri="{FF2B5EF4-FFF2-40B4-BE49-F238E27FC236}">
              <a16:creationId xmlns:a16="http://schemas.microsoft.com/office/drawing/2014/main" id="{0C47667B-7171-4C4D-82D4-6C4D1F36B9D0}"/>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4" name="直線コネクタ 333">
          <a:extLst>
            <a:ext uri="{FF2B5EF4-FFF2-40B4-BE49-F238E27FC236}">
              <a16:creationId xmlns:a16="http://schemas.microsoft.com/office/drawing/2014/main" id="{C5D02C01-C698-48B1-A316-774522B206DA}"/>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84</xdr:row>
      <xdr:rowOff>42834</xdr:rowOff>
    </xdr:from>
    <xdr:ext cx="595419" cy="259045"/>
    <xdr:sp macro="" textlink="">
      <xdr:nvSpPr>
        <xdr:cNvPr id="335" name="テキスト ボックス 334">
          <a:extLst>
            <a:ext uri="{FF2B5EF4-FFF2-40B4-BE49-F238E27FC236}">
              <a16:creationId xmlns:a16="http://schemas.microsoft.com/office/drawing/2014/main" id="{C7658876-E150-498F-9A12-81AF271BD61A}"/>
            </a:ext>
          </a:extLst>
        </xdr:cNvPr>
        <xdr:cNvSpPr txBox="1"/>
      </xdr:nvSpPr>
      <xdr:spPr>
        <a:xfrm>
          <a:off x="6008581" y="1444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6" name="直線コネクタ 335">
          <a:extLst>
            <a:ext uri="{FF2B5EF4-FFF2-40B4-BE49-F238E27FC236}">
              <a16:creationId xmlns:a16="http://schemas.microsoft.com/office/drawing/2014/main" id="{37588197-CAC9-4176-9CCE-32C3A10947D1}"/>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82</xdr:row>
      <xdr:rowOff>59163</xdr:rowOff>
    </xdr:from>
    <xdr:ext cx="595419" cy="259045"/>
    <xdr:sp macro="" textlink="">
      <xdr:nvSpPr>
        <xdr:cNvPr id="337" name="テキスト ボックス 336">
          <a:extLst>
            <a:ext uri="{FF2B5EF4-FFF2-40B4-BE49-F238E27FC236}">
              <a16:creationId xmlns:a16="http://schemas.microsoft.com/office/drawing/2014/main" id="{485B1021-0380-4059-9824-1AC9663B7E47}"/>
            </a:ext>
          </a:extLst>
        </xdr:cNvPr>
        <xdr:cNvSpPr txBox="1"/>
      </xdr:nvSpPr>
      <xdr:spPr>
        <a:xfrm>
          <a:off x="6008581" y="14118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8" name="直線コネクタ 337">
          <a:extLst>
            <a:ext uri="{FF2B5EF4-FFF2-40B4-BE49-F238E27FC236}">
              <a16:creationId xmlns:a16="http://schemas.microsoft.com/office/drawing/2014/main" id="{735F64D9-FDA6-4896-ACF1-7AA86AA87B75}"/>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80</xdr:row>
      <xdr:rowOff>75491</xdr:rowOff>
    </xdr:from>
    <xdr:ext cx="595419" cy="259045"/>
    <xdr:sp macro="" textlink="">
      <xdr:nvSpPr>
        <xdr:cNvPr id="339" name="テキスト ボックス 338">
          <a:extLst>
            <a:ext uri="{FF2B5EF4-FFF2-40B4-BE49-F238E27FC236}">
              <a16:creationId xmlns:a16="http://schemas.microsoft.com/office/drawing/2014/main" id="{1E986A03-494F-4B5F-B875-3FE980951CD1}"/>
            </a:ext>
          </a:extLst>
        </xdr:cNvPr>
        <xdr:cNvSpPr txBox="1"/>
      </xdr:nvSpPr>
      <xdr:spPr>
        <a:xfrm>
          <a:off x="6008581" y="1379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40" name="直線コネクタ 339">
          <a:extLst>
            <a:ext uri="{FF2B5EF4-FFF2-40B4-BE49-F238E27FC236}">
              <a16:creationId xmlns:a16="http://schemas.microsoft.com/office/drawing/2014/main" id="{4C1CEE19-6198-4DBC-9685-DC98BE8A4045}"/>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78</xdr:row>
      <xdr:rowOff>91820</xdr:rowOff>
    </xdr:from>
    <xdr:ext cx="595419" cy="259045"/>
    <xdr:sp macro="" textlink="">
      <xdr:nvSpPr>
        <xdr:cNvPr id="341" name="テキスト ボックス 340">
          <a:extLst>
            <a:ext uri="{FF2B5EF4-FFF2-40B4-BE49-F238E27FC236}">
              <a16:creationId xmlns:a16="http://schemas.microsoft.com/office/drawing/2014/main" id="{5C445510-FC70-4BFA-9E07-356A253DAA2D}"/>
            </a:ext>
          </a:extLst>
        </xdr:cNvPr>
        <xdr:cNvSpPr txBox="1"/>
      </xdr:nvSpPr>
      <xdr:spPr>
        <a:xfrm>
          <a:off x="6008581" y="1346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42" name="直線コネクタ 341">
          <a:extLst>
            <a:ext uri="{FF2B5EF4-FFF2-40B4-BE49-F238E27FC236}">
              <a16:creationId xmlns:a16="http://schemas.microsoft.com/office/drawing/2014/main" id="{0F0E61E6-D8D8-4397-BDA1-7D4781A899C9}"/>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108148</xdr:rowOff>
    </xdr:from>
    <xdr:ext cx="595419" cy="259045"/>
    <xdr:sp macro="" textlink="">
      <xdr:nvSpPr>
        <xdr:cNvPr id="343" name="テキスト ボックス 342">
          <a:extLst>
            <a:ext uri="{FF2B5EF4-FFF2-40B4-BE49-F238E27FC236}">
              <a16:creationId xmlns:a16="http://schemas.microsoft.com/office/drawing/2014/main" id="{DF3D48F7-38D0-4E4E-84DF-1A5EEAB0171E}"/>
            </a:ext>
          </a:extLst>
        </xdr:cNvPr>
        <xdr:cNvSpPr txBox="1"/>
      </xdr:nvSpPr>
      <xdr:spPr>
        <a:xfrm>
          <a:off x="6008581" y="13138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4" name="直線コネクタ 343">
          <a:extLst>
            <a:ext uri="{FF2B5EF4-FFF2-40B4-BE49-F238E27FC236}">
              <a16:creationId xmlns:a16="http://schemas.microsoft.com/office/drawing/2014/main" id="{5E9B18AF-5037-49B0-B660-E1F0F5892E91}"/>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124477</xdr:rowOff>
    </xdr:from>
    <xdr:ext cx="595419" cy="259045"/>
    <xdr:sp macro="" textlink="">
      <xdr:nvSpPr>
        <xdr:cNvPr id="345" name="テキスト ボックス 344">
          <a:extLst>
            <a:ext uri="{FF2B5EF4-FFF2-40B4-BE49-F238E27FC236}">
              <a16:creationId xmlns:a16="http://schemas.microsoft.com/office/drawing/2014/main" id="{0D862331-6B6D-4780-AB3E-8B82581BDB21}"/>
            </a:ext>
          </a:extLst>
        </xdr:cNvPr>
        <xdr:cNvSpPr txBox="1"/>
      </xdr:nvSpPr>
      <xdr:spPr>
        <a:xfrm>
          <a:off x="6008581" y="1281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6" name="【公営住宅】&#10;一人当たり面積グラフ枠">
          <a:extLst>
            <a:ext uri="{FF2B5EF4-FFF2-40B4-BE49-F238E27FC236}">
              <a16:creationId xmlns:a16="http://schemas.microsoft.com/office/drawing/2014/main" id="{31EA3EDE-6D62-4004-A379-5CE3B2E1C917}"/>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6798</xdr:rowOff>
    </xdr:from>
    <xdr:to>
      <xdr:col>54</xdr:col>
      <xdr:colOff>189865</xdr:colOff>
      <xdr:row>86</xdr:row>
      <xdr:rowOff>167615</xdr:rowOff>
    </xdr:to>
    <xdr:cxnSp macro="">
      <xdr:nvCxnSpPr>
        <xdr:cNvPr id="347" name="直線コネクタ 346">
          <a:extLst>
            <a:ext uri="{FF2B5EF4-FFF2-40B4-BE49-F238E27FC236}">
              <a16:creationId xmlns:a16="http://schemas.microsoft.com/office/drawing/2014/main" id="{66C62FFB-AE1D-4A81-8A88-4BDB6675BEBF}"/>
            </a:ext>
          </a:extLst>
        </xdr:cNvPr>
        <xdr:cNvCxnSpPr/>
      </xdr:nvCxnSpPr>
      <xdr:spPr>
        <a:xfrm flipV="1">
          <a:off x="10476865" y="13379898"/>
          <a:ext cx="0" cy="15324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87</xdr:row>
      <xdr:rowOff>25571</xdr:rowOff>
    </xdr:from>
    <xdr:ext cx="469744" cy="259045"/>
    <xdr:sp macro="" textlink="">
      <xdr:nvSpPr>
        <xdr:cNvPr id="348" name="【公営住宅】&#10;一人当たり面積最小値テキスト">
          <a:extLst>
            <a:ext uri="{FF2B5EF4-FFF2-40B4-BE49-F238E27FC236}">
              <a16:creationId xmlns:a16="http://schemas.microsoft.com/office/drawing/2014/main" id="{5EF9E601-BF60-4C27-8DA0-4D7BAE60D1A5}"/>
            </a:ext>
          </a:extLst>
        </xdr:cNvPr>
        <xdr:cNvSpPr txBox="1"/>
      </xdr:nvSpPr>
      <xdr:spPr>
        <a:xfrm>
          <a:off x="10515600" y="14941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167615</xdr:rowOff>
    </xdr:from>
    <xdr:to>
      <xdr:col>55</xdr:col>
      <xdr:colOff>88900</xdr:colOff>
      <xdr:row>86</xdr:row>
      <xdr:rowOff>167615</xdr:rowOff>
    </xdr:to>
    <xdr:cxnSp macro="">
      <xdr:nvCxnSpPr>
        <xdr:cNvPr id="349" name="直線コネクタ 348">
          <a:extLst>
            <a:ext uri="{FF2B5EF4-FFF2-40B4-BE49-F238E27FC236}">
              <a16:creationId xmlns:a16="http://schemas.microsoft.com/office/drawing/2014/main" id="{66319612-6684-41BE-9208-01434946C101}"/>
            </a:ext>
          </a:extLst>
        </xdr:cNvPr>
        <xdr:cNvCxnSpPr/>
      </xdr:nvCxnSpPr>
      <xdr:spPr>
        <a:xfrm>
          <a:off x="10388600" y="149123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124925</xdr:rowOff>
    </xdr:from>
    <xdr:ext cx="599010" cy="259045"/>
    <xdr:sp macro="" textlink="">
      <xdr:nvSpPr>
        <xdr:cNvPr id="350" name="【公営住宅】&#10;一人当たり面積最大値テキスト">
          <a:extLst>
            <a:ext uri="{FF2B5EF4-FFF2-40B4-BE49-F238E27FC236}">
              <a16:creationId xmlns:a16="http://schemas.microsoft.com/office/drawing/2014/main" id="{1AFB6BAC-26D6-42FD-AA86-F21E73DB5330}"/>
            </a:ext>
          </a:extLst>
        </xdr:cNvPr>
        <xdr:cNvSpPr txBox="1"/>
      </xdr:nvSpPr>
      <xdr:spPr>
        <a:xfrm>
          <a:off x="10515600" y="131551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469.585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6798</xdr:rowOff>
    </xdr:from>
    <xdr:to>
      <xdr:col>55</xdr:col>
      <xdr:colOff>88900</xdr:colOff>
      <xdr:row>78</xdr:row>
      <xdr:rowOff>6798</xdr:rowOff>
    </xdr:to>
    <xdr:cxnSp macro="">
      <xdr:nvCxnSpPr>
        <xdr:cNvPr id="351" name="直線コネクタ 350">
          <a:extLst>
            <a:ext uri="{FF2B5EF4-FFF2-40B4-BE49-F238E27FC236}">
              <a16:creationId xmlns:a16="http://schemas.microsoft.com/office/drawing/2014/main" id="{92DC9CAC-6854-4911-83C8-71F8E93B0A34}"/>
            </a:ext>
          </a:extLst>
        </xdr:cNvPr>
        <xdr:cNvCxnSpPr/>
      </xdr:nvCxnSpPr>
      <xdr:spPr>
        <a:xfrm>
          <a:off x="10388600" y="133798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114471</xdr:rowOff>
    </xdr:from>
    <xdr:ext cx="469744" cy="259045"/>
    <xdr:sp macro="" textlink="">
      <xdr:nvSpPr>
        <xdr:cNvPr id="352" name="【公営住宅】&#10;一人当たり面積平均値テキスト">
          <a:extLst>
            <a:ext uri="{FF2B5EF4-FFF2-40B4-BE49-F238E27FC236}">
              <a16:creationId xmlns:a16="http://schemas.microsoft.com/office/drawing/2014/main" id="{6461A016-D613-47F8-8174-E4593A13914F}"/>
            </a:ext>
          </a:extLst>
        </xdr:cNvPr>
        <xdr:cNvSpPr txBox="1"/>
      </xdr:nvSpPr>
      <xdr:spPr>
        <a:xfrm>
          <a:off x="10515600" y="146877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91594</xdr:rowOff>
    </xdr:from>
    <xdr:to>
      <xdr:col>55</xdr:col>
      <xdr:colOff>50800</xdr:colOff>
      <xdr:row>87</xdr:row>
      <xdr:rowOff>21744</xdr:rowOff>
    </xdr:to>
    <xdr:sp macro="" textlink="">
      <xdr:nvSpPr>
        <xdr:cNvPr id="353" name="フローチャート: 判断 352">
          <a:extLst>
            <a:ext uri="{FF2B5EF4-FFF2-40B4-BE49-F238E27FC236}">
              <a16:creationId xmlns:a16="http://schemas.microsoft.com/office/drawing/2014/main" id="{8DF7F525-7A61-46A4-9E01-BDB56904F047}"/>
            </a:ext>
          </a:extLst>
        </xdr:cNvPr>
        <xdr:cNvSpPr/>
      </xdr:nvSpPr>
      <xdr:spPr>
        <a:xfrm>
          <a:off x="10426700" y="14836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86</xdr:row>
      <xdr:rowOff>102318</xdr:rowOff>
    </xdr:from>
    <xdr:to>
      <xdr:col>50</xdr:col>
      <xdr:colOff>165100</xdr:colOff>
      <xdr:row>87</xdr:row>
      <xdr:rowOff>32468</xdr:rowOff>
    </xdr:to>
    <xdr:sp macro="" textlink="">
      <xdr:nvSpPr>
        <xdr:cNvPr id="354" name="フローチャート: 判断 353">
          <a:extLst>
            <a:ext uri="{FF2B5EF4-FFF2-40B4-BE49-F238E27FC236}">
              <a16:creationId xmlns:a16="http://schemas.microsoft.com/office/drawing/2014/main" id="{9FB7D90A-5320-4A3B-B631-076FA002A6C1}"/>
            </a:ext>
          </a:extLst>
        </xdr:cNvPr>
        <xdr:cNvSpPr/>
      </xdr:nvSpPr>
      <xdr:spPr>
        <a:xfrm>
          <a:off x="9588500" y="14847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86</xdr:row>
      <xdr:rowOff>102347</xdr:rowOff>
    </xdr:from>
    <xdr:to>
      <xdr:col>46</xdr:col>
      <xdr:colOff>38100</xdr:colOff>
      <xdr:row>87</xdr:row>
      <xdr:rowOff>32497</xdr:rowOff>
    </xdr:to>
    <xdr:sp macro="" textlink="">
      <xdr:nvSpPr>
        <xdr:cNvPr id="355" name="フローチャート: 判断 354">
          <a:extLst>
            <a:ext uri="{FF2B5EF4-FFF2-40B4-BE49-F238E27FC236}">
              <a16:creationId xmlns:a16="http://schemas.microsoft.com/office/drawing/2014/main" id="{5EBE909F-B69E-4CC6-9E60-10B6A2E1D70C}"/>
            </a:ext>
          </a:extLst>
        </xdr:cNvPr>
        <xdr:cNvSpPr/>
      </xdr:nvSpPr>
      <xdr:spPr>
        <a:xfrm>
          <a:off x="8699500" y="14847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86</xdr:row>
      <xdr:rowOff>103181</xdr:rowOff>
    </xdr:from>
    <xdr:to>
      <xdr:col>41</xdr:col>
      <xdr:colOff>101600</xdr:colOff>
      <xdr:row>87</xdr:row>
      <xdr:rowOff>33331</xdr:rowOff>
    </xdr:to>
    <xdr:sp macro="" textlink="">
      <xdr:nvSpPr>
        <xdr:cNvPr id="356" name="フローチャート: 判断 355">
          <a:extLst>
            <a:ext uri="{FF2B5EF4-FFF2-40B4-BE49-F238E27FC236}">
              <a16:creationId xmlns:a16="http://schemas.microsoft.com/office/drawing/2014/main" id="{5EDA5131-AA7F-435B-9E68-037C7E9C867E}"/>
            </a:ext>
          </a:extLst>
        </xdr:cNvPr>
        <xdr:cNvSpPr/>
      </xdr:nvSpPr>
      <xdr:spPr>
        <a:xfrm>
          <a:off x="7810500" y="14847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86</xdr:row>
      <xdr:rowOff>103053</xdr:rowOff>
    </xdr:from>
    <xdr:to>
      <xdr:col>36</xdr:col>
      <xdr:colOff>165100</xdr:colOff>
      <xdr:row>87</xdr:row>
      <xdr:rowOff>33203</xdr:rowOff>
    </xdr:to>
    <xdr:sp macro="" textlink="">
      <xdr:nvSpPr>
        <xdr:cNvPr id="357" name="フローチャート: 判断 356">
          <a:extLst>
            <a:ext uri="{FF2B5EF4-FFF2-40B4-BE49-F238E27FC236}">
              <a16:creationId xmlns:a16="http://schemas.microsoft.com/office/drawing/2014/main" id="{F2EB77B0-0131-4D8A-BFF8-CFA7D527C2D0}"/>
            </a:ext>
          </a:extLst>
        </xdr:cNvPr>
        <xdr:cNvSpPr/>
      </xdr:nvSpPr>
      <xdr:spPr>
        <a:xfrm>
          <a:off x="6921500" y="14847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C870E555-B08E-44F9-9497-E5E707E7E77D}"/>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2A4A147F-73C3-48F1-A1D8-0CE060173364}"/>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08D69F50-804D-4E61-8251-6C6905565222}"/>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1" name="テキスト ボックス 360">
          <a:extLst>
            <a:ext uri="{FF2B5EF4-FFF2-40B4-BE49-F238E27FC236}">
              <a16:creationId xmlns:a16="http://schemas.microsoft.com/office/drawing/2014/main" id="{0C8C5350-8A10-4387-A6E6-40FDD0925C8E}"/>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2" name="テキスト ボックス 361">
          <a:extLst>
            <a:ext uri="{FF2B5EF4-FFF2-40B4-BE49-F238E27FC236}">
              <a16:creationId xmlns:a16="http://schemas.microsoft.com/office/drawing/2014/main" id="{0CF1F00F-4A48-4567-8D02-8465F38B8C48}"/>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96610</xdr:rowOff>
    </xdr:from>
    <xdr:to>
      <xdr:col>55</xdr:col>
      <xdr:colOff>50800</xdr:colOff>
      <xdr:row>87</xdr:row>
      <xdr:rowOff>26760</xdr:rowOff>
    </xdr:to>
    <xdr:sp macro="" textlink="">
      <xdr:nvSpPr>
        <xdr:cNvPr id="363" name="楕円 362">
          <a:extLst>
            <a:ext uri="{FF2B5EF4-FFF2-40B4-BE49-F238E27FC236}">
              <a16:creationId xmlns:a16="http://schemas.microsoft.com/office/drawing/2014/main" id="{9C92E3B1-5CF3-4767-9AB3-6E389215D88F}"/>
            </a:ext>
          </a:extLst>
        </xdr:cNvPr>
        <xdr:cNvSpPr/>
      </xdr:nvSpPr>
      <xdr:spPr>
        <a:xfrm>
          <a:off x="10426700" y="14841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86</xdr:row>
      <xdr:rowOff>70021</xdr:rowOff>
    </xdr:from>
    <xdr:ext cx="469744" cy="259045"/>
    <xdr:sp macro="" textlink="">
      <xdr:nvSpPr>
        <xdr:cNvPr id="364" name="【公営住宅】&#10;一人当たり面積該当値テキスト">
          <a:extLst>
            <a:ext uri="{FF2B5EF4-FFF2-40B4-BE49-F238E27FC236}">
              <a16:creationId xmlns:a16="http://schemas.microsoft.com/office/drawing/2014/main" id="{D0EDE406-20C0-492E-B957-3D2F56B1C1C0}"/>
            </a:ext>
          </a:extLst>
        </xdr:cNvPr>
        <xdr:cNvSpPr txBox="1"/>
      </xdr:nvSpPr>
      <xdr:spPr>
        <a:xfrm>
          <a:off x="10515600" y="14814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97048</xdr:rowOff>
    </xdr:from>
    <xdr:to>
      <xdr:col>50</xdr:col>
      <xdr:colOff>165100</xdr:colOff>
      <xdr:row>87</xdr:row>
      <xdr:rowOff>27198</xdr:rowOff>
    </xdr:to>
    <xdr:sp macro="" textlink="">
      <xdr:nvSpPr>
        <xdr:cNvPr id="365" name="楕円 364">
          <a:extLst>
            <a:ext uri="{FF2B5EF4-FFF2-40B4-BE49-F238E27FC236}">
              <a16:creationId xmlns:a16="http://schemas.microsoft.com/office/drawing/2014/main" id="{71C81CA4-BE3A-432C-945F-C766B86564A8}"/>
            </a:ext>
          </a:extLst>
        </xdr:cNvPr>
        <xdr:cNvSpPr/>
      </xdr:nvSpPr>
      <xdr:spPr>
        <a:xfrm>
          <a:off x="9588500" y="14841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147410</xdr:rowOff>
    </xdr:from>
    <xdr:to>
      <xdr:col>55</xdr:col>
      <xdr:colOff>0</xdr:colOff>
      <xdr:row>86</xdr:row>
      <xdr:rowOff>147848</xdr:rowOff>
    </xdr:to>
    <xdr:cxnSp macro="">
      <xdr:nvCxnSpPr>
        <xdr:cNvPr id="366" name="直線コネクタ 365">
          <a:extLst>
            <a:ext uri="{FF2B5EF4-FFF2-40B4-BE49-F238E27FC236}">
              <a16:creationId xmlns:a16="http://schemas.microsoft.com/office/drawing/2014/main" id="{046F05D7-3047-4858-95EF-293EFAF999E5}"/>
            </a:ext>
          </a:extLst>
        </xdr:cNvPr>
        <xdr:cNvCxnSpPr/>
      </xdr:nvCxnSpPr>
      <xdr:spPr>
        <a:xfrm flipV="1">
          <a:off x="9639300" y="14892110"/>
          <a:ext cx="838200" cy="4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97165</xdr:rowOff>
    </xdr:from>
    <xdr:to>
      <xdr:col>46</xdr:col>
      <xdr:colOff>38100</xdr:colOff>
      <xdr:row>87</xdr:row>
      <xdr:rowOff>27315</xdr:rowOff>
    </xdr:to>
    <xdr:sp macro="" textlink="">
      <xdr:nvSpPr>
        <xdr:cNvPr id="367" name="楕円 366">
          <a:extLst>
            <a:ext uri="{FF2B5EF4-FFF2-40B4-BE49-F238E27FC236}">
              <a16:creationId xmlns:a16="http://schemas.microsoft.com/office/drawing/2014/main" id="{33BFD93E-0E50-485E-9DC2-81EC015F00F3}"/>
            </a:ext>
          </a:extLst>
        </xdr:cNvPr>
        <xdr:cNvSpPr/>
      </xdr:nvSpPr>
      <xdr:spPr>
        <a:xfrm>
          <a:off x="8699500" y="14841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147848</xdr:rowOff>
    </xdr:from>
    <xdr:to>
      <xdr:col>50</xdr:col>
      <xdr:colOff>114300</xdr:colOff>
      <xdr:row>86</xdr:row>
      <xdr:rowOff>147965</xdr:rowOff>
    </xdr:to>
    <xdr:cxnSp macro="">
      <xdr:nvCxnSpPr>
        <xdr:cNvPr id="368" name="直線コネクタ 367">
          <a:extLst>
            <a:ext uri="{FF2B5EF4-FFF2-40B4-BE49-F238E27FC236}">
              <a16:creationId xmlns:a16="http://schemas.microsoft.com/office/drawing/2014/main" id="{226A07AD-ECF3-4EC8-A9BB-9DDECB04E966}"/>
            </a:ext>
          </a:extLst>
        </xdr:cNvPr>
        <xdr:cNvCxnSpPr/>
      </xdr:nvCxnSpPr>
      <xdr:spPr>
        <a:xfrm flipV="1">
          <a:off x="8750300" y="14892548"/>
          <a:ext cx="889000" cy="1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97754</xdr:rowOff>
    </xdr:from>
    <xdr:to>
      <xdr:col>41</xdr:col>
      <xdr:colOff>101600</xdr:colOff>
      <xdr:row>87</xdr:row>
      <xdr:rowOff>27904</xdr:rowOff>
    </xdr:to>
    <xdr:sp macro="" textlink="">
      <xdr:nvSpPr>
        <xdr:cNvPr id="369" name="楕円 368">
          <a:extLst>
            <a:ext uri="{FF2B5EF4-FFF2-40B4-BE49-F238E27FC236}">
              <a16:creationId xmlns:a16="http://schemas.microsoft.com/office/drawing/2014/main" id="{582154CF-648D-4312-B165-F0D932A7C9D2}"/>
            </a:ext>
          </a:extLst>
        </xdr:cNvPr>
        <xdr:cNvSpPr/>
      </xdr:nvSpPr>
      <xdr:spPr>
        <a:xfrm>
          <a:off x="7810500" y="14842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147965</xdr:rowOff>
    </xdr:from>
    <xdr:to>
      <xdr:col>45</xdr:col>
      <xdr:colOff>177800</xdr:colOff>
      <xdr:row>86</xdr:row>
      <xdr:rowOff>148554</xdr:rowOff>
    </xdr:to>
    <xdr:cxnSp macro="">
      <xdr:nvCxnSpPr>
        <xdr:cNvPr id="370" name="直線コネクタ 369">
          <a:extLst>
            <a:ext uri="{FF2B5EF4-FFF2-40B4-BE49-F238E27FC236}">
              <a16:creationId xmlns:a16="http://schemas.microsoft.com/office/drawing/2014/main" id="{9FCA0D2A-9BEF-4999-AB16-1396FAACB07F}"/>
            </a:ext>
          </a:extLst>
        </xdr:cNvPr>
        <xdr:cNvCxnSpPr/>
      </xdr:nvCxnSpPr>
      <xdr:spPr>
        <a:xfrm flipV="1">
          <a:off x="7861300" y="14892665"/>
          <a:ext cx="889000" cy="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98017</xdr:rowOff>
    </xdr:from>
    <xdr:to>
      <xdr:col>36</xdr:col>
      <xdr:colOff>165100</xdr:colOff>
      <xdr:row>87</xdr:row>
      <xdr:rowOff>28167</xdr:rowOff>
    </xdr:to>
    <xdr:sp macro="" textlink="">
      <xdr:nvSpPr>
        <xdr:cNvPr id="371" name="楕円 370">
          <a:extLst>
            <a:ext uri="{FF2B5EF4-FFF2-40B4-BE49-F238E27FC236}">
              <a16:creationId xmlns:a16="http://schemas.microsoft.com/office/drawing/2014/main" id="{DDF2D039-B22F-4497-845E-72595B1DA0F0}"/>
            </a:ext>
          </a:extLst>
        </xdr:cNvPr>
        <xdr:cNvSpPr/>
      </xdr:nvSpPr>
      <xdr:spPr>
        <a:xfrm>
          <a:off x="6921500" y="14842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148554</xdr:rowOff>
    </xdr:from>
    <xdr:to>
      <xdr:col>41</xdr:col>
      <xdr:colOff>50800</xdr:colOff>
      <xdr:row>86</xdr:row>
      <xdr:rowOff>148817</xdr:rowOff>
    </xdr:to>
    <xdr:cxnSp macro="">
      <xdr:nvCxnSpPr>
        <xdr:cNvPr id="372" name="直線コネクタ 371">
          <a:extLst>
            <a:ext uri="{FF2B5EF4-FFF2-40B4-BE49-F238E27FC236}">
              <a16:creationId xmlns:a16="http://schemas.microsoft.com/office/drawing/2014/main" id="{31354F22-BBF5-4D26-B8DA-43BA4BD54C2A}"/>
            </a:ext>
          </a:extLst>
        </xdr:cNvPr>
        <xdr:cNvCxnSpPr/>
      </xdr:nvCxnSpPr>
      <xdr:spPr>
        <a:xfrm flipV="1">
          <a:off x="6972300" y="14893254"/>
          <a:ext cx="889000" cy="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87</xdr:row>
      <xdr:rowOff>23595</xdr:rowOff>
    </xdr:from>
    <xdr:ext cx="469744" cy="259045"/>
    <xdr:sp macro="" textlink="">
      <xdr:nvSpPr>
        <xdr:cNvPr id="373" name="n_1aveValue【公営住宅】&#10;一人当たり面積">
          <a:extLst>
            <a:ext uri="{FF2B5EF4-FFF2-40B4-BE49-F238E27FC236}">
              <a16:creationId xmlns:a16="http://schemas.microsoft.com/office/drawing/2014/main" id="{EBAB21DD-672D-404E-84BB-2EA4FC5C10D4}"/>
            </a:ext>
          </a:extLst>
        </xdr:cNvPr>
        <xdr:cNvSpPr txBox="1"/>
      </xdr:nvSpPr>
      <xdr:spPr>
        <a:xfrm>
          <a:off x="9391727" y="14939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87</xdr:row>
      <xdr:rowOff>23624</xdr:rowOff>
    </xdr:from>
    <xdr:ext cx="469744" cy="259045"/>
    <xdr:sp macro="" textlink="">
      <xdr:nvSpPr>
        <xdr:cNvPr id="374" name="n_2aveValue【公営住宅】&#10;一人当たり面積">
          <a:extLst>
            <a:ext uri="{FF2B5EF4-FFF2-40B4-BE49-F238E27FC236}">
              <a16:creationId xmlns:a16="http://schemas.microsoft.com/office/drawing/2014/main" id="{DF931797-11EE-4A6B-A275-36CD87AC254A}"/>
            </a:ext>
          </a:extLst>
        </xdr:cNvPr>
        <xdr:cNvSpPr txBox="1"/>
      </xdr:nvSpPr>
      <xdr:spPr>
        <a:xfrm>
          <a:off x="8515427" y="149397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87</xdr:row>
      <xdr:rowOff>24458</xdr:rowOff>
    </xdr:from>
    <xdr:ext cx="469744" cy="259045"/>
    <xdr:sp macro="" textlink="">
      <xdr:nvSpPr>
        <xdr:cNvPr id="375" name="n_3aveValue【公営住宅】&#10;一人当たり面積">
          <a:extLst>
            <a:ext uri="{FF2B5EF4-FFF2-40B4-BE49-F238E27FC236}">
              <a16:creationId xmlns:a16="http://schemas.microsoft.com/office/drawing/2014/main" id="{DF204F5B-AD10-414C-A460-17FD545B5F33}"/>
            </a:ext>
          </a:extLst>
        </xdr:cNvPr>
        <xdr:cNvSpPr txBox="1"/>
      </xdr:nvSpPr>
      <xdr:spPr>
        <a:xfrm>
          <a:off x="7626427" y="149406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87</xdr:row>
      <xdr:rowOff>24330</xdr:rowOff>
    </xdr:from>
    <xdr:ext cx="469744" cy="259045"/>
    <xdr:sp macro="" textlink="">
      <xdr:nvSpPr>
        <xdr:cNvPr id="376" name="n_4aveValue【公営住宅】&#10;一人当たり面積">
          <a:extLst>
            <a:ext uri="{FF2B5EF4-FFF2-40B4-BE49-F238E27FC236}">
              <a16:creationId xmlns:a16="http://schemas.microsoft.com/office/drawing/2014/main" id="{198947CA-77E2-42D3-959D-9882F5A1CC8E}"/>
            </a:ext>
          </a:extLst>
        </xdr:cNvPr>
        <xdr:cNvSpPr txBox="1"/>
      </xdr:nvSpPr>
      <xdr:spPr>
        <a:xfrm>
          <a:off x="6737427" y="149404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85</xdr:row>
      <xdr:rowOff>43725</xdr:rowOff>
    </xdr:from>
    <xdr:ext cx="469744" cy="259045"/>
    <xdr:sp macro="" textlink="">
      <xdr:nvSpPr>
        <xdr:cNvPr id="377" name="n_1mainValue【公営住宅】&#10;一人当たり面積">
          <a:extLst>
            <a:ext uri="{FF2B5EF4-FFF2-40B4-BE49-F238E27FC236}">
              <a16:creationId xmlns:a16="http://schemas.microsoft.com/office/drawing/2014/main" id="{838BAB7D-7138-4813-B0BB-DABADC772D6A}"/>
            </a:ext>
          </a:extLst>
        </xdr:cNvPr>
        <xdr:cNvSpPr txBox="1"/>
      </xdr:nvSpPr>
      <xdr:spPr>
        <a:xfrm>
          <a:off x="9391727" y="14616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43842</xdr:rowOff>
    </xdr:from>
    <xdr:ext cx="469744" cy="259045"/>
    <xdr:sp macro="" textlink="">
      <xdr:nvSpPr>
        <xdr:cNvPr id="378" name="n_2mainValue【公営住宅】&#10;一人当たり面積">
          <a:extLst>
            <a:ext uri="{FF2B5EF4-FFF2-40B4-BE49-F238E27FC236}">
              <a16:creationId xmlns:a16="http://schemas.microsoft.com/office/drawing/2014/main" id="{3564B9CD-72A6-4FF4-8713-31B0CA50A6E9}"/>
            </a:ext>
          </a:extLst>
        </xdr:cNvPr>
        <xdr:cNvSpPr txBox="1"/>
      </xdr:nvSpPr>
      <xdr:spPr>
        <a:xfrm>
          <a:off x="8515427" y="146170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44431</xdr:rowOff>
    </xdr:from>
    <xdr:ext cx="469744" cy="259045"/>
    <xdr:sp macro="" textlink="">
      <xdr:nvSpPr>
        <xdr:cNvPr id="379" name="n_3mainValue【公営住宅】&#10;一人当たり面積">
          <a:extLst>
            <a:ext uri="{FF2B5EF4-FFF2-40B4-BE49-F238E27FC236}">
              <a16:creationId xmlns:a16="http://schemas.microsoft.com/office/drawing/2014/main" id="{A2B36AC9-BACC-414E-9DB2-076CD7EC3B5B}"/>
            </a:ext>
          </a:extLst>
        </xdr:cNvPr>
        <xdr:cNvSpPr txBox="1"/>
      </xdr:nvSpPr>
      <xdr:spPr>
        <a:xfrm>
          <a:off x="7626427" y="146176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44694</xdr:rowOff>
    </xdr:from>
    <xdr:ext cx="469744" cy="259045"/>
    <xdr:sp macro="" textlink="">
      <xdr:nvSpPr>
        <xdr:cNvPr id="380" name="n_4mainValue【公営住宅】&#10;一人当たり面積">
          <a:extLst>
            <a:ext uri="{FF2B5EF4-FFF2-40B4-BE49-F238E27FC236}">
              <a16:creationId xmlns:a16="http://schemas.microsoft.com/office/drawing/2014/main" id="{C48CEA19-CC17-4C3B-BE00-A8C62A17CF9F}"/>
            </a:ext>
          </a:extLst>
        </xdr:cNvPr>
        <xdr:cNvSpPr txBox="1"/>
      </xdr:nvSpPr>
      <xdr:spPr>
        <a:xfrm>
          <a:off x="6737427" y="146179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1" name="正方形/長方形 380">
          <a:extLst>
            <a:ext uri="{FF2B5EF4-FFF2-40B4-BE49-F238E27FC236}">
              <a16:creationId xmlns:a16="http://schemas.microsoft.com/office/drawing/2014/main" id="{705BEE02-BDFC-4AD7-B692-95A872CD704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2" name="正方形/長方形 381">
          <a:extLst>
            <a:ext uri="{FF2B5EF4-FFF2-40B4-BE49-F238E27FC236}">
              <a16:creationId xmlns:a16="http://schemas.microsoft.com/office/drawing/2014/main" id="{6C45F21D-48AA-4D58-8952-2B1996A40511}"/>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3" name="正方形/長方形 382">
          <a:extLst>
            <a:ext uri="{FF2B5EF4-FFF2-40B4-BE49-F238E27FC236}">
              <a16:creationId xmlns:a16="http://schemas.microsoft.com/office/drawing/2014/main" id="{AEDF1926-D817-44CC-8DBC-E79D1D995A31}"/>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4" name="正方形/長方形 383">
          <a:extLst>
            <a:ext uri="{FF2B5EF4-FFF2-40B4-BE49-F238E27FC236}">
              <a16:creationId xmlns:a16="http://schemas.microsoft.com/office/drawing/2014/main" id="{8F2DC9DE-621F-4B14-A6A6-87642E1E89CD}"/>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5" name="正方形/長方形 384">
          <a:extLst>
            <a:ext uri="{FF2B5EF4-FFF2-40B4-BE49-F238E27FC236}">
              <a16:creationId xmlns:a16="http://schemas.microsoft.com/office/drawing/2014/main" id="{110DE439-C1D7-4B10-8BB2-748E037220E3}"/>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6" name="正方形/長方形 385">
          <a:extLst>
            <a:ext uri="{FF2B5EF4-FFF2-40B4-BE49-F238E27FC236}">
              <a16:creationId xmlns:a16="http://schemas.microsoft.com/office/drawing/2014/main" id="{9C460DED-7B2C-4751-964A-4079F3DB9FA2}"/>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7" name="正方形/長方形 386">
          <a:extLst>
            <a:ext uri="{FF2B5EF4-FFF2-40B4-BE49-F238E27FC236}">
              <a16:creationId xmlns:a16="http://schemas.microsoft.com/office/drawing/2014/main" id="{9F15C569-365D-42F4-A455-C17522174EC2}"/>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8" name="正方形/長方形 387">
          <a:extLst>
            <a:ext uri="{FF2B5EF4-FFF2-40B4-BE49-F238E27FC236}">
              <a16:creationId xmlns:a16="http://schemas.microsoft.com/office/drawing/2014/main" id="{AF70F510-1797-441A-AA42-022BC16BF1A0}"/>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9" name="正方形/長方形 388">
          <a:extLst>
            <a:ext uri="{FF2B5EF4-FFF2-40B4-BE49-F238E27FC236}">
              <a16:creationId xmlns:a16="http://schemas.microsoft.com/office/drawing/2014/main" id="{4CDBDFA9-7B3E-462A-8AC9-8B2D54A742A3}"/>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90" name="正方形/長方形 389">
          <a:extLst>
            <a:ext uri="{FF2B5EF4-FFF2-40B4-BE49-F238E27FC236}">
              <a16:creationId xmlns:a16="http://schemas.microsoft.com/office/drawing/2014/main" id="{D8A16490-00F5-4A5B-B90B-976C642A51D1}"/>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91" name="正方形/長方形 390">
          <a:extLst>
            <a:ext uri="{FF2B5EF4-FFF2-40B4-BE49-F238E27FC236}">
              <a16:creationId xmlns:a16="http://schemas.microsoft.com/office/drawing/2014/main" id="{B76B62B6-7249-463E-9938-3DC56F123E78}"/>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2" name="正方形/長方形 391">
          <a:extLst>
            <a:ext uri="{FF2B5EF4-FFF2-40B4-BE49-F238E27FC236}">
              <a16:creationId xmlns:a16="http://schemas.microsoft.com/office/drawing/2014/main" id="{AEB97829-E19C-4E53-824B-94CA8D19DFC2}"/>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3" name="正方形/長方形 392">
          <a:extLst>
            <a:ext uri="{FF2B5EF4-FFF2-40B4-BE49-F238E27FC236}">
              <a16:creationId xmlns:a16="http://schemas.microsoft.com/office/drawing/2014/main" id="{68560AA0-BB44-400E-8500-6FA612D949DD}"/>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4" name="正方形/長方形 393">
          <a:extLst>
            <a:ext uri="{FF2B5EF4-FFF2-40B4-BE49-F238E27FC236}">
              <a16:creationId xmlns:a16="http://schemas.microsoft.com/office/drawing/2014/main" id="{835B6783-B079-43B2-83CD-E7258D5E447A}"/>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5" name="正方形/長方形 394">
          <a:extLst>
            <a:ext uri="{FF2B5EF4-FFF2-40B4-BE49-F238E27FC236}">
              <a16:creationId xmlns:a16="http://schemas.microsoft.com/office/drawing/2014/main" id="{B69E5BE2-4C52-4C8A-A429-AF7856111B7F}"/>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214,475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6" name="正方形/長方形 395">
          <a:extLst>
            <a:ext uri="{FF2B5EF4-FFF2-40B4-BE49-F238E27FC236}">
              <a16:creationId xmlns:a16="http://schemas.microsoft.com/office/drawing/2014/main" id="{690EF075-105B-43FB-8F91-F92A9491997D}"/>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7" name="正方形/長方形 396">
          <a:extLst>
            <a:ext uri="{FF2B5EF4-FFF2-40B4-BE49-F238E27FC236}">
              <a16:creationId xmlns:a16="http://schemas.microsoft.com/office/drawing/2014/main" id="{642F6716-43E7-40C0-B42E-E12B38C2F34A}"/>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8" name="正方形/長方形 397">
          <a:extLst>
            <a:ext uri="{FF2B5EF4-FFF2-40B4-BE49-F238E27FC236}">
              <a16:creationId xmlns:a16="http://schemas.microsoft.com/office/drawing/2014/main" id="{BE2CFB39-B773-4483-ACEE-5671F9EEA5E5}"/>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9" name="正方形/長方形 398">
          <a:extLst>
            <a:ext uri="{FF2B5EF4-FFF2-40B4-BE49-F238E27FC236}">
              <a16:creationId xmlns:a16="http://schemas.microsoft.com/office/drawing/2014/main" id="{7A30E846-D716-4DFD-89A8-C835A07F7D3E}"/>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00" name="正方形/長方形 399">
          <a:extLst>
            <a:ext uri="{FF2B5EF4-FFF2-40B4-BE49-F238E27FC236}">
              <a16:creationId xmlns:a16="http://schemas.microsoft.com/office/drawing/2014/main" id="{BC14CE5C-2877-4AD3-839C-2183E2D654E7}"/>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1" name="正方形/長方形 400">
          <a:extLst>
            <a:ext uri="{FF2B5EF4-FFF2-40B4-BE49-F238E27FC236}">
              <a16:creationId xmlns:a16="http://schemas.microsoft.com/office/drawing/2014/main" id="{22002D03-259A-4F1D-B584-8FB02F9DBE63}"/>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2" name="正方形/長方形 401">
          <a:extLst>
            <a:ext uri="{FF2B5EF4-FFF2-40B4-BE49-F238E27FC236}">
              <a16:creationId xmlns:a16="http://schemas.microsoft.com/office/drawing/2014/main" id="{84DA0390-D284-4D3D-B060-6E1C8E62D00C}"/>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3" name="正方形/長方形 402">
          <a:extLst>
            <a:ext uri="{FF2B5EF4-FFF2-40B4-BE49-F238E27FC236}">
              <a16:creationId xmlns:a16="http://schemas.microsoft.com/office/drawing/2014/main" id="{B297EBA4-0EEB-4FB6-9BE6-2F8413CA2356}"/>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4" name="正方形/長方形 403">
          <a:extLst>
            <a:ext uri="{FF2B5EF4-FFF2-40B4-BE49-F238E27FC236}">
              <a16:creationId xmlns:a16="http://schemas.microsoft.com/office/drawing/2014/main" id="{4E63CCC2-7A61-458E-9307-B0B6E042EA8A}"/>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5" name="テキスト ボックス 404">
          <a:extLst>
            <a:ext uri="{FF2B5EF4-FFF2-40B4-BE49-F238E27FC236}">
              <a16:creationId xmlns:a16="http://schemas.microsoft.com/office/drawing/2014/main" id="{945F2CC4-C822-48BC-B3FA-2146A4FE6093}"/>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6" name="直線コネクタ 405">
          <a:extLst>
            <a:ext uri="{FF2B5EF4-FFF2-40B4-BE49-F238E27FC236}">
              <a16:creationId xmlns:a16="http://schemas.microsoft.com/office/drawing/2014/main" id="{A7F2E524-DADE-4890-8968-B3B73783E666}"/>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7" name="テキスト ボックス 406">
          <a:extLst>
            <a:ext uri="{FF2B5EF4-FFF2-40B4-BE49-F238E27FC236}">
              <a16:creationId xmlns:a16="http://schemas.microsoft.com/office/drawing/2014/main" id="{6692A489-4580-43C5-B504-17DA2B1D44C9}"/>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8" name="直線コネクタ 407">
          <a:extLst>
            <a:ext uri="{FF2B5EF4-FFF2-40B4-BE49-F238E27FC236}">
              <a16:creationId xmlns:a16="http://schemas.microsoft.com/office/drawing/2014/main" id="{B51933FF-7B81-48F4-8676-BA0A4AB1BEB5}"/>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9" name="テキスト ボックス 408">
          <a:extLst>
            <a:ext uri="{FF2B5EF4-FFF2-40B4-BE49-F238E27FC236}">
              <a16:creationId xmlns:a16="http://schemas.microsoft.com/office/drawing/2014/main" id="{66ADD603-1B1D-4CAE-BE6D-2B4776AB416D}"/>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10" name="直線コネクタ 409">
          <a:extLst>
            <a:ext uri="{FF2B5EF4-FFF2-40B4-BE49-F238E27FC236}">
              <a16:creationId xmlns:a16="http://schemas.microsoft.com/office/drawing/2014/main" id="{25B01778-21E2-42EB-B0E2-14AA6831A5D7}"/>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11" name="テキスト ボックス 410">
          <a:extLst>
            <a:ext uri="{FF2B5EF4-FFF2-40B4-BE49-F238E27FC236}">
              <a16:creationId xmlns:a16="http://schemas.microsoft.com/office/drawing/2014/main" id="{A096DB7F-707E-4D99-9A1A-1520E2A8BCA9}"/>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12" name="直線コネクタ 411">
          <a:extLst>
            <a:ext uri="{FF2B5EF4-FFF2-40B4-BE49-F238E27FC236}">
              <a16:creationId xmlns:a16="http://schemas.microsoft.com/office/drawing/2014/main" id="{51AD8E6E-672A-487D-B2B5-3A7927E36D91}"/>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13" name="テキスト ボックス 412">
          <a:extLst>
            <a:ext uri="{FF2B5EF4-FFF2-40B4-BE49-F238E27FC236}">
              <a16:creationId xmlns:a16="http://schemas.microsoft.com/office/drawing/2014/main" id="{F8FF0391-D212-430F-A802-F86541A96985}"/>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14" name="直線コネクタ 413">
          <a:extLst>
            <a:ext uri="{FF2B5EF4-FFF2-40B4-BE49-F238E27FC236}">
              <a16:creationId xmlns:a16="http://schemas.microsoft.com/office/drawing/2014/main" id="{BCEFA24E-00B3-4D95-ABE2-FEC5887F6619}"/>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15" name="テキスト ボックス 414">
          <a:extLst>
            <a:ext uri="{FF2B5EF4-FFF2-40B4-BE49-F238E27FC236}">
              <a16:creationId xmlns:a16="http://schemas.microsoft.com/office/drawing/2014/main" id="{C52E0E0D-86CA-42EC-8CB0-79E46D70575A}"/>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6" name="直線コネクタ 415">
          <a:extLst>
            <a:ext uri="{FF2B5EF4-FFF2-40B4-BE49-F238E27FC236}">
              <a16:creationId xmlns:a16="http://schemas.microsoft.com/office/drawing/2014/main" id="{C69BD1E9-34E5-4E0D-AB4A-A30D45BC173E}"/>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86377</xdr:rowOff>
    </xdr:from>
    <xdr:ext cx="338939" cy="259045"/>
    <xdr:sp macro="" textlink="">
      <xdr:nvSpPr>
        <xdr:cNvPr id="417" name="テキスト ボックス 416">
          <a:extLst>
            <a:ext uri="{FF2B5EF4-FFF2-40B4-BE49-F238E27FC236}">
              <a16:creationId xmlns:a16="http://schemas.microsoft.com/office/drawing/2014/main" id="{94080422-D163-40BB-9A90-85D965D028D6}"/>
            </a:ext>
          </a:extLst>
        </xdr:cNvPr>
        <xdr:cNvSpPr txBox="1"/>
      </xdr:nvSpPr>
      <xdr:spPr>
        <a:xfrm>
          <a:off x="12107061" y="557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8" name="直線コネクタ 417">
          <a:extLst>
            <a:ext uri="{FF2B5EF4-FFF2-40B4-BE49-F238E27FC236}">
              <a16:creationId xmlns:a16="http://schemas.microsoft.com/office/drawing/2014/main" id="{1B25AF95-2150-4F4B-80A0-E2E38368878A}"/>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9" name="【認定こども園・幼稚園・保育所】&#10;有形固定資産減価償却率グラフ枠">
          <a:extLst>
            <a:ext uri="{FF2B5EF4-FFF2-40B4-BE49-F238E27FC236}">
              <a16:creationId xmlns:a16="http://schemas.microsoft.com/office/drawing/2014/main" id="{871E85D6-4C4F-4EBB-A61E-3E6E7AE7FFD6}"/>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40</xdr:row>
      <xdr:rowOff>127000</xdr:rowOff>
    </xdr:to>
    <xdr:cxnSp macro="">
      <xdr:nvCxnSpPr>
        <xdr:cNvPr id="420" name="直線コネクタ 419">
          <a:extLst>
            <a:ext uri="{FF2B5EF4-FFF2-40B4-BE49-F238E27FC236}">
              <a16:creationId xmlns:a16="http://schemas.microsoft.com/office/drawing/2014/main" id="{10CAC4A3-A508-4C0D-8263-C88071B0EA2B}"/>
            </a:ext>
          </a:extLst>
        </xdr:cNvPr>
        <xdr:cNvCxnSpPr/>
      </xdr:nvCxnSpPr>
      <xdr:spPr>
        <a:xfrm flipV="1">
          <a:off x="16318864" y="571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130827</xdr:rowOff>
    </xdr:from>
    <xdr:ext cx="469744" cy="259045"/>
    <xdr:sp macro="" textlink="">
      <xdr:nvSpPr>
        <xdr:cNvPr id="421" name="【認定こども園・幼稚園・保育所】&#10;有形固定資産減価償却率最小値テキスト">
          <a:extLst>
            <a:ext uri="{FF2B5EF4-FFF2-40B4-BE49-F238E27FC236}">
              <a16:creationId xmlns:a16="http://schemas.microsoft.com/office/drawing/2014/main" id="{33280518-E754-4001-8D41-EB34BE75023A}"/>
            </a:ext>
          </a:extLst>
        </xdr:cNvPr>
        <xdr:cNvSpPr txBox="1"/>
      </xdr:nvSpPr>
      <xdr:spPr>
        <a:xfrm>
          <a:off x="16357600" y="698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127000</xdr:rowOff>
    </xdr:from>
    <xdr:to>
      <xdr:col>86</xdr:col>
      <xdr:colOff>25400</xdr:colOff>
      <xdr:row>40</xdr:row>
      <xdr:rowOff>127000</xdr:rowOff>
    </xdr:to>
    <xdr:cxnSp macro="">
      <xdr:nvCxnSpPr>
        <xdr:cNvPr id="422" name="直線コネクタ 421">
          <a:extLst>
            <a:ext uri="{FF2B5EF4-FFF2-40B4-BE49-F238E27FC236}">
              <a16:creationId xmlns:a16="http://schemas.microsoft.com/office/drawing/2014/main" id="{149C3A19-CDE5-4076-AD92-128208799B9B}"/>
            </a:ext>
          </a:extLst>
        </xdr:cNvPr>
        <xdr:cNvCxnSpPr/>
      </xdr:nvCxnSpPr>
      <xdr:spPr>
        <a:xfrm>
          <a:off x="162306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340478" cy="259045"/>
    <xdr:sp macro="" textlink="">
      <xdr:nvSpPr>
        <xdr:cNvPr id="423" name="【認定こども園・幼稚園・保育所】&#10;有形固定資産減価償却率最大値テキスト">
          <a:extLst>
            <a:ext uri="{FF2B5EF4-FFF2-40B4-BE49-F238E27FC236}">
              <a16:creationId xmlns:a16="http://schemas.microsoft.com/office/drawing/2014/main" id="{360427D1-5FED-41BA-A8B9-89C429F7E637}"/>
            </a:ext>
          </a:extLst>
        </xdr:cNvPr>
        <xdr:cNvSpPr txBox="1"/>
      </xdr:nvSpPr>
      <xdr:spPr>
        <a:xfrm>
          <a:off x="16357600" y="549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424" name="直線コネクタ 423">
          <a:extLst>
            <a:ext uri="{FF2B5EF4-FFF2-40B4-BE49-F238E27FC236}">
              <a16:creationId xmlns:a16="http://schemas.microsoft.com/office/drawing/2014/main" id="{3C250A8A-C771-42F6-8BF2-F114AC768ED1}"/>
            </a:ext>
          </a:extLst>
        </xdr:cNvPr>
        <xdr:cNvCxnSpPr/>
      </xdr:nvCxnSpPr>
      <xdr:spPr>
        <a:xfrm>
          <a:off x="16230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66057</xdr:rowOff>
    </xdr:from>
    <xdr:ext cx="405111" cy="259045"/>
    <xdr:sp macro="" textlink="">
      <xdr:nvSpPr>
        <xdr:cNvPr id="425" name="【認定こども園・幼稚園・保育所】&#10;有形固定資産減価償却率平均値テキスト">
          <a:extLst>
            <a:ext uri="{FF2B5EF4-FFF2-40B4-BE49-F238E27FC236}">
              <a16:creationId xmlns:a16="http://schemas.microsoft.com/office/drawing/2014/main" id="{EBA2FD54-1775-4776-9542-EC0188B05576}"/>
            </a:ext>
          </a:extLst>
        </xdr:cNvPr>
        <xdr:cNvSpPr txBox="1"/>
      </xdr:nvSpPr>
      <xdr:spPr>
        <a:xfrm>
          <a:off x="16357600" y="62382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87630</xdr:rowOff>
    </xdr:from>
    <xdr:to>
      <xdr:col>85</xdr:col>
      <xdr:colOff>177800</xdr:colOff>
      <xdr:row>37</xdr:row>
      <xdr:rowOff>17780</xdr:rowOff>
    </xdr:to>
    <xdr:sp macro="" textlink="">
      <xdr:nvSpPr>
        <xdr:cNvPr id="426" name="フローチャート: 判断 425">
          <a:extLst>
            <a:ext uri="{FF2B5EF4-FFF2-40B4-BE49-F238E27FC236}">
              <a16:creationId xmlns:a16="http://schemas.microsoft.com/office/drawing/2014/main" id="{DCE6420F-2574-4E35-941E-F99A0BB1B6B3}"/>
            </a:ext>
          </a:extLst>
        </xdr:cNvPr>
        <xdr:cNvSpPr/>
      </xdr:nvSpPr>
      <xdr:spPr>
        <a:xfrm>
          <a:off x="16268700" y="6259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142240</xdr:rowOff>
    </xdr:from>
    <xdr:to>
      <xdr:col>81</xdr:col>
      <xdr:colOff>101600</xdr:colOff>
      <xdr:row>37</xdr:row>
      <xdr:rowOff>72390</xdr:rowOff>
    </xdr:to>
    <xdr:sp macro="" textlink="">
      <xdr:nvSpPr>
        <xdr:cNvPr id="427" name="フローチャート: 判断 426">
          <a:extLst>
            <a:ext uri="{FF2B5EF4-FFF2-40B4-BE49-F238E27FC236}">
              <a16:creationId xmlns:a16="http://schemas.microsoft.com/office/drawing/2014/main" id="{A4204D0A-084B-4398-A721-C26C11255742}"/>
            </a:ext>
          </a:extLst>
        </xdr:cNvPr>
        <xdr:cNvSpPr/>
      </xdr:nvSpPr>
      <xdr:spPr>
        <a:xfrm>
          <a:off x="15430500" y="6314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170180</xdr:rowOff>
    </xdr:from>
    <xdr:to>
      <xdr:col>76</xdr:col>
      <xdr:colOff>165100</xdr:colOff>
      <xdr:row>37</xdr:row>
      <xdr:rowOff>100330</xdr:rowOff>
    </xdr:to>
    <xdr:sp macro="" textlink="">
      <xdr:nvSpPr>
        <xdr:cNvPr id="428" name="フローチャート: 判断 427">
          <a:extLst>
            <a:ext uri="{FF2B5EF4-FFF2-40B4-BE49-F238E27FC236}">
              <a16:creationId xmlns:a16="http://schemas.microsoft.com/office/drawing/2014/main" id="{5387497B-97C8-435F-AA6A-32A3F594A587}"/>
            </a:ext>
          </a:extLst>
        </xdr:cNvPr>
        <xdr:cNvSpPr/>
      </xdr:nvSpPr>
      <xdr:spPr>
        <a:xfrm>
          <a:off x="14541500" y="634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167640</xdr:rowOff>
    </xdr:from>
    <xdr:to>
      <xdr:col>72</xdr:col>
      <xdr:colOff>38100</xdr:colOff>
      <xdr:row>37</xdr:row>
      <xdr:rowOff>97790</xdr:rowOff>
    </xdr:to>
    <xdr:sp macro="" textlink="">
      <xdr:nvSpPr>
        <xdr:cNvPr id="429" name="フローチャート: 判断 428">
          <a:extLst>
            <a:ext uri="{FF2B5EF4-FFF2-40B4-BE49-F238E27FC236}">
              <a16:creationId xmlns:a16="http://schemas.microsoft.com/office/drawing/2014/main" id="{6302E856-79CF-4D74-AF57-B72F0E41BCDA}"/>
            </a:ext>
          </a:extLst>
        </xdr:cNvPr>
        <xdr:cNvSpPr/>
      </xdr:nvSpPr>
      <xdr:spPr>
        <a:xfrm>
          <a:off x="136525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13970</xdr:rowOff>
    </xdr:from>
    <xdr:to>
      <xdr:col>67</xdr:col>
      <xdr:colOff>101600</xdr:colOff>
      <xdr:row>37</xdr:row>
      <xdr:rowOff>115570</xdr:rowOff>
    </xdr:to>
    <xdr:sp macro="" textlink="">
      <xdr:nvSpPr>
        <xdr:cNvPr id="430" name="フローチャート: 判断 429">
          <a:extLst>
            <a:ext uri="{FF2B5EF4-FFF2-40B4-BE49-F238E27FC236}">
              <a16:creationId xmlns:a16="http://schemas.microsoft.com/office/drawing/2014/main" id="{BBBA5031-A933-4374-BE5F-E697121D0280}"/>
            </a:ext>
          </a:extLst>
        </xdr:cNvPr>
        <xdr:cNvSpPr/>
      </xdr:nvSpPr>
      <xdr:spPr>
        <a:xfrm>
          <a:off x="12763500" y="635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D20F82EC-B080-4F59-8489-CECCA90FF4D3}"/>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BBC150AA-7361-4BEC-9EA5-D0FE719872F1}"/>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878B6484-15D0-4031-A679-B8A9C55E6F9B}"/>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3DD923C3-9B91-4AFA-B829-664F81F555CC}"/>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64D1ACA1-876F-4DAF-9226-334BD13468B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33</xdr:row>
      <xdr:rowOff>146050</xdr:rowOff>
    </xdr:from>
    <xdr:to>
      <xdr:col>85</xdr:col>
      <xdr:colOff>177800</xdr:colOff>
      <xdr:row>34</xdr:row>
      <xdr:rowOff>76200</xdr:rowOff>
    </xdr:to>
    <xdr:sp macro="" textlink="">
      <xdr:nvSpPr>
        <xdr:cNvPr id="436" name="楕円 435">
          <a:extLst>
            <a:ext uri="{FF2B5EF4-FFF2-40B4-BE49-F238E27FC236}">
              <a16:creationId xmlns:a16="http://schemas.microsoft.com/office/drawing/2014/main" id="{0E1F1651-3F78-4E51-8F85-0B4FE9B484A0}"/>
            </a:ext>
          </a:extLst>
        </xdr:cNvPr>
        <xdr:cNvSpPr/>
      </xdr:nvSpPr>
      <xdr:spPr>
        <a:xfrm>
          <a:off x="16268700" y="580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32</xdr:row>
      <xdr:rowOff>168927</xdr:rowOff>
    </xdr:from>
    <xdr:ext cx="405111" cy="259045"/>
    <xdr:sp macro="" textlink="">
      <xdr:nvSpPr>
        <xdr:cNvPr id="437" name="【認定こども園・幼稚園・保育所】&#10;有形固定資産減価償却率該当値テキスト">
          <a:extLst>
            <a:ext uri="{FF2B5EF4-FFF2-40B4-BE49-F238E27FC236}">
              <a16:creationId xmlns:a16="http://schemas.microsoft.com/office/drawing/2014/main" id="{8938F06F-A232-4A34-90A0-DAD94752044A}"/>
            </a:ext>
          </a:extLst>
        </xdr:cNvPr>
        <xdr:cNvSpPr txBox="1"/>
      </xdr:nvSpPr>
      <xdr:spPr>
        <a:xfrm>
          <a:off x="16357600" y="5655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33</xdr:row>
      <xdr:rowOff>118110</xdr:rowOff>
    </xdr:from>
    <xdr:to>
      <xdr:col>81</xdr:col>
      <xdr:colOff>101600</xdr:colOff>
      <xdr:row>34</xdr:row>
      <xdr:rowOff>48260</xdr:rowOff>
    </xdr:to>
    <xdr:sp macro="" textlink="">
      <xdr:nvSpPr>
        <xdr:cNvPr id="438" name="楕円 437">
          <a:extLst>
            <a:ext uri="{FF2B5EF4-FFF2-40B4-BE49-F238E27FC236}">
              <a16:creationId xmlns:a16="http://schemas.microsoft.com/office/drawing/2014/main" id="{29E05014-11C3-40F5-846A-04FC6C46D803}"/>
            </a:ext>
          </a:extLst>
        </xdr:cNvPr>
        <xdr:cNvSpPr/>
      </xdr:nvSpPr>
      <xdr:spPr>
        <a:xfrm>
          <a:off x="15430500" y="5775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33</xdr:row>
      <xdr:rowOff>168910</xdr:rowOff>
    </xdr:from>
    <xdr:to>
      <xdr:col>85</xdr:col>
      <xdr:colOff>127000</xdr:colOff>
      <xdr:row>34</xdr:row>
      <xdr:rowOff>25400</xdr:rowOff>
    </xdr:to>
    <xdr:cxnSp macro="">
      <xdr:nvCxnSpPr>
        <xdr:cNvPr id="439" name="直線コネクタ 438">
          <a:extLst>
            <a:ext uri="{FF2B5EF4-FFF2-40B4-BE49-F238E27FC236}">
              <a16:creationId xmlns:a16="http://schemas.microsoft.com/office/drawing/2014/main" id="{2DC40A5E-5A82-4826-8A54-090F4D01FFDB}"/>
            </a:ext>
          </a:extLst>
        </xdr:cNvPr>
        <xdr:cNvCxnSpPr/>
      </xdr:nvCxnSpPr>
      <xdr:spPr>
        <a:xfrm>
          <a:off x="15481300" y="5826760"/>
          <a:ext cx="8382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33</xdr:row>
      <xdr:rowOff>90170</xdr:rowOff>
    </xdr:from>
    <xdr:to>
      <xdr:col>76</xdr:col>
      <xdr:colOff>165100</xdr:colOff>
      <xdr:row>34</xdr:row>
      <xdr:rowOff>20320</xdr:rowOff>
    </xdr:to>
    <xdr:sp macro="" textlink="">
      <xdr:nvSpPr>
        <xdr:cNvPr id="440" name="楕円 439">
          <a:extLst>
            <a:ext uri="{FF2B5EF4-FFF2-40B4-BE49-F238E27FC236}">
              <a16:creationId xmlns:a16="http://schemas.microsoft.com/office/drawing/2014/main" id="{EBAF56B7-9AD8-456F-8B0F-F69405EB5019}"/>
            </a:ext>
          </a:extLst>
        </xdr:cNvPr>
        <xdr:cNvSpPr/>
      </xdr:nvSpPr>
      <xdr:spPr>
        <a:xfrm>
          <a:off x="14541500" y="5748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140970</xdr:rowOff>
    </xdr:from>
    <xdr:to>
      <xdr:col>81</xdr:col>
      <xdr:colOff>50800</xdr:colOff>
      <xdr:row>33</xdr:row>
      <xdr:rowOff>168910</xdr:rowOff>
    </xdr:to>
    <xdr:cxnSp macro="">
      <xdr:nvCxnSpPr>
        <xdr:cNvPr id="441" name="直線コネクタ 440">
          <a:extLst>
            <a:ext uri="{FF2B5EF4-FFF2-40B4-BE49-F238E27FC236}">
              <a16:creationId xmlns:a16="http://schemas.microsoft.com/office/drawing/2014/main" id="{3C1FE3F6-CAAC-47CE-A755-BA26F0041B35}"/>
            </a:ext>
          </a:extLst>
        </xdr:cNvPr>
        <xdr:cNvCxnSpPr/>
      </xdr:nvCxnSpPr>
      <xdr:spPr>
        <a:xfrm>
          <a:off x="14592300" y="5798820"/>
          <a:ext cx="8890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33</xdr:row>
      <xdr:rowOff>62230</xdr:rowOff>
    </xdr:from>
    <xdr:to>
      <xdr:col>72</xdr:col>
      <xdr:colOff>38100</xdr:colOff>
      <xdr:row>33</xdr:row>
      <xdr:rowOff>163830</xdr:rowOff>
    </xdr:to>
    <xdr:sp macro="" textlink="">
      <xdr:nvSpPr>
        <xdr:cNvPr id="442" name="楕円 441">
          <a:extLst>
            <a:ext uri="{FF2B5EF4-FFF2-40B4-BE49-F238E27FC236}">
              <a16:creationId xmlns:a16="http://schemas.microsoft.com/office/drawing/2014/main" id="{63427798-85AD-4A80-A06D-C5BC3148C0CC}"/>
            </a:ext>
          </a:extLst>
        </xdr:cNvPr>
        <xdr:cNvSpPr/>
      </xdr:nvSpPr>
      <xdr:spPr>
        <a:xfrm>
          <a:off x="13652500" y="5720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33</xdr:row>
      <xdr:rowOff>113030</xdr:rowOff>
    </xdr:from>
    <xdr:to>
      <xdr:col>76</xdr:col>
      <xdr:colOff>114300</xdr:colOff>
      <xdr:row>33</xdr:row>
      <xdr:rowOff>140970</xdr:rowOff>
    </xdr:to>
    <xdr:cxnSp macro="">
      <xdr:nvCxnSpPr>
        <xdr:cNvPr id="443" name="直線コネクタ 442">
          <a:extLst>
            <a:ext uri="{FF2B5EF4-FFF2-40B4-BE49-F238E27FC236}">
              <a16:creationId xmlns:a16="http://schemas.microsoft.com/office/drawing/2014/main" id="{7E9C161E-E85A-4652-A9EA-43289E7DC24D}"/>
            </a:ext>
          </a:extLst>
        </xdr:cNvPr>
        <xdr:cNvCxnSpPr/>
      </xdr:nvCxnSpPr>
      <xdr:spPr>
        <a:xfrm>
          <a:off x="13703300" y="5770880"/>
          <a:ext cx="8890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33</xdr:row>
      <xdr:rowOff>34290</xdr:rowOff>
    </xdr:from>
    <xdr:to>
      <xdr:col>67</xdr:col>
      <xdr:colOff>101600</xdr:colOff>
      <xdr:row>33</xdr:row>
      <xdr:rowOff>135890</xdr:rowOff>
    </xdr:to>
    <xdr:sp macro="" textlink="">
      <xdr:nvSpPr>
        <xdr:cNvPr id="444" name="楕円 443">
          <a:extLst>
            <a:ext uri="{FF2B5EF4-FFF2-40B4-BE49-F238E27FC236}">
              <a16:creationId xmlns:a16="http://schemas.microsoft.com/office/drawing/2014/main" id="{E0C7EC6C-CC43-483B-BB2D-2C621DB52BB5}"/>
            </a:ext>
          </a:extLst>
        </xdr:cNvPr>
        <xdr:cNvSpPr/>
      </xdr:nvSpPr>
      <xdr:spPr>
        <a:xfrm>
          <a:off x="12763500" y="5692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33</xdr:row>
      <xdr:rowOff>85090</xdr:rowOff>
    </xdr:from>
    <xdr:to>
      <xdr:col>71</xdr:col>
      <xdr:colOff>177800</xdr:colOff>
      <xdr:row>33</xdr:row>
      <xdr:rowOff>113030</xdr:rowOff>
    </xdr:to>
    <xdr:cxnSp macro="">
      <xdr:nvCxnSpPr>
        <xdr:cNvPr id="445" name="直線コネクタ 444">
          <a:extLst>
            <a:ext uri="{FF2B5EF4-FFF2-40B4-BE49-F238E27FC236}">
              <a16:creationId xmlns:a16="http://schemas.microsoft.com/office/drawing/2014/main" id="{45E131CD-D576-427E-84EA-A8CB1EDAB382}"/>
            </a:ext>
          </a:extLst>
        </xdr:cNvPr>
        <xdr:cNvCxnSpPr/>
      </xdr:nvCxnSpPr>
      <xdr:spPr>
        <a:xfrm>
          <a:off x="12814300" y="5742940"/>
          <a:ext cx="8890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63517</xdr:rowOff>
    </xdr:from>
    <xdr:ext cx="405111" cy="259045"/>
    <xdr:sp macro="" textlink="">
      <xdr:nvSpPr>
        <xdr:cNvPr id="446" name="n_1aveValue【認定こども園・幼稚園・保育所】&#10;有形固定資産減価償却率">
          <a:extLst>
            <a:ext uri="{FF2B5EF4-FFF2-40B4-BE49-F238E27FC236}">
              <a16:creationId xmlns:a16="http://schemas.microsoft.com/office/drawing/2014/main" id="{6C7E92D1-3876-42FF-B3AB-C4B1E99C6A75}"/>
            </a:ext>
          </a:extLst>
        </xdr:cNvPr>
        <xdr:cNvSpPr txBox="1"/>
      </xdr:nvSpPr>
      <xdr:spPr>
        <a:xfrm>
          <a:off x="15266044" y="6407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91457</xdr:rowOff>
    </xdr:from>
    <xdr:ext cx="405111" cy="259045"/>
    <xdr:sp macro="" textlink="">
      <xdr:nvSpPr>
        <xdr:cNvPr id="447" name="n_2aveValue【認定こども園・幼稚園・保育所】&#10;有形固定資産減価償却率">
          <a:extLst>
            <a:ext uri="{FF2B5EF4-FFF2-40B4-BE49-F238E27FC236}">
              <a16:creationId xmlns:a16="http://schemas.microsoft.com/office/drawing/2014/main" id="{1F2143BB-CB5A-40AA-99CF-9599B79FDC99}"/>
            </a:ext>
          </a:extLst>
        </xdr:cNvPr>
        <xdr:cNvSpPr txBox="1"/>
      </xdr:nvSpPr>
      <xdr:spPr>
        <a:xfrm>
          <a:off x="14389744" y="6435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88917</xdr:rowOff>
    </xdr:from>
    <xdr:ext cx="405111" cy="259045"/>
    <xdr:sp macro="" textlink="">
      <xdr:nvSpPr>
        <xdr:cNvPr id="448" name="n_3aveValue【認定こども園・幼稚園・保育所】&#10;有形固定資産減価償却率">
          <a:extLst>
            <a:ext uri="{FF2B5EF4-FFF2-40B4-BE49-F238E27FC236}">
              <a16:creationId xmlns:a16="http://schemas.microsoft.com/office/drawing/2014/main" id="{EF9245DD-1388-414F-99EC-761F6E557AE2}"/>
            </a:ext>
          </a:extLst>
        </xdr:cNvPr>
        <xdr:cNvSpPr txBox="1"/>
      </xdr:nvSpPr>
      <xdr:spPr>
        <a:xfrm>
          <a:off x="13500744" y="6432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106697</xdr:rowOff>
    </xdr:from>
    <xdr:ext cx="405111" cy="259045"/>
    <xdr:sp macro="" textlink="">
      <xdr:nvSpPr>
        <xdr:cNvPr id="449" name="n_4aveValue【認定こども園・幼稚園・保育所】&#10;有形固定資産減価償却率">
          <a:extLst>
            <a:ext uri="{FF2B5EF4-FFF2-40B4-BE49-F238E27FC236}">
              <a16:creationId xmlns:a16="http://schemas.microsoft.com/office/drawing/2014/main" id="{C9554240-4D7F-4899-94C7-D17A5F365EE8}"/>
            </a:ext>
          </a:extLst>
        </xdr:cNvPr>
        <xdr:cNvSpPr txBox="1"/>
      </xdr:nvSpPr>
      <xdr:spPr>
        <a:xfrm>
          <a:off x="12611744" y="6450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58361</xdr:colOff>
      <xdr:row>32</xdr:row>
      <xdr:rowOff>64787</xdr:rowOff>
    </xdr:from>
    <xdr:ext cx="340478" cy="259045"/>
    <xdr:sp macro="" textlink="">
      <xdr:nvSpPr>
        <xdr:cNvPr id="450" name="n_1mainValue【認定こども園・幼稚園・保育所】&#10;有形固定資産減価償却率">
          <a:extLst>
            <a:ext uri="{FF2B5EF4-FFF2-40B4-BE49-F238E27FC236}">
              <a16:creationId xmlns:a16="http://schemas.microsoft.com/office/drawing/2014/main" id="{A47FE84E-6A4F-4D8D-B3E2-2B6E0D7E077C}"/>
            </a:ext>
          </a:extLst>
        </xdr:cNvPr>
        <xdr:cNvSpPr txBox="1"/>
      </xdr:nvSpPr>
      <xdr:spPr>
        <a:xfrm>
          <a:off x="15298361" y="555118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134561</xdr:colOff>
      <xdr:row>32</xdr:row>
      <xdr:rowOff>36847</xdr:rowOff>
    </xdr:from>
    <xdr:ext cx="340478" cy="259045"/>
    <xdr:sp macro="" textlink="">
      <xdr:nvSpPr>
        <xdr:cNvPr id="451" name="n_2mainValue【認定こども園・幼稚園・保育所】&#10;有形固定資産減価償却率">
          <a:extLst>
            <a:ext uri="{FF2B5EF4-FFF2-40B4-BE49-F238E27FC236}">
              <a16:creationId xmlns:a16="http://schemas.microsoft.com/office/drawing/2014/main" id="{87B3A906-77AA-473F-8FBA-5CC3FA200E5A}"/>
            </a:ext>
          </a:extLst>
        </xdr:cNvPr>
        <xdr:cNvSpPr txBox="1"/>
      </xdr:nvSpPr>
      <xdr:spPr>
        <a:xfrm>
          <a:off x="14422061" y="552324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7561</xdr:colOff>
      <xdr:row>32</xdr:row>
      <xdr:rowOff>8907</xdr:rowOff>
    </xdr:from>
    <xdr:ext cx="340478" cy="259045"/>
    <xdr:sp macro="" textlink="">
      <xdr:nvSpPr>
        <xdr:cNvPr id="452" name="n_3mainValue【認定こども園・幼稚園・保育所】&#10;有形固定資産減価償却率">
          <a:extLst>
            <a:ext uri="{FF2B5EF4-FFF2-40B4-BE49-F238E27FC236}">
              <a16:creationId xmlns:a16="http://schemas.microsoft.com/office/drawing/2014/main" id="{A9E0C883-6834-4297-863F-50513DDF72C6}"/>
            </a:ext>
          </a:extLst>
        </xdr:cNvPr>
        <xdr:cNvSpPr txBox="1"/>
      </xdr:nvSpPr>
      <xdr:spPr>
        <a:xfrm>
          <a:off x="13533061" y="54953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71061</xdr:colOff>
      <xdr:row>31</xdr:row>
      <xdr:rowOff>152417</xdr:rowOff>
    </xdr:from>
    <xdr:ext cx="340478" cy="259045"/>
    <xdr:sp macro="" textlink="">
      <xdr:nvSpPr>
        <xdr:cNvPr id="453" name="n_4mainValue【認定こども園・幼稚園・保育所】&#10;有形固定資産減価償却率">
          <a:extLst>
            <a:ext uri="{FF2B5EF4-FFF2-40B4-BE49-F238E27FC236}">
              <a16:creationId xmlns:a16="http://schemas.microsoft.com/office/drawing/2014/main" id="{80CA8572-CB63-42BC-858C-31CECCE4E3EB}"/>
            </a:ext>
          </a:extLst>
        </xdr:cNvPr>
        <xdr:cNvSpPr txBox="1"/>
      </xdr:nvSpPr>
      <xdr:spPr>
        <a:xfrm>
          <a:off x="12644061" y="546736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4" name="正方形/長方形 453">
          <a:extLst>
            <a:ext uri="{FF2B5EF4-FFF2-40B4-BE49-F238E27FC236}">
              <a16:creationId xmlns:a16="http://schemas.microsoft.com/office/drawing/2014/main" id="{01D70760-1302-4F22-A0FC-6D381B313049}"/>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5" name="正方形/長方形 454">
          <a:extLst>
            <a:ext uri="{FF2B5EF4-FFF2-40B4-BE49-F238E27FC236}">
              <a16:creationId xmlns:a16="http://schemas.microsoft.com/office/drawing/2014/main" id="{115B7E9A-3A46-4FF6-B546-EC31BA7E099A}"/>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6" name="正方形/長方形 455">
          <a:extLst>
            <a:ext uri="{FF2B5EF4-FFF2-40B4-BE49-F238E27FC236}">
              <a16:creationId xmlns:a16="http://schemas.microsoft.com/office/drawing/2014/main" id="{A5255161-8951-4629-8B2F-5958EA00A864}"/>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7" name="正方形/長方形 456">
          <a:extLst>
            <a:ext uri="{FF2B5EF4-FFF2-40B4-BE49-F238E27FC236}">
              <a16:creationId xmlns:a16="http://schemas.microsoft.com/office/drawing/2014/main" id="{07BB106F-4A96-46AC-95D4-3B2B6FC62F3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8" name="正方形/長方形 457">
          <a:extLst>
            <a:ext uri="{FF2B5EF4-FFF2-40B4-BE49-F238E27FC236}">
              <a16:creationId xmlns:a16="http://schemas.microsoft.com/office/drawing/2014/main" id="{644B80AC-8D28-4F6E-9362-FD92DC6A4272}"/>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9" name="正方形/長方形 458">
          <a:extLst>
            <a:ext uri="{FF2B5EF4-FFF2-40B4-BE49-F238E27FC236}">
              <a16:creationId xmlns:a16="http://schemas.microsoft.com/office/drawing/2014/main" id="{313F452B-6893-4F21-9C2D-07E9579E47AA}"/>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0" name="正方形/長方形 459">
          <a:extLst>
            <a:ext uri="{FF2B5EF4-FFF2-40B4-BE49-F238E27FC236}">
              <a16:creationId xmlns:a16="http://schemas.microsoft.com/office/drawing/2014/main" id="{6352ACA2-BDD8-4CBA-81A3-1EAA0E140707}"/>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1" name="正方形/長方形 460">
          <a:extLst>
            <a:ext uri="{FF2B5EF4-FFF2-40B4-BE49-F238E27FC236}">
              <a16:creationId xmlns:a16="http://schemas.microsoft.com/office/drawing/2014/main" id="{226BE7E6-AA32-4C17-87BF-84D4FAA38C97}"/>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2" name="テキスト ボックス 461">
          <a:extLst>
            <a:ext uri="{FF2B5EF4-FFF2-40B4-BE49-F238E27FC236}">
              <a16:creationId xmlns:a16="http://schemas.microsoft.com/office/drawing/2014/main" id="{D6A9C9EE-DB9C-4C69-A571-96854155E174}"/>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3" name="直線コネクタ 462">
          <a:extLst>
            <a:ext uri="{FF2B5EF4-FFF2-40B4-BE49-F238E27FC236}">
              <a16:creationId xmlns:a16="http://schemas.microsoft.com/office/drawing/2014/main" id="{3438ECC6-499F-4E55-9822-E39533A348C1}"/>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64" name="直線コネクタ 463">
          <a:extLst>
            <a:ext uri="{FF2B5EF4-FFF2-40B4-BE49-F238E27FC236}">
              <a16:creationId xmlns:a16="http://schemas.microsoft.com/office/drawing/2014/main" id="{E4EF51D5-1076-4CBA-B62D-052F32BA1ACF}"/>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465" name="テキスト ボックス 464">
          <a:extLst>
            <a:ext uri="{FF2B5EF4-FFF2-40B4-BE49-F238E27FC236}">
              <a16:creationId xmlns:a16="http://schemas.microsoft.com/office/drawing/2014/main" id="{9AEE5818-85E7-4C14-9A77-BD79E59FACFF}"/>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66" name="直線コネクタ 465">
          <a:extLst>
            <a:ext uri="{FF2B5EF4-FFF2-40B4-BE49-F238E27FC236}">
              <a16:creationId xmlns:a16="http://schemas.microsoft.com/office/drawing/2014/main" id="{CF80B164-494A-452D-99D1-B5EBFB3CBE61}"/>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467" name="テキスト ボックス 466">
          <a:extLst>
            <a:ext uri="{FF2B5EF4-FFF2-40B4-BE49-F238E27FC236}">
              <a16:creationId xmlns:a16="http://schemas.microsoft.com/office/drawing/2014/main" id="{9CE9854D-D90A-46BC-AAEC-E679DB8EB477}"/>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68" name="直線コネクタ 467">
          <a:extLst>
            <a:ext uri="{FF2B5EF4-FFF2-40B4-BE49-F238E27FC236}">
              <a16:creationId xmlns:a16="http://schemas.microsoft.com/office/drawing/2014/main" id="{6BC4FFC5-1169-4CA5-96F8-478AAD9BB0EA}"/>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469" name="テキスト ボックス 468">
          <a:extLst>
            <a:ext uri="{FF2B5EF4-FFF2-40B4-BE49-F238E27FC236}">
              <a16:creationId xmlns:a16="http://schemas.microsoft.com/office/drawing/2014/main" id="{A5C83FE7-BA67-4D0F-8888-6C6B615F047A}"/>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70" name="直線コネクタ 469">
          <a:extLst>
            <a:ext uri="{FF2B5EF4-FFF2-40B4-BE49-F238E27FC236}">
              <a16:creationId xmlns:a16="http://schemas.microsoft.com/office/drawing/2014/main" id="{19ED496A-C52C-42E0-9FAF-A89D60D162F5}"/>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471" name="テキスト ボックス 470">
          <a:extLst>
            <a:ext uri="{FF2B5EF4-FFF2-40B4-BE49-F238E27FC236}">
              <a16:creationId xmlns:a16="http://schemas.microsoft.com/office/drawing/2014/main" id="{74ACA4A6-DFB9-4828-8693-AB96FF646B4C}"/>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72" name="直線コネクタ 471">
          <a:extLst>
            <a:ext uri="{FF2B5EF4-FFF2-40B4-BE49-F238E27FC236}">
              <a16:creationId xmlns:a16="http://schemas.microsoft.com/office/drawing/2014/main" id="{568441BC-70EA-4A18-8545-A7D4AF260AD3}"/>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473" name="テキスト ボックス 472">
          <a:extLst>
            <a:ext uri="{FF2B5EF4-FFF2-40B4-BE49-F238E27FC236}">
              <a16:creationId xmlns:a16="http://schemas.microsoft.com/office/drawing/2014/main" id="{3243E226-F692-4F14-9EAA-F1C1A3F64E99}"/>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74" name="直線コネクタ 473">
          <a:extLst>
            <a:ext uri="{FF2B5EF4-FFF2-40B4-BE49-F238E27FC236}">
              <a16:creationId xmlns:a16="http://schemas.microsoft.com/office/drawing/2014/main" id="{10BE7CE4-5F94-432A-9198-082FDBA4D9CA}"/>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475" name="テキスト ボックス 474">
          <a:extLst>
            <a:ext uri="{FF2B5EF4-FFF2-40B4-BE49-F238E27FC236}">
              <a16:creationId xmlns:a16="http://schemas.microsoft.com/office/drawing/2014/main" id="{71F4B0C9-67BA-4536-BA0A-81C913FF8077}"/>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6" name="直線コネクタ 475">
          <a:extLst>
            <a:ext uri="{FF2B5EF4-FFF2-40B4-BE49-F238E27FC236}">
              <a16:creationId xmlns:a16="http://schemas.microsoft.com/office/drawing/2014/main" id="{92B73C0B-D336-4159-98B6-F13B3BE440F9}"/>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7" name="テキスト ボックス 476">
          <a:extLst>
            <a:ext uri="{FF2B5EF4-FFF2-40B4-BE49-F238E27FC236}">
              <a16:creationId xmlns:a16="http://schemas.microsoft.com/office/drawing/2014/main" id="{CC2CF3BE-C906-44A4-9F1C-CB88769E2BEE}"/>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8" name="【認定こども園・幼稚園・保育所】&#10;一人当たり面積グラフ枠">
          <a:extLst>
            <a:ext uri="{FF2B5EF4-FFF2-40B4-BE49-F238E27FC236}">
              <a16:creationId xmlns:a16="http://schemas.microsoft.com/office/drawing/2014/main" id="{4014DE34-016E-4ADD-859C-B8CE7A41B6F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53884</xdr:rowOff>
    </xdr:from>
    <xdr:to>
      <xdr:col>116</xdr:col>
      <xdr:colOff>62864</xdr:colOff>
      <xdr:row>41</xdr:row>
      <xdr:rowOff>99604</xdr:rowOff>
    </xdr:to>
    <xdr:cxnSp macro="">
      <xdr:nvCxnSpPr>
        <xdr:cNvPr id="479" name="直線コネクタ 478">
          <a:extLst>
            <a:ext uri="{FF2B5EF4-FFF2-40B4-BE49-F238E27FC236}">
              <a16:creationId xmlns:a16="http://schemas.microsoft.com/office/drawing/2014/main" id="{0D285292-74D3-4B69-827C-32356E22ADC9}"/>
            </a:ext>
          </a:extLst>
        </xdr:cNvPr>
        <xdr:cNvCxnSpPr/>
      </xdr:nvCxnSpPr>
      <xdr:spPr>
        <a:xfrm flipV="1">
          <a:off x="22160864" y="5711734"/>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103431</xdr:rowOff>
    </xdr:from>
    <xdr:ext cx="469744" cy="259045"/>
    <xdr:sp macro="" textlink="">
      <xdr:nvSpPr>
        <xdr:cNvPr id="480" name="【認定こども園・幼稚園・保育所】&#10;一人当たり面積最小値テキスト">
          <a:extLst>
            <a:ext uri="{FF2B5EF4-FFF2-40B4-BE49-F238E27FC236}">
              <a16:creationId xmlns:a16="http://schemas.microsoft.com/office/drawing/2014/main" id="{8E1F15B6-9C5C-4607-8F08-619AA7351D2F}"/>
            </a:ext>
          </a:extLst>
        </xdr:cNvPr>
        <xdr:cNvSpPr txBox="1"/>
      </xdr:nvSpPr>
      <xdr:spPr>
        <a:xfrm>
          <a:off x="22199600" y="71328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99604</xdr:rowOff>
    </xdr:from>
    <xdr:to>
      <xdr:col>116</xdr:col>
      <xdr:colOff>152400</xdr:colOff>
      <xdr:row>41</xdr:row>
      <xdr:rowOff>99604</xdr:rowOff>
    </xdr:to>
    <xdr:cxnSp macro="">
      <xdr:nvCxnSpPr>
        <xdr:cNvPr id="481" name="直線コネクタ 480">
          <a:extLst>
            <a:ext uri="{FF2B5EF4-FFF2-40B4-BE49-F238E27FC236}">
              <a16:creationId xmlns:a16="http://schemas.microsoft.com/office/drawing/2014/main" id="{B995AE1B-1A98-48FC-ACEF-9B59CA6D8AC5}"/>
            </a:ext>
          </a:extLst>
        </xdr:cNvPr>
        <xdr:cNvCxnSpPr/>
      </xdr:nvCxnSpPr>
      <xdr:spPr>
        <a:xfrm>
          <a:off x="22072600" y="7129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561</xdr:rowOff>
    </xdr:from>
    <xdr:ext cx="469744" cy="259045"/>
    <xdr:sp macro="" textlink="">
      <xdr:nvSpPr>
        <xdr:cNvPr id="482" name="【認定こども園・幼稚園・保育所】&#10;一人当たり面積最大値テキスト">
          <a:extLst>
            <a:ext uri="{FF2B5EF4-FFF2-40B4-BE49-F238E27FC236}">
              <a16:creationId xmlns:a16="http://schemas.microsoft.com/office/drawing/2014/main" id="{5C897F92-285F-440E-8D05-D01285E09EA1}"/>
            </a:ext>
          </a:extLst>
        </xdr:cNvPr>
        <xdr:cNvSpPr txBox="1"/>
      </xdr:nvSpPr>
      <xdr:spPr>
        <a:xfrm>
          <a:off x="22199600" y="54869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53884</xdr:rowOff>
    </xdr:from>
    <xdr:to>
      <xdr:col>116</xdr:col>
      <xdr:colOff>152400</xdr:colOff>
      <xdr:row>33</xdr:row>
      <xdr:rowOff>53884</xdr:rowOff>
    </xdr:to>
    <xdr:cxnSp macro="">
      <xdr:nvCxnSpPr>
        <xdr:cNvPr id="483" name="直線コネクタ 482">
          <a:extLst>
            <a:ext uri="{FF2B5EF4-FFF2-40B4-BE49-F238E27FC236}">
              <a16:creationId xmlns:a16="http://schemas.microsoft.com/office/drawing/2014/main" id="{5944B1EA-12A3-4CAB-A8BF-48B93BD10D76}"/>
            </a:ext>
          </a:extLst>
        </xdr:cNvPr>
        <xdr:cNvCxnSpPr/>
      </xdr:nvCxnSpPr>
      <xdr:spPr>
        <a:xfrm>
          <a:off x="22072600" y="57117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53357</xdr:rowOff>
    </xdr:from>
    <xdr:ext cx="469744" cy="259045"/>
    <xdr:sp macro="" textlink="">
      <xdr:nvSpPr>
        <xdr:cNvPr id="484" name="【認定こども園・幼稚園・保育所】&#10;一人当たり面積平均値テキスト">
          <a:extLst>
            <a:ext uri="{FF2B5EF4-FFF2-40B4-BE49-F238E27FC236}">
              <a16:creationId xmlns:a16="http://schemas.microsoft.com/office/drawing/2014/main" id="{BE148018-E4EC-4DE0-9267-5930E821B5FA}"/>
            </a:ext>
          </a:extLst>
        </xdr:cNvPr>
        <xdr:cNvSpPr txBox="1"/>
      </xdr:nvSpPr>
      <xdr:spPr>
        <a:xfrm>
          <a:off x="22199600" y="67399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74930</xdr:rowOff>
    </xdr:from>
    <xdr:to>
      <xdr:col>116</xdr:col>
      <xdr:colOff>114300</xdr:colOff>
      <xdr:row>40</xdr:row>
      <xdr:rowOff>5080</xdr:rowOff>
    </xdr:to>
    <xdr:sp macro="" textlink="">
      <xdr:nvSpPr>
        <xdr:cNvPr id="485" name="フローチャート: 判断 484">
          <a:extLst>
            <a:ext uri="{FF2B5EF4-FFF2-40B4-BE49-F238E27FC236}">
              <a16:creationId xmlns:a16="http://schemas.microsoft.com/office/drawing/2014/main" id="{4CAE9EB5-A15A-4292-9BE0-1C7057ED9252}"/>
            </a:ext>
          </a:extLst>
        </xdr:cNvPr>
        <xdr:cNvSpPr/>
      </xdr:nvSpPr>
      <xdr:spPr>
        <a:xfrm>
          <a:off x="22110700" y="6761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98878</xdr:rowOff>
    </xdr:from>
    <xdr:to>
      <xdr:col>112</xdr:col>
      <xdr:colOff>38100</xdr:colOff>
      <xdr:row>40</xdr:row>
      <xdr:rowOff>29028</xdr:rowOff>
    </xdr:to>
    <xdr:sp macro="" textlink="">
      <xdr:nvSpPr>
        <xdr:cNvPr id="486" name="フローチャート: 判断 485">
          <a:extLst>
            <a:ext uri="{FF2B5EF4-FFF2-40B4-BE49-F238E27FC236}">
              <a16:creationId xmlns:a16="http://schemas.microsoft.com/office/drawing/2014/main" id="{52A9D654-E3C9-418D-B1B2-800AB13C34C2}"/>
            </a:ext>
          </a:extLst>
        </xdr:cNvPr>
        <xdr:cNvSpPr/>
      </xdr:nvSpPr>
      <xdr:spPr>
        <a:xfrm>
          <a:off x="21272500" y="6785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105410</xdr:rowOff>
    </xdr:from>
    <xdr:to>
      <xdr:col>107</xdr:col>
      <xdr:colOff>101600</xdr:colOff>
      <xdr:row>40</xdr:row>
      <xdr:rowOff>35560</xdr:rowOff>
    </xdr:to>
    <xdr:sp macro="" textlink="">
      <xdr:nvSpPr>
        <xdr:cNvPr id="487" name="フローチャート: 判断 486">
          <a:extLst>
            <a:ext uri="{FF2B5EF4-FFF2-40B4-BE49-F238E27FC236}">
              <a16:creationId xmlns:a16="http://schemas.microsoft.com/office/drawing/2014/main" id="{85B2D21E-053F-4D69-A63E-6084C3592D73}"/>
            </a:ext>
          </a:extLst>
        </xdr:cNvPr>
        <xdr:cNvSpPr/>
      </xdr:nvSpPr>
      <xdr:spPr>
        <a:xfrm>
          <a:off x="20383500" y="6791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116296</xdr:rowOff>
    </xdr:from>
    <xdr:to>
      <xdr:col>102</xdr:col>
      <xdr:colOff>165100</xdr:colOff>
      <xdr:row>40</xdr:row>
      <xdr:rowOff>46446</xdr:rowOff>
    </xdr:to>
    <xdr:sp macro="" textlink="">
      <xdr:nvSpPr>
        <xdr:cNvPr id="488" name="フローチャート: 判断 487">
          <a:extLst>
            <a:ext uri="{FF2B5EF4-FFF2-40B4-BE49-F238E27FC236}">
              <a16:creationId xmlns:a16="http://schemas.microsoft.com/office/drawing/2014/main" id="{7B751C75-341E-4452-97C4-A9AEC9C26EFE}"/>
            </a:ext>
          </a:extLst>
        </xdr:cNvPr>
        <xdr:cNvSpPr/>
      </xdr:nvSpPr>
      <xdr:spPr>
        <a:xfrm>
          <a:off x="19494500" y="6802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107587</xdr:rowOff>
    </xdr:from>
    <xdr:to>
      <xdr:col>98</xdr:col>
      <xdr:colOff>38100</xdr:colOff>
      <xdr:row>40</xdr:row>
      <xdr:rowOff>37737</xdr:rowOff>
    </xdr:to>
    <xdr:sp macro="" textlink="">
      <xdr:nvSpPr>
        <xdr:cNvPr id="489" name="フローチャート: 判断 488">
          <a:extLst>
            <a:ext uri="{FF2B5EF4-FFF2-40B4-BE49-F238E27FC236}">
              <a16:creationId xmlns:a16="http://schemas.microsoft.com/office/drawing/2014/main" id="{44CD8850-9703-4675-8E9A-F7A893A03C44}"/>
            </a:ext>
          </a:extLst>
        </xdr:cNvPr>
        <xdr:cNvSpPr/>
      </xdr:nvSpPr>
      <xdr:spPr>
        <a:xfrm>
          <a:off x="18605500" y="6794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E64F8F4A-284A-4CD0-A383-9A48F031ADAD}"/>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1D9BB5CE-4D8A-4106-BB15-24EC7A492579}"/>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2" name="テキスト ボックス 491">
          <a:extLst>
            <a:ext uri="{FF2B5EF4-FFF2-40B4-BE49-F238E27FC236}">
              <a16:creationId xmlns:a16="http://schemas.microsoft.com/office/drawing/2014/main" id="{525925B5-1F6F-4568-93B4-F80875FC1ACA}"/>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3" name="テキスト ボックス 492">
          <a:extLst>
            <a:ext uri="{FF2B5EF4-FFF2-40B4-BE49-F238E27FC236}">
              <a16:creationId xmlns:a16="http://schemas.microsoft.com/office/drawing/2014/main" id="{6744AE4E-AC19-46B7-8046-837427874C07}"/>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4" name="テキスト ボックス 493">
          <a:extLst>
            <a:ext uri="{FF2B5EF4-FFF2-40B4-BE49-F238E27FC236}">
              <a16:creationId xmlns:a16="http://schemas.microsoft.com/office/drawing/2014/main" id="{36DE4E2B-352D-43F7-8B29-E619810BDABE}"/>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35</xdr:row>
      <xdr:rowOff>136978</xdr:rowOff>
    </xdr:from>
    <xdr:to>
      <xdr:col>116</xdr:col>
      <xdr:colOff>114300</xdr:colOff>
      <xdr:row>36</xdr:row>
      <xdr:rowOff>67128</xdr:rowOff>
    </xdr:to>
    <xdr:sp macro="" textlink="">
      <xdr:nvSpPr>
        <xdr:cNvPr id="495" name="楕円 494">
          <a:extLst>
            <a:ext uri="{FF2B5EF4-FFF2-40B4-BE49-F238E27FC236}">
              <a16:creationId xmlns:a16="http://schemas.microsoft.com/office/drawing/2014/main" id="{787105F8-84CD-4B12-A225-87393238274D}"/>
            </a:ext>
          </a:extLst>
        </xdr:cNvPr>
        <xdr:cNvSpPr/>
      </xdr:nvSpPr>
      <xdr:spPr>
        <a:xfrm>
          <a:off x="22110700" y="6137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34</xdr:row>
      <xdr:rowOff>159855</xdr:rowOff>
    </xdr:from>
    <xdr:ext cx="469744" cy="259045"/>
    <xdr:sp macro="" textlink="">
      <xdr:nvSpPr>
        <xdr:cNvPr id="496" name="【認定こども園・幼稚園・保育所】&#10;一人当たり面積該当値テキスト">
          <a:extLst>
            <a:ext uri="{FF2B5EF4-FFF2-40B4-BE49-F238E27FC236}">
              <a16:creationId xmlns:a16="http://schemas.microsoft.com/office/drawing/2014/main" id="{93F69B6D-AF93-4F90-901A-0218880E075F}"/>
            </a:ext>
          </a:extLst>
        </xdr:cNvPr>
        <xdr:cNvSpPr txBox="1"/>
      </xdr:nvSpPr>
      <xdr:spPr>
        <a:xfrm>
          <a:off x="22199600" y="59891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158750</xdr:rowOff>
    </xdr:from>
    <xdr:to>
      <xdr:col>112</xdr:col>
      <xdr:colOff>38100</xdr:colOff>
      <xdr:row>36</xdr:row>
      <xdr:rowOff>88900</xdr:rowOff>
    </xdr:to>
    <xdr:sp macro="" textlink="">
      <xdr:nvSpPr>
        <xdr:cNvPr id="497" name="楕円 496">
          <a:extLst>
            <a:ext uri="{FF2B5EF4-FFF2-40B4-BE49-F238E27FC236}">
              <a16:creationId xmlns:a16="http://schemas.microsoft.com/office/drawing/2014/main" id="{B9651963-4801-4E6D-8707-54F12A308022}"/>
            </a:ext>
          </a:extLst>
        </xdr:cNvPr>
        <xdr:cNvSpPr/>
      </xdr:nvSpPr>
      <xdr:spPr>
        <a:xfrm>
          <a:off x="21272500" y="615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36</xdr:row>
      <xdr:rowOff>16328</xdr:rowOff>
    </xdr:from>
    <xdr:to>
      <xdr:col>116</xdr:col>
      <xdr:colOff>63500</xdr:colOff>
      <xdr:row>36</xdr:row>
      <xdr:rowOff>38100</xdr:rowOff>
    </xdr:to>
    <xdr:cxnSp macro="">
      <xdr:nvCxnSpPr>
        <xdr:cNvPr id="498" name="直線コネクタ 497">
          <a:extLst>
            <a:ext uri="{FF2B5EF4-FFF2-40B4-BE49-F238E27FC236}">
              <a16:creationId xmlns:a16="http://schemas.microsoft.com/office/drawing/2014/main" id="{B989B88B-B72C-4940-9B85-F464ABB934BB}"/>
            </a:ext>
          </a:extLst>
        </xdr:cNvPr>
        <xdr:cNvCxnSpPr/>
      </xdr:nvCxnSpPr>
      <xdr:spPr>
        <a:xfrm flipV="1">
          <a:off x="21323300" y="6188528"/>
          <a:ext cx="8382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35</xdr:row>
      <xdr:rowOff>165281</xdr:rowOff>
    </xdr:from>
    <xdr:to>
      <xdr:col>107</xdr:col>
      <xdr:colOff>101600</xdr:colOff>
      <xdr:row>36</xdr:row>
      <xdr:rowOff>95431</xdr:rowOff>
    </xdr:to>
    <xdr:sp macro="" textlink="">
      <xdr:nvSpPr>
        <xdr:cNvPr id="499" name="楕円 498">
          <a:extLst>
            <a:ext uri="{FF2B5EF4-FFF2-40B4-BE49-F238E27FC236}">
              <a16:creationId xmlns:a16="http://schemas.microsoft.com/office/drawing/2014/main" id="{20A3D4E0-ACCF-4800-9822-27361EE24D1D}"/>
            </a:ext>
          </a:extLst>
        </xdr:cNvPr>
        <xdr:cNvSpPr/>
      </xdr:nvSpPr>
      <xdr:spPr>
        <a:xfrm>
          <a:off x="20383500" y="6166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38100</xdr:rowOff>
    </xdr:from>
    <xdr:to>
      <xdr:col>111</xdr:col>
      <xdr:colOff>177800</xdr:colOff>
      <xdr:row>36</xdr:row>
      <xdr:rowOff>44631</xdr:rowOff>
    </xdr:to>
    <xdr:cxnSp macro="">
      <xdr:nvCxnSpPr>
        <xdr:cNvPr id="500" name="直線コネクタ 499">
          <a:extLst>
            <a:ext uri="{FF2B5EF4-FFF2-40B4-BE49-F238E27FC236}">
              <a16:creationId xmlns:a16="http://schemas.microsoft.com/office/drawing/2014/main" id="{A5C9F05C-E9B9-477E-B882-6C7CC0F84BDA}"/>
            </a:ext>
          </a:extLst>
        </xdr:cNvPr>
        <xdr:cNvCxnSpPr/>
      </xdr:nvCxnSpPr>
      <xdr:spPr>
        <a:xfrm flipV="1">
          <a:off x="20434300" y="6210300"/>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36</xdr:row>
      <xdr:rowOff>24311</xdr:rowOff>
    </xdr:from>
    <xdr:to>
      <xdr:col>102</xdr:col>
      <xdr:colOff>165100</xdr:colOff>
      <xdr:row>36</xdr:row>
      <xdr:rowOff>125911</xdr:rowOff>
    </xdr:to>
    <xdr:sp macro="" textlink="">
      <xdr:nvSpPr>
        <xdr:cNvPr id="501" name="楕円 500">
          <a:extLst>
            <a:ext uri="{FF2B5EF4-FFF2-40B4-BE49-F238E27FC236}">
              <a16:creationId xmlns:a16="http://schemas.microsoft.com/office/drawing/2014/main" id="{4C7324F4-F2F5-4FFA-97C9-9C2ECB94039F}"/>
            </a:ext>
          </a:extLst>
        </xdr:cNvPr>
        <xdr:cNvSpPr/>
      </xdr:nvSpPr>
      <xdr:spPr>
        <a:xfrm>
          <a:off x="19494500" y="6196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36</xdr:row>
      <xdr:rowOff>44631</xdr:rowOff>
    </xdr:from>
    <xdr:to>
      <xdr:col>107</xdr:col>
      <xdr:colOff>50800</xdr:colOff>
      <xdr:row>36</xdr:row>
      <xdr:rowOff>75111</xdr:rowOff>
    </xdr:to>
    <xdr:cxnSp macro="">
      <xdr:nvCxnSpPr>
        <xdr:cNvPr id="502" name="直線コネクタ 501">
          <a:extLst>
            <a:ext uri="{FF2B5EF4-FFF2-40B4-BE49-F238E27FC236}">
              <a16:creationId xmlns:a16="http://schemas.microsoft.com/office/drawing/2014/main" id="{52A13993-E36E-4DD6-81F5-61BC881B4112}"/>
            </a:ext>
          </a:extLst>
        </xdr:cNvPr>
        <xdr:cNvCxnSpPr/>
      </xdr:nvCxnSpPr>
      <xdr:spPr>
        <a:xfrm flipV="1">
          <a:off x="19545300" y="6216831"/>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36</xdr:row>
      <xdr:rowOff>38463</xdr:rowOff>
    </xdr:from>
    <xdr:to>
      <xdr:col>98</xdr:col>
      <xdr:colOff>38100</xdr:colOff>
      <xdr:row>36</xdr:row>
      <xdr:rowOff>140063</xdr:rowOff>
    </xdr:to>
    <xdr:sp macro="" textlink="">
      <xdr:nvSpPr>
        <xdr:cNvPr id="503" name="楕円 502">
          <a:extLst>
            <a:ext uri="{FF2B5EF4-FFF2-40B4-BE49-F238E27FC236}">
              <a16:creationId xmlns:a16="http://schemas.microsoft.com/office/drawing/2014/main" id="{00000889-39C7-4CBC-A924-73542DFCC827}"/>
            </a:ext>
          </a:extLst>
        </xdr:cNvPr>
        <xdr:cNvSpPr/>
      </xdr:nvSpPr>
      <xdr:spPr>
        <a:xfrm>
          <a:off x="18605500" y="6210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36</xdr:row>
      <xdr:rowOff>75111</xdr:rowOff>
    </xdr:from>
    <xdr:to>
      <xdr:col>102</xdr:col>
      <xdr:colOff>114300</xdr:colOff>
      <xdr:row>36</xdr:row>
      <xdr:rowOff>89263</xdr:rowOff>
    </xdr:to>
    <xdr:cxnSp macro="">
      <xdr:nvCxnSpPr>
        <xdr:cNvPr id="504" name="直線コネクタ 503">
          <a:extLst>
            <a:ext uri="{FF2B5EF4-FFF2-40B4-BE49-F238E27FC236}">
              <a16:creationId xmlns:a16="http://schemas.microsoft.com/office/drawing/2014/main" id="{6566B949-D98E-430B-B851-A8173D836FA3}"/>
            </a:ext>
          </a:extLst>
        </xdr:cNvPr>
        <xdr:cNvCxnSpPr/>
      </xdr:nvCxnSpPr>
      <xdr:spPr>
        <a:xfrm flipV="1">
          <a:off x="18656300" y="6247311"/>
          <a:ext cx="889000" cy="14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20155</xdr:rowOff>
    </xdr:from>
    <xdr:ext cx="469744" cy="259045"/>
    <xdr:sp macro="" textlink="">
      <xdr:nvSpPr>
        <xdr:cNvPr id="505" name="n_1aveValue【認定こども園・幼稚園・保育所】&#10;一人当たり面積">
          <a:extLst>
            <a:ext uri="{FF2B5EF4-FFF2-40B4-BE49-F238E27FC236}">
              <a16:creationId xmlns:a16="http://schemas.microsoft.com/office/drawing/2014/main" id="{078C9978-5832-4613-933F-12122522760A}"/>
            </a:ext>
          </a:extLst>
        </xdr:cNvPr>
        <xdr:cNvSpPr txBox="1"/>
      </xdr:nvSpPr>
      <xdr:spPr>
        <a:xfrm>
          <a:off x="21075727" y="68781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26687</xdr:rowOff>
    </xdr:from>
    <xdr:ext cx="469744" cy="259045"/>
    <xdr:sp macro="" textlink="">
      <xdr:nvSpPr>
        <xdr:cNvPr id="506" name="n_2aveValue【認定こども園・幼稚園・保育所】&#10;一人当たり面積">
          <a:extLst>
            <a:ext uri="{FF2B5EF4-FFF2-40B4-BE49-F238E27FC236}">
              <a16:creationId xmlns:a16="http://schemas.microsoft.com/office/drawing/2014/main" id="{9A2E5CE3-1C17-4021-9FA3-62B4CB283D9C}"/>
            </a:ext>
          </a:extLst>
        </xdr:cNvPr>
        <xdr:cNvSpPr txBox="1"/>
      </xdr:nvSpPr>
      <xdr:spPr>
        <a:xfrm>
          <a:off x="20199427" y="6884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37573</xdr:rowOff>
    </xdr:from>
    <xdr:ext cx="469744" cy="259045"/>
    <xdr:sp macro="" textlink="">
      <xdr:nvSpPr>
        <xdr:cNvPr id="507" name="n_3aveValue【認定こども園・幼稚園・保育所】&#10;一人当たり面積">
          <a:extLst>
            <a:ext uri="{FF2B5EF4-FFF2-40B4-BE49-F238E27FC236}">
              <a16:creationId xmlns:a16="http://schemas.microsoft.com/office/drawing/2014/main" id="{7403A0D4-B297-43D1-9F84-7B53B6850939}"/>
            </a:ext>
          </a:extLst>
        </xdr:cNvPr>
        <xdr:cNvSpPr txBox="1"/>
      </xdr:nvSpPr>
      <xdr:spPr>
        <a:xfrm>
          <a:off x="19310427" y="68955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28864</xdr:rowOff>
    </xdr:from>
    <xdr:ext cx="469744" cy="259045"/>
    <xdr:sp macro="" textlink="">
      <xdr:nvSpPr>
        <xdr:cNvPr id="508" name="n_4aveValue【認定こども園・幼稚園・保育所】&#10;一人当たり面積">
          <a:extLst>
            <a:ext uri="{FF2B5EF4-FFF2-40B4-BE49-F238E27FC236}">
              <a16:creationId xmlns:a16="http://schemas.microsoft.com/office/drawing/2014/main" id="{C8767294-CA7B-491D-BB4E-E22BBCDBFCAF}"/>
            </a:ext>
          </a:extLst>
        </xdr:cNvPr>
        <xdr:cNvSpPr txBox="1"/>
      </xdr:nvSpPr>
      <xdr:spPr>
        <a:xfrm>
          <a:off x="18421427" y="6886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34</xdr:row>
      <xdr:rowOff>105427</xdr:rowOff>
    </xdr:from>
    <xdr:ext cx="469744" cy="259045"/>
    <xdr:sp macro="" textlink="">
      <xdr:nvSpPr>
        <xdr:cNvPr id="509" name="n_1mainValue【認定こども園・幼稚園・保育所】&#10;一人当たり面積">
          <a:extLst>
            <a:ext uri="{FF2B5EF4-FFF2-40B4-BE49-F238E27FC236}">
              <a16:creationId xmlns:a16="http://schemas.microsoft.com/office/drawing/2014/main" id="{FE41F1FD-04AE-4754-9280-798DE59E7F07}"/>
            </a:ext>
          </a:extLst>
        </xdr:cNvPr>
        <xdr:cNvSpPr txBox="1"/>
      </xdr:nvSpPr>
      <xdr:spPr>
        <a:xfrm>
          <a:off x="21075727" y="593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34</xdr:row>
      <xdr:rowOff>111958</xdr:rowOff>
    </xdr:from>
    <xdr:ext cx="469744" cy="259045"/>
    <xdr:sp macro="" textlink="">
      <xdr:nvSpPr>
        <xdr:cNvPr id="510" name="n_2mainValue【認定こども園・幼稚園・保育所】&#10;一人当たり面積">
          <a:extLst>
            <a:ext uri="{FF2B5EF4-FFF2-40B4-BE49-F238E27FC236}">
              <a16:creationId xmlns:a16="http://schemas.microsoft.com/office/drawing/2014/main" id="{EE7B969C-E9A5-4173-AD0C-4CC9AEA6BB65}"/>
            </a:ext>
          </a:extLst>
        </xdr:cNvPr>
        <xdr:cNvSpPr txBox="1"/>
      </xdr:nvSpPr>
      <xdr:spPr>
        <a:xfrm>
          <a:off x="20199427" y="59412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34</xdr:row>
      <xdr:rowOff>142438</xdr:rowOff>
    </xdr:from>
    <xdr:ext cx="469744" cy="259045"/>
    <xdr:sp macro="" textlink="">
      <xdr:nvSpPr>
        <xdr:cNvPr id="511" name="n_3mainValue【認定こども園・幼稚園・保育所】&#10;一人当たり面積">
          <a:extLst>
            <a:ext uri="{FF2B5EF4-FFF2-40B4-BE49-F238E27FC236}">
              <a16:creationId xmlns:a16="http://schemas.microsoft.com/office/drawing/2014/main" id="{A606FDC4-961E-4844-A557-414ADFE93267}"/>
            </a:ext>
          </a:extLst>
        </xdr:cNvPr>
        <xdr:cNvSpPr txBox="1"/>
      </xdr:nvSpPr>
      <xdr:spPr>
        <a:xfrm>
          <a:off x="19310427" y="5971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34</xdr:row>
      <xdr:rowOff>156590</xdr:rowOff>
    </xdr:from>
    <xdr:ext cx="469744" cy="259045"/>
    <xdr:sp macro="" textlink="">
      <xdr:nvSpPr>
        <xdr:cNvPr id="512" name="n_4mainValue【認定こども園・幼稚園・保育所】&#10;一人当たり面積">
          <a:extLst>
            <a:ext uri="{FF2B5EF4-FFF2-40B4-BE49-F238E27FC236}">
              <a16:creationId xmlns:a16="http://schemas.microsoft.com/office/drawing/2014/main" id="{2AB9D7B2-996B-4B12-B58D-845A9167A322}"/>
            </a:ext>
          </a:extLst>
        </xdr:cNvPr>
        <xdr:cNvSpPr txBox="1"/>
      </xdr:nvSpPr>
      <xdr:spPr>
        <a:xfrm>
          <a:off x="18421427" y="5985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3" name="正方形/長方形 512">
          <a:extLst>
            <a:ext uri="{FF2B5EF4-FFF2-40B4-BE49-F238E27FC236}">
              <a16:creationId xmlns:a16="http://schemas.microsoft.com/office/drawing/2014/main" id="{5AADBC2A-804F-4830-B1EC-2D0511CB5B23}"/>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4" name="正方形/長方形 513">
          <a:extLst>
            <a:ext uri="{FF2B5EF4-FFF2-40B4-BE49-F238E27FC236}">
              <a16:creationId xmlns:a16="http://schemas.microsoft.com/office/drawing/2014/main" id="{CC432659-C60D-4DE2-BDD6-3E8E7BB6EEA5}"/>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5" name="正方形/長方形 514">
          <a:extLst>
            <a:ext uri="{FF2B5EF4-FFF2-40B4-BE49-F238E27FC236}">
              <a16:creationId xmlns:a16="http://schemas.microsoft.com/office/drawing/2014/main" id="{77FE048B-707A-41B6-9DB5-E8ED6D034B3F}"/>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6" name="正方形/長方形 515">
          <a:extLst>
            <a:ext uri="{FF2B5EF4-FFF2-40B4-BE49-F238E27FC236}">
              <a16:creationId xmlns:a16="http://schemas.microsoft.com/office/drawing/2014/main" id="{EEDDDE0B-155D-4073-80DF-BDE98D854D4F}"/>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7" name="正方形/長方形 516">
          <a:extLst>
            <a:ext uri="{FF2B5EF4-FFF2-40B4-BE49-F238E27FC236}">
              <a16:creationId xmlns:a16="http://schemas.microsoft.com/office/drawing/2014/main" id="{8AA86DE1-4EE0-4AC9-B652-4D6A552ACADB}"/>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8" name="正方形/長方形 517">
          <a:extLst>
            <a:ext uri="{FF2B5EF4-FFF2-40B4-BE49-F238E27FC236}">
              <a16:creationId xmlns:a16="http://schemas.microsoft.com/office/drawing/2014/main" id="{E8B44C88-A280-465A-ACC6-23DF507B7179}"/>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9" name="正方形/長方形 518">
          <a:extLst>
            <a:ext uri="{FF2B5EF4-FFF2-40B4-BE49-F238E27FC236}">
              <a16:creationId xmlns:a16="http://schemas.microsoft.com/office/drawing/2014/main" id="{FFF5E6C2-B9E4-4645-B556-7848B53FA87C}"/>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0" name="正方形/長方形 519">
          <a:extLst>
            <a:ext uri="{FF2B5EF4-FFF2-40B4-BE49-F238E27FC236}">
              <a16:creationId xmlns:a16="http://schemas.microsoft.com/office/drawing/2014/main" id="{75AB8360-E23B-47C4-8AF1-4AFEC79A8E2B}"/>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21" name="テキスト ボックス 520">
          <a:extLst>
            <a:ext uri="{FF2B5EF4-FFF2-40B4-BE49-F238E27FC236}">
              <a16:creationId xmlns:a16="http://schemas.microsoft.com/office/drawing/2014/main" id="{99C81F69-3863-40C5-A96A-A651BD2443CB}"/>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2" name="直線コネクタ 521">
          <a:extLst>
            <a:ext uri="{FF2B5EF4-FFF2-40B4-BE49-F238E27FC236}">
              <a16:creationId xmlns:a16="http://schemas.microsoft.com/office/drawing/2014/main" id="{40F58E34-32D9-4C4F-B133-E34AF32EDA81}"/>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3" name="テキスト ボックス 522">
          <a:extLst>
            <a:ext uri="{FF2B5EF4-FFF2-40B4-BE49-F238E27FC236}">
              <a16:creationId xmlns:a16="http://schemas.microsoft.com/office/drawing/2014/main" id="{9BD6FF91-F184-4EF2-88A8-DEC5F3EDBCE4}"/>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24" name="直線コネクタ 523">
          <a:extLst>
            <a:ext uri="{FF2B5EF4-FFF2-40B4-BE49-F238E27FC236}">
              <a16:creationId xmlns:a16="http://schemas.microsoft.com/office/drawing/2014/main" id="{63B9221C-54BA-4BDD-BD77-AC9664840B3E}"/>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25" name="テキスト ボックス 524">
          <a:extLst>
            <a:ext uri="{FF2B5EF4-FFF2-40B4-BE49-F238E27FC236}">
              <a16:creationId xmlns:a16="http://schemas.microsoft.com/office/drawing/2014/main" id="{0F147103-432A-46B2-97A0-9D123595B981}"/>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6" name="直線コネクタ 525">
          <a:extLst>
            <a:ext uri="{FF2B5EF4-FFF2-40B4-BE49-F238E27FC236}">
              <a16:creationId xmlns:a16="http://schemas.microsoft.com/office/drawing/2014/main" id="{B4F000CE-EC8D-42AE-9763-8D28AFFBFE1E}"/>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7" name="テキスト ボックス 526">
          <a:extLst>
            <a:ext uri="{FF2B5EF4-FFF2-40B4-BE49-F238E27FC236}">
              <a16:creationId xmlns:a16="http://schemas.microsoft.com/office/drawing/2014/main" id="{A26BC571-4343-4EDB-BC62-79F7C5F591F1}"/>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8" name="直線コネクタ 527">
          <a:extLst>
            <a:ext uri="{FF2B5EF4-FFF2-40B4-BE49-F238E27FC236}">
              <a16:creationId xmlns:a16="http://schemas.microsoft.com/office/drawing/2014/main" id="{24D5A705-0B70-4053-9CD5-41410B5FCC74}"/>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9" name="テキスト ボックス 528">
          <a:extLst>
            <a:ext uri="{FF2B5EF4-FFF2-40B4-BE49-F238E27FC236}">
              <a16:creationId xmlns:a16="http://schemas.microsoft.com/office/drawing/2014/main" id="{3A833863-78F8-4A8C-88D9-58F753399C69}"/>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30" name="直線コネクタ 529">
          <a:extLst>
            <a:ext uri="{FF2B5EF4-FFF2-40B4-BE49-F238E27FC236}">
              <a16:creationId xmlns:a16="http://schemas.microsoft.com/office/drawing/2014/main" id="{B92C32F7-E78C-4274-97AD-723F42144EB4}"/>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31" name="テキスト ボックス 530">
          <a:extLst>
            <a:ext uri="{FF2B5EF4-FFF2-40B4-BE49-F238E27FC236}">
              <a16:creationId xmlns:a16="http://schemas.microsoft.com/office/drawing/2014/main" id="{1506187D-EA99-45A6-94E1-8CAEDBC3E620}"/>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32" name="直線コネクタ 531">
          <a:extLst>
            <a:ext uri="{FF2B5EF4-FFF2-40B4-BE49-F238E27FC236}">
              <a16:creationId xmlns:a16="http://schemas.microsoft.com/office/drawing/2014/main" id="{10F33173-72F9-41D7-86B9-C8DAE6E1C2D7}"/>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33" name="テキスト ボックス 532">
          <a:extLst>
            <a:ext uri="{FF2B5EF4-FFF2-40B4-BE49-F238E27FC236}">
              <a16:creationId xmlns:a16="http://schemas.microsoft.com/office/drawing/2014/main" id="{8379CE6E-C833-4935-A4E4-D89DFFE06E1B}"/>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4" name="直線コネクタ 533">
          <a:extLst>
            <a:ext uri="{FF2B5EF4-FFF2-40B4-BE49-F238E27FC236}">
              <a16:creationId xmlns:a16="http://schemas.microsoft.com/office/drawing/2014/main" id="{CA9E3A4D-29D5-465E-A663-75B64155052A}"/>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35" name="テキスト ボックス 534">
          <a:extLst>
            <a:ext uri="{FF2B5EF4-FFF2-40B4-BE49-F238E27FC236}">
              <a16:creationId xmlns:a16="http://schemas.microsoft.com/office/drawing/2014/main" id="{FCB296AD-C675-4F41-82B8-43A0FFA70DE1}"/>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6" name="【学校施設】&#10;有形固定資産減価償却率グラフ枠">
          <a:extLst>
            <a:ext uri="{FF2B5EF4-FFF2-40B4-BE49-F238E27FC236}">
              <a16:creationId xmlns:a16="http://schemas.microsoft.com/office/drawing/2014/main" id="{CAC3A71D-C5F1-4AEE-8B30-78CD8B3A34EF}"/>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51435</xdr:rowOff>
    </xdr:from>
    <xdr:to>
      <xdr:col>85</xdr:col>
      <xdr:colOff>126364</xdr:colOff>
      <xdr:row>63</xdr:row>
      <xdr:rowOff>102870</xdr:rowOff>
    </xdr:to>
    <xdr:cxnSp macro="">
      <xdr:nvCxnSpPr>
        <xdr:cNvPr id="537" name="直線コネクタ 536">
          <a:extLst>
            <a:ext uri="{FF2B5EF4-FFF2-40B4-BE49-F238E27FC236}">
              <a16:creationId xmlns:a16="http://schemas.microsoft.com/office/drawing/2014/main" id="{F26498A2-AD0C-425B-BFAC-2E9913343482}"/>
            </a:ext>
          </a:extLst>
        </xdr:cNvPr>
        <xdr:cNvCxnSpPr/>
      </xdr:nvCxnSpPr>
      <xdr:spPr>
        <a:xfrm flipV="1">
          <a:off x="16318864" y="9652635"/>
          <a:ext cx="0" cy="12515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106697</xdr:rowOff>
    </xdr:from>
    <xdr:ext cx="405111" cy="259045"/>
    <xdr:sp macro="" textlink="">
      <xdr:nvSpPr>
        <xdr:cNvPr id="538" name="【学校施設】&#10;有形固定資産減価償却率最小値テキスト">
          <a:extLst>
            <a:ext uri="{FF2B5EF4-FFF2-40B4-BE49-F238E27FC236}">
              <a16:creationId xmlns:a16="http://schemas.microsoft.com/office/drawing/2014/main" id="{DAC5BB8C-1ADD-48EB-A1F1-004C04CED044}"/>
            </a:ext>
          </a:extLst>
        </xdr:cNvPr>
        <xdr:cNvSpPr txBox="1"/>
      </xdr:nvSpPr>
      <xdr:spPr>
        <a:xfrm>
          <a:off x="16357600" y="10908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102870</xdr:rowOff>
    </xdr:from>
    <xdr:to>
      <xdr:col>86</xdr:col>
      <xdr:colOff>25400</xdr:colOff>
      <xdr:row>63</xdr:row>
      <xdr:rowOff>102870</xdr:rowOff>
    </xdr:to>
    <xdr:cxnSp macro="">
      <xdr:nvCxnSpPr>
        <xdr:cNvPr id="539" name="直線コネクタ 538">
          <a:extLst>
            <a:ext uri="{FF2B5EF4-FFF2-40B4-BE49-F238E27FC236}">
              <a16:creationId xmlns:a16="http://schemas.microsoft.com/office/drawing/2014/main" id="{AC1737B1-9592-433F-A334-8162588F9046}"/>
            </a:ext>
          </a:extLst>
        </xdr:cNvPr>
        <xdr:cNvCxnSpPr/>
      </xdr:nvCxnSpPr>
      <xdr:spPr>
        <a:xfrm>
          <a:off x="16230600" y="10904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169562</xdr:rowOff>
    </xdr:from>
    <xdr:ext cx="405111" cy="259045"/>
    <xdr:sp macro="" textlink="">
      <xdr:nvSpPr>
        <xdr:cNvPr id="540" name="【学校施設】&#10;有形固定資産減価償却率最大値テキスト">
          <a:extLst>
            <a:ext uri="{FF2B5EF4-FFF2-40B4-BE49-F238E27FC236}">
              <a16:creationId xmlns:a16="http://schemas.microsoft.com/office/drawing/2014/main" id="{5DEC6BCD-54D5-4E45-8F13-7FA487FA44F7}"/>
            </a:ext>
          </a:extLst>
        </xdr:cNvPr>
        <xdr:cNvSpPr txBox="1"/>
      </xdr:nvSpPr>
      <xdr:spPr>
        <a:xfrm>
          <a:off x="16357600" y="9427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51435</xdr:rowOff>
    </xdr:from>
    <xdr:to>
      <xdr:col>86</xdr:col>
      <xdr:colOff>25400</xdr:colOff>
      <xdr:row>56</xdr:row>
      <xdr:rowOff>51435</xdr:rowOff>
    </xdr:to>
    <xdr:cxnSp macro="">
      <xdr:nvCxnSpPr>
        <xdr:cNvPr id="541" name="直線コネクタ 540">
          <a:extLst>
            <a:ext uri="{FF2B5EF4-FFF2-40B4-BE49-F238E27FC236}">
              <a16:creationId xmlns:a16="http://schemas.microsoft.com/office/drawing/2014/main" id="{6477BA5C-D2F3-42B9-A0B8-8DC46E3F2F93}"/>
            </a:ext>
          </a:extLst>
        </xdr:cNvPr>
        <xdr:cNvCxnSpPr/>
      </xdr:nvCxnSpPr>
      <xdr:spPr>
        <a:xfrm>
          <a:off x="16230600" y="9652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162577</xdr:rowOff>
    </xdr:from>
    <xdr:ext cx="405111" cy="259045"/>
    <xdr:sp macro="" textlink="">
      <xdr:nvSpPr>
        <xdr:cNvPr id="542" name="【学校施設】&#10;有形固定資産減価償却率平均値テキスト">
          <a:extLst>
            <a:ext uri="{FF2B5EF4-FFF2-40B4-BE49-F238E27FC236}">
              <a16:creationId xmlns:a16="http://schemas.microsoft.com/office/drawing/2014/main" id="{86D25068-F340-4441-B107-6F8D0628775F}"/>
            </a:ext>
          </a:extLst>
        </xdr:cNvPr>
        <xdr:cNvSpPr txBox="1"/>
      </xdr:nvSpPr>
      <xdr:spPr>
        <a:xfrm>
          <a:off x="16357600" y="101066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139700</xdr:rowOff>
    </xdr:from>
    <xdr:to>
      <xdr:col>85</xdr:col>
      <xdr:colOff>177800</xdr:colOff>
      <xdr:row>60</xdr:row>
      <xdr:rowOff>69850</xdr:rowOff>
    </xdr:to>
    <xdr:sp macro="" textlink="">
      <xdr:nvSpPr>
        <xdr:cNvPr id="543" name="フローチャート: 判断 542">
          <a:extLst>
            <a:ext uri="{FF2B5EF4-FFF2-40B4-BE49-F238E27FC236}">
              <a16:creationId xmlns:a16="http://schemas.microsoft.com/office/drawing/2014/main" id="{3886B661-9A40-4206-B2AF-3C2C0374174A}"/>
            </a:ext>
          </a:extLst>
        </xdr:cNvPr>
        <xdr:cNvSpPr/>
      </xdr:nvSpPr>
      <xdr:spPr>
        <a:xfrm>
          <a:off x="16268700" y="1025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154940</xdr:rowOff>
    </xdr:from>
    <xdr:to>
      <xdr:col>81</xdr:col>
      <xdr:colOff>101600</xdr:colOff>
      <xdr:row>60</xdr:row>
      <xdr:rowOff>85090</xdr:rowOff>
    </xdr:to>
    <xdr:sp macro="" textlink="">
      <xdr:nvSpPr>
        <xdr:cNvPr id="544" name="フローチャート: 判断 543">
          <a:extLst>
            <a:ext uri="{FF2B5EF4-FFF2-40B4-BE49-F238E27FC236}">
              <a16:creationId xmlns:a16="http://schemas.microsoft.com/office/drawing/2014/main" id="{ADF1CECA-A147-49D9-AA60-077BB8C662BF}"/>
            </a:ext>
          </a:extLst>
        </xdr:cNvPr>
        <xdr:cNvSpPr/>
      </xdr:nvSpPr>
      <xdr:spPr>
        <a:xfrm>
          <a:off x="154305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107315</xdr:rowOff>
    </xdr:from>
    <xdr:to>
      <xdr:col>76</xdr:col>
      <xdr:colOff>165100</xdr:colOff>
      <xdr:row>60</xdr:row>
      <xdr:rowOff>37465</xdr:rowOff>
    </xdr:to>
    <xdr:sp macro="" textlink="">
      <xdr:nvSpPr>
        <xdr:cNvPr id="545" name="フローチャート: 判断 544">
          <a:extLst>
            <a:ext uri="{FF2B5EF4-FFF2-40B4-BE49-F238E27FC236}">
              <a16:creationId xmlns:a16="http://schemas.microsoft.com/office/drawing/2014/main" id="{046E28CD-165E-41F9-A712-2305C186A0A3}"/>
            </a:ext>
          </a:extLst>
        </xdr:cNvPr>
        <xdr:cNvSpPr/>
      </xdr:nvSpPr>
      <xdr:spPr>
        <a:xfrm>
          <a:off x="14541500" y="10222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95885</xdr:rowOff>
    </xdr:from>
    <xdr:to>
      <xdr:col>72</xdr:col>
      <xdr:colOff>38100</xdr:colOff>
      <xdr:row>60</xdr:row>
      <xdr:rowOff>26035</xdr:rowOff>
    </xdr:to>
    <xdr:sp macro="" textlink="">
      <xdr:nvSpPr>
        <xdr:cNvPr id="546" name="フローチャート: 判断 545">
          <a:extLst>
            <a:ext uri="{FF2B5EF4-FFF2-40B4-BE49-F238E27FC236}">
              <a16:creationId xmlns:a16="http://schemas.microsoft.com/office/drawing/2014/main" id="{908E8517-8CA1-4E59-A9E0-43FFC5FE46E4}"/>
            </a:ext>
          </a:extLst>
        </xdr:cNvPr>
        <xdr:cNvSpPr/>
      </xdr:nvSpPr>
      <xdr:spPr>
        <a:xfrm>
          <a:off x="13652500" y="1021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80645</xdr:rowOff>
    </xdr:from>
    <xdr:to>
      <xdr:col>67</xdr:col>
      <xdr:colOff>101600</xdr:colOff>
      <xdr:row>60</xdr:row>
      <xdr:rowOff>10795</xdr:rowOff>
    </xdr:to>
    <xdr:sp macro="" textlink="">
      <xdr:nvSpPr>
        <xdr:cNvPr id="547" name="フローチャート: 判断 546">
          <a:extLst>
            <a:ext uri="{FF2B5EF4-FFF2-40B4-BE49-F238E27FC236}">
              <a16:creationId xmlns:a16="http://schemas.microsoft.com/office/drawing/2014/main" id="{AF0D8771-70C0-4347-A6AA-79A95A098FFA}"/>
            </a:ext>
          </a:extLst>
        </xdr:cNvPr>
        <xdr:cNvSpPr/>
      </xdr:nvSpPr>
      <xdr:spPr>
        <a:xfrm>
          <a:off x="12763500" y="101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4B27E7C9-B13E-4DFE-9958-15EDE390BD72}"/>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CED22E86-E2CC-41AB-AC47-24EE6FE3CFA7}"/>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BE087606-5003-4703-82A0-785A8C344088}"/>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1" name="テキスト ボックス 550">
          <a:extLst>
            <a:ext uri="{FF2B5EF4-FFF2-40B4-BE49-F238E27FC236}">
              <a16:creationId xmlns:a16="http://schemas.microsoft.com/office/drawing/2014/main" id="{F0F1DD6F-7B43-4378-9967-CE752E0B9729}"/>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2" name="テキスト ボックス 551">
          <a:extLst>
            <a:ext uri="{FF2B5EF4-FFF2-40B4-BE49-F238E27FC236}">
              <a16:creationId xmlns:a16="http://schemas.microsoft.com/office/drawing/2014/main" id="{38A367D8-A0D2-48C4-86CA-69179FBC465F}"/>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15875</xdr:rowOff>
    </xdr:from>
    <xdr:to>
      <xdr:col>85</xdr:col>
      <xdr:colOff>177800</xdr:colOff>
      <xdr:row>61</xdr:row>
      <xdr:rowOff>117475</xdr:rowOff>
    </xdr:to>
    <xdr:sp macro="" textlink="">
      <xdr:nvSpPr>
        <xdr:cNvPr id="553" name="楕円 552">
          <a:extLst>
            <a:ext uri="{FF2B5EF4-FFF2-40B4-BE49-F238E27FC236}">
              <a16:creationId xmlns:a16="http://schemas.microsoft.com/office/drawing/2014/main" id="{28E41F78-39EE-4DFF-A125-56285660F2A3}"/>
            </a:ext>
          </a:extLst>
        </xdr:cNvPr>
        <xdr:cNvSpPr/>
      </xdr:nvSpPr>
      <xdr:spPr>
        <a:xfrm>
          <a:off x="16268700" y="10474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165752</xdr:rowOff>
    </xdr:from>
    <xdr:ext cx="405111" cy="259045"/>
    <xdr:sp macro="" textlink="">
      <xdr:nvSpPr>
        <xdr:cNvPr id="554" name="【学校施設】&#10;有形固定資産減価償却率該当値テキスト">
          <a:extLst>
            <a:ext uri="{FF2B5EF4-FFF2-40B4-BE49-F238E27FC236}">
              <a16:creationId xmlns:a16="http://schemas.microsoft.com/office/drawing/2014/main" id="{6214D3E6-21C0-4FBD-B431-6FD5D86F71C4}"/>
            </a:ext>
          </a:extLst>
        </xdr:cNvPr>
        <xdr:cNvSpPr txBox="1"/>
      </xdr:nvSpPr>
      <xdr:spPr>
        <a:xfrm>
          <a:off x="16357600" y="104527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153035</xdr:rowOff>
    </xdr:from>
    <xdr:to>
      <xdr:col>81</xdr:col>
      <xdr:colOff>101600</xdr:colOff>
      <xdr:row>61</xdr:row>
      <xdr:rowOff>83185</xdr:rowOff>
    </xdr:to>
    <xdr:sp macro="" textlink="">
      <xdr:nvSpPr>
        <xdr:cNvPr id="555" name="楕円 554">
          <a:extLst>
            <a:ext uri="{FF2B5EF4-FFF2-40B4-BE49-F238E27FC236}">
              <a16:creationId xmlns:a16="http://schemas.microsoft.com/office/drawing/2014/main" id="{3C3CB71B-4709-4EA9-AFB4-B16E9ABD3B3A}"/>
            </a:ext>
          </a:extLst>
        </xdr:cNvPr>
        <xdr:cNvSpPr/>
      </xdr:nvSpPr>
      <xdr:spPr>
        <a:xfrm>
          <a:off x="15430500" y="10440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32385</xdr:rowOff>
    </xdr:from>
    <xdr:to>
      <xdr:col>85</xdr:col>
      <xdr:colOff>127000</xdr:colOff>
      <xdr:row>61</xdr:row>
      <xdr:rowOff>66675</xdr:rowOff>
    </xdr:to>
    <xdr:cxnSp macro="">
      <xdr:nvCxnSpPr>
        <xdr:cNvPr id="556" name="直線コネクタ 555">
          <a:extLst>
            <a:ext uri="{FF2B5EF4-FFF2-40B4-BE49-F238E27FC236}">
              <a16:creationId xmlns:a16="http://schemas.microsoft.com/office/drawing/2014/main" id="{B66CA850-3AE0-464F-BD42-C2BFFDBFE434}"/>
            </a:ext>
          </a:extLst>
        </xdr:cNvPr>
        <xdr:cNvCxnSpPr/>
      </xdr:nvCxnSpPr>
      <xdr:spPr>
        <a:xfrm>
          <a:off x="15481300" y="10490835"/>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132080</xdr:rowOff>
    </xdr:from>
    <xdr:to>
      <xdr:col>76</xdr:col>
      <xdr:colOff>165100</xdr:colOff>
      <xdr:row>61</xdr:row>
      <xdr:rowOff>62230</xdr:rowOff>
    </xdr:to>
    <xdr:sp macro="" textlink="">
      <xdr:nvSpPr>
        <xdr:cNvPr id="557" name="楕円 556">
          <a:extLst>
            <a:ext uri="{FF2B5EF4-FFF2-40B4-BE49-F238E27FC236}">
              <a16:creationId xmlns:a16="http://schemas.microsoft.com/office/drawing/2014/main" id="{4C142E68-7830-4586-BDEC-6CE646485A80}"/>
            </a:ext>
          </a:extLst>
        </xdr:cNvPr>
        <xdr:cNvSpPr/>
      </xdr:nvSpPr>
      <xdr:spPr>
        <a:xfrm>
          <a:off x="14541500" y="1041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11430</xdr:rowOff>
    </xdr:from>
    <xdr:to>
      <xdr:col>81</xdr:col>
      <xdr:colOff>50800</xdr:colOff>
      <xdr:row>61</xdr:row>
      <xdr:rowOff>32385</xdr:rowOff>
    </xdr:to>
    <xdr:cxnSp macro="">
      <xdr:nvCxnSpPr>
        <xdr:cNvPr id="558" name="直線コネクタ 557">
          <a:extLst>
            <a:ext uri="{FF2B5EF4-FFF2-40B4-BE49-F238E27FC236}">
              <a16:creationId xmlns:a16="http://schemas.microsoft.com/office/drawing/2014/main" id="{6D891F91-EB8C-4B52-B303-7F1712A4DBE2}"/>
            </a:ext>
          </a:extLst>
        </xdr:cNvPr>
        <xdr:cNvCxnSpPr/>
      </xdr:nvCxnSpPr>
      <xdr:spPr>
        <a:xfrm>
          <a:off x="14592300" y="10469880"/>
          <a:ext cx="889000" cy="20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156845</xdr:rowOff>
    </xdr:from>
    <xdr:to>
      <xdr:col>72</xdr:col>
      <xdr:colOff>38100</xdr:colOff>
      <xdr:row>61</xdr:row>
      <xdr:rowOff>86995</xdr:rowOff>
    </xdr:to>
    <xdr:sp macro="" textlink="">
      <xdr:nvSpPr>
        <xdr:cNvPr id="559" name="楕円 558">
          <a:extLst>
            <a:ext uri="{FF2B5EF4-FFF2-40B4-BE49-F238E27FC236}">
              <a16:creationId xmlns:a16="http://schemas.microsoft.com/office/drawing/2014/main" id="{72997482-DC1E-46B5-AFAE-60CBFF2410A3}"/>
            </a:ext>
          </a:extLst>
        </xdr:cNvPr>
        <xdr:cNvSpPr/>
      </xdr:nvSpPr>
      <xdr:spPr>
        <a:xfrm>
          <a:off x="13652500" y="10443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11430</xdr:rowOff>
    </xdr:from>
    <xdr:to>
      <xdr:col>76</xdr:col>
      <xdr:colOff>114300</xdr:colOff>
      <xdr:row>61</xdr:row>
      <xdr:rowOff>36195</xdr:rowOff>
    </xdr:to>
    <xdr:cxnSp macro="">
      <xdr:nvCxnSpPr>
        <xdr:cNvPr id="560" name="直線コネクタ 559">
          <a:extLst>
            <a:ext uri="{FF2B5EF4-FFF2-40B4-BE49-F238E27FC236}">
              <a16:creationId xmlns:a16="http://schemas.microsoft.com/office/drawing/2014/main" id="{D9B62EED-9026-43AC-A230-7CC50CA58408}"/>
            </a:ext>
          </a:extLst>
        </xdr:cNvPr>
        <xdr:cNvCxnSpPr/>
      </xdr:nvCxnSpPr>
      <xdr:spPr>
        <a:xfrm flipV="1">
          <a:off x="13703300" y="10469880"/>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120650</xdr:rowOff>
    </xdr:from>
    <xdr:to>
      <xdr:col>67</xdr:col>
      <xdr:colOff>101600</xdr:colOff>
      <xdr:row>61</xdr:row>
      <xdr:rowOff>50800</xdr:rowOff>
    </xdr:to>
    <xdr:sp macro="" textlink="">
      <xdr:nvSpPr>
        <xdr:cNvPr id="561" name="楕円 560">
          <a:extLst>
            <a:ext uri="{FF2B5EF4-FFF2-40B4-BE49-F238E27FC236}">
              <a16:creationId xmlns:a16="http://schemas.microsoft.com/office/drawing/2014/main" id="{ECAC31D8-1C1A-4BF1-A29D-B2F2F114A495}"/>
            </a:ext>
          </a:extLst>
        </xdr:cNvPr>
        <xdr:cNvSpPr/>
      </xdr:nvSpPr>
      <xdr:spPr>
        <a:xfrm>
          <a:off x="12763500" y="1040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0</xdr:rowOff>
    </xdr:from>
    <xdr:to>
      <xdr:col>71</xdr:col>
      <xdr:colOff>177800</xdr:colOff>
      <xdr:row>61</xdr:row>
      <xdr:rowOff>36195</xdr:rowOff>
    </xdr:to>
    <xdr:cxnSp macro="">
      <xdr:nvCxnSpPr>
        <xdr:cNvPr id="562" name="直線コネクタ 561">
          <a:extLst>
            <a:ext uri="{FF2B5EF4-FFF2-40B4-BE49-F238E27FC236}">
              <a16:creationId xmlns:a16="http://schemas.microsoft.com/office/drawing/2014/main" id="{B86D02DE-4FD3-448A-9180-AC71C0F6FE7A}"/>
            </a:ext>
          </a:extLst>
        </xdr:cNvPr>
        <xdr:cNvCxnSpPr/>
      </xdr:nvCxnSpPr>
      <xdr:spPr>
        <a:xfrm>
          <a:off x="12814300" y="10458450"/>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101617</xdr:rowOff>
    </xdr:from>
    <xdr:ext cx="405111" cy="259045"/>
    <xdr:sp macro="" textlink="">
      <xdr:nvSpPr>
        <xdr:cNvPr id="563" name="n_1aveValue【学校施設】&#10;有形固定資産減価償却率">
          <a:extLst>
            <a:ext uri="{FF2B5EF4-FFF2-40B4-BE49-F238E27FC236}">
              <a16:creationId xmlns:a16="http://schemas.microsoft.com/office/drawing/2014/main" id="{47EE7961-3C4B-4AD9-B40A-F096F19AF72A}"/>
            </a:ext>
          </a:extLst>
        </xdr:cNvPr>
        <xdr:cNvSpPr txBox="1"/>
      </xdr:nvSpPr>
      <xdr:spPr>
        <a:xfrm>
          <a:off x="15266044" y="10045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53992</xdr:rowOff>
    </xdr:from>
    <xdr:ext cx="405111" cy="259045"/>
    <xdr:sp macro="" textlink="">
      <xdr:nvSpPr>
        <xdr:cNvPr id="564" name="n_2aveValue【学校施設】&#10;有形固定資産減価償却率">
          <a:extLst>
            <a:ext uri="{FF2B5EF4-FFF2-40B4-BE49-F238E27FC236}">
              <a16:creationId xmlns:a16="http://schemas.microsoft.com/office/drawing/2014/main" id="{9272D03B-548F-42B0-B278-6C6FF6780AE3}"/>
            </a:ext>
          </a:extLst>
        </xdr:cNvPr>
        <xdr:cNvSpPr txBox="1"/>
      </xdr:nvSpPr>
      <xdr:spPr>
        <a:xfrm>
          <a:off x="14389744" y="99980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42562</xdr:rowOff>
    </xdr:from>
    <xdr:ext cx="405111" cy="259045"/>
    <xdr:sp macro="" textlink="">
      <xdr:nvSpPr>
        <xdr:cNvPr id="565" name="n_3aveValue【学校施設】&#10;有形固定資産減価償却率">
          <a:extLst>
            <a:ext uri="{FF2B5EF4-FFF2-40B4-BE49-F238E27FC236}">
              <a16:creationId xmlns:a16="http://schemas.microsoft.com/office/drawing/2014/main" id="{D0C03681-DDBD-409D-9806-BCEBA4630F1E}"/>
            </a:ext>
          </a:extLst>
        </xdr:cNvPr>
        <xdr:cNvSpPr txBox="1"/>
      </xdr:nvSpPr>
      <xdr:spPr>
        <a:xfrm>
          <a:off x="13500744" y="99866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27322</xdr:rowOff>
    </xdr:from>
    <xdr:ext cx="405111" cy="259045"/>
    <xdr:sp macro="" textlink="">
      <xdr:nvSpPr>
        <xdr:cNvPr id="566" name="n_4aveValue【学校施設】&#10;有形固定資産減価償却率">
          <a:extLst>
            <a:ext uri="{FF2B5EF4-FFF2-40B4-BE49-F238E27FC236}">
              <a16:creationId xmlns:a16="http://schemas.microsoft.com/office/drawing/2014/main" id="{3F2B59C2-6647-4295-BC27-F7AF726E6A97}"/>
            </a:ext>
          </a:extLst>
        </xdr:cNvPr>
        <xdr:cNvSpPr txBox="1"/>
      </xdr:nvSpPr>
      <xdr:spPr>
        <a:xfrm>
          <a:off x="12611744" y="9971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74312</xdr:rowOff>
    </xdr:from>
    <xdr:ext cx="405111" cy="259045"/>
    <xdr:sp macro="" textlink="">
      <xdr:nvSpPr>
        <xdr:cNvPr id="567" name="n_1mainValue【学校施設】&#10;有形固定資産減価償却率">
          <a:extLst>
            <a:ext uri="{FF2B5EF4-FFF2-40B4-BE49-F238E27FC236}">
              <a16:creationId xmlns:a16="http://schemas.microsoft.com/office/drawing/2014/main" id="{51A6781B-B0A7-4D2C-A24A-C65E9B06F259}"/>
            </a:ext>
          </a:extLst>
        </xdr:cNvPr>
        <xdr:cNvSpPr txBox="1"/>
      </xdr:nvSpPr>
      <xdr:spPr>
        <a:xfrm>
          <a:off x="15266044" y="105327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53357</xdr:rowOff>
    </xdr:from>
    <xdr:ext cx="405111" cy="259045"/>
    <xdr:sp macro="" textlink="">
      <xdr:nvSpPr>
        <xdr:cNvPr id="568" name="n_2mainValue【学校施設】&#10;有形固定資産減価償却率">
          <a:extLst>
            <a:ext uri="{FF2B5EF4-FFF2-40B4-BE49-F238E27FC236}">
              <a16:creationId xmlns:a16="http://schemas.microsoft.com/office/drawing/2014/main" id="{D2BC1319-5E43-4FE1-A253-7B66A994955F}"/>
            </a:ext>
          </a:extLst>
        </xdr:cNvPr>
        <xdr:cNvSpPr txBox="1"/>
      </xdr:nvSpPr>
      <xdr:spPr>
        <a:xfrm>
          <a:off x="14389744" y="10511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78122</xdr:rowOff>
    </xdr:from>
    <xdr:ext cx="405111" cy="259045"/>
    <xdr:sp macro="" textlink="">
      <xdr:nvSpPr>
        <xdr:cNvPr id="569" name="n_3mainValue【学校施設】&#10;有形固定資産減価償却率">
          <a:extLst>
            <a:ext uri="{FF2B5EF4-FFF2-40B4-BE49-F238E27FC236}">
              <a16:creationId xmlns:a16="http://schemas.microsoft.com/office/drawing/2014/main" id="{152799FD-95D5-41EA-A4D4-E79471A96C1A}"/>
            </a:ext>
          </a:extLst>
        </xdr:cNvPr>
        <xdr:cNvSpPr txBox="1"/>
      </xdr:nvSpPr>
      <xdr:spPr>
        <a:xfrm>
          <a:off x="13500744" y="105365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41927</xdr:rowOff>
    </xdr:from>
    <xdr:ext cx="405111" cy="259045"/>
    <xdr:sp macro="" textlink="">
      <xdr:nvSpPr>
        <xdr:cNvPr id="570" name="n_4mainValue【学校施設】&#10;有形固定資産減価償却率">
          <a:extLst>
            <a:ext uri="{FF2B5EF4-FFF2-40B4-BE49-F238E27FC236}">
              <a16:creationId xmlns:a16="http://schemas.microsoft.com/office/drawing/2014/main" id="{BBE54355-AEE3-4F6C-8B68-4C31A6807C23}"/>
            </a:ext>
          </a:extLst>
        </xdr:cNvPr>
        <xdr:cNvSpPr txBox="1"/>
      </xdr:nvSpPr>
      <xdr:spPr>
        <a:xfrm>
          <a:off x="12611744" y="10500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1" name="正方形/長方形 570">
          <a:extLst>
            <a:ext uri="{FF2B5EF4-FFF2-40B4-BE49-F238E27FC236}">
              <a16:creationId xmlns:a16="http://schemas.microsoft.com/office/drawing/2014/main" id="{7C100FF6-CDF5-49F7-B434-66D5253E3025}"/>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2" name="正方形/長方形 571">
          <a:extLst>
            <a:ext uri="{FF2B5EF4-FFF2-40B4-BE49-F238E27FC236}">
              <a16:creationId xmlns:a16="http://schemas.microsoft.com/office/drawing/2014/main" id="{8A2B8792-DFA0-4847-A153-7ADFBC2CCD4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3" name="正方形/長方形 572">
          <a:extLst>
            <a:ext uri="{FF2B5EF4-FFF2-40B4-BE49-F238E27FC236}">
              <a16:creationId xmlns:a16="http://schemas.microsoft.com/office/drawing/2014/main" id="{4C51B0E1-BF77-4892-9BD3-61BC6F4191D5}"/>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4" name="正方形/長方形 573">
          <a:extLst>
            <a:ext uri="{FF2B5EF4-FFF2-40B4-BE49-F238E27FC236}">
              <a16:creationId xmlns:a16="http://schemas.microsoft.com/office/drawing/2014/main" id="{5A9539E6-753B-4733-8E15-70F89C86D1CE}"/>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5" name="正方形/長方形 574">
          <a:extLst>
            <a:ext uri="{FF2B5EF4-FFF2-40B4-BE49-F238E27FC236}">
              <a16:creationId xmlns:a16="http://schemas.microsoft.com/office/drawing/2014/main" id="{CCFFDB89-5E8E-4EEA-BC86-DCFE7D63CD6C}"/>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6" name="正方形/長方形 575">
          <a:extLst>
            <a:ext uri="{FF2B5EF4-FFF2-40B4-BE49-F238E27FC236}">
              <a16:creationId xmlns:a16="http://schemas.microsoft.com/office/drawing/2014/main" id="{D47DAF38-813A-4D78-8FA4-76D4F52852BC}"/>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7" name="正方形/長方形 576">
          <a:extLst>
            <a:ext uri="{FF2B5EF4-FFF2-40B4-BE49-F238E27FC236}">
              <a16:creationId xmlns:a16="http://schemas.microsoft.com/office/drawing/2014/main" id="{C6360786-578D-47B2-8C3D-C2CFAA6CD734}"/>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8" name="正方形/長方形 577">
          <a:extLst>
            <a:ext uri="{FF2B5EF4-FFF2-40B4-BE49-F238E27FC236}">
              <a16:creationId xmlns:a16="http://schemas.microsoft.com/office/drawing/2014/main" id="{2AF7935D-A729-4EAE-9981-9B8A19FFA5C4}"/>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9" name="テキスト ボックス 578">
          <a:extLst>
            <a:ext uri="{FF2B5EF4-FFF2-40B4-BE49-F238E27FC236}">
              <a16:creationId xmlns:a16="http://schemas.microsoft.com/office/drawing/2014/main" id="{248F1B2B-5DF4-44EC-9978-488799B6AD5D}"/>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80" name="直線コネクタ 579">
          <a:extLst>
            <a:ext uri="{FF2B5EF4-FFF2-40B4-BE49-F238E27FC236}">
              <a16:creationId xmlns:a16="http://schemas.microsoft.com/office/drawing/2014/main" id="{2CFAB33F-A120-4C53-B720-C24380A9B45E}"/>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81" name="直線コネクタ 580">
          <a:extLst>
            <a:ext uri="{FF2B5EF4-FFF2-40B4-BE49-F238E27FC236}">
              <a16:creationId xmlns:a16="http://schemas.microsoft.com/office/drawing/2014/main" id="{747A11B2-2182-400D-9917-7930D0C1B1BF}"/>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82" name="テキスト ボックス 581">
          <a:extLst>
            <a:ext uri="{FF2B5EF4-FFF2-40B4-BE49-F238E27FC236}">
              <a16:creationId xmlns:a16="http://schemas.microsoft.com/office/drawing/2014/main" id="{11AC8E30-FCC7-4439-8868-0E467F7FA914}"/>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83" name="直線コネクタ 582">
          <a:extLst>
            <a:ext uri="{FF2B5EF4-FFF2-40B4-BE49-F238E27FC236}">
              <a16:creationId xmlns:a16="http://schemas.microsoft.com/office/drawing/2014/main" id="{754CA370-E397-4F7B-BB1C-0BACFA516685}"/>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84" name="テキスト ボックス 583">
          <a:extLst>
            <a:ext uri="{FF2B5EF4-FFF2-40B4-BE49-F238E27FC236}">
              <a16:creationId xmlns:a16="http://schemas.microsoft.com/office/drawing/2014/main" id="{EC083D80-8864-44B1-9C76-4E71C584BB25}"/>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5" name="直線コネクタ 584">
          <a:extLst>
            <a:ext uri="{FF2B5EF4-FFF2-40B4-BE49-F238E27FC236}">
              <a16:creationId xmlns:a16="http://schemas.microsoft.com/office/drawing/2014/main" id="{162E6639-9444-4763-A9E7-637CC6A61911}"/>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586" name="テキスト ボックス 585">
          <a:extLst>
            <a:ext uri="{FF2B5EF4-FFF2-40B4-BE49-F238E27FC236}">
              <a16:creationId xmlns:a16="http://schemas.microsoft.com/office/drawing/2014/main" id="{9D2CD5B5-5E64-45AD-8622-8E2C5507E7C9}"/>
            </a:ext>
          </a:extLst>
        </xdr:cNvPr>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87" name="直線コネクタ 586">
          <a:extLst>
            <a:ext uri="{FF2B5EF4-FFF2-40B4-BE49-F238E27FC236}">
              <a16:creationId xmlns:a16="http://schemas.microsoft.com/office/drawing/2014/main" id="{7641F627-CCA4-44D9-BDFE-7B16E3324843}"/>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162577</xdr:rowOff>
    </xdr:from>
    <xdr:ext cx="531299" cy="259045"/>
    <xdr:sp macro="" textlink="">
      <xdr:nvSpPr>
        <xdr:cNvPr id="588" name="テキスト ボックス 587">
          <a:extLst>
            <a:ext uri="{FF2B5EF4-FFF2-40B4-BE49-F238E27FC236}">
              <a16:creationId xmlns:a16="http://schemas.microsoft.com/office/drawing/2014/main" id="{03C98365-627E-458B-B3C5-373907ABFB16}"/>
            </a:ext>
          </a:extLst>
        </xdr:cNvPr>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9" name="直線コネクタ 588">
          <a:extLst>
            <a:ext uri="{FF2B5EF4-FFF2-40B4-BE49-F238E27FC236}">
              <a16:creationId xmlns:a16="http://schemas.microsoft.com/office/drawing/2014/main" id="{9F7DD363-11AE-449C-AC6F-521DFA33CCF1}"/>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590" name="テキスト ボックス 589">
          <a:extLst>
            <a:ext uri="{FF2B5EF4-FFF2-40B4-BE49-F238E27FC236}">
              <a16:creationId xmlns:a16="http://schemas.microsoft.com/office/drawing/2014/main" id="{32242DF1-72B2-4802-BC05-6ECDA2FF86BA}"/>
            </a:ext>
          </a:extLst>
        </xdr:cNvPr>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1" name="直線コネクタ 590">
          <a:extLst>
            <a:ext uri="{FF2B5EF4-FFF2-40B4-BE49-F238E27FC236}">
              <a16:creationId xmlns:a16="http://schemas.microsoft.com/office/drawing/2014/main" id="{7A0DD9F4-E161-4778-A0D7-C2CD888BCA59}"/>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92" name="テキスト ボックス 591">
          <a:extLst>
            <a:ext uri="{FF2B5EF4-FFF2-40B4-BE49-F238E27FC236}">
              <a16:creationId xmlns:a16="http://schemas.microsoft.com/office/drawing/2014/main" id="{04DB5F00-30F9-42D0-B220-47953901C53B}"/>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3" name="【学校施設】&#10;一人当たり面積グラフ枠">
          <a:extLst>
            <a:ext uri="{FF2B5EF4-FFF2-40B4-BE49-F238E27FC236}">
              <a16:creationId xmlns:a16="http://schemas.microsoft.com/office/drawing/2014/main" id="{50CFD9A4-1012-4368-9BCD-8706057DB065}"/>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111557</xdr:rowOff>
    </xdr:from>
    <xdr:to>
      <xdr:col>116</xdr:col>
      <xdr:colOff>62864</xdr:colOff>
      <xdr:row>63</xdr:row>
      <xdr:rowOff>131673</xdr:rowOff>
    </xdr:to>
    <xdr:cxnSp macro="">
      <xdr:nvCxnSpPr>
        <xdr:cNvPr id="594" name="直線コネクタ 593">
          <a:extLst>
            <a:ext uri="{FF2B5EF4-FFF2-40B4-BE49-F238E27FC236}">
              <a16:creationId xmlns:a16="http://schemas.microsoft.com/office/drawing/2014/main" id="{4A7CC66E-965C-4543-8640-9DF392C8E5F4}"/>
            </a:ext>
          </a:extLst>
        </xdr:cNvPr>
        <xdr:cNvCxnSpPr/>
      </xdr:nvCxnSpPr>
      <xdr:spPr>
        <a:xfrm flipV="1">
          <a:off x="22160864" y="9541307"/>
          <a:ext cx="0" cy="13917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135500</xdr:rowOff>
    </xdr:from>
    <xdr:ext cx="469744" cy="259045"/>
    <xdr:sp macro="" textlink="">
      <xdr:nvSpPr>
        <xdr:cNvPr id="595" name="【学校施設】&#10;一人当たり面積最小値テキスト">
          <a:extLst>
            <a:ext uri="{FF2B5EF4-FFF2-40B4-BE49-F238E27FC236}">
              <a16:creationId xmlns:a16="http://schemas.microsoft.com/office/drawing/2014/main" id="{059F653A-545A-4EF9-AFCB-467DB9B43090}"/>
            </a:ext>
          </a:extLst>
        </xdr:cNvPr>
        <xdr:cNvSpPr txBox="1"/>
      </xdr:nvSpPr>
      <xdr:spPr>
        <a:xfrm>
          <a:off x="22199600" y="10936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131673</xdr:rowOff>
    </xdr:from>
    <xdr:to>
      <xdr:col>116</xdr:col>
      <xdr:colOff>152400</xdr:colOff>
      <xdr:row>63</xdr:row>
      <xdr:rowOff>131673</xdr:rowOff>
    </xdr:to>
    <xdr:cxnSp macro="">
      <xdr:nvCxnSpPr>
        <xdr:cNvPr id="596" name="直線コネクタ 595">
          <a:extLst>
            <a:ext uri="{FF2B5EF4-FFF2-40B4-BE49-F238E27FC236}">
              <a16:creationId xmlns:a16="http://schemas.microsoft.com/office/drawing/2014/main" id="{94212DED-818C-4451-8014-78BEC89C48DE}"/>
            </a:ext>
          </a:extLst>
        </xdr:cNvPr>
        <xdr:cNvCxnSpPr/>
      </xdr:nvCxnSpPr>
      <xdr:spPr>
        <a:xfrm>
          <a:off x="22072600" y="10933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58234</xdr:rowOff>
    </xdr:from>
    <xdr:ext cx="534377" cy="259045"/>
    <xdr:sp macro="" textlink="">
      <xdr:nvSpPr>
        <xdr:cNvPr id="597" name="【学校施設】&#10;一人当たり面積最大値テキスト">
          <a:extLst>
            <a:ext uri="{FF2B5EF4-FFF2-40B4-BE49-F238E27FC236}">
              <a16:creationId xmlns:a16="http://schemas.microsoft.com/office/drawing/2014/main" id="{5C5F877C-F474-46EF-8A65-B2DB3D67556F}"/>
            </a:ext>
          </a:extLst>
        </xdr:cNvPr>
        <xdr:cNvSpPr txBox="1"/>
      </xdr:nvSpPr>
      <xdr:spPr>
        <a:xfrm>
          <a:off x="22199600" y="9316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111557</xdr:rowOff>
    </xdr:from>
    <xdr:to>
      <xdr:col>116</xdr:col>
      <xdr:colOff>152400</xdr:colOff>
      <xdr:row>55</xdr:row>
      <xdr:rowOff>111557</xdr:rowOff>
    </xdr:to>
    <xdr:cxnSp macro="">
      <xdr:nvCxnSpPr>
        <xdr:cNvPr id="598" name="直線コネクタ 597">
          <a:extLst>
            <a:ext uri="{FF2B5EF4-FFF2-40B4-BE49-F238E27FC236}">
              <a16:creationId xmlns:a16="http://schemas.microsoft.com/office/drawing/2014/main" id="{5F127095-6EAE-4052-A19C-5DD33868F52F}"/>
            </a:ext>
          </a:extLst>
        </xdr:cNvPr>
        <xdr:cNvCxnSpPr/>
      </xdr:nvCxnSpPr>
      <xdr:spPr>
        <a:xfrm>
          <a:off x="22072600" y="9541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84777</xdr:rowOff>
    </xdr:from>
    <xdr:ext cx="469744" cy="259045"/>
    <xdr:sp macro="" textlink="">
      <xdr:nvSpPr>
        <xdr:cNvPr id="599" name="【学校施設】&#10;一人当たり面積平均値テキスト">
          <a:extLst>
            <a:ext uri="{FF2B5EF4-FFF2-40B4-BE49-F238E27FC236}">
              <a16:creationId xmlns:a16="http://schemas.microsoft.com/office/drawing/2014/main" id="{D1DD03C4-7BC1-44D9-99B6-C2EA02B05B77}"/>
            </a:ext>
          </a:extLst>
        </xdr:cNvPr>
        <xdr:cNvSpPr txBox="1"/>
      </xdr:nvSpPr>
      <xdr:spPr>
        <a:xfrm>
          <a:off x="22199600" y="105432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61900</xdr:rowOff>
    </xdr:from>
    <xdr:to>
      <xdr:col>116</xdr:col>
      <xdr:colOff>114300</xdr:colOff>
      <xdr:row>62</xdr:row>
      <xdr:rowOff>163500</xdr:rowOff>
    </xdr:to>
    <xdr:sp macro="" textlink="">
      <xdr:nvSpPr>
        <xdr:cNvPr id="600" name="フローチャート: 判断 599">
          <a:extLst>
            <a:ext uri="{FF2B5EF4-FFF2-40B4-BE49-F238E27FC236}">
              <a16:creationId xmlns:a16="http://schemas.microsoft.com/office/drawing/2014/main" id="{A0BB6E53-7933-4772-AC3B-0BF70B5EBE64}"/>
            </a:ext>
          </a:extLst>
        </xdr:cNvPr>
        <xdr:cNvSpPr/>
      </xdr:nvSpPr>
      <xdr:spPr>
        <a:xfrm>
          <a:off x="22110700" y="10691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54813</xdr:rowOff>
    </xdr:from>
    <xdr:to>
      <xdr:col>112</xdr:col>
      <xdr:colOff>38100</xdr:colOff>
      <xdr:row>62</xdr:row>
      <xdr:rowOff>156413</xdr:rowOff>
    </xdr:to>
    <xdr:sp macro="" textlink="">
      <xdr:nvSpPr>
        <xdr:cNvPr id="601" name="フローチャート: 判断 600">
          <a:extLst>
            <a:ext uri="{FF2B5EF4-FFF2-40B4-BE49-F238E27FC236}">
              <a16:creationId xmlns:a16="http://schemas.microsoft.com/office/drawing/2014/main" id="{48947113-DC29-42C9-A7B0-F5CF92CCCEDF}"/>
            </a:ext>
          </a:extLst>
        </xdr:cNvPr>
        <xdr:cNvSpPr/>
      </xdr:nvSpPr>
      <xdr:spPr>
        <a:xfrm>
          <a:off x="21272500" y="10684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58928</xdr:rowOff>
    </xdr:from>
    <xdr:to>
      <xdr:col>107</xdr:col>
      <xdr:colOff>101600</xdr:colOff>
      <xdr:row>62</xdr:row>
      <xdr:rowOff>160528</xdr:rowOff>
    </xdr:to>
    <xdr:sp macro="" textlink="">
      <xdr:nvSpPr>
        <xdr:cNvPr id="602" name="フローチャート: 判断 601">
          <a:extLst>
            <a:ext uri="{FF2B5EF4-FFF2-40B4-BE49-F238E27FC236}">
              <a16:creationId xmlns:a16="http://schemas.microsoft.com/office/drawing/2014/main" id="{222C7A3D-A952-4F14-B236-A9C0C5E762F8}"/>
            </a:ext>
          </a:extLst>
        </xdr:cNvPr>
        <xdr:cNvSpPr/>
      </xdr:nvSpPr>
      <xdr:spPr>
        <a:xfrm>
          <a:off x="20383500" y="10688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41859</xdr:rowOff>
    </xdr:from>
    <xdr:to>
      <xdr:col>102</xdr:col>
      <xdr:colOff>165100</xdr:colOff>
      <xdr:row>62</xdr:row>
      <xdr:rowOff>143459</xdr:rowOff>
    </xdr:to>
    <xdr:sp macro="" textlink="">
      <xdr:nvSpPr>
        <xdr:cNvPr id="603" name="フローチャート: 判断 602">
          <a:extLst>
            <a:ext uri="{FF2B5EF4-FFF2-40B4-BE49-F238E27FC236}">
              <a16:creationId xmlns:a16="http://schemas.microsoft.com/office/drawing/2014/main" id="{B73DB011-680F-4E9F-90C6-D90C4D50CBB7}"/>
            </a:ext>
          </a:extLst>
        </xdr:cNvPr>
        <xdr:cNvSpPr/>
      </xdr:nvSpPr>
      <xdr:spPr>
        <a:xfrm>
          <a:off x="19494500" y="106717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33401</xdr:rowOff>
    </xdr:from>
    <xdr:to>
      <xdr:col>98</xdr:col>
      <xdr:colOff>38100</xdr:colOff>
      <xdr:row>62</xdr:row>
      <xdr:rowOff>135001</xdr:rowOff>
    </xdr:to>
    <xdr:sp macro="" textlink="">
      <xdr:nvSpPr>
        <xdr:cNvPr id="604" name="フローチャート: 判断 603">
          <a:extLst>
            <a:ext uri="{FF2B5EF4-FFF2-40B4-BE49-F238E27FC236}">
              <a16:creationId xmlns:a16="http://schemas.microsoft.com/office/drawing/2014/main" id="{D169539D-185D-4210-BD99-FC698C005D1C}"/>
            </a:ext>
          </a:extLst>
        </xdr:cNvPr>
        <xdr:cNvSpPr/>
      </xdr:nvSpPr>
      <xdr:spPr>
        <a:xfrm>
          <a:off x="18605500" y="10663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7E8021D5-52EC-4C45-A929-4510D818B95C}"/>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6" name="テキスト ボックス 605">
          <a:extLst>
            <a:ext uri="{FF2B5EF4-FFF2-40B4-BE49-F238E27FC236}">
              <a16:creationId xmlns:a16="http://schemas.microsoft.com/office/drawing/2014/main" id="{C671B3BB-7AC6-4865-A66E-9FE3E9818B07}"/>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7" name="テキスト ボックス 606">
          <a:extLst>
            <a:ext uri="{FF2B5EF4-FFF2-40B4-BE49-F238E27FC236}">
              <a16:creationId xmlns:a16="http://schemas.microsoft.com/office/drawing/2014/main" id="{0B5EF96B-3B71-497F-9710-045A9616CF82}"/>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8" name="テキスト ボックス 607">
          <a:extLst>
            <a:ext uri="{FF2B5EF4-FFF2-40B4-BE49-F238E27FC236}">
              <a16:creationId xmlns:a16="http://schemas.microsoft.com/office/drawing/2014/main" id="{372888F2-082A-4539-8008-D6ED1AEB8153}"/>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9" name="テキスト ボックス 608">
          <a:extLst>
            <a:ext uri="{FF2B5EF4-FFF2-40B4-BE49-F238E27FC236}">
              <a16:creationId xmlns:a16="http://schemas.microsoft.com/office/drawing/2014/main" id="{5399925C-5B17-4F0D-9686-0C71C3E15F0F}"/>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120269</xdr:rowOff>
    </xdr:from>
    <xdr:to>
      <xdr:col>116</xdr:col>
      <xdr:colOff>114300</xdr:colOff>
      <xdr:row>63</xdr:row>
      <xdr:rowOff>50419</xdr:rowOff>
    </xdr:to>
    <xdr:sp macro="" textlink="">
      <xdr:nvSpPr>
        <xdr:cNvPr id="610" name="楕円 609">
          <a:extLst>
            <a:ext uri="{FF2B5EF4-FFF2-40B4-BE49-F238E27FC236}">
              <a16:creationId xmlns:a16="http://schemas.microsoft.com/office/drawing/2014/main" id="{92C062D2-0503-4D17-8529-2C5DB0135198}"/>
            </a:ext>
          </a:extLst>
        </xdr:cNvPr>
        <xdr:cNvSpPr/>
      </xdr:nvSpPr>
      <xdr:spPr>
        <a:xfrm>
          <a:off x="22110700" y="10750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98696</xdr:rowOff>
    </xdr:from>
    <xdr:ext cx="469744" cy="259045"/>
    <xdr:sp macro="" textlink="">
      <xdr:nvSpPr>
        <xdr:cNvPr id="611" name="【学校施設】&#10;一人当たり面積該当値テキスト">
          <a:extLst>
            <a:ext uri="{FF2B5EF4-FFF2-40B4-BE49-F238E27FC236}">
              <a16:creationId xmlns:a16="http://schemas.microsoft.com/office/drawing/2014/main" id="{82703B67-BFD1-4050-B27B-67EA082DDF10}"/>
            </a:ext>
          </a:extLst>
        </xdr:cNvPr>
        <xdr:cNvSpPr txBox="1"/>
      </xdr:nvSpPr>
      <xdr:spPr>
        <a:xfrm>
          <a:off x="22199600" y="107285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125375</xdr:rowOff>
    </xdr:from>
    <xdr:to>
      <xdr:col>112</xdr:col>
      <xdr:colOff>38100</xdr:colOff>
      <xdr:row>63</xdr:row>
      <xdr:rowOff>55525</xdr:rowOff>
    </xdr:to>
    <xdr:sp macro="" textlink="">
      <xdr:nvSpPr>
        <xdr:cNvPr id="612" name="楕円 611">
          <a:extLst>
            <a:ext uri="{FF2B5EF4-FFF2-40B4-BE49-F238E27FC236}">
              <a16:creationId xmlns:a16="http://schemas.microsoft.com/office/drawing/2014/main" id="{F2F5718F-9565-4CC5-A512-A486315EDFE0}"/>
            </a:ext>
          </a:extLst>
        </xdr:cNvPr>
        <xdr:cNvSpPr/>
      </xdr:nvSpPr>
      <xdr:spPr>
        <a:xfrm>
          <a:off x="21272500" y="1075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171069</xdr:rowOff>
    </xdr:from>
    <xdr:to>
      <xdr:col>116</xdr:col>
      <xdr:colOff>63500</xdr:colOff>
      <xdr:row>63</xdr:row>
      <xdr:rowOff>4725</xdr:rowOff>
    </xdr:to>
    <xdr:cxnSp macro="">
      <xdr:nvCxnSpPr>
        <xdr:cNvPr id="613" name="直線コネクタ 612">
          <a:extLst>
            <a:ext uri="{FF2B5EF4-FFF2-40B4-BE49-F238E27FC236}">
              <a16:creationId xmlns:a16="http://schemas.microsoft.com/office/drawing/2014/main" id="{E013ABFD-6A4F-4F5E-8BCF-807FC0CA5E52}"/>
            </a:ext>
          </a:extLst>
        </xdr:cNvPr>
        <xdr:cNvCxnSpPr/>
      </xdr:nvCxnSpPr>
      <xdr:spPr>
        <a:xfrm flipV="1">
          <a:off x="21323300" y="10800969"/>
          <a:ext cx="838200" cy="5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126822</xdr:rowOff>
    </xdr:from>
    <xdr:to>
      <xdr:col>107</xdr:col>
      <xdr:colOff>101600</xdr:colOff>
      <xdr:row>63</xdr:row>
      <xdr:rowOff>56972</xdr:rowOff>
    </xdr:to>
    <xdr:sp macro="" textlink="">
      <xdr:nvSpPr>
        <xdr:cNvPr id="614" name="楕円 613">
          <a:extLst>
            <a:ext uri="{FF2B5EF4-FFF2-40B4-BE49-F238E27FC236}">
              <a16:creationId xmlns:a16="http://schemas.microsoft.com/office/drawing/2014/main" id="{80929276-B15A-402D-9CC7-5D2D6BCEF24C}"/>
            </a:ext>
          </a:extLst>
        </xdr:cNvPr>
        <xdr:cNvSpPr/>
      </xdr:nvSpPr>
      <xdr:spPr>
        <a:xfrm>
          <a:off x="20383500" y="10756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4725</xdr:rowOff>
    </xdr:from>
    <xdr:to>
      <xdr:col>111</xdr:col>
      <xdr:colOff>177800</xdr:colOff>
      <xdr:row>63</xdr:row>
      <xdr:rowOff>6172</xdr:rowOff>
    </xdr:to>
    <xdr:cxnSp macro="">
      <xdr:nvCxnSpPr>
        <xdr:cNvPr id="615" name="直線コネクタ 614">
          <a:extLst>
            <a:ext uri="{FF2B5EF4-FFF2-40B4-BE49-F238E27FC236}">
              <a16:creationId xmlns:a16="http://schemas.microsoft.com/office/drawing/2014/main" id="{05826911-DEEE-4155-9B30-DAB0F5F8C036}"/>
            </a:ext>
          </a:extLst>
        </xdr:cNvPr>
        <xdr:cNvCxnSpPr/>
      </xdr:nvCxnSpPr>
      <xdr:spPr>
        <a:xfrm flipV="1">
          <a:off x="20434300" y="10806075"/>
          <a:ext cx="889000" cy="1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133680</xdr:rowOff>
    </xdr:from>
    <xdr:to>
      <xdr:col>102</xdr:col>
      <xdr:colOff>165100</xdr:colOff>
      <xdr:row>63</xdr:row>
      <xdr:rowOff>63830</xdr:rowOff>
    </xdr:to>
    <xdr:sp macro="" textlink="">
      <xdr:nvSpPr>
        <xdr:cNvPr id="616" name="楕円 615">
          <a:extLst>
            <a:ext uri="{FF2B5EF4-FFF2-40B4-BE49-F238E27FC236}">
              <a16:creationId xmlns:a16="http://schemas.microsoft.com/office/drawing/2014/main" id="{6ACB7ED0-903B-49E5-8798-43ED9F71EB7E}"/>
            </a:ext>
          </a:extLst>
        </xdr:cNvPr>
        <xdr:cNvSpPr/>
      </xdr:nvSpPr>
      <xdr:spPr>
        <a:xfrm>
          <a:off x="19494500" y="10763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6172</xdr:rowOff>
    </xdr:from>
    <xdr:to>
      <xdr:col>107</xdr:col>
      <xdr:colOff>50800</xdr:colOff>
      <xdr:row>63</xdr:row>
      <xdr:rowOff>13030</xdr:rowOff>
    </xdr:to>
    <xdr:cxnSp macro="">
      <xdr:nvCxnSpPr>
        <xdr:cNvPr id="617" name="直線コネクタ 616">
          <a:extLst>
            <a:ext uri="{FF2B5EF4-FFF2-40B4-BE49-F238E27FC236}">
              <a16:creationId xmlns:a16="http://schemas.microsoft.com/office/drawing/2014/main" id="{42D6A047-3FA5-4FDF-AAC8-467CE83FBECB}"/>
            </a:ext>
          </a:extLst>
        </xdr:cNvPr>
        <xdr:cNvCxnSpPr/>
      </xdr:nvCxnSpPr>
      <xdr:spPr>
        <a:xfrm flipV="1">
          <a:off x="19545300" y="10807522"/>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136728</xdr:rowOff>
    </xdr:from>
    <xdr:to>
      <xdr:col>98</xdr:col>
      <xdr:colOff>38100</xdr:colOff>
      <xdr:row>63</xdr:row>
      <xdr:rowOff>66878</xdr:rowOff>
    </xdr:to>
    <xdr:sp macro="" textlink="">
      <xdr:nvSpPr>
        <xdr:cNvPr id="618" name="楕円 617">
          <a:extLst>
            <a:ext uri="{FF2B5EF4-FFF2-40B4-BE49-F238E27FC236}">
              <a16:creationId xmlns:a16="http://schemas.microsoft.com/office/drawing/2014/main" id="{2439A502-606F-439F-88AE-3AB7293626A3}"/>
            </a:ext>
          </a:extLst>
        </xdr:cNvPr>
        <xdr:cNvSpPr/>
      </xdr:nvSpPr>
      <xdr:spPr>
        <a:xfrm>
          <a:off x="18605500" y="10766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13030</xdr:rowOff>
    </xdr:from>
    <xdr:to>
      <xdr:col>102</xdr:col>
      <xdr:colOff>114300</xdr:colOff>
      <xdr:row>63</xdr:row>
      <xdr:rowOff>16078</xdr:rowOff>
    </xdr:to>
    <xdr:cxnSp macro="">
      <xdr:nvCxnSpPr>
        <xdr:cNvPr id="619" name="直線コネクタ 618">
          <a:extLst>
            <a:ext uri="{FF2B5EF4-FFF2-40B4-BE49-F238E27FC236}">
              <a16:creationId xmlns:a16="http://schemas.microsoft.com/office/drawing/2014/main" id="{3A04CECE-E45B-49D0-B2A4-A40D966A8220}"/>
            </a:ext>
          </a:extLst>
        </xdr:cNvPr>
        <xdr:cNvCxnSpPr/>
      </xdr:nvCxnSpPr>
      <xdr:spPr>
        <a:xfrm flipV="1">
          <a:off x="18656300" y="10814380"/>
          <a:ext cx="8890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1490</xdr:rowOff>
    </xdr:from>
    <xdr:ext cx="469744" cy="259045"/>
    <xdr:sp macro="" textlink="">
      <xdr:nvSpPr>
        <xdr:cNvPr id="620" name="n_1aveValue【学校施設】&#10;一人当たり面積">
          <a:extLst>
            <a:ext uri="{FF2B5EF4-FFF2-40B4-BE49-F238E27FC236}">
              <a16:creationId xmlns:a16="http://schemas.microsoft.com/office/drawing/2014/main" id="{2013ABF4-A240-49F0-94B5-6816572906A9}"/>
            </a:ext>
          </a:extLst>
        </xdr:cNvPr>
        <xdr:cNvSpPr txBox="1"/>
      </xdr:nvSpPr>
      <xdr:spPr>
        <a:xfrm>
          <a:off x="21075727" y="10459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5605</xdr:rowOff>
    </xdr:from>
    <xdr:ext cx="469744" cy="259045"/>
    <xdr:sp macro="" textlink="">
      <xdr:nvSpPr>
        <xdr:cNvPr id="621" name="n_2aveValue【学校施設】&#10;一人当たり面積">
          <a:extLst>
            <a:ext uri="{FF2B5EF4-FFF2-40B4-BE49-F238E27FC236}">
              <a16:creationId xmlns:a16="http://schemas.microsoft.com/office/drawing/2014/main" id="{B91D4FE6-ECBC-4C79-83B6-7939AB0C524A}"/>
            </a:ext>
          </a:extLst>
        </xdr:cNvPr>
        <xdr:cNvSpPr txBox="1"/>
      </xdr:nvSpPr>
      <xdr:spPr>
        <a:xfrm>
          <a:off x="20199427" y="10464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159986</xdr:rowOff>
    </xdr:from>
    <xdr:ext cx="469744" cy="259045"/>
    <xdr:sp macro="" textlink="">
      <xdr:nvSpPr>
        <xdr:cNvPr id="622" name="n_3aveValue【学校施設】&#10;一人当たり面積">
          <a:extLst>
            <a:ext uri="{FF2B5EF4-FFF2-40B4-BE49-F238E27FC236}">
              <a16:creationId xmlns:a16="http://schemas.microsoft.com/office/drawing/2014/main" id="{BF34C20C-E559-4669-A49F-54601D49D453}"/>
            </a:ext>
          </a:extLst>
        </xdr:cNvPr>
        <xdr:cNvSpPr txBox="1"/>
      </xdr:nvSpPr>
      <xdr:spPr>
        <a:xfrm>
          <a:off x="19310427" y="104469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151528</xdr:rowOff>
    </xdr:from>
    <xdr:ext cx="469744" cy="259045"/>
    <xdr:sp macro="" textlink="">
      <xdr:nvSpPr>
        <xdr:cNvPr id="623" name="n_4aveValue【学校施設】&#10;一人当たり面積">
          <a:extLst>
            <a:ext uri="{FF2B5EF4-FFF2-40B4-BE49-F238E27FC236}">
              <a16:creationId xmlns:a16="http://schemas.microsoft.com/office/drawing/2014/main" id="{0AB82A35-A28F-4DB9-B072-D39F56A56610}"/>
            </a:ext>
          </a:extLst>
        </xdr:cNvPr>
        <xdr:cNvSpPr txBox="1"/>
      </xdr:nvSpPr>
      <xdr:spPr>
        <a:xfrm>
          <a:off x="18421427" y="10438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46652</xdr:rowOff>
    </xdr:from>
    <xdr:ext cx="469744" cy="259045"/>
    <xdr:sp macro="" textlink="">
      <xdr:nvSpPr>
        <xdr:cNvPr id="624" name="n_1mainValue【学校施設】&#10;一人当たり面積">
          <a:extLst>
            <a:ext uri="{FF2B5EF4-FFF2-40B4-BE49-F238E27FC236}">
              <a16:creationId xmlns:a16="http://schemas.microsoft.com/office/drawing/2014/main" id="{9E5A18A3-E2F2-4D08-89B5-DA824D654849}"/>
            </a:ext>
          </a:extLst>
        </xdr:cNvPr>
        <xdr:cNvSpPr txBox="1"/>
      </xdr:nvSpPr>
      <xdr:spPr>
        <a:xfrm>
          <a:off x="21075727" y="10848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48099</xdr:rowOff>
    </xdr:from>
    <xdr:ext cx="469744" cy="259045"/>
    <xdr:sp macro="" textlink="">
      <xdr:nvSpPr>
        <xdr:cNvPr id="625" name="n_2mainValue【学校施設】&#10;一人当たり面積">
          <a:extLst>
            <a:ext uri="{FF2B5EF4-FFF2-40B4-BE49-F238E27FC236}">
              <a16:creationId xmlns:a16="http://schemas.microsoft.com/office/drawing/2014/main" id="{D91A0375-729D-4279-AEAA-200C3ED0E7EA}"/>
            </a:ext>
          </a:extLst>
        </xdr:cNvPr>
        <xdr:cNvSpPr txBox="1"/>
      </xdr:nvSpPr>
      <xdr:spPr>
        <a:xfrm>
          <a:off x="20199427" y="108494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54957</xdr:rowOff>
    </xdr:from>
    <xdr:ext cx="469744" cy="259045"/>
    <xdr:sp macro="" textlink="">
      <xdr:nvSpPr>
        <xdr:cNvPr id="626" name="n_3mainValue【学校施設】&#10;一人当たり面積">
          <a:extLst>
            <a:ext uri="{FF2B5EF4-FFF2-40B4-BE49-F238E27FC236}">
              <a16:creationId xmlns:a16="http://schemas.microsoft.com/office/drawing/2014/main" id="{4B8187E6-23E9-4C32-91C8-C02295497DC6}"/>
            </a:ext>
          </a:extLst>
        </xdr:cNvPr>
        <xdr:cNvSpPr txBox="1"/>
      </xdr:nvSpPr>
      <xdr:spPr>
        <a:xfrm>
          <a:off x="19310427" y="10856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58005</xdr:rowOff>
    </xdr:from>
    <xdr:ext cx="469744" cy="259045"/>
    <xdr:sp macro="" textlink="">
      <xdr:nvSpPr>
        <xdr:cNvPr id="627" name="n_4mainValue【学校施設】&#10;一人当たり面積">
          <a:extLst>
            <a:ext uri="{FF2B5EF4-FFF2-40B4-BE49-F238E27FC236}">
              <a16:creationId xmlns:a16="http://schemas.microsoft.com/office/drawing/2014/main" id="{4F79CF27-CEED-4240-9CA5-9DE27C82D07F}"/>
            </a:ext>
          </a:extLst>
        </xdr:cNvPr>
        <xdr:cNvSpPr txBox="1"/>
      </xdr:nvSpPr>
      <xdr:spPr>
        <a:xfrm>
          <a:off x="18421427" y="10859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8" name="正方形/長方形 627">
          <a:extLst>
            <a:ext uri="{FF2B5EF4-FFF2-40B4-BE49-F238E27FC236}">
              <a16:creationId xmlns:a16="http://schemas.microsoft.com/office/drawing/2014/main" id="{841C9CF1-9EAA-4827-AD16-3510552017E5}"/>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9" name="正方形/長方形 628">
          <a:extLst>
            <a:ext uri="{FF2B5EF4-FFF2-40B4-BE49-F238E27FC236}">
              <a16:creationId xmlns:a16="http://schemas.microsoft.com/office/drawing/2014/main" id="{DA472877-DCAD-420B-87BC-75F44BC2F3C3}"/>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30" name="正方形/長方形 629">
          <a:extLst>
            <a:ext uri="{FF2B5EF4-FFF2-40B4-BE49-F238E27FC236}">
              <a16:creationId xmlns:a16="http://schemas.microsoft.com/office/drawing/2014/main" id="{82E64919-C2D8-48D3-A053-409EE0AE97E1}"/>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1" name="正方形/長方形 630">
          <a:extLst>
            <a:ext uri="{FF2B5EF4-FFF2-40B4-BE49-F238E27FC236}">
              <a16:creationId xmlns:a16="http://schemas.microsoft.com/office/drawing/2014/main" id="{87FBC69C-46DE-4186-86E5-35B27D228F65}"/>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2" name="正方形/長方形 631">
          <a:extLst>
            <a:ext uri="{FF2B5EF4-FFF2-40B4-BE49-F238E27FC236}">
              <a16:creationId xmlns:a16="http://schemas.microsoft.com/office/drawing/2014/main" id="{8BA7E8FD-7A61-4E06-8FBC-32D2EFA05A2C}"/>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3" name="正方形/長方形 632">
          <a:extLst>
            <a:ext uri="{FF2B5EF4-FFF2-40B4-BE49-F238E27FC236}">
              <a16:creationId xmlns:a16="http://schemas.microsoft.com/office/drawing/2014/main" id="{CE01E4D2-75D0-47BB-9552-6D1252A0E545}"/>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4" name="正方形/長方形 633">
          <a:extLst>
            <a:ext uri="{FF2B5EF4-FFF2-40B4-BE49-F238E27FC236}">
              <a16:creationId xmlns:a16="http://schemas.microsoft.com/office/drawing/2014/main" id="{D3CE4096-C398-4364-981A-6AF3DB6CAFAF}"/>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5" name="正方形/長方形 634">
          <a:extLst>
            <a:ext uri="{FF2B5EF4-FFF2-40B4-BE49-F238E27FC236}">
              <a16:creationId xmlns:a16="http://schemas.microsoft.com/office/drawing/2014/main" id="{CA3CC084-2EA1-462E-8FFB-43AC2AD56D4B}"/>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6" name="正方形/長方形 635">
          <a:extLst>
            <a:ext uri="{FF2B5EF4-FFF2-40B4-BE49-F238E27FC236}">
              <a16:creationId xmlns:a16="http://schemas.microsoft.com/office/drawing/2014/main" id="{D70B184F-3104-48E0-823A-C8731504CA04}"/>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7" name="正方形/長方形 636">
          <a:extLst>
            <a:ext uri="{FF2B5EF4-FFF2-40B4-BE49-F238E27FC236}">
              <a16:creationId xmlns:a16="http://schemas.microsoft.com/office/drawing/2014/main" id="{E25E12CF-902C-4A62-8FA8-78E2F4874616}"/>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8" name="正方形/長方形 637">
          <a:extLst>
            <a:ext uri="{FF2B5EF4-FFF2-40B4-BE49-F238E27FC236}">
              <a16:creationId xmlns:a16="http://schemas.microsoft.com/office/drawing/2014/main" id="{8BEA4EBE-C3A6-4184-8858-E78A8D8ED712}"/>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9" name="正方形/長方形 638">
          <a:extLst>
            <a:ext uri="{FF2B5EF4-FFF2-40B4-BE49-F238E27FC236}">
              <a16:creationId xmlns:a16="http://schemas.microsoft.com/office/drawing/2014/main" id="{6CD9504A-056D-4B11-BB23-D8BD68C8433A}"/>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40" name="正方形/長方形 639">
          <a:extLst>
            <a:ext uri="{FF2B5EF4-FFF2-40B4-BE49-F238E27FC236}">
              <a16:creationId xmlns:a16="http://schemas.microsoft.com/office/drawing/2014/main" id="{C85C201E-5665-4161-93A7-AE82058F663B}"/>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41" name="正方形/長方形 640">
          <a:extLst>
            <a:ext uri="{FF2B5EF4-FFF2-40B4-BE49-F238E27FC236}">
              <a16:creationId xmlns:a16="http://schemas.microsoft.com/office/drawing/2014/main" id="{E3315652-9EC4-4D00-9481-4A46C0D8AE8C}"/>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42" name="正方形/長方形 641">
          <a:extLst>
            <a:ext uri="{FF2B5EF4-FFF2-40B4-BE49-F238E27FC236}">
              <a16:creationId xmlns:a16="http://schemas.microsoft.com/office/drawing/2014/main" id="{AB508EAD-EDF8-4EA4-9504-0C8547E26BD6}"/>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43" name="正方形/長方形 642">
          <a:extLst>
            <a:ext uri="{FF2B5EF4-FFF2-40B4-BE49-F238E27FC236}">
              <a16:creationId xmlns:a16="http://schemas.microsoft.com/office/drawing/2014/main" id="{E7CF19C1-58F8-4081-8FED-AF5E85CDBC92}"/>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4" name="正方形/長方形 643">
          <a:extLst>
            <a:ext uri="{FF2B5EF4-FFF2-40B4-BE49-F238E27FC236}">
              <a16:creationId xmlns:a16="http://schemas.microsoft.com/office/drawing/2014/main" id="{CE356ADA-D7BE-4DD2-BA16-B52E3B615248}"/>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5" name="正方形/長方形 644">
          <a:extLst>
            <a:ext uri="{FF2B5EF4-FFF2-40B4-BE49-F238E27FC236}">
              <a16:creationId xmlns:a16="http://schemas.microsoft.com/office/drawing/2014/main" id="{4AEE6AB7-4DF4-416A-B290-021D8432AB83}"/>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6" name="正方形/長方形 645">
          <a:extLst>
            <a:ext uri="{FF2B5EF4-FFF2-40B4-BE49-F238E27FC236}">
              <a16:creationId xmlns:a16="http://schemas.microsoft.com/office/drawing/2014/main" id="{C9FEE6C8-8273-4F63-B342-907FEBF25776}"/>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7" name="正方形/長方形 646">
          <a:extLst>
            <a:ext uri="{FF2B5EF4-FFF2-40B4-BE49-F238E27FC236}">
              <a16:creationId xmlns:a16="http://schemas.microsoft.com/office/drawing/2014/main" id="{59F71D38-D2DA-4D78-B235-2642777ABAE3}"/>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8" name="正方形/長方形 647">
          <a:extLst>
            <a:ext uri="{FF2B5EF4-FFF2-40B4-BE49-F238E27FC236}">
              <a16:creationId xmlns:a16="http://schemas.microsoft.com/office/drawing/2014/main" id="{9984156A-748A-4E2D-91B1-7FB3951B8333}"/>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9" name="正方形/長方形 648">
          <a:extLst>
            <a:ext uri="{FF2B5EF4-FFF2-40B4-BE49-F238E27FC236}">
              <a16:creationId xmlns:a16="http://schemas.microsoft.com/office/drawing/2014/main" id="{296AE000-347D-4EF4-BD57-CFFAE5C2ABB3}"/>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50" name="正方形/長方形 649">
          <a:extLst>
            <a:ext uri="{FF2B5EF4-FFF2-40B4-BE49-F238E27FC236}">
              <a16:creationId xmlns:a16="http://schemas.microsoft.com/office/drawing/2014/main" id="{9723F97E-35CF-4D8D-AFF4-E1E4A703B007}"/>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51" name="正方形/長方形 650">
          <a:extLst>
            <a:ext uri="{FF2B5EF4-FFF2-40B4-BE49-F238E27FC236}">
              <a16:creationId xmlns:a16="http://schemas.microsoft.com/office/drawing/2014/main" id="{5108F239-C8D5-46CA-9BE5-6A93F4458B94}"/>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652" name="正方形/長方形 651">
          <a:extLst>
            <a:ext uri="{FF2B5EF4-FFF2-40B4-BE49-F238E27FC236}">
              <a16:creationId xmlns:a16="http://schemas.microsoft.com/office/drawing/2014/main" id="{E1ECD4F5-4EE1-4B28-9AC4-1792050B91F1}"/>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53" name="正方形/長方形 652">
          <a:extLst>
            <a:ext uri="{FF2B5EF4-FFF2-40B4-BE49-F238E27FC236}">
              <a16:creationId xmlns:a16="http://schemas.microsoft.com/office/drawing/2014/main" id="{9F3AA350-7EDC-45FB-B9F1-9071DE1F0F6F}"/>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54" name="正方形/長方形 653">
          <a:extLst>
            <a:ext uri="{FF2B5EF4-FFF2-40B4-BE49-F238E27FC236}">
              <a16:creationId xmlns:a16="http://schemas.microsoft.com/office/drawing/2014/main" id="{973CE125-9097-4247-AF02-3F80FB9A7933}"/>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55" name="正方形/長方形 654">
          <a:extLst>
            <a:ext uri="{FF2B5EF4-FFF2-40B4-BE49-F238E27FC236}">
              <a16:creationId xmlns:a16="http://schemas.microsoft.com/office/drawing/2014/main" id="{EC64B23E-AAC2-48F9-9D60-7F5FE1000F85}"/>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56" name="正方形/長方形 655">
          <a:extLst>
            <a:ext uri="{FF2B5EF4-FFF2-40B4-BE49-F238E27FC236}">
              <a16:creationId xmlns:a16="http://schemas.microsoft.com/office/drawing/2014/main" id="{96EC694F-17EC-4D76-8900-6F65C37D65D6}"/>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57" name="正方形/長方形 656">
          <a:extLst>
            <a:ext uri="{FF2B5EF4-FFF2-40B4-BE49-F238E27FC236}">
              <a16:creationId xmlns:a16="http://schemas.microsoft.com/office/drawing/2014/main" id="{FA8C2FAF-8D79-4CA9-B28C-14143417AE8E}"/>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58" name="正方形/長方形 657">
          <a:extLst>
            <a:ext uri="{FF2B5EF4-FFF2-40B4-BE49-F238E27FC236}">
              <a16:creationId xmlns:a16="http://schemas.microsoft.com/office/drawing/2014/main" id="{CF96EE8A-E7DD-4534-8D36-68A4CCFB9C24}"/>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59" name="正方形/長方形 658">
          <a:extLst>
            <a:ext uri="{FF2B5EF4-FFF2-40B4-BE49-F238E27FC236}">
              <a16:creationId xmlns:a16="http://schemas.microsoft.com/office/drawing/2014/main" id="{52122926-17AC-4D95-BE1F-C99507861628}"/>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660" name="正方形/長方形 659">
          <a:extLst>
            <a:ext uri="{FF2B5EF4-FFF2-40B4-BE49-F238E27FC236}">
              <a16:creationId xmlns:a16="http://schemas.microsoft.com/office/drawing/2014/main" id="{7A9B4BC0-6053-42A4-9C6A-ABD34B95A26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61" name="正方形/長方形 660">
          <a:extLst>
            <a:ext uri="{FF2B5EF4-FFF2-40B4-BE49-F238E27FC236}">
              <a16:creationId xmlns:a16="http://schemas.microsoft.com/office/drawing/2014/main" id="{B9FBD956-674D-45A3-94F8-5AF2ACC7B81E}"/>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62" name="テキスト ボックス 661">
          <a:extLst>
            <a:ext uri="{FF2B5EF4-FFF2-40B4-BE49-F238E27FC236}">
              <a16:creationId xmlns:a16="http://schemas.microsoft.com/office/drawing/2014/main" id="{3F6F307D-A25B-49A4-B208-92C3C5FCE409}"/>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類似団体と比較して特に固定資産減価償却率が高くなっている施設は、公営住宅、学校施設である。公営住宅については、築</a:t>
          </a:r>
          <a:r>
            <a:rPr kumimoji="1" lang="en-US" altLang="ja-JP" sz="1100">
              <a:solidFill>
                <a:schemeClr val="dk1"/>
              </a:solidFill>
              <a:effectLst/>
              <a:latin typeface="+mn-lt"/>
              <a:ea typeface="+mn-ea"/>
              <a:cs typeface="+mn-cs"/>
            </a:rPr>
            <a:t>31</a:t>
          </a:r>
          <a:r>
            <a:rPr kumimoji="1" lang="ja-JP" altLang="ja-JP" sz="1100">
              <a:solidFill>
                <a:schemeClr val="dk1"/>
              </a:solidFill>
              <a:effectLst/>
              <a:latin typeface="+mn-lt"/>
              <a:ea typeface="+mn-ea"/>
              <a:cs typeface="+mn-cs"/>
            </a:rPr>
            <a:t>年以上を経過した施設が多くなっており、総点検を行い、長寿命化計画に基づいた施設の維持と、予防保全を実施する。また、学校施設についても、小学校が有形固定資産減価償却率</a:t>
          </a:r>
          <a:r>
            <a:rPr kumimoji="1" lang="en-US" altLang="ja-JP" sz="1100">
              <a:solidFill>
                <a:schemeClr val="dk1"/>
              </a:solidFill>
              <a:effectLst/>
              <a:latin typeface="+mn-lt"/>
              <a:ea typeface="+mn-ea"/>
              <a:cs typeface="+mn-cs"/>
            </a:rPr>
            <a:t>71.5</a:t>
          </a:r>
          <a:r>
            <a:rPr kumimoji="1" lang="ja-JP" altLang="ja-JP" sz="1100">
              <a:solidFill>
                <a:schemeClr val="dk1"/>
              </a:solidFill>
              <a:effectLst/>
              <a:latin typeface="+mn-lt"/>
              <a:ea typeface="+mn-ea"/>
              <a:cs typeface="+mn-cs"/>
            </a:rPr>
            <a:t>％、中学校が</a:t>
          </a:r>
          <a:r>
            <a:rPr kumimoji="1" lang="en-US" altLang="ja-JP" sz="1100">
              <a:solidFill>
                <a:schemeClr val="dk1"/>
              </a:solidFill>
              <a:effectLst/>
              <a:latin typeface="+mn-lt"/>
              <a:ea typeface="+mn-ea"/>
              <a:cs typeface="+mn-cs"/>
            </a:rPr>
            <a:t>70</a:t>
          </a:r>
          <a:r>
            <a:rPr kumimoji="1" lang="ja-JP" altLang="ja-JP" sz="1100">
              <a:solidFill>
                <a:schemeClr val="dk1"/>
              </a:solidFill>
              <a:effectLst/>
              <a:latin typeface="+mn-lt"/>
              <a:ea typeface="+mn-ea"/>
              <a:cs typeface="+mn-cs"/>
            </a:rPr>
            <a:t>％となっており、特に小学校の有形固定資産減価償却率が高くなっている。令和２年度に個別施設計画を策定、令和３年度に公共施設総合管理計画を改訂しており、同計画に基づいて老朽化対策に取り組んでいくこととしている。</a:t>
          </a:r>
          <a:br>
            <a:rPr kumimoji="1" lang="en-US" altLang="ja-JP" sz="1100">
              <a:solidFill>
                <a:schemeClr val="dk1"/>
              </a:solidFill>
              <a:effectLst/>
              <a:latin typeface="+mn-lt"/>
              <a:ea typeface="+mn-ea"/>
              <a:cs typeface="+mn-cs"/>
            </a:rPr>
          </a:br>
          <a:r>
            <a:rPr kumimoji="1" lang="ja-JP" altLang="ja-JP" sz="1100">
              <a:solidFill>
                <a:schemeClr val="dk1"/>
              </a:solidFill>
              <a:effectLst/>
              <a:latin typeface="+mn-lt"/>
              <a:ea typeface="+mn-ea"/>
              <a:cs typeface="+mn-cs"/>
            </a:rPr>
            <a:t>認定こども園については、平成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年度に老朽化していた保育所と幼稚園を統合し、高台に新しい施設を建設したため、固定資産減価償却率は減少している。</a:t>
          </a:r>
          <a:endParaRPr lang="ja-JP" altLang="ja-JP" sz="1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B78776D5-6DBA-4A0F-B5F8-51421E305963}"/>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D1CB7067-30FB-4623-AB7A-486422A1C329}"/>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70CA5C94-1E39-4C0B-AC3A-1D2FF2CB9989}"/>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9C6B8BD3-B1AA-461A-8B45-C923949AC4F9}"/>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92953FF6-B578-41A9-9A40-AF610041AC7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326FDF62-9444-4D1E-B222-56671F8A2ECA}"/>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97F7DCD3-3C98-4985-BEA0-F9816E7E1D8A}"/>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2B277468-0F1B-4D2C-B54E-DD44829DEB2A}"/>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54504744-16EA-446E-8B5A-4CCCE996B688}"/>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D6AA216-3A8D-4F5B-8A4D-A5FAA7A378AE}"/>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3,055
3,040
28.37
3,457,995
3,344,628
43,156
1,894,240
3,729,983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15526D78-B000-4C8F-B0BB-47DB52CBC15B}"/>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4B602C7E-8BA8-489B-81F7-498CAC1D76D4}"/>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6317CBAF-AA97-41B1-A8A8-CD882063B0DF}"/>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D8054E31-402E-45A0-83F7-05DDC7573B7F}"/>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F1FBEBA0-C567-4DA6-BA18-4F32E7952553}"/>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B1CBFC1A-7A22-4731-9725-E9561165F2A3}"/>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2DF172C4-7C84-4944-9896-EB4BB2DCF7F8}"/>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10D0EED8-81FE-4C10-8DE1-35BE1D76C9B4}"/>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FF931597-6439-4A81-95DB-5C8855FF87BE}"/>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F090A994-46CF-473E-9C99-B174BD662E02}"/>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2652496A-E0C0-4351-A0FE-46C9D9455E96}"/>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DB3533E0-6204-415F-8CB2-B6E23251D99E}"/>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9B07E305-292D-46E9-AADB-5AFED2F8BC83}"/>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9CE95D3C-5C0D-4317-9784-97F97EDBAD86}"/>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573245C9-2997-4BCB-9470-C43A2E0ABAA1}"/>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823EA8EB-30A5-4F3E-BF16-6D873FB6EC9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D55A4111-BB22-4A80-8DB5-151C35BB3745}"/>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2DF83683-AEF1-4D40-BFD3-E9D7E2174D4D}"/>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CD24FB9C-DF73-463C-B711-F7259591C4E2}"/>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FACAFD6E-BA1E-4788-A3E2-019C38F6CD6C}"/>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F866FC13-9C3B-4FFB-8F53-1D936BCAB78B}"/>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FFC05820-7E99-4BC3-873A-F8AB8F6D0301}"/>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CF501DE3-EA0A-450E-A55A-1E37225D2C44}"/>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BC2B90F5-E845-4EF5-BDFF-86978A45876D}"/>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7DDD4858-BE46-4E27-AE7E-B78BEE2D7148}"/>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92F9D0EB-DABC-446B-872E-3F586B63F66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5B69D97D-8BB9-466C-821C-CE61184B3E82}"/>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4BEC6C51-F871-4CE1-A8C4-B932844CE1E9}"/>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6AF32C95-FC2E-44F9-AB4E-7C62780372D9}"/>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D5334E46-158B-4B01-8919-24CBFDB06DF9}"/>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F7E436D7-2CB5-41FB-A8E9-15239D12C05A}"/>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204F281B-2838-4351-A98A-5CBD49E2C874}"/>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2AA8DC72-9F9F-490A-BF03-4E8C71DA697F}"/>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14729BC3-307D-4158-B630-E32303FC6805}"/>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6337471D-6A12-4460-8E39-66A413747DDD}"/>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4E054F33-6C64-4FFA-AC3F-5228DF972985}"/>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CB5A35E5-16CC-4704-8971-E7D6736B17FF}"/>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33D0B0CD-BBED-48D3-8021-52A8BAFC84E8}"/>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5EDD9D1A-1B59-4D7F-829F-88C2F8CD767A}"/>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83D5B80D-5EDE-485A-9CC7-966B4F2E1753}"/>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0DC20C6C-A774-4EBE-AA66-70DA53FA1B13}"/>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BC804B7E-5E25-4684-8FA4-5EC4C477E8F7}"/>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E31690EA-1875-4D6D-922C-AAD64D8F7856}"/>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D6CF5487-0407-4DC5-BA7C-14FBC0911F84}"/>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44AE9397-6C75-43E5-8110-BC0D50B0144B}"/>
            </a:ext>
          </a:extLst>
        </xdr:cNvPr>
        <xdr:cNvSpPr/>
      </xdr:nvSpPr>
      <xdr:spPr>
        <a:xfrm>
          <a:off x="762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46</xdr:row>
      <xdr:rowOff>114300</xdr:rowOff>
    </xdr:from>
    <xdr:to>
      <xdr:col>59</xdr:col>
      <xdr:colOff>88900</xdr:colOff>
      <xdr:row>50</xdr:row>
      <xdr:rowOff>63500</xdr:rowOff>
    </xdr:to>
    <xdr:sp macro="" textlink="">
      <xdr:nvSpPr>
        <xdr:cNvPr id="57" name="正方形/長方形 56">
          <a:extLst>
            <a:ext uri="{FF2B5EF4-FFF2-40B4-BE49-F238E27FC236}">
              <a16:creationId xmlns:a16="http://schemas.microsoft.com/office/drawing/2014/main" id="{A4550848-8873-43FB-912C-3F9755150FBC}"/>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58" name="正方形/長方形 57">
          <a:extLst>
            <a:ext uri="{FF2B5EF4-FFF2-40B4-BE49-F238E27FC236}">
              <a16:creationId xmlns:a16="http://schemas.microsoft.com/office/drawing/2014/main" id="{B3496644-34B6-4786-8B90-D51C753C4548}"/>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59" name="正方形/長方形 58">
          <a:extLst>
            <a:ext uri="{FF2B5EF4-FFF2-40B4-BE49-F238E27FC236}">
              <a16:creationId xmlns:a16="http://schemas.microsoft.com/office/drawing/2014/main" id="{D874116E-CB34-4CB5-84B1-0F273467F4A4}"/>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60" name="正方形/長方形 59">
          <a:extLst>
            <a:ext uri="{FF2B5EF4-FFF2-40B4-BE49-F238E27FC236}">
              <a16:creationId xmlns:a16="http://schemas.microsoft.com/office/drawing/2014/main" id="{E11E5039-FF5E-4940-A301-3523D0AAD633}"/>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61" name="正方形/長方形 60">
          <a:extLst>
            <a:ext uri="{FF2B5EF4-FFF2-40B4-BE49-F238E27FC236}">
              <a16:creationId xmlns:a16="http://schemas.microsoft.com/office/drawing/2014/main" id="{F07FAC29-3746-436E-964B-87CDB7E217F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62" name="正方形/長方形 61">
          <a:extLst>
            <a:ext uri="{FF2B5EF4-FFF2-40B4-BE49-F238E27FC236}">
              <a16:creationId xmlns:a16="http://schemas.microsoft.com/office/drawing/2014/main" id="{4BD5B2B9-882F-4A1B-9C3C-F5A3C7B5F23E}"/>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63" name="正方形/長方形 62">
          <a:extLst>
            <a:ext uri="{FF2B5EF4-FFF2-40B4-BE49-F238E27FC236}">
              <a16:creationId xmlns:a16="http://schemas.microsoft.com/office/drawing/2014/main" id="{C8602F2B-9388-4528-9749-810FD12FC682}"/>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64" name="正方形/長方形 63">
          <a:extLst>
            <a:ext uri="{FF2B5EF4-FFF2-40B4-BE49-F238E27FC236}">
              <a16:creationId xmlns:a16="http://schemas.microsoft.com/office/drawing/2014/main" id="{2DD87254-5EE0-4046-AFBE-88CC687B8B92}"/>
            </a:ext>
          </a:extLst>
        </xdr:cNvPr>
        <xdr:cNvSpPr/>
      </xdr:nvSpPr>
      <xdr:spPr>
        <a:xfrm>
          <a:off x="6604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68</xdr:row>
      <xdr:rowOff>152400</xdr:rowOff>
    </xdr:from>
    <xdr:to>
      <xdr:col>28</xdr:col>
      <xdr:colOff>152400</xdr:colOff>
      <xdr:row>72</xdr:row>
      <xdr:rowOff>101600</xdr:rowOff>
    </xdr:to>
    <xdr:sp macro="" textlink="">
      <xdr:nvSpPr>
        <xdr:cNvPr id="65" name="正方形/長方形 64">
          <a:extLst>
            <a:ext uri="{FF2B5EF4-FFF2-40B4-BE49-F238E27FC236}">
              <a16:creationId xmlns:a16="http://schemas.microsoft.com/office/drawing/2014/main" id="{EB34DBD4-9C5E-4690-91BF-46964E2ECC65}"/>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66" name="正方形/長方形 65">
          <a:extLst>
            <a:ext uri="{FF2B5EF4-FFF2-40B4-BE49-F238E27FC236}">
              <a16:creationId xmlns:a16="http://schemas.microsoft.com/office/drawing/2014/main" id="{0A97386E-C4CE-4D51-97AE-D8366FABA8A8}"/>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67" name="正方形/長方形 66">
          <a:extLst>
            <a:ext uri="{FF2B5EF4-FFF2-40B4-BE49-F238E27FC236}">
              <a16:creationId xmlns:a16="http://schemas.microsoft.com/office/drawing/2014/main" id="{84E69783-F04C-4008-99F8-7068B02CA2D3}"/>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68" name="正方形/長方形 67">
          <a:extLst>
            <a:ext uri="{FF2B5EF4-FFF2-40B4-BE49-F238E27FC236}">
              <a16:creationId xmlns:a16="http://schemas.microsoft.com/office/drawing/2014/main" id="{747A0FDF-5D74-4B59-8693-CB6E46C41CE7}"/>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69" name="正方形/長方形 68">
          <a:extLst>
            <a:ext uri="{FF2B5EF4-FFF2-40B4-BE49-F238E27FC236}">
              <a16:creationId xmlns:a16="http://schemas.microsoft.com/office/drawing/2014/main" id="{9551A2D8-6924-4D54-B5F4-704ADBC01B01}"/>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70" name="正方形/長方形 69">
          <a:extLst>
            <a:ext uri="{FF2B5EF4-FFF2-40B4-BE49-F238E27FC236}">
              <a16:creationId xmlns:a16="http://schemas.microsoft.com/office/drawing/2014/main" id="{E0875624-45F3-427C-B403-5B14CD8F9337}"/>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71" name="正方形/長方形 70">
          <a:extLst>
            <a:ext uri="{FF2B5EF4-FFF2-40B4-BE49-F238E27FC236}">
              <a16:creationId xmlns:a16="http://schemas.microsoft.com/office/drawing/2014/main" id="{83522F77-D242-47F5-84F5-CB8DC1646E87}"/>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72" name="正方形/長方形 71">
          <a:extLst>
            <a:ext uri="{FF2B5EF4-FFF2-40B4-BE49-F238E27FC236}">
              <a16:creationId xmlns:a16="http://schemas.microsoft.com/office/drawing/2014/main" id="{BB88FE95-3AD3-47FB-97CD-952F2108593D}"/>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73" name="テキスト ボックス 72">
          <a:extLst>
            <a:ext uri="{FF2B5EF4-FFF2-40B4-BE49-F238E27FC236}">
              <a16:creationId xmlns:a16="http://schemas.microsoft.com/office/drawing/2014/main" id="{42C56822-57D8-4474-965A-EDC45E3DD8FC}"/>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74" name="直線コネクタ 73">
          <a:extLst>
            <a:ext uri="{FF2B5EF4-FFF2-40B4-BE49-F238E27FC236}">
              <a16:creationId xmlns:a16="http://schemas.microsoft.com/office/drawing/2014/main" id="{A6FC7AF6-8DE9-4D00-A03D-F40C37C44722}"/>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75" name="テキスト ボックス 74">
          <a:extLst>
            <a:ext uri="{FF2B5EF4-FFF2-40B4-BE49-F238E27FC236}">
              <a16:creationId xmlns:a16="http://schemas.microsoft.com/office/drawing/2014/main" id="{4D6C87EC-EA1C-4AF2-A31C-44281219DB99}"/>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76" name="直線コネクタ 75">
          <a:extLst>
            <a:ext uri="{FF2B5EF4-FFF2-40B4-BE49-F238E27FC236}">
              <a16:creationId xmlns:a16="http://schemas.microsoft.com/office/drawing/2014/main" id="{BBC8D708-5EF7-43A3-97D5-73AE7AD7012F}"/>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77" name="テキスト ボックス 76">
          <a:extLst>
            <a:ext uri="{FF2B5EF4-FFF2-40B4-BE49-F238E27FC236}">
              <a16:creationId xmlns:a16="http://schemas.microsoft.com/office/drawing/2014/main" id="{0903E99E-02C5-4AB0-B04E-938F33020F02}"/>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78" name="直線コネクタ 77">
          <a:extLst>
            <a:ext uri="{FF2B5EF4-FFF2-40B4-BE49-F238E27FC236}">
              <a16:creationId xmlns:a16="http://schemas.microsoft.com/office/drawing/2014/main" id="{B627E955-C89B-433C-9C1D-9A60E289FDDA}"/>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79" name="テキスト ボックス 78">
          <a:extLst>
            <a:ext uri="{FF2B5EF4-FFF2-40B4-BE49-F238E27FC236}">
              <a16:creationId xmlns:a16="http://schemas.microsoft.com/office/drawing/2014/main" id="{0BDA3997-52B8-4A09-B10C-03C7C9C1FF86}"/>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80" name="直線コネクタ 79">
          <a:extLst>
            <a:ext uri="{FF2B5EF4-FFF2-40B4-BE49-F238E27FC236}">
              <a16:creationId xmlns:a16="http://schemas.microsoft.com/office/drawing/2014/main" id="{0926D43A-BDDD-4A72-B722-B84305E25DD3}"/>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81" name="テキスト ボックス 80">
          <a:extLst>
            <a:ext uri="{FF2B5EF4-FFF2-40B4-BE49-F238E27FC236}">
              <a16:creationId xmlns:a16="http://schemas.microsoft.com/office/drawing/2014/main" id="{9EBE16E2-543C-47FA-BD43-D8A868D62869}"/>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82" name="直線コネクタ 81">
          <a:extLst>
            <a:ext uri="{FF2B5EF4-FFF2-40B4-BE49-F238E27FC236}">
              <a16:creationId xmlns:a16="http://schemas.microsoft.com/office/drawing/2014/main" id="{9A2DA576-B69A-4D77-8A0A-80C4C6384CAC}"/>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83" name="テキスト ボックス 82">
          <a:extLst>
            <a:ext uri="{FF2B5EF4-FFF2-40B4-BE49-F238E27FC236}">
              <a16:creationId xmlns:a16="http://schemas.microsoft.com/office/drawing/2014/main" id="{56AC0300-39AD-4839-A8AE-6F533B622260}"/>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84" name="直線コネクタ 83">
          <a:extLst>
            <a:ext uri="{FF2B5EF4-FFF2-40B4-BE49-F238E27FC236}">
              <a16:creationId xmlns:a16="http://schemas.microsoft.com/office/drawing/2014/main" id="{FE93886E-CDF8-4CA4-BF18-233F69C77778}"/>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85" name="テキスト ボックス 84">
          <a:extLst>
            <a:ext uri="{FF2B5EF4-FFF2-40B4-BE49-F238E27FC236}">
              <a16:creationId xmlns:a16="http://schemas.microsoft.com/office/drawing/2014/main" id="{2A663072-BA9B-4276-94CD-9859A7F1FEE7}"/>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86" name="直線コネクタ 85">
          <a:extLst>
            <a:ext uri="{FF2B5EF4-FFF2-40B4-BE49-F238E27FC236}">
              <a16:creationId xmlns:a16="http://schemas.microsoft.com/office/drawing/2014/main" id="{E4CB1811-CB92-4D8C-AAF0-CF7E49058FE2}"/>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87" name="テキスト ボックス 86">
          <a:extLst>
            <a:ext uri="{FF2B5EF4-FFF2-40B4-BE49-F238E27FC236}">
              <a16:creationId xmlns:a16="http://schemas.microsoft.com/office/drawing/2014/main" id="{A748E435-7229-47AC-9929-1BB5D407000A}"/>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88" name="直線コネクタ 87">
          <a:extLst>
            <a:ext uri="{FF2B5EF4-FFF2-40B4-BE49-F238E27FC236}">
              <a16:creationId xmlns:a16="http://schemas.microsoft.com/office/drawing/2014/main" id="{6203B5FD-7CA9-452D-BED7-B52CA8EAF5AB}"/>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89" name="【福祉施設】&#10;有形固定資産減価償却率グラフ枠">
          <a:extLst>
            <a:ext uri="{FF2B5EF4-FFF2-40B4-BE49-F238E27FC236}">
              <a16:creationId xmlns:a16="http://schemas.microsoft.com/office/drawing/2014/main" id="{D73D3998-96A2-4C2E-98A5-1AE9201371D2}"/>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106680</xdr:rowOff>
    </xdr:from>
    <xdr:to>
      <xdr:col>24</xdr:col>
      <xdr:colOff>62865</xdr:colOff>
      <xdr:row>86</xdr:row>
      <xdr:rowOff>168729</xdr:rowOff>
    </xdr:to>
    <xdr:cxnSp macro="">
      <xdr:nvCxnSpPr>
        <xdr:cNvPr id="90" name="直線コネクタ 89">
          <a:extLst>
            <a:ext uri="{FF2B5EF4-FFF2-40B4-BE49-F238E27FC236}">
              <a16:creationId xmlns:a16="http://schemas.microsoft.com/office/drawing/2014/main" id="{A412F0CF-7EDD-4985-B1D3-07DFACEBC5E3}"/>
            </a:ext>
          </a:extLst>
        </xdr:cNvPr>
        <xdr:cNvCxnSpPr/>
      </xdr:nvCxnSpPr>
      <xdr:spPr>
        <a:xfrm flipV="1">
          <a:off x="4634865" y="13308330"/>
          <a:ext cx="0" cy="16050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91" name="【福祉施設】&#10;有形固定資産減価償却率最小値テキスト">
          <a:extLst>
            <a:ext uri="{FF2B5EF4-FFF2-40B4-BE49-F238E27FC236}">
              <a16:creationId xmlns:a16="http://schemas.microsoft.com/office/drawing/2014/main" id="{2C3F630E-4CF0-41E0-9B31-795EE2F35618}"/>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92" name="直線コネクタ 91">
          <a:extLst>
            <a:ext uri="{FF2B5EF4-FFF2-40B4-BE49-F238E27FC236}">
              <a16:creationId xmlns:a16="http://schemas.microsoft.com/office/drawing/2014/main" id="{84F3F464-6B4A-4301-A989-C6D8FF71547E}"/>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53357</xdr:rowOff>
    </xdr:from>
    <xdr:ext cx="340478" cy="259045"/>
    <xdr:sp macro="" textlink="">
      <xdr:nvSpPr>
        <xdr:cNvPr id="93" name="【福祉施設】&#10;有形固定資産減価償却率最大値テキスト">
          <a:extLst>
            <a:ext uri="{FF2B5EF4-FFF2-40B4-BE49-F238E27FC236}">
              <a16:creationId xmlns:a16="http://schemas.microsoft.com/office/drawing/2014/main" id="{D1C722B9-46C7-44BF-867D-05BA14E7D950}"/>
            </a:ext>
          </a:extLst>
        </xdr:cNvPr>
        <xdr:cNvSpPr txBox="1"/>
      </xdr:nvSpPr>
      <xdr:spPr>
        <a:xfrm>
          <a:off x="4673600" y="130835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106680</xdr:rowOff>
    </xdr:from>
    <xdr:to>
      <xdr:col>24</xdr:col>
      <xdr:colOff>152400</xdr:colOff>
      <xdr:row>77</xdr:row>
      <xdr:rowOff>106680</xdr:rowOff>
    </xdr:to>
    <xdr:cxnSp macro="">
      <xdr:nvCxnSpPr>
        <xdr:cNvPr id="94" name="直線コネクタ 93">
          <a:extLst>
            <a:ext uri="{FF2B5EF4-FFF2-40B4-BE49-F238E27FC236}">
              <a16:creationId xmlns:a16="http://schemas.microsoft.com/office/drawing/2014/main" id="{26C0311A-B008-4903-8EB0-904AF4519735}"/>
            </a:ext>
          </a:extLst>
        </xdr:cNvPr>
        <xdr:cNvCxnSpPr/>
      </xdr:nvCxnSpPr>
      <xdr:spPr>
        <a:xfrm>
          <a:off x="4546600" y="1330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95085</xdr:rowOff>
    </xdr:from>
    <xdr:ext cx="405111" cy="259045"/>
    <xdr:sp macro="" textlink="">
      <xdr:nvSpPr>
        <xdr:cNvPr id="95" name="【福祉施設】&#10;有形固定資産減価償却率平均値テキスト">
          <a:extLst>
            <a:ext uri="{FF2B5EF4-FFF2-40B4-BE49-F238E27FC236}">
              <a16:creationId xmlns:a16="http://schemas.microsoft.com/office/drawing/2014/main" id="{8045E88E-44A5-4F73-AD1C-70F69C6FB2A9}"/>
            </a:ext>
          </a:extLst>
        </xdr:cNvPr>
        <xdr:cNvSpPr txBox="1"/>
      </xdr:nvSpPr>
      <xdr:spPr>
        <a:xfrm>
          <a:off x="4673600" y="1398253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72208</xdr:rowOff>
    </xdr:from>
    <xdr:to>
      <xdr:col>24</xdr:col>
      <xdr:colOff>114300</xdr:colOff>
      <xdr:row>83</xdr:row>
      <xdr:rowOff>2358</xdr:rowOff>
    </xdr:to>
    <xdr:sp macro="" textlink="">
      <xdr:nvSpPr>
        <xdr:cNvPr id="96" name="フローチャート: 判断 95">
          <a:extLst>
            <a:ext uri="{FF2B5EF4-FFF2-40B4-BE49-F238E27FC236}">
              <a16:creationId xmlns:a16="http://schemas.microsoft.com/office/drawing/2014/main" id="{B9933E5D-8E39-45F9-9B7B-879224023AC9}"/>
            </a:ext>
          </a:extLst>
        </xdr:cNvPr>
        <xdr:cNvSpPr/>
      </xdr:nvSpPr>
      <xdr:spPr>
        <a:xfrm>
          <a:off x="4584700" y="14131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34652</xdr:rowOff>
    </xdr:from>
    <xdr:to>
      <xdr:col>20</xdr:col>
      <xdr:colOff>38100</xdr:colOff>
      <xdr:row>82</xdr:row>
      <xdr:rowOff>136252</xdr:rowOff>
    </xdr:to>
    <xdr:sp macro="" textlink="">
      <xdr:nvSpPr>
        <xdr:cNvPr id="97" name="フローチャート: 判断 96">
          <a:extLst>
            <a:ext uri="{FF2B5EF4-FFF2-40B4-BE49-F238E27FC236}">
              <a16:creationId xmlns:a16="http://schemas.microsoft.com/office/drawing/2014/main" id="{5D219D01-EE87-46FD-B6D4-81AC64A36006}"/>
            </a:ext>
          </a:extLst>
        </xdr:cNvPr>
        <xdr:cNvSpPr/>
      </xdr:nvSpPr>
      <xdr:spPr>
        <a:xfrm>
          <a:off x="3746500" y="140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23223</xdr:rowOff>
    </xdr:from>
    <xdr:to>
      <xdr:col>15</xdr:col>
      <xdr:colOff>101600</xdr:colOff>
      <xdr:row>82</xdr:row>
      <xdr:rowOff>124823</xdr:rowOff>
    </xdr:to>
    <xdr:sp macro="" textlink="">
      <xdr:nvSpPr>
        <xdr:cNvPr id="98" name="フローチャート: 判断 97">
          <a:extLst>
            <a:ext uri="{FF2B5EF4-FFF2-40B4-BE49-F238E27FC236}">
              <a16:creationId xmlns:a16="http://schemas.microsoft.com/office/drawing/2014/main" id="{E3EC6A2B-1D1C-4D5A-A1C8-84DD3E46B83F}"/>
            </a:ext>
          </a:extLst>
        </xdr:cNvPr>
        <xdr:cNvSpPr/>
      </xdr:nvSpPr>
      <xdr:spPr>
        <a:xfrm>
          <a:off x="2857500" y="14082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148952</xdr:rowOff>
    </xdr:from>
    <xdr:to>
      <xdr:col>10</xdr:col>
      <xdr:colOff>165100</xdr:colOff>
      <xdr:row>82</xdr:row>
      <xdr:rowOff>79102</xdr:rowOff>
    </xdr:to>
    <xdr:sp macro="" textlink="">
      <xdr:nvSpPr>
        <xdr:cNvPr id="99" name="フローチャート: 判断 98">
          <a:extLst>
            <a:ext uri="{FF2B5EF4-FFF2-40B4-BE49-F238E27FC236}">
              <a16:creationId xmlns:a16="http://schemas.microsoft.com/office/drawing/2014/main" id="{06AD1380-A431-463E-A5CA-44F6428EE94B}"/>
            </a:ext>
          </a:extLst>
        </xdr:cNvPr>
        <xdr:cNvSpPr/>
      </xdr:nvSpPr>
      <xdr:spPr>
        <a:xfrm>
          <a:off x="1968500" y="140364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103232</xdr:rowOff>
    </xdr:from>
    <xdr:to>
      <xdr:col>6</xdr:col>
      <xdr:colOff>38100</xdr:colOff>
      <xdr:row>82</xdr:row>
      <xdr:rowOff>33382</xdr:rowOff>
    </xdr:to>
    <xdr:sp macro="" textlink="">
      <xdr:nvSpPr>
        <xdr:cNvPr id="100" name="フローチャート: 判断 99">
          <a:extLst>
            <a:ext uri="{FF2B5EF4-FFF2-40B4-BE49-F238E27FC236}">
              <a16:creationId xmlns:a16="http://schemas.microsoft.com/office/drawing/2014/main" id="{1F05ED9C-1D18-42BF-869A-F68528590FE2}"/>
            </a:ext>
          </a:extLst>
        </xdr:cNvPr>
        <xdr:cNvSpPr/>
      </xdr:nvSpPr>
      <xdr:spPr>
        <a:xfrm>
          <a:off x="1079500" y="13990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01" name="テキスト ボックス 100">
          <a:extLst>
            <a:ext uri="{FF2B5EF4-FFF2-40B4-BE49-F238E27FC236}">
              <a16:creationId xmlns:a16="http://schemas.microsoft.com/office/drawing/2014/main" id="{BF9E7286-00F9-4F6D-A4A5-E6B8701C0398}"/>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02" name="テキスト ボックス 101">
          <a:extLst>
            <a:ext uri="{FF2B5EF4-FFF2-40B4-BE49-F238E27FC236}">
              <a16:creationId xmlns:a16="http://schemas.microsoft.com/office/drawing/2014/main" id="{610BDAA0-37D3-4084-81C7-6F4D63D92FAA}"/>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03" name="テキスト ボックス 102">
          <a:extLst>
            <a:ext uri="{FF2B5EF4-FFF2-40B4-BE49-F238E27FC236}">
              <a16:creationId xmlns:a16="http://schemas.microsoft.com/office/drawing/2014/main" id="{9509C815-33E0-410E-BD04-44992F3B99BD}"/>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04" name="テキスト ボックス 103">
          <a:extLst>
            <a:ext uri="{FF2B5EF4-FFF2-40B4-BE49-F238E27FC236}">
              <a16:creationId xmlns:a16="http://schemas.microsoft.com/office/drawing/2014/main" id="{D8A1CB2A-0850-4F31-BD26-67F3F8A9BF69}"/>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05" name="テキスト ボックス 104">
          <a:extLst>
            <a:ext uri="{FF2B5EF4-FFF2-40B4-BE49-F238E27FC236}">
              <a16:creationId xmlns:a16="http://schemas.microsoft.com/office/drawing/2014/main" id="{FB0AA950-2B71-467E-B440-FBE3B34140EF}"/>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137523</xdr:rowOff>
    </xdr:from>
    <xdr:to>
      <xdr:col>24</xdr:col>
      <xdr:colOff>114300</xdr:colOff>
      <xdr:row>84</xdr:row>
      <xdr:rowOff>67673</xdr:rowOff>
    </xdr:to>
    <xdr:sp macro="" textlink="">
      <xdr:nvSpPr>
        <xdr:cNvPr id="106" name="楕円 105">
          <a:extLst>
            <a:ext uri="{FF2B5EF4-FFF2-40B4-BE49-F238E27FC236}">
              <a16:creationId xmlns:a16="http://schemas.microsoft.com/office/drawing/2014/main" id="{6DD6E302-695D-4F65-A518-BB4B2EF2E53B}"/>
            </a:ext>
          </a:extLst>
        </xdr:cNvPr>
        <xdr:cNvSpPr/>
      </xdr:nvSpPr>
      <xdr:spPr>
        <a:xfrm>
          <a:off x="4584700" y="14367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115950</xdr:rowOff>
    </xdr:from>
    <xdr:ext cx="405111" cy="259045"/>
    <xdr:sp macro="" textlink="">
      <xdr:nvSpPr>
        <xdr:cNvPr id="107" name="【福祉施設】&#10;有形固定資産減価償却率該当値テキスト">
          <a:extLst>
            <a:ext uri="{FF2B5EF4-FFF2-40B4-BE49-F238E27FC236}">
              <a16:creationId xmlns:a16="http://schemas.microsoft.com/office/drawing/2014/main" id="{3838D1B2-3288-484C-A65D-282321E17A89}"/>
            </a:ext>
          </a:extLst>
        </xdr:cNvPr>
        <xdr:cNvSpPr txBox="1"/>
      </xdr:nvSpPr>
      <xdr:spPr>
        <a:xfrm>
          <a:off x="4673600" y="14346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106499</xdr:rowOff>
    </xdr:from>
    <xdr:to>
      <xdr:col>20</xdr:col>
      <xdr:colOff>38100</xdr:colOff>
      <xdr:row>84</xdr:row>
      <xdr:rowOff>36649</xdr:rowOff>
    </xdr:to>
    <xdr:sp macro="" textlink="">
      <xdr:nvSpPr>
        <xdr:cNvPr id="108" name="楕円 107">
          <a:extLst>
            <a:ext uri="{FF2B5EF4-FFF2-40B4-BE49-F238E27FC236}">
              <a16:creationId xmlns:a16="http://schemas.microsoft.com/office/drawing/2014/main" id="{F2512C52-5565-49BC-95DF-48C74C26A5DA}"/>
            </a:ext>
          </a:extLst>
        </xdr:cNvPr>
        <xdr:cNvSpPr/>
      </xdr:nvSpPr>
      <xdr:spPr>
        <a:xfrm>
          <a:off x="3746500" y="14336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157299</xdr:rowOff>
    </xdr:from>
    <xdr:to>
      <xdr:col>24</xdr:col>
      <xdr:colOff>63500</xdr:colOff>
      <xdr:row>84</xdr:row>
      <xdr:rowOff>16873</xdr:rowOff>
    </xdr:to>
    <xdr:cxnSp macro="">
      <xdr:nvCxnSpPr>
        <xdr:cNvPr id="109" name="直線コネクタ 108">
          <a:extLst>
            <a:ext uri="{FF2B5EF4-FFF2-40B4-BE49-F238E27FC236}">
              <a16:creationId xmlns:a16="http://schemas.microsoft.com/office/drawing/2014/main" id="{CDD2127B-C1F6-43A1-98E6-D198BFFC7F5E}"/>
            </a:ext>
          </a:extLst>
        </xdr:cNvPr>
        <xdr:cNvCxnSpPr/>
      </xdr:nvCxnSpPr>
      <xdr:spPr>
        <a:xfrm>
          <a:off x="3797300" y="14387649"/>
          <a:ext cx="8382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73842</xdr:rowOff>
    </xdr:from>
    <xdr:to>
      <xdr:col>15</xdr:col>
      <xdr:colOff>101600</xdr:colOff>
      <xdr:row>84</xdr:row>
      <xdr:rowOff>3992</xdr:rowOff>
    </xdr:to>
    <xdr:sp macro="" textlink="">
      <xdr:nvSpPr>
        <xdr:cNvPr id="110" name="楕円 109">
          <a:extLst>
            <a:ext uri="{FF2B5EF4-FFF2-40B4-BE49-F238E27FC236}">
              <a16:creationId xmlns:a16="http://schemas.microsoft.com/office/drawing/2014/main" id="{8413BCFC-1033-492B-B25C-ACDAB22FB5F0}"/>
            </a:ext>
          </a:extLst>
        </xdr:cNvPr>
        <xdr:cNvSpPr/>
      </xdr:nvSpPr>
      <xdr:spPr>
        <a:xfrm>
          <a:off x="2857500" y="14304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124642</xdr:rowOff>
    </xdr:from>
    <xdr:to>
      <xdr:col>19</xdr:col>
      <xdr:colOff>177800</xdr:colOff>
      <xdr:row>83</xdr:row>
      <xdr:rowOff>157299</xdr:rowOff>
    </xdr:to>
    <xdr:cxnSp macro="">
      <xdr:nvCxnSpPr>
        <xdr:cNvPr id="111" name="直線コネクタ 110">
          <a:extLst>
            <a:ext uri="{FF2B5EF4-FFF2-40B4-BE49-F238E27FC236}">
              <a16:creationId xmlns:a16="http://schemas.microsoft.com/office/drawing/2014/main" id="{A023C54B-5A8D-4E68-983A-1BC711A0354F}"/>
            </a:ext>
          </a:extLst>
        </xdr:cNvPr>
        <xdr:cNvCxnSpPr/>
      </xdr:nvCxnSpPr>
      <xdr:spPr>
        <a:xfrm>
          <a:off x="2908300" y="14354992"/>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42818</xdr:rowOff>
    </xdr:from>
    <xdr:to>
      <xdr:col>10</xdr:col>
      <xdr:colOff>165100</xdr:colOff>
      <xdr:row>83</xdr:row>
      <xdr:rowOff>144418</xdr:rowOff>
    </xdr:to>
    <xdr:sp macro="" textlink="">
      <xdr:nvSpPr>
        <xdr:cNvPr id="112" name="楕円 111">
          <a:extLst>
            <a:ext uri="{FF2B5EF4-FFF2-40B4-BE49-F238E27FC236}">
              <a16:creationId xmlns:a16="http://schemas.microsoft.com/office/drawing/2014/main" id="{09B89113-33D1-4545-B448-BA9BBBBD3356}"/>
            </a:ext>
          </a:extLst>
        </xdr:cNvPr>
        <xdr:cNvSpPr/>
      </xdr:nvSpPr>
      <xdr:spPr>
        <a:xfrm>
          <a:off x="1968500" y="14273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93618</xdr:rowOff>
    </xdr:from>
    <xdr:to>
      <xdr:col>15</xdr:col>
      <xdr:colOff>50800</xdr:colOff>
      <xdr:row>83</xdr:row>
      <xdr:rowOff>124642</xdr:rowOff>
    </xdr:to>
    <xdr:cxnSp macro="">
      <xdr:nvCxnSpPr>
        <xdr:cNvPr id="113" name="直線コネクタ 112">
          <a:extLst>
            <a:ext uri="{FF2B5EF4-FFF2-40B4-BE49-F238E27FC236}">
              <a16:creationId xmlns:a16="http://schemas.microsoft.com/office/drawing/2014/main" id="{D1C95981-B0C1-4D83-B154-B1AECBDF73DA}"/>
            </a:ext>
          </a:extLst>
        </xdr:cNvPr>
        <xdr:cNvCxnSpPr/>
      </xdr:nvCxnSpPr>
      <xdr:spPr>
        <a:xfrm>
          <a:off x="2019300" y="14323968"/>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10161</xdr:rowOff>
    </xdr:from>
    <xdr:to>
      <xdr:col>6</xdr:col>
      <xdr:colOff>38100</xdr:colOff>
      <xdr:row>83</xdr:row>
      <xdr:rowOff>111761</xdr:rowOff>
    </xdr:to>
    <xdr:sp macro="" textlink="">
      <xdr:nvSpPr>
        <xdr:cNvPr id="114" name="楕円 113">
          <a:extLst>
            <a:ext uri="{FF2B5EF4-FFF2-40B4-BE49-F238E27FC236}">
              <a16:creationId xmlns:a16="http://schemas.microsoft.com/office/drawing/2014/main" id="{8356E10C-DB03-416D-9F3F-51E6B2F5B505}"/>
            </a:ext>
          </a:extLst>
        </xdr:cNvPr>
        <xdr:cNvSpPr/>
      </xdr:nvSpPr>
      <xdr:spPr>
        <a:xfrm>
          <a:off x="1079500" y="14240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60961</xdr:rowOff>
    </xdr:from>
    <xdr:to>
      <xdr:col>10</xdr:col>
      <xdr:colOff>114300</xdr:colOff>
      <xdr:row>83</xdr:row>
      <xdr:rowOff>93618</xdr:rowOff>
    </xdr:to>
    <xdr:cxnSp macro="">
      <xdr:nvCxnSpPr>
        <xdr:cNvPr id="115" name="直線コネクタ 114">
          <a:extLst>
            <a:ext uri="{FF2B5EF4-FFF2-40B4-BE49-F238E27FC236}">
              <a16:creationId xmlns:a16="http://schemas.microsoft.com/office/drawing/2014/main" id="{41708BCB-3A7E-4EAB-A9C1-D797447A473C}"/>
            </a:ext>
          </a:extLst>
        </xdr:cNvPr>
        <xdr:cNvCxnSpPr/>
      </xdr:nvCxnSpPr>
      <xdr:spPr>
        <a:xfrm>
          <a:off x="1130300" y="14291311"/>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152779</xdr:rowOff>
    </xdr:from>
    <xdr:ext cx="405111" cy="259045"/>
    <xdr:sp macro="" textlink="">
      <xdr:nvSpPr>
        <xdr:cNvPr id="116" name="n_1aveValue【福祉施設】&#10;有形固定資産減価償却率">
          <a:extLst>
            <a:ext uri="{FF2B5EF4-FFF2-40B4-BE49-F238E27FC236}">
              <a16:creationId xmlns:a16="http://schemas.microsoft.com/office/drawing/2014/main" id="{8618CE14-3B97-4661-8172-829A17D7C9E0}"/>
            </a:ext>
          </a:extLst>
        </xdr:cNvPr>
        <xdr:cNvSpPr txBox="1"/>
      </xdr:nvSpPr>
      <xdr:spPr>
        <a:xfrm>
          <a:off x="3582044" y="138687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141350</xdr:rowOff>
    </xdr:from>
    <xdr:ext cx="405111" cy="259045"/>
    <xdr:sp macro="" textlink="">
      <xdr:nvSpPr>
        <xdr:cNvPr id="117" name="n_2aveValue【福祉施設】&#10;有形固定資産減価償却率">
          <a:extLst>
            <a:ext uri="{FF2B5EF4-FFF2-40B4-BE49-F238E27FC236}">
              <a16:creationId xmlns:a16="http://schemas.microsoft.com/office/drawing/2014/main" id="{3BB7C502-162A-4F89-A2EA-DE912D8633FC}"/>
            </a:ext>
          </a:extLst>
        </xdr:cNvPr>
        <xdr:cNvSpPr txBox="1"/>
      </xdr:nvSpPr>
      <xdr:spPr>
        <a:xfrm>
          <a:off x="2705744" y="138573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95629</xdr:rowOff>
    </xdr:from>
    <xdr:ext cx="405111" cy="259045"/>
    <xdr:sp macro="" textlink="">
      <xdr:nvSpPr>
        <xdr:cNvPr id="118" name="n_3aveValue【福祉施設】&#10;有形固定資産減価償却率">
          <a:extLst>
            <a:ext uri="{FF2B5EF4-FFF2-40B4-BE49-F238E27FC236}">
              <a16:creationId xmlns:a16="http://schemas.microsoft.com/office/drawing/2014/main" id="{CF835B0A-D37C-485A-8807-140582619333}"/>
            </a:ext>
          </a:extLst>
        </xdr:cNvPr>
        <xdr:cNvSpPr txBox="1"/>
      </xdr:nvSpPr>
      <xdr:spPr>
        <a:xfrm>
          <a:off x="1816744" y="138116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49909</xdr:rowOff>
    </xdr:from>
    <xdr:ext cx="405111" cy="259045"/>
    <xdr:sp macro="" textlink="">
      <xdr:nvSpPr>
        <xdr:cNvPr id="119" name="n_4aveValue【福祉施設】&#10;有形固定資産減価償却率">
          <a:extLst>
            <a:ext uri="{FF2B5EF4-FFF2-40B4-BE49-F238E27FC236}">
              <a16:creationId xmlns:a16="http://schemas.microsoft.com/office/drawing/2014/main" id="{6FF80D52-CADC-4622-850B-E14F115595A0}"/>
            </a:ext>
          </a:extLst>
        </xdr:cNvPr>
        <xdr:cNvSpPr txBox="1"/>
      </xdr:nvSpPr>
      <xdr:spPr>
        <a:xfrm>
          <a:off x="927744" y="137659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27776</xdr:rowOff>
    </xdr:from>
    <xdr:ext cx="405111" cy="259045"/>
    <xdr:sp macro="" textlink="">
      <xdr:nvSpPr>
        <xdr:cNvPr id="120" name="n_1mainValue【福祉施設】&#10;有形固定資産減価償却率">
          <a:extLst>
            <a:ext uri="{FF2B5EF4-FFF2-40B4-BE49-F238E27FC236}">
              <a16:creationId xmlns:a16="http://schemas.microsoft.com/office/drawing/2014/main" id="{4A1A227E-239F-4856-A598-DC6E6F0D3AB7}"/>
            </a:ext>
          </a:extLst>
        </xdr:cNvPr>
        <xdr:cNvSpPr txBox="1"/>
      </xdr:nvSpPr>
      <xdr:spPr>
        <a:xfrm>
          <a:off x="3582044" y="144295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166569</xdr:rowOff>
    </xdr:from>
    <xdr:ext cx="405111" cy="259045"/>
    <xdr:sp macro="" textlink="">
      <xdr:nvSpPr>
        <xdr:cNvPr id="121" name="n_2mainValue【福祉施設】&#10;有形固定資産減価償却率">
          <a:extLst>
            <a:ext uri="{FF2B5EF4-FFF2-40B4-BE49-F238E27FC236}">
              <a16:creationId xmlns:a16="http://schemas.microsoft.com/office/drawing/2014/main" id="{A3B61AE8-1F1B-4831-BF0B-635C100095E0}"/>
            </a:ext>
          </a:extLst>
        </xdr:cNvPr>
        <xdr:cNvSpPr txBox="1"/>
      </xdr:nvSpPr>
      <xdr:spPr>
        <a:xfrm>
          <a:off x="2705744" y="143969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135545</xdr:rowOff>
    </xdr:from>
    <xdr:ext cx="405111" cy="259045"/>
    <xdr:sp macro="" textlink="">
      <xdr:nvSpPr>
        <xdr:cNvPr id="122" name="n_3mainValue【福祉施設】&#10;有形固定資産減価償却率">
          <a:extLst>
            <a:ext uri="{FF2B5EF4-FFF2-40B4-BE49-F238E27FC236}">
              <a16:creationId xmlns:a16="http://schemas.microsoft.com/office/drawing/2014/main" id="{5DC319AF-192F-4EA3-8801-1BD18A7F0F3C}"/>
            </a:ext>
          </a:extLst>
        </xdr:cNvPr>
        <xdr:cNvSpPr txBox="1"/>
      </xdr:nvSpPr>
      <xdr:spPr>
        <a:xfrm>
          <a:off x="1816744" y="143658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102888</xdr:rowOff>
    </xdr:from>
    <xdr:ext cx="405111" cy="259045"/>
    <xdr:sp macro="" textlink="">
      <xdr:nvSpPr>
        <xdr:cNvPr id="123" name="n_4mainValue【福祉施設】&#10;有形固定資産減価償却率">
          <a:extLst>
            <a:ext uri="{FF2B5EF4-FFF2-40B4-BE49-F238E27FC236}">
              <a16:creationId xmlns:a16="http://schemas.microsoft.com/office/drawing/2014/main" id="{E18ED3E7-2C3C-4462-91D3-3A5EE67BB6ED}"/>
            </a:ext>
          </a:extLst>
        </xdr:cNvPr>
        <xdr:cNvSpPr txBox="1"/>
      </xdr:nvSpPr>
      <xdr:spPr>
        <a:xfrm>
          <a:off x="927744" y="143332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24" name="正方形/長方形 123">
          <a:extLst>
            <a:ext uri="{FF2B5EF4-FFF2-40B4-BE49-F238E27FC236}">
              <a16:creationId xmlns:a16="http://schemas.microsoft.com/office/drawing/2014/main" id="{5AAD3051-2508-4EA0-AA26-FC42E92987E8}"/>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25" name="正方形/長方形 124">
          <a:extLst>
            <a:ext uri="{FF2B5EF4-FFF2-40B4-BE49-F238E27FC236}">
              <a16:creationId xmlns:a16="http://schemas.microsoft.com/office/drawing/2014/main" id="{0E3EAA3B-6A0A-49F4-9625-9A5DC09E1552}"/>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26" name="正方形/長方形 125">
          <a:extLst>
            <a:ext uri="{FF2B5EF4-FFF2-40B4-BE49-F238E27FC236}">
              <a16:creationId xmlns:a16="http://schemas.microsoft.com/office/drawing/2014/main" id="{87A9A64A-1378-4A02-B376-2F2116C04591}"/>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27" name="正方形/長方形 126">
          <a:extLst>
            <a:ext uri="{FF2B5EF4-FFF2-40B4-BE49-F238E27FC236}">
              <a16:creationId xmlns:a16="http://schemas.microsoft.com/office/drawing/2014/main" id="{4AB46227-26A5-43A3-BE70-E948035AB82B}"/>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28" name="正方形/長方形 127">
          <a:extLst>
            <a:ext uri="{FF2B5EF4-FFF2-40B4-BE49-F238E27FC236}">
              <a16:creationId xmlns:a16="http://schemas.microsoft.com/office/drawing/2014/main" id="{539590DD-2AB2-4FFA-87F7-2C5C2D4E3437}"/>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29" name="正方形/長方形 128">
          <a:extLst>
            <a:ext uri="{FF2B5EF4-FFF2-40B4-BE49-F238E27FC236}">
              <a16:creationId xmlns:a16="http://schemas.microsoft.com/office/drawing/2014/main" id="{53E972F3-2EB0-46C0-BC37-B3E73557E9BC}"/>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30" name="正方形/長方形 129">
          <a:extLst>
            <a:ext uri="{FF2B5EF4-FFF2-40B4-BE49-F238E27FC236}">
              <a16:creationId xmlns:a16="http://schemas.microsoft.com/office/drawing/2014/main" id="{384631B1-CE03-4796-8831-57AC126191DB}"/>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31" name="正方形/長方形 130">
          <a:extLst>
            <a:ext uri="{FF2B5EF4-FFF2-40B4-BE49-F238E27FC236}">
              <a16:creationId xmlns:a16="http://schemas.microsoft.com/office/drawing/2014/main" id="{056EFDE5-EFD7-4A13-9B7C-02EF3F7921EA}"/>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132" name="テキスト ボックス 131">
          <a:extLst>
            <a:ext uri="{FF2B5EF4-FFF2-40B4-BE49-F238E27FC236}">
              <a16:creationId xmlns:a16="http://schemas.microsoft.com/office/drawing/2014/main" id="{9AD4D0EB-EE10-4EDE-ABC1-B76ED43FBB1B}"/>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133" name="直線コネクタ 132">
          <a:extLst>
            <a:ext uri="{FF2B5EF4-FFF2-40B4-BE49-F238E27FC236}">
              <a16:creationId xmlns:a16="http://schemas.microsoft.com/office/drawing/2014/main" id="{D41CACD3-3391-4CC8-A06B-160821ADF79A}"/>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134" name="直線コネクタ 133">
          <a:extLst>
            <a:ext uri="{FF2B5EF4-FFF2-40B4-BE49-F238E27FC236}">
              <a16:creationId xmlns:a16="http://schemas.microsoft.com/office/drawing/2014/main" id="{74A83E4F-2BF3-4C72-AA89-1F8DE74ADBD5}"/>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135" name="テキスト ボックス 134">
          <a:extLst>
            <a:ext uri="{FF2B5EF4-FFF2-40B4-BE49-F238E27FC236}">
              <a16:creationId xmlns:a16="http://schemas.microsoft.com/office/drawing/2014/main" id="{6DFBA0E9-2CB1-4EF7-8F43-A57E6388A4D0}"/>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136" name="直線コネクタ 135">
          <a:extLst>
            <a:ext uri="{FF2B5EF4-FFF2-40B4-BE49-F238E27FC236}">
              <a16:creationId xmlns:a16="http://schemas.microsoft.com/office/drawing/2014/main" id="{50B6D66E-B60B-4C59-90E6-6F802DE74E9B}"/>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137" name="テキスト ボックス 136">
          <a:extLst>
            <a:ext uri="{FF2B5EF4-FFF2-40B4-BE49-F238E27FC236}">
              <a16:creationId xmlns:a16="http://schemas.microsoft.com/office/drawing/2014/main" id="{261E4BAA-7E64-4B5D-BAF3-B667D4ED750C}"/>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138" name="直線コネクタ 137">
          <a:extLst>
            <a:ext uri="{FF2B5EF4-FFF2-40B4-BE49-F238E27FC236}">
              <a16:creationId xmlns:a16="http://schemas.microsoft.com/office/drawing/2014/main" id="{6546D82C-4E4A-4D01-8CB4-8B4BED422BD9}"/>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139" name="テキスト ボックス 138">
          <a:extLst>
            <a:ext uri="{FF2B5EF4-FFF2-40B4-BE49-F238E27FC236}">
              <a16:creationId xmlns:a16="http://schemas.microsoft.com/office/drawing/2014/main" id="{4A8637A8-A67B-4C2E-8EC1-F36DB7756B2A}"/>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140" name="直線コネクタ 139">
          <a:extLst>
            <a:ext uri="{FF2B5EF4-FFF2-40B4-BE49-F238E27FC236}">
              <a16:creationId xmlns:a16="http://schemas.microsoft.com/office/drawing/2014/main" id="{C540B7AF-2D98-48DB-B637-5554B5E6071F}"/>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141" name="テキスト ボックス 140">
          <a:extLst>
            <a:ext uri="{FF2B5EF4-FFF2-40B4-BE49-F238E27FC236}">
              <a16:creationId xmlns:a16="http://schemas.microsoft.com/office/drawing/2014/main" id="{417E7BEB-7C99-4674-8276-A681722EC3AC}"/>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142" name="直線コネクタ 141">
          <a:extLst>
            <a:ext uri="{FF2B5EF4-FFF2-40B4-BE49-F238E27FC236}">
              <a16:creationId xmlns:a16="http://schemas.microsoft.com/office/drawing/2014/main" id="{1AA9AE9C-EB1B-4223-ABB5-DA1F2B023963}"/>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143" name="テキスト ボックス 142">
          <a:extLst>
            <a:ext uri="{FF2B5EF4-FFF2-40B4-BE49-F238E27FC236}">
              <a16:creationId xmlns:a16="http://schemas.microsoft.com/office/drawing/2014/main" id="{33D28D21-8F22-4599-B82C-7A59FA2E11FE}"/>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144" name="【福祉施設】&#10;一人当たり面積グラフ枠">
          <a:extLst>
            <a:ext uri="{FF2B5EF4-FFF2-40B4-BE49-F238E27FC236}">
              <a16:creationId xmlns:a16="http://schemas.microsoft.com/office/drawing/2014/main" id="{8DB4A3C5-7382-4097-BAD0-3D152F94E6C5}"/>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135255</xdr:rowOff>
    </xdr:from>
    <xdr:to>
      <xdr:col>54</xdr:col>
      <xdr:colOff>189865</xdr:colOff>
      <xdr:row>86</xdr:row>
      <xdr:rowOff>29642</xdr:rowOff>
    </xdr:to>
    <xdr:cxnSp macro="">
      <xdr:nvCxnSpPr>
        <xdr:cNvPr id="145" name="直線コネクタ 144">
          <a:extLst>
            <a:ext uri="{FF2B5EF4-FFF2-40B4-BE49-F238E27FC236}">
              <a16:creationId xmlns:a16="http://schemas.microsoft.com/office/drawing/2014/main" id="{936D4E1D-A8A1-4D45-8724-37351030BCA3}"/>
            </a:ext>
          </a:extLst>
        </xdr:cNvPr>
        <xdr:cNvCxnSpPr/>
      </xdr:nvCxnSpPr>
      <xdr:spPr>
        <a:xfrm flipV="1">
          <a:off x="10476865" y="13336905"/>
          <a:ext cx="0" cy="14374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33469</xdr:rowOff>
    </xdr:from>
    <xdr:ext cx="469744" cy="259045"/>
    <xdr:sp macro="" textlink="">
      <xdr:nvSpPr>
        <xdr:cNvPr id="146" name="【福祉施設】&#10;一人当たり面積最小値テキスト">
          <a:extLst>
            <a:ext uri="{FF2B5EF4-FFF2-40B4-BE49-F238E27FC236}">
              <a16:creationId xmlns:a16="http://schemas.microsoft.com/office/drawing/2014/main" id="{2B1B9165-EEB8-43C0-B2B0-86C44472E7B5}"/>
            </a:ext>
          </a:extLst>
        </xdr:cNvPr>
        <xdr:cNvSpPr txBox="1"/>
      </xdr:nvSpPr>
      <xdr:spPr>
        <a:xfrm>
          <a:off x="10515600" y="147781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29642</xdr:rowOff>
    </xdr:from>
    <xdr:to>
      <xdr:col>55</xdr:col>
      <xdr:colOff>88900</xdr:colOff>
      <xdr:row>86</xdr:row>
      <xdr:rowOff>29642</xdr:rowOff>
    </xdr:to>
    <xdr:cxnSp macro="">
      <xdr:nvCxnSpPr>
        <xdr:cNvPr id="147" name="直線コネクタ 146">
          <a:extLst>
            <a:ext uri="{FF2B5EF4-FFF2-40B4-BE49-F238E27FC236}">
              <a16:creationId xmlns:a16="http://schemas.microsoft.com/office/drawing/2014/main" id="{B9428F3A-9C4C-4384-B15B-A6FEE9E82632}"/>
            </a:ext>
          </a:extLst>
        </xdr:cNvPr>
        <xdr:cNvCxnSpPr/>
      </xdr:nvCxnSpPr>
      <xdr:spPr>
        <a:xfrm>
          <a:off x="10388600" y="147743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81932</xdr:rowOff>
    </xdr:from>
    <xdr:ext cx="469744" cy="259045"/>
    <xdr:sp macro="" textlink="">
      <xdr:nvSpPr>
        <xdr:cNvPr id="148" name="【福祉施設】&#10;一人当たり面積最大値テキスト">
          <a:extLst>
            <a:ext uri="{FF2B5EF4-FFF2-40B4-BE49-F238E27FC236}">
              <a16:creationId xmlns:a16="http://schemas.microsoft.com/office/drawing/2014/main" id="{27987FC8-6985-4F81-977C-1AC7E2E6C6FE}"/>
            </a:ext>
          </a:extLst>
        </xdr:cNvPr>
        <xdr:cNvSpPr txBox="1"/>
      </xdr:nvSpPr>
      <xdr:spPr>
        <a:xfrm>
          <a:off x="10515600" y="131121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135255</xdr:rowOff>
    </xdr:from>
    <xdr:to>
      <xdr:col>55</xdr:col>
      <xdr:colOff>88900</xdr:colOff>
      <xdr:row>77</xdr:row>
      <xdr:rowOff>135255</xdr:rowOff>
    </xdr:to>
    <xdr:cxnSp macro="">
      <xdr:nvCxnSpPr>
        <xdr:cNvPr id="149" name="直線コネクタ 148">
          <a:extLst>
            <a:ext uri="{FF2B5EF4-FFF2-40B4-BE49-F238E27FC236}">
              <a16:creationId xmlns:a16="http://schemas.microsoft.com/office/drawing/2014/main" id="{F3FA2CAE-A88F-4EB6-8821-434EBFF47BB2}"/>
            </a:ext>
          </a:extLst>
        </xdr:cNvPr>
        <xdr:cNvCxnSpPr/>
      </xdr:nvCxnSpPr>
      <xdr:spPr>
        <a:xfrm>
          <a:off x="10388600" y="133369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18178</xdr:rowOff>
    </xdr:from>
    <xdr:ext cx="469744" cy="259045"/>
    <xdr:sp macro="" textlink="">
      <xdr:nvSpPr>
        <xdr:cNvPr id="150" name="【福祉施設】&#10;一人当たり面積平均値テキスト">
          <a:extLst>
            <a:ext uri="{FF2B5EF4-FFF2-40B4-BE49-F238E27FC236}">
              <a16:creationId xmlns:a16="http://schemas.microsoft.com/office/drawing/2014/main" id="{9C506910-E7CC-422A-A097-646E4057C4BE}"/>
            </a:ext>
          </a:extLst>
        </xdr:cNvPr>
        <xdr:cNvSpPr txBox="1"/>
      </xdr:nvSpPr>
      <xdr:spPr>
        <a:xfrm>
          <a:off x="10515600" y="1441997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166751</xdr:rowOff>
    </xdr:from>
    <xdr:to>
      <xdr:col>55</xdr:col>
      <xdr:colOff>50800</xdr:colOff>
      <xdr:row>85</xdr:row>
      <xdr:rowOff>96901</xdr:rowOff>
    </xdr:to>
    <xdr:sp macro="" textlink="">
      <xdr:nvSpPr>
        <xdr:cNvPr id="151" name="フローチャート: 判断 150">
          <a:extLst>
            <a:ext uri="{FF2B5EF4-FFF2-40B4-BE49-F238E27FC236}">
              <a16:creationId xmlns:a16="http://schemas.microsoft.com/office/drawing/2014/main" id="{CD096BE9-A366-49D1-86B5-4B0641D6B256}"/>
            </a:ext>
          </a:extLst>
        </xdr:cNvPr>
        <xdr:cNvSpPr/>
      </xdr:nvSpPr>
      <xdr:spPr>
        <a:xfrm>
          <a:off x="10426700" y="14568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152121</xdr:rowOff>
    </xdr:from>
    <xdr:to>
      <xdr:col>50</xdr:col>
      <xdr:colOff>165100</xdr:colOff>
      <xdr:row>85</xdr:row>
      <xdr:rowOff>82271</xdr:rowOff>
    </xdr:to>
    <xdr:sp macro="" textlink="">
      <xdr:nvSpPr>
        <xdr:cNvPr id="152" name="フローチャート: 判断 151">
          <a:extLst>
            <a:ext uri="{FF2B5EF4-FFF2-40B4-BE49-F238E27FC236}">
              <a16:creationId xmlns:a16="http://schemas.microsoft.com/office/drawing/2014/main" id="{1B61703B-CB8B-485D-9EED-33AFD0068002}"/>
            </a:ext>
          </a:extLst>
        </xdr:cNvPr>
        <xdr:cNvSpPr/>
      </xdr:nvSpPr>
      <xdr:spPr>
        <a:xfrm>
          <a:off x="9588500" y="14553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128118</xdr:rowOff>
    </xdr:from>
    <xdr:to>
      <xdr:col>46</xdr:col>
      <xdr:colOff>38100</xdr:colOff>
      <xdr:row>85</xdr:row>
      <xdr:rowOff>58268</xdr:rowOff>
    </xdr:to>
    <xdr:sp macro="" textlink="">
      <xdr:nvSpPr>
        <xdr:cNvPr id="153" name="フローチャート: 判断 152">
          <a:extLst>
            <a:ext uri="{FF2B5EF4-FFF2-40B4-BE49-F238E27FC236}">
              <a16:creationId xmlns:a16="http://schemas.microsoft.com/office/drawing/2014/main" id="{EFDDB50F-8286-4C9E-B782-60DF9725EB9F}"/>
            </a:ext>
          </a:extLst>
        </xdr:cNvPr>
        <xdr:cNvSpPr/>
      </xdr:nvSpPr>
      <xdr:spPr>
        <a:xfrm>
          <a:off x="8699500" y="14529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114402</xdr:rowOff>
    </xdr:from>
    <xdr:to>
      <xdr:col>41</xdr:col>
      <xdr:colOff>101600</xdr:colOff>
      <xdr:row>85</xdr:row>
      <xdr:rowOff>44552</xdr:rowOff>
    </xdr:to>
    <xdr:sp macro="" textlink="">
      <xdr:nvSpPr>
        <xdr:cNvPr id="154" name="フローチャート: 判断 153">
          <a:extLst>
            <a:ext uri="{FF2B5EF4-FFF2-40B4-BE49-F238E27FC236}">
              <a16:creationId xmlns:a16="http://schemas.microsoft.com/office/drawing/2014/main" id="{5F8B6556-06EC-40EC-96FF-5376B5515C45}"/>
            </a:ext>
          </a:extLst>
        </xdr:cNvPr>
        <xdr:cNvSpPr/>
      </xdr:nvSpPr>
      <xdr:spPr>
        <a:xfrm>
          <a:off x="7810500" y="1451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128118</xdr:rowOff>
    </xdr:from>
    <xdr:to>
      <xdr:col>36</xdr:col>
      <xdr:colOff>165100</xdr:colOff>
      <xdr:row>85</xdr:row>
      <xdr:rowOff>58268</xdr:rowOff>
    </xdr:to>
    <xdr:sp macro="" textlink="">
      <xdr:nvSpPr>
        <xdr:cNvPr id="155" name="フローチャート: 判断 154">
          <a:extLst>
            <a:ext uri="{FF2B5EF4-FFF2-40B4-BE49-F238E27FC236}">
              <a16:creationId xmlns:a16="http://schemas.microsoft.com/office/drawing/2014/main" id="{B20EE852-5354-4BD5-97FB-87ED99E79256}"/>
            </a:ext>
          </a:extLst>
        </xdr:cNvPr>
        <xdr:cNvSpPr/>
      </xdr:nvSpPr>
      <xdr:spPr>
        <a:xfrm>
          <a:off x="6921500" y="14529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156" name="テキスト ボックス 155">
          <a:extLst>
            <a:ext uri="{FF2B5EF4-FFF2-40B4-BE49-F238E27FC236}">
              <a16:creationId xmlns:a16="http://schemas.microsoft.com/office/drawing/2014/main" id="{BC209FE6-FD12-4053-AF22-C754128B7DC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157" name="テキスト ボックス 156">
          <a:extLst>
            <a:ext uri="{FF2B5EF4-FFF2-40B4-BE49-F238E27FC236}">
              <a16:creationId xmlns:a16="http://schemas.microsoft.com/office/drawing/2014/main" id="{28230DD4-BB0A-4E15-AEAE-BA7CC39BCF97}"/>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158" name="テキスト ボックス 157">
          <a:extLst>
            <a:ext uri="{FF2B5EF4-FFF2-40B4-BE49-F238E27FC236}">
              <a16:creationId xmlns:a16="http://schemas.microsoft.com/office/drawing/2014/main" id="{F7FAA31D-73E0-4541-AA90-E1A8BAA8DB3D}"/>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159" name="テキスト ボックス 158">
          <a:extLst>
            <a:ext uri="{FF2B5EF4-FFF2-40B4-BE49-F238E27FC236}">
              <a16:creationId xmlns:a16="http://schemas.microsoft.com/office/drawing/2014/main" id="{CCEF67F1-2499-41A9-8B56-8D36BDBE2AC1}"/>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160" name="テキスト ボックス 159">
          <a:extLst>
            <a:ext uri="{FF2B5EF4-FFF2-40B4-BE49-F238E27FC236}">
              <a16:creationId xmlns:a16="http://schemas.microsoft.com/office/drawing/2014/main" id="{03363587-1479-4691-AD9F-F1716C6E529B}"/>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116687</xdr:rowOff>
    </xdr:from>
    <xdr:to>
      <xdr:col>55</xdr:col>
      <xdr:colOff>50800</xdr:colOff>
      <xdr:row>86</xdr:row>
      <xdr:rowOff>46837</xdr:rowOff>
    </xdr:to>
    <xdr:sp macro="" textlink="">
      <xdr:nvSpPr>
        <xdr:cNvPr id="161" name="楕円 160">
          <a:extLst>
            <a:ext uri="{FF2B5EF4-FFF2-40B4-BE49-F238E27FC236}">
              <a16:creationId xmlns:a16="http://schemas.microsoft.com/office/drawing/2014/main" id="{88C2079D-375C-4F60-A883-3249A2411D8D}"/>
            </a:ext>
          </a:extLst>
        </xdr:cNvPr>
        <xdr:cNvSpPr/>
      </xdr:nvSpPr>
      <xdr:spPr>
        <a:xfrm>
          <a:off x="10426700" y="14689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31614</xdr:rowOff>
    </xdr:from>
    <xdr:ext cx="469744" cy="259045"/>
    <xdr:sp macro="" textlink="">
      <xdr:nvSpPr>
        <xdr:cNvPr id="162" name="【福祉施設】&#10;一人当たり面積該当値テキスト">
          <a:extLst>
            <a:ext uri="{FF2B5EF4-FFF2-40B4-BE49-F238E27FC236}">
              <a16:creationId xmlns:a16="http://schemas.microsoft.com/office/drawing/2014/main" id="{4077E21C-F2F6-44CE-AA91-1B05FF08D9D5}"/>
            </a:ext>
          </a:extLst>
        </xdr:cNvPr>
        <xdr:cNvSpPr txBox="1"/>
      </xdr:nvSpPr>
      <xdr:spPr>
        <a:xfrm>
          <a:off x="10515600" y="14604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117602</xdr:rowOff>
    </xdr:from>
    <xdr:to>
      <xdr:col>50</xdr:col>
      <xdr:colOff>165100</xdr:colOff>
      <xdr:row>86</xdr:row>
      <xdr:rowOff>47752</xdr:rowOff>
    </xdr:to>
    <xdr:sp macro="" textlink="">
      <xdr:nvSpPr>
        <xdr:cNvPr id="163" name="楕円 162">
          <a:extLst>
            <a:ext uri="{FF2B5EF4-FFF2-40B4-BE49-F238E27FC236}">
              <a16:creationId xmlns:a16="http://schemas.microsoft.com/office/drawing/2014/main" id="{AFC4E0A0-A6C2-478B-A307-3BAB4AAD732F}"/>
            </a:ext>
          </a:extLst>
        </xdr:cNvPr>
        <xdr:cNvSpPr/>
      </xdr:nvSpPr>
      <xdr:spPr>
        <a:xfrm>
          <a:off x="9588500" y="14690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167487</xdr:rowOff>
    </xdr:from>
    <xdr:to>
      <xdr:col>55</xdr:col>
      <xdr:colOff>0</xdr:colOff>
      <xdr:row>85</xdr:row>
      <xdr:rowOff>168402</xdr:rowOff>
    </xdr:to>
    <xdr:cxnSp macro="">
      <xdr:nvCxnSpPr>
        <xdr:cNvPr id="164" name="直線コネクタ 163">
          <a:extLst>
            <a:ext uri="{FF2B5EF4-FFF2-40B4-BE49-F238E27FC236}">
              <a16:creationId xmlns:a16="http://schemas.microsoft.com/office/drawing/2014/main" id="{63E57D67-3E1A-4D1B-AC53-538A35B4AA69}"/>
            </a:ext>
          </a:extLst>
        </xdr:cNvPr>
        <xdr:cNvCxnSpPr/>
      </xdr:nvCxnSpPr>
      <xdr:spPr>
        <a:xfrm flipV="1">
          <a:off x="9639300" y="14740737"/>
          <a:ext cx="83820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117830</xdr:rowOff>
    </xdr:from>
    <xdr:to>
      <xdr:col>46</xdr:col>
      <xdr:colOff>38100</xdr:colOff>
      <xdr:row>86</xdr:row>
      <xdr:rowOff>47980</xdr:rowOff>
    </xdr:to>
    <xdr:sp macro="" textlink="">
      <xdr:nvSpPr>
        <xdr:cNvPr id="165" name="楕円 164">
          <a:extLst>
            <a:ext uri="{FF2B5EF4-FFF2-40B4-BE49-F238E27FC236}">
              <a16:creationId xmlns:a16="http://schemas.microsoft.com/office/drawing/2014/main" id="{59299711-8783-4D22-A774-1E48AF15564D}"/>
            </a:ext>
          </a:extLst>
        </xdr:cNvPr>
        <xdr:cNvSpPr/>
      </xdr:nvSpPr>
      <xdr:spPr>
        <a:xfrm>
          <a:off x="8699500" y="14691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168402</xdr:rowOff>
    </xdr:from>
    <xdr:to>
      <xdr:col>50</xdr:col>
      <xdr:colOff>114300</xdr:colOff>
      <xdr:row>85</xdr:row>
      <xdr:rowOff>168630</xdr:rowOff>
    </xdr:to>
    <xdr:cxnSp macro="">
      <xdr:nvCxnSpPr>
        <xdr:cNvPr id="166" name="直線コネクタ 165">
          <a:extLst>
            <a:ext uri="{FF2B5EF4-FFF2-40B4-BE49-F238E27FC236}">
              <a16:creationId xmlns:a16="http://schemas.microsoft.com/office/drawing/2014/main" id="{C08D8BB1-0D79-4A54-BF07-485BE9EAF0D0}"/>
            </a:ext>
          </a:extLst>
        </xdr:cNvPr>
        <xdr:cNvCxnSpPr/>
      </xdr:nvCxnSpPr>
      <xdr:spPr>
        <a:xfrm flipV="1">
          <a:off x="8750300" y="14741652"/>
          <a:ext cx="889000" cy="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118974</xdr:rowOff>
    </xdr:from>
    <xdr:to>
      <xdr:col>41</xdr:col>
      <xdr:colOff>101600</xdr:colOff>
      <xdr:row>86</xdr:row>
      <xdr:rowOff>49124</xdr:rowOff>
    </xdr:to>
    <xdr:sp macro="" textlink="">
      <xdr:nvSpPr>
        <xdr:cNvPr id="167" name="楕円 166">
          <a:extLst>
            <a:ext uri="{FF2B5EF4-FFF2-40B4-BE49-F238E27FC236}">
              <a16:creationId xmlns:a16="http://schemas.microsoft.com/office/drawing/2014/main" id="{1633935C-0397-45D4-8B10-D84185228DB1}"/>
            </a:ext>
          </a:extLst>
        </xdr:cNvPr>
        <xdr:cNvSpPr/>
      </xdr:nvSpPr>
      <xdr:spPr>
        <a:xfrm>
          <a:off x="7810500" y="14692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168630</xdr:rowOff>
    </xdr:from>
    <xdr:to>
      <xdr:col>45</xdr:col>
      <xdr:colOff>177800</xdr:colOff>
      <xdr:row>85</xdr:row>
      <xdr:rowOff>169774</xdr:rowOff>
    </xdr:to>
    <xdr:cxnSp macro="">
      <xdr:nvCxnSpPr>
        <xdr:cNvPr id="168" name="直線コネクタ 167">
          <a:extLst>
            <a:ext uri="{FF2B5EF4-FFF2-40B4-BE49-F238E27FC236}">
              <a16:creationId xmlns:a16="http://schemas.microsoft.com/office/drawing/2014/main" id="{EA0D877F-CB2B-478C-BEE6-0422DCF12665}"/>
            </a:ext>
          </a:extLst>
        </xdr:cNvPr>
        <xdr:cNvCxnSpPr/>
      </xdr:nvCxnSpPr>
      <xdr:spPr>
        <a:xfrm flipV="1">
          <a:off x="7861300" y="14741880"/>
          <a:ext cx="889000" cy="1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119431</xdr:rowOff>
    </xdr:from>
    <xdr:to>
      <xdr:col>36</xdr:col>
      <xdr:colOff>165100</xdr:colOff>
      <xdr:row>86</xdr:row>
      <xdr:rowOff>49581</xdr:rowOff>
    </xdr:to>
    <xdr:sp macro="" textlink="">
      <xdr:nvSpPr>
        <xdr:cNvPr id="169" name="楕円 168">
          <a:extLst>
            <a:ext uri="{FF2B5EF4-FFF2-40B4-BE49-F238E27FC236}">
              <a16:creationId xmlns:a16="http://schemas.microsoft.com/office/drawing/2014/main" id="{DBDD14F5-EE36-4AD0-B69A-26ED022BBF9F}"/>
            </a:ext>
          </a:extLst>
        </xdr:cNvPr>
        <xdr:cNvSpPr/>
      </xdr:nvSpPr>
      <xdr:spPr>
        <a:xfrm>
          <a:off x="6921500" y="14692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169774</xdr:rowOff>
    </xdr:from>
    <xdr:to>
      <xdr:col>41</xdr:col>
      <xdr:colOff>50800</xdr:colOff>
      <xdr:row>85</xdr:row>
      <xdr:rowOff>170231</xdr:rowOff>
    </xdr:to>
    <xdr:cxnSp macro="">
      <xdr:nvCxnSpPr>
        <xdr:cNvPr id="170" name="直線コネクタ 169">
          <a:extLst>
            <a:ext uri="{FF2B5EF4-FFF2-40B4-BE49-F238E27FC236}">
              <a16:creationId xmlns:a16="http://schemas.microsoft.com/office/drawing/2014/main" id="{161EA1BA-951A-4928-B4D1-A30A8830758B}"/>
            </a:ext>
          </a:extLst>
        </xdr:cNvPr>
        <xdr:cNvCxnSpPr/>
      </xdr:nvCxnSpPr>
      <xdr:spPr>
        <a:xfrm flipV="1">
          <a:off x="6972300" y="14743024"/>
          <a:ext cx="8890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98798</xdr:rowOff>
    </xdr:from>
    <xdr:ext cx="469744" cy="259045"/>
    <xdr:sp macro="" textlink="">
      <xdr:nvSpPr>
        <xdr:cNvPr id="171" name="n_1aveValue【福祉施設】&#10;一人当たり面積">
          <a:extLst>
            <a:ext uri="{FF2B5EF4-FFF2-40B4-BE49-F238E27FC236}">
              <a16:creationId xmlns:a16="http://schemas.microsoft.com/office/drawing/2014/main" id="{03620A04-88B2-494D-85F4-561669E19266}"/>
            </a:ext>
          </a:extLst>
        </xdr:cNvPr>
        <xdr:cNvSpPr txBox="1"/>
      </xdr:nvSpPr>
      <xdr:spPr>
        <a:xfrm>
          <a:off x="9391727" y="14329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74795</xdr:rowOff>
    </xdr:from>
    <xdr:ext cx="469744" cy="259045"/>
    <xdr:sp macro="" textlink="">
      <xdr:nvSpPr>
        <xdr:cNvPr id="172" name="n_2aveValue【福祉施設】&#10;一人当たり面積">
          <a:extLst>
            <a:ext uri="{FF2B5EF4-FFF2-40B4-BE49-F238E27FC236}">
              <a16:creationId xmlns:a16="http://schemas.microsoft.com/office/drawing/2014/main" id="{35D69D79-A0D2-4282-93B1-58A3AFC33505}"/>
            </a:ext>
          </a:extLst>
        </xdr:cNvPr>
        <xdr:cNvSpPr txBox="1"/>
      </xdr:nvSpPr>
      <xdr:spPr>
        <a:xfrm>
          <a:off x="8515427" y="14305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61079</xdr:rowOff>
    </xdr:from>
    <xdr:ext cx="469744" cy="259045"/>
    <xdr:sp macro="" textlink="">
      <xdr:nvSpPr>
        <xdr:cNvPr id="173" name="n_3aveValue【福祉施設】&#10;一人当たり面積">
          <a:extLst>
            <a:ext uri="{FF2B5EF4-FFF2-40B4-BE49-F238E27FC236}">
              <a16:creationId xmlns:a16="http://schemas.microsoft.com/office/drawing/2014/main" id="{41532988-736B-4C06-954D-524659B49F8A}"/>
            </a:ext>
          </a:extLst>
        </xdr:cNvPr>
        <xdr:cNvSpPr txBox="1"/>
      </xdr:nvSpPr>
      <xdr:spPr>
        <a:xfrm>
          <a:off x="7626427" y="14291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74795</xdr:rowOff>
    </xdr:from>
    <xdr:ext cx="469744" cy="259045"/>
    <xdr:sp macro="" textlink="">
      <xdr:nvSpPr>
        <xdr:cNvPr id="174" name="n_4aveValue【福祉施設】&#10;一人当たり面積">
          <a:extLst>
            <a:ext uri="{FF2B5EF4-FFF2-40B4-BE49-F238E27FC236}">
              <a16:creationId xmlns:a16="http://schemas.microsoft.com/office/drawing/2014/main" id="{7C042635-9938-4463-95A9-16CC73276B14}"/>
            </a:ext>
          </a:extLst>
        </xdr:cNvPr>
        <xdr:cNvSpPr txBox="1"/>
      </xdr:nvSpPr>
      <xdr:spPr>
        <a:xfrm>
          <a:off x="6737427" y="14305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38879</xdr:rowOff>
    </xdr:from>
    <xdr:ext cx="469744" cy="259045"/>
    <xdr:sp macro="" textlink="">
      <xdr:nvSpPr>
        <xdr:cNvPr id="175" name="n_1mainValue【福祉施設】&#10;一人当たり面積">
          <a:extLst>
            <a:ext uri="{FF2B5EF4-FFF2-40B4-BE49-F238E27FC236}">
              <a16:creationId xmlns:a16="http://schemas.microsoft.com/office/drawing/2014/main" id="{84803342-09F4-4596-B4D7-2C9A64CA770C}"/>
            </a:ext>
          </a:extLst>
        </xdr:cNvPr>
        <xdr:cNvSpPr txBox="1"/>
      </xdr:nvSpPr>
      <xdr:spPr>
        <a:xfrm>
          <a:off x="9391727" y="147835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39107</xdr:rowOff>
    </xdr:from>
    <xdr:ext cx="469744" cy="259045"/>
    <xdr:sp macro="" textlink="">
      <xdr:nvSpPr>
        <xdr:cNvPr id="176" name="n_2mainValue【福祉施設】&#10;一人当たり面積">
          <a:extLst>
            <a:ext uri="{FF2B5EF4-FFF2-40B4-BE49-F238E27FC236}">
              <a16:creationId xmlns:a16="http://schemas.microsoft.com/office/drawing/2014/main" id="{39D6F545-C3F9-4B5A-9A42-A208F73AB5E2}"/>
            </a:ext>
          </a:extLst>
        </xdr:cNvPr>
        <xdr:cNvSpPr txBox="1"/>
      </xdr:nvSpPr>
      <xdr:spPr>
        <a:xfrm>
          <a:off x="8515427" y="14783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40251</xdr:rowOff>
    </xdr:from>
    <xdr:ext cx="469744" cy="259045"/>
    <xdr:sp macro="" textlink="">
      <xdr:nvSpPr>
        <xdr:cNvPr id="177" name="n_3mainValue【福祉施設】&#10;一人当たり面積">
          <a:extLst>
            <a:ext uri="{FF2B5EF4-FFF2-40B4-BE49-F238E27FC236}">
              <a16:creationId xmlns:a16="http://schemas.microsoft.com/office/drawing/2014/main" id="{1165A6E7-A3AA-4333-9905-33680D6C14D3}"/>
            </a:ext>
          </a:extLst>
        </xdr:cNvPr>
        <xdr:cNvSpPr txBox="1"/>
      </xdr:nvSpPr>
      <xdr:spPr>
        <a:xfrm>
          <a:off x="7626427" y="147849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40708</xdr:rowOff>
    </xdr:from>
    <xdr:ext cx="469744" cy="259045"/>
    <xdr:sp macro="" textlink="">
      <xdr:nvSpPr>
        <xdr:cNvPr id="178" name="n_4mainValue【福祉施設】&#10;一人当たり面積">
          <a:extLst>
            <a:ext uri="{FF2B5EF4-FFF2-40B4-BE49-F238E27FC236}">
              <a16:creationId xmlns:a16="http://schemas.microsoft.com/office/drawing/2014/main" id="{401297D2-0688-44E9-AFD9-D1E7696EB53E}"/>
            </a:ext>
          </a:extLst>
        </xdr:cNvPr>
        <xdr:cNvSpPr txBox="1"/>
      </xdr:nvSpPr>
      <xdr:spPr>
        <a:xfrm>
          <a:off x="6737427" y="14785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179" name="正方形/長方形 178">
          <a:extLst>
            <a:ext uri="{FF2B5EF4-FFF2-40B4-BE49-F238E27FC236}">
              <a16:creationId xmlns:a16="http://schemas.microsoft.com/office/drawing/2014/main" id="{38BA6B1E-9907-4A63-A7F8-077DC7794BA1}"/>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180" name="正方形/長方形 179">
          <a:extLst>
            <a:ext uri="{FF2B5EF4-FFF2-40B4-BE49-F238E27FC236}">
              <a16:creationId xmlns:a16="http://schemas.microsoft.com/office/drawing/2014/main" id="{1DCEDF03-0459-4E99-95D9-FD2FE050033A}"/>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181" name="正方形/長方形 180">
          <a:extLst>
            <a:ext uri="{FF2B5EF4-FFF2-40B4-BE49-F238E27FC236}">
              <a16:creationId xmlns:a16="http://schemas.microsoft.com/office/drawing/2014/main" id="{4C7AB9FC-656B-436F-A534-DE5B3E9DBD64}"/>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182" name="正方形/長方形 181">
          <a:extLst>
            <a:ext uri="{FF2B5EF4-FFF2-40B4-BE49-F238E27FC236}">
              <a16:creationId xmlns:a16="http://schemas.microsoft.com/office/drawing/2014/main" id="{703A5ECB-AAA7-4D8D-A2AD-979978B78231}"/>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183" name="正方形/長方形 182">
          <a:extLst>
            <a:ext uri="{FF2B5EF4-FFF2-40B4-BE49-F238E27FC236}">
              <a16:creationId xmlns:a16="http://schemas.microsoft.com/office/drawing/2014/main" id="{86DBEA94-CDEB-47E9-9A48-45FF795C7B0B}"/>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184" name="正方形/長方形 183">
          <a:extLst>
            <a:ext uri="{FF2B5EF4-FFF2-40B4-BE49-F238E27FC236}">
              <a16:creationId xmlns:a16="http://schemas.microsoft.com/office/drawing/2014/main" id="{0A3DEA32-ACBC-4ACA-A2FE-D5300BCA9BF8}"/>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185" name="正方形/長方形 184">
          <a:extLst>
            <a:ext uri="{FF2B5EF4-FFF2-40B4-BE49-F238E27FC236}">
              <a16:creationId xmlns:a16="http://schemas.microsoft.com/office/drawing/2014/main" id="{5844757C-28DC-4E0C-99C1-E1169EFF0A2A}"/>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186" name="正方形/長方形 185">
          <a:extLst>
            <a:ext uri="{FF2B5EF4-FFF2-40B4-BE49-F238E27FC236}">
              <a16:creationId xmlns:a16="http://schemas.microsoft.com/office/drawing/2014/main" id="{6C81E873-8643-45BD-A232-207FB75F0059}"/>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187" name="テキスト ボックス 186">
          <a:extLst>
            <a:ext uri="{FF2B5EF4-FFF2-40B4-BE49-F238E27FC236}">
              <a16:creationId xmlns:a16="http://schemas.microsoft.com/office/drawing/2014/main" id="{087799ED-DA46-4A71-84F6-3F4A8D3265E7}"/>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188" name="直線コネクタ 187">
          <a:extLst>
            <a:ext uri="{FF2B5EF4-FFF2-40B4-BE49-F238E27FC236}">
              <a16:creationId xmlns:a16="http://schemas.microsoft.com/office/drawing/2014/main" id="{D43FA5ED-C0D0-4B39-900B-CDD987DFCD99}"/>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189" name="テキスト ボックス 188">
          <a:extLst>
            <a:ext uri="{FF2B5EF4-FFF2-40B4-BE49-F238E27FC236}">
              <a16:creationId xmlns:a16="http://schemas.microsoft.com/office/drawing/2014/main" id="{70B0D7F9-E9EC-49D9-A29A-269969FB222D}"/>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190" name="直線コネクタ 189">
          <a:extLst>
            <a:ext uri="{FF2B5EF4-FFF2-40B4-BE49-F238E27FC236}">
              <a16:creationId xmlns:a16="http://schemas.microsoft.com/office/drawing/2014/main" id="{707D39BE-70C2-460A-B005-3F16A4FF2615}"/>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191" name="テキスト ボックス 190">
          <a:extLst>
            <a:ext uri="{FF2B5EF4-FFF2-40B4-BE49-F238E27FC236}">
              <a16:creationId xmlns:a16="http://schemas.microsoft.com/office/drawing/2014/main" id="{74A0E544-7DC7-43FE-8825-4804B503DC9C}"/>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192" name="直線コネクタ 191">
          <a:extLst>
            <a:ext uri="{FF2B5EF4-FFF2-40B4-BE49-F238E27FC236}">
              <a16:creationId xmlns:a16="http://schemas.microsoft.com/office/drawing/2014/main" id="{B03BB886-E051-4707-9D4C-683F0F6E159D}"/>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193" name="テキスト ボックス 192">
          <a:extLst>
            <a:ext uri="{FF2B5EF4-FFF2-40B4-BE49-F238E27FC236}">
              <a16:creationId xmlns:a16="http://schemas.microsoft.com/office/drawing/2014/main" id="{126DADF9-74AA-4051-AF8A-18400FD7D697}"/>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194" name="直線コネクタ 193">
          <a:extLst>
            <a:ext uri="{FF2B5EF4-FFF2-40B4-BE49-F238E27FC236}">
              <a16:creationId xmlns:a16="http://schemas.microsoft.com/office/drawing/2014/main" id="{57856A87-BFF6-4399-AA35-E0DB19747518}"/>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195" name="テキスト ボックス 194">
          <a:extLst>
            <a:ext uri="{FF2B5EF4-FFF2-40B4-BE49-F238E27FC236}">
              <a16:creationId xmlns:a16="http://schemas.microsoft.com/office/drawing/2014/main" id="{14E99143-F20E-40B7-B1DE-F3A8AE336FD0}"/>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196" name="直線コネクタ 195">
          <a:extLst>
            <a:ext uri="{FF2B5EF4-FFF2-40B4-BE49-F238E27FC236}">
              <a16:creationId xmlns:a16="http://schemas.microsoft.com/office/drawing/2014/main" id="{033F5D9E-11CA-4064-8915-0279415210B3}"/>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197" name="テキスト ボックス 196">
          <a:extLst>
            <a:ext uri="{FF2B5EF4-FFF2-40B4-BE49-F238E27FC236}">
              <a16:creationId xmlns:a16="http://schemas.microsoft.com/office/drawing/2014/main" id="{96942784-EE7E-465E-832C-D1DB2921F914}"/>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198" name="直線コネクタ 197">
          <a:extLst>
            <a:ext uri="{FF2B5EF4-FFF2-40B4-BE49-F238E27FC236}">
              <a16:creationId xmlns:a16="http://schemas.microsoft.com/office/drawing/2014/main" id="{1BB155B4-7F82-4B7D-A37B-146B5EDFCF88}"/>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199" name="テキスト ボックス 198">
          <a:extLst>
            <a:ext uri="{FF2B5EF4-FFF2-40B4-BE49-F238E27FC236}">
              <a16:creationId xmlns:a16="http://schemas.microsoft.com/office/drawing/2014/main" id="{66AA00F0-B5BC-4499-86CE-F06914AFF771}"/>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200" name="直線コネクタ 199">
          <a:extLst>
            <a:ext uri="{FF2B5EF4-FFF2-40B4-BE49-F238E27FC236}">
              <a16:creationId xmlns:a16="http://schemas.microsoft.com/office/drawing/2014/main" id="{1D92E281-1FA3-495C-B54A-6696658FA910}"/>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201" name="テキスト ボックス 200">
          <a:extLst>
            <a:ext uri="{FF2B5EF4-FFF2-40B4-BE49-F238E27FC236}">
              <a16:creationId xmlns:a16="http://schemas.microsoft.com/office/drawing/2014/main" id="{A41883EC-7C65-49D5-84F4-FB47BE4710E6}"/>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02" name="直線コネクタ 201">
          <a:extLst>
            <a:ext uri="{FF2B5EF4-FFF2-40B4-BE49-F238E27FC236}">
              <a16:creationId xmlns:a16="http://schemas.microsoft.com/office/drawing/2014/main" id="{394FA628-18E9-4451-B1BF-05ED9C10F8CD}"/>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203" name="【市民会館】&#10;有形固定資産減価償却率グラフ枠">
          <a:extLst>
            <a:ext uri="{FF2B5EF4-FFF2-40B4-BE49-F238E27FC236}">
              <a16:creationId xmlns:a16="http://schemas.microsoft.com/office/drawing/2014/main" id="{F0D0805F-9C9A-4B30-8F49-B76C5ED946D5}"/>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139881</xdr:rowOff>
    </xdr:from>
    <xdr:to>
      <xdr:col>24</xdr:col>
      <xdr:colOff>62865</xdr:colOff>
      <xdr:row>109</xdr:row>
      <xdr:rowOff>35379</xdr:rowOff>
    </xdr:to>
    <xdr:cxnSp macro="">
      <xdr:nvCxnSpPr>
        <xdr:cNvPr id="204" name="直線コネクタ 203">
          <a:extLst>
            <a:ext uri="{FF2B5EF4-FFF2-40B4-BE49-F238E27FC236}">
              <a16:creationId xmlns:a16="http://schemas.microsoft.com/office/drawing/2014/main" id="{3B493939-CC54-46B2-97BB-D9A4DEF3DB43}"/>
            </a:ext>
          </a:extLst>
        </xdr:cNvPr>
        <xdr:cNvCxnSpPr/>
      </xdr:nvCxnSpPr>
      <xdr:spPr>
        <a:xfrm flipV="1">
          <a:off x="4634865" y="17284881"/>
          <a:ext cx="0" cy="14385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205" name="【市民会館】&#10;有形固定資産減価償却率最小値テキスト">
          <a:extLst>
            <a:ext uri="{FF2B5EF4-FFF2-40B4-BE49-F238E27FC236}">
              <a16:creationId xmlns:a16="http://schemas.microsoft.com/office/drawing/2014/main" id="{3068629C-5E92-484C-93BC-D87782881562}"/>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206" name="直線コネクタ 205">
          <a:extLst>
            <a:ext uri="{FF2B5EF4-FFF2-40B4-BE49-F238E27FC236}">
              <a16:creationId xmlns:a16="http://schemas.microsoft.com/office/drawing/2014/main" id="{A49BAEE3-B4C2-4363-8458-C13CBC1B7DE5}"/>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86558</xdr:rowOff>
    </xdr:from>
    <xdr:ext cx="405111" cy="259045"/>
    <xdr:sp macro="" textlink="">
      <xdr:nvSpPr>
        <xdr:cNvPr id="207" name="【市民会館】&#10;有形固定資産減価償却率最大値テキスト">
          <a:extLst>
            <a:ext uri="{FF2B5EF4-FFF2-40B4-BE49-F238E27FC236}">
              <a16:creationId xmlns:a16="http://schemas.microsoft.com/office/drawing/2014/main" id="{8578CF88-009D-4DC6-8BAF-3E943E1420A5}"/>
            </a:ext>
          </a:extLst>
        </xdr:cNvPr>
        <xdr:cNvSpPr txBox="1"/>
      </xdr:nvSpPr>
      <xdr:spPr>
        <a:xfrm>
          <a:off x="4673600" y="170601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139881</xdr:rowOff>
    </xdr:from>
    <xdr:to>
      <xdr:col>24</xdr:col>
      <xdr:colOff>152400</xdr:colOff>
      <xdr:row>100</xdr:row>
      <xdr:rowOff>139881</xdr:rowOff>
    </xdr:to>
    <xdr:cxnSp macro="">
      <xdr:nvCxnSpPr>
        <xdr:cNvPr id="208" name="直線コネクタ 207">
          <a:extLst>
            <a:ext uri="{FF2B5EF4-FFF2-40B4-BE49-F238E27FC236}">
              <a16:creationId xmlns:a16="http://schemas.microsoft.com/office/drawing/2014/main" id="{84825309-8AF8-478D-B7FD-25D28C558D58}"/>
            </a:ext>
          </a:extLst>
        </xdr:cNvPr>
        <xdr:cNvCxnSpPr/>
      </xdr:nvCxnSpPr>
      <xdr:spPr>
        <a:xfrm>
          <a:off x="4546600" y="172848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10721</xdr:rowOff>
    </xdr:from>
    <xdr:ext cx="405111" cy="259045"/>
    <xdr:sp macro="" textlink="">
      <xdr:nvSpPr>
        <xdr:cNvPr id="209" name="【市民会館】&#10;有形固定資産減価償却率平均値テキスト">
          <a:extLst>
            <a:ext uri="{FF2B5EF4-FFF2-40B4-BE49-F238E27FC236}">
              <a16:creationId xmlns:a16="http://schemas.microsoft.com/office/drawing/2014/main" id="{119109BF-513B-4CA8-8386-77F25D6D5930}"/>
            </a:ext>
          </a:extLst>
        </xdr:cNvPr>
        <xdr:cNvSpPr txBox="1"/>
      </xdr:nvSpPr>
      <xdr:spPr>
        <a:xfrm>
          <a:off x="4673600" y="1784152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159294</xdr:rowOff>
    </xdr:from>
    <xdr:to>
      <xdr:col>24</xdr:col>
      <xdr:colOff>114300</xdr:colOff>
      <xdr:row>105</xdr:row>
      <xdr:rowOff>89444</xdr:rowOff>
    </xdr:to>
    <xdr:sp macro="" textlink="">
      <xdr:nvSpPr>
        <xdr:cNvPr id="210" name="フローチャート: 判断 209">
          <a:extLst>
            <a:ext uri="{FF2B5EF4-FFF2-40B4-BE49-F238E27FC236}">
              <a16:creationId xmlns:a16="http://schemas.microsoft.com/office/drawing/2014/main" id="{2E3440AB-B34B-41F7-B8C6-03504ABA5911}"/>
            </a:ext>
          </a:extLst>
        </xdr:cNvPr>
        <xdr:cNvSpPr/>
      </xdr:nvSpPr>
      <xdr:spPr>
        <a:xfrm>
          <a:off x="4584700" y="1799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72752</xdr:rowOff>
    </xdr:from>
    <xdr:to>
      <xdr:col>20</xdr:col>
      <xdr:colOff>38100</xdr:colOff>
      <xdr:row>106</xdr:row>
      <xdr:rowOff>2902</xdr:rowOff>
    </xdr:to>
    <xdr:sp macro="" textlink="">
      <xdr:nvSpPr>
        <xdr:cNvPr id="211" name="フローチャート: 判断 210">
          <a:extLst>
            <a:ext uri="{FF2B5EF4-FFF2-40B4-BE49-F238E27FC236}">
              <a16:creationId xmlns:a16="http://schemas.microsoft.com/office/drawing/2014/main" id="{EA2A23E0-A07C-447D-82B6-41A9F3DC4534}"/>
            </a:ext>
          </a:extLst>
        </xdr:cNvPr>
        <xdr:cNvSpPr/>
      </xdr:nvSpPr>
      <xdr:spPr>
        <a:xfrm>
          <a:off x="3746500" y="18075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40095</xdr:rowOff>
    </xdr:from>
    <xdr:to>
      <xdr:col>15</xdr:col>
      <xdr:colOff>101600</xdr:colOff>
      <xdr:row>105</xdr:row>
      <xdr:rowOff>141695</xdr:rowOff>
    </xdr:to>
    <xdr:sp macro="" textlink="">
      <xdr:nvSpPr>
        <xdr:cNvPr id="212" name="フローチャート: 判断 211">
          <a:extLst>
            <a:ext uri="{FF2B5EF4-FFF2-40B4-BE49-F238E27FC236}">
              <a16:creationId xmlns:a16="http://schemas.microsoft.com/office/drawing/2014/main" id="{59BB1BF3-4198-4EF0-9698-F5EDA295F753}"/>
            </a:ext>
          </a:extLst>
        </xdr:cNvPr>
        <xdr:cNvSpPr/>
      </xdr:nvSpPr>
      <xdr:spPr>
        <a:xfrm>
          <a:off x="2857500" y="1804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154395</xdr:rowOff>
    </xdr:from>
    <xdr:to>
      <xdr:col>10</xdr:col>
      <xdr:colOff>165100</xdr:colOff>
      <xdr:row>105</xdr:row>
      <xdr:rowOff>84545</xdr:rowOff>
    </xdr:to>
    <xdr:sp macro="" textlink="">
      <xdr:nvSpPr>
        <xdr:cNvPr id="213" name="フローチャート: 判断 212">
          <a:extLst>
            <a:ext uri="{FF2B5EF4-FFF2-40B4-BE49-F238E27FC236}">
              <a16:creationId xmlns:a16="http://schemas.microsoft.com/office/drawing/2014/main" id="{D7C80623-A535-4552-AD25-1B1A297BE90E}"/>
            </a:ext>
          </a:extLst>
        </xdr:cNvPr>
        <xdr:cNvSpPr/>
      </xdr:nvSpPr>
      <xdr:spPr>
        <a:xfrm>
          <a:off x="1968500" y="17985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95613</xdr:rowOff>
    </xdr:from>
    <xdr:to>
      <xdr:col>6</xdr:col>
      <xdr:colOff>38100</xdr:colOff>
      <xdr:row>105</xdr:row>
      <xdr:rowOff>25763</xdr:rowOff>
    </xdr:to>
    <xdr:sp macro="" textlink="">
      <xdr:nvSpPr>
        <xdr:cNvPr id="214" name="フローチャート: 判断 213">
          <a:extLst>
            <a:ext uri="{FF2B5EF4-FFF2-40B4-BE49-F238E27FC236}">
              <a16:creationId xmlns:a16="http://schemas.microsoft.com/office/drawing/2014/main" id="{3CE306DD-870C-4FE7-B479-7D19DC64FBBE}"/>
            </a:ext>
          </a:extLst>
        </xdr:cNvPr>
        <xdr:cNvSpPr/>
      </xdr:nvSpPr>
      <xdr:spPr>
        <a:xfrm>
          <a:off x="1079500" y="1792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215" name="テキスト ボックス 214">
          <a:extLst>
            <a:ext uri="{FF2B5EF4-FFF2-40B4-BE49-F238E27FC236}">
              <a16:creationId xmlns:a16="http://schemas.microsoft.com/office/drawing/2014/main" id="{9FD989F9-44B3-45AD-AE58-8944A9965CE3}"/>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16" name="テキスト ボックス 215">
          <a:extLst>
            <a:ext uri="{FF2B5EF4-FFF2-40B4-BE49-F238E27FC236}">
              <a16:creationId xmlns:a16="http://schemas.microsoft.com/office/drawing/2014/main" id="{2EBA0A72-C180-4135-9C6C-5AC5F2416BEF}"/>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17" name="テキスト ボックス 216">
          <a:extLst>
            <a:ext uri="{FF2B5EF4-FFF2-40B4-BE49-F238E27FC236}">
              <a16:creationId xmlns:a16="http://schemas.microsoft.com/office/drawing/2014/main" id="{D852066B-6D71-407C-8996-71E225B911CE}"/>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18" name="テキスト ボックス 217">
          <a:extLst>
            <a:ext uri="{FF2B5EF4-FFF2-40B4-BE49-F238E27FC236}">
              <a16:creationId xmlns:a16="http://schemas.microsoft.com/office/drawing/2014/main" id="{25A10773-0660-4E56-BEB5-1DB4C4A5F676}"/>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19" name="テキスト ボックス 218">
          <a:extLst>
            <a:ext uri="{FF2B5EF4-FFF2-40B4-BE49-F238E27FC236}">
              <a16:creationId xmlns:a16="http://schemas.microsoft.com/office/drawing/2014/main" id="{EF20E034-49C0-4274-B28B-9DBEC71847D2}"/>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167458</xdr:rowOff>
    </xdr:from>
    <xdr:to>
      <xdr:col>24</xdr:col>
      <xdr:colOff>114300</xdr:colOff>
      <xdr:row>107</xdr:row>
      <xdr:rowOff>97608</xdr:rowOff>
    </xdr:to>
    <xdr:sp macro="" textlink="">
      <xdr:nvSpPr>
        <xdr:cNvPr id="220" name="楕円 219">
          <a:extLst>
            <a:ext uri="{FF2B5EF4-FFF2-40B4-BE49-F238E27FC236}">
              <a16:creationId xmlns:a16="http://schemas.microsoft.com/office/drawing/2014/main" id="{6107F5BC-1B81-4855-9D99-7CA7EBBB2221}"/>
            </a:ext>
          </a:extLst>
        </xdr:cNvPr>
        <xdr:cNvSpPr/>
      </xdr:nvSpPr>
      <xdr:spPr>
        <a:xfrm>
          <a:off x="4584700" y="18341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106</xdr:row>
      <xdr:rowOff>145885</xdr:rowOff>
    </xdr:from>
    <xdr:ext cx="405111" cy="259045"/>
    <xdr:sp macro="" textlink="">
      <xdr:nvSpPr>
        <xdr:cNvPr id="221" name="【市民会館】&#10;有形固定資産減価償却率該当値テキスト">
          <a:extLst>
            <a:ext uri="{FF2B5EF4-FFF2-40B4-BE49-F238E27FC236}">
              <a16:creationId xmlns:a16="http://schemas.microsoft.com/office/drawing/2014/main" id="{33330E86-CFDB-44E2-BDF0-2CECE2673464}"/>
            </a:ext>
          </a:extLst>
        </xdr:cNvPr>
        <xdr:cNvSpPr txBox="1"/>
      </xdr:nvSpPr>
      <xdr:spPr>
        <a:xfrm>
          <a:off x="4673600" y="183195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106</xdr:row>
      <xdr:rowOff>134801</xdr:rowOff>
    </xdr:from>
    <xdr:to>
      <xdr:col>20</xdr:col>
      <xdr:colOff>38100</xdr:colOff>
      <xdr:row>107</xdr:row>
      <xdr:rowOff>64951</xdr:rowOff>
    </xdr:to>
    <xdr:sp macro="" textlink="">
      <xdr:nvSpPr>
        <xdr:cNvPr id="222" name="楕円 221">
          <a:extLst>
            <a:ext uri="{FF2B5EF4-FFF2-40B4-BE49-F238E27FC236}">
              <a16:creationId xmlns:a16="http://schemas.microsoft.com/office/drawing/2014/main" id="{1F146F2A-4D13-4955-96C2-FA1460C2C9D5}"/>
            </a:ext>
          </a:extLst>
        </xdr:cNvPr>
        <xdr:cNvSpPr/>
      </xdr:nvSpPr>
      <xdr:spPr>
        <a:xfrm>
          <a:off x="3746500" y="18308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107</xdr:row>
      <xdr:rowOff>14151</xdr:rowOff>
    </xdr:from>
    <xdr:to>
      <xdr:col>24</xdr:col>
      <xdr:colOff>63500</xdr:colOff>
      <xdr:row>107</xdr:row>
      <xdr:rowOff>46808</xdr:rowOff>
    </xdr:to>
    <xdr:cxnSp macro="">
      <xdr:nvCxnSpPr>
        <xdr:cNvPr id="223" name="直線コネクタ 222">
          <a:extLst>
            <a:ext uri="{FF2B5EF4-FFF2-40B4-BE49-F238E27FC236}">
              <a16:creationId xmlns:a16="http://schemas.microsoft.com/office/drawing/2014/main" id="{2406A3C7-D8C1-4E25-9A82-A4F5F89572A7}"/>
            </a:ext>
          </a:extLst>
        </xdr:cNvPr>
        <xdr:cNvCxnSpPr/>
      </xdr:nvCxnSpPr>
      <xdr:spPr>
        <a:xfrm>
          <a:off x="3797300" y="18359301"/>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106</xdr:row>
      <xdr:rowOff>102144</xdr:rowOff>
    </xdr:from>
    <xdr:to>
      <xdr:col>15</xdr:col>
      <xdr:colOff>101600</xdr:colOff>
      <xdr:row>107</xdr:row>
      <xdr:rowOff>32294</xdr:rowOff>
    </xdr:to>
    <xdr:sp macro="" textlink="">
      <xdr:nvSpPr>
        <xdr:cNvPr id="224" name="楕円 223">
          <a:extLst>
            <a:ext uri="{FF2B5EF4-FFF2-40B4-BE49-F238E27FC236}">
              <a16:creationId xmlns:a16="http://schemas.microsoft.com/office/drawing/2014/main" id="{0E6A8D85-0600-49A3-B9E5-CD8894A9726B}"/>
            </a:ext>
          </a:extLst>
        </xdr:cNvPr>
        <xdr:cNvSpPr/>
      </xdr:nvSpPr>
      <xdr:spPr>
        <a:xfrm>
          <a:off x="2857500" y="18275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106</xdr:row>
      <xdr:rowOff>152944</xdr:rowOff>
    </xdr:from>
    <xdr:to>
      <xdr:col>19</xdr:col>
      <xdr:colOff>177800</xdr:colOff>
      <xdr:row>107</xdr:row>
      <xdr:rowOff>14151</xdr:rowOff>
    </xdr:to>
    <xdr:cxnSp macro="">
      <xdr:nvCxnSpPr>
        <xdr:cNvPr id="225" name="直線コネクタ 224">
          <a:extLst>
            <a:ext uri="{FF2B5EF4-FFF2-40B4-BE49-F238E27FC236}">
              <a16:creationId xmlns:a16="http://schemas.microsoft.com/office/drawing/2014/main" id="{379E3D89-CC0E-4BAD-AE0C-5D71FC2F0622}"/>
            </a:ext>
          </a:extLst>
        </xdr:cNvPr>
        <xdr:cNvCxnSpPr/>
      </xdr:nvCxnSpPr>
      <xdr:spPr>
        <a:xfrm>
          <a:off x="2908300" y="18326644"/>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106</xdr:row>
      <xdr:rowOff>69487</xdr:rowOff>
    </xdr:from>
    <xdr:to>
      <xdr:col>10</xdr:col>
      <xdr:colOff>165100</xdr:colOff>
      <xdr:row>106</xdr:row>
      <xdr:rowOff>171087</xdr:rowOff>
    </xdr:to>
    <xdr:sp macro="" textlink="">
      <xdr:nvSpPr>
        <xdr:cNvPr id="226" name="楕円 225">
          <a:extLst>
            <a:ext uri="{FF2B5EF4-FFF2-40B4-BE49-F238E27FC236}">
              <a16:creationId xmlns:a16="http://schemas.microsoft.com/office/drawing/2014/main" id="{137E656F-62D8-43DE-B741-4DB528B2405C}"/>
            </a:ext>
          </a:extLst>
        </xdr:cNvPr>
        <xdr:cNvSpPr/>
      </xdr:nvSpPr>
      <xdr:spPr>
        <a:xfrm>
          <a:off x="1968500" y="18243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106</xdr:row>
      <xdr:rowOff>120287</xdr:rowOff>
    </xdr:from>
    <xdr:to>
      <xdr:col>15</xdr:col>
      <xdr:colOff>50800</xdr:colOff>
      <xdr:row>106</xdr:row>
      <xdr:rowOff>152944</xdr:rowOff>
    </xdr:to>
    <xdr:cxnSp macro="">
      <xdr:nvCxnSpPr>
        <xdr:cNvPr id="227" name="直線コネクタ 226">
          <a:extLst>
            <a:ext uri="{FF2B5EF4-FFF2-40B4-BE49-F238E27FC236}">
              <a16:creationId xmlns:a16="http://schemas.microsoft.com/office/drawing/2014/main" id="{430ECF7C-A013-4410-B0D5-51D4CBEA5040}"/>
            </a:ext>
          </a:extLst>
        </xdr:cNvPr>
        <xdr:cNvCxnSpPr/>
      </xdr:nvCxnSpPr>
      <xdr:spPr>
        <a:xfrm>
          <a:off x="2019300" y="18293987"/>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106</xdr:row>
      <xdr:rowOff>36830</xdr:rowOff>
    </xdr:from>
    <xdr:to>
      <xdr:col>6</xdr:col>
      <xdr:colOff>38100</xdr:colOff>
      <xdr:row>106</xdr:row>
      <xdr:rowOff>138430</xdr:rowOff>
    </xdr:to>
    <xdr:sp macro="" textlink="">
      <xdr:nvSpPr>
        <xdr:cNvPr id="228" name="楕円 227">
          <a:extLst>
            <a:ext uri="{FF2B5EF4-FFF2-40B4-BE49-F238E27FC236}">
              <a16:creationId xmlns:a16="http://schemas.microsoft.com/office/drawing/2014/main" id="{C0A60EF8-5522-4307-B9AD-7D1129245AA8}"/>
            </a:ext>
          </a:extLst>
        </xdr:cNvPr>
        <xdr:cNvSpPr/>
      </xdr:nvSpPr>
      <xdr:spPr>
        <a:xfrm>
          <a:off x="1079500" y="1821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106</xdr:row>
      <xdr:rowOff>87630</xdr:rowOff>
    </xdr:from>
    <xdr:to>
      <xdr:col>10</xdr:col>
      <xdr:colOff>114300</xdr:colOff>
      <xdr:row>106</xdr:row>
      <xdr:rowOff>120287</xdr:rowOff>
    </xdr:to>
    <xdr:cxnSp macro="">
      <xdr:nvCxnSpPr>
        <xdr:cNvPr id="229" name="直線コネクタ 228">
          <a:extLst>
            <a:ext uri="{FF2B5EF4-FFF2-40B4-BE49-F238E27FC236}">
              <a16:creationId xmlns:a16="http://schemas.microsoft.com/office/drawing/2014/main" id="{98C7208C-4673-4668-8A1F-CEE0ED78BB9A}"/>
            </a:ext>
          </a:extLst>
        </xdr:cNvPr>
        <xdr:cNvCxnSpPr/>
      </xdr:nvCxnSpPr>
      <xdr:spPr>
        <a:xfrm>
          <a:off x="1130300" y="1826133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19429</xdr:rowOff>
    </xdr:from>
    <xdr:ext cx="405111" cy="259045"/>
    <xdr:sp macro="" textlink="">
      <xdr:nvSpPr>
        <xdr:cNvPr id="230" name="n_1aveValue【市民会館】&#10;有形固定資産減価償却率">
          <a:extLst>
            <a:ext uri="{FF2B5EF4-FFF2-40B4-BE49-F238E27FC236}">
              <a16:creationId xmlns:a16="http://schemas.microsoft.com/office/drawing/2014/main" id="{819DF5BF-F32F-46FA-8482-7A376F2E69BC}"/>
            </a:ext>
          </a:extLst>
        </xdr:cNvPr>
        <xdr:cNvSpPr txBox="1"/>
      </xdr:nvSpPr>
      <xdr:spPr>
        <a:xfrm>
          <a:off x="3582044" y="178502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158222</xdr:rowOff>
    </xdr:from>
    <xdr:ext cx="405111" cy="259045"/>
    <xdr:sp macro="" textlink="">
      <xdr:nvSpPr>
        <xdr:cNvPr id="231" name="n_2aveValue【市民会館】&#10;有形固定資産減価償却率">
          <a:extLst>
            <a:ext uri="{FF2B5EF4-FFF2-40B4-BE49-F238E27FC236}">
              <a16:creationId xmlns:a16="http://schemas.microsoft.com/office/drawing/2014/main" id="{523232CC-0B24-429B-9417-AAB044E30B34}"/>
            </a:ext>
          </a:extLst>
        </xdr:cNvPr>
        <xdr:cNvSpPr txBox="1"/>
      </xdr:nvSpPr>
      <xdr:spPr>
        <a:xfrm>
          <a:off x="2705744" y="178175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101072</xdr:rowOff>
    </xdr:from>
    <xdr:ext cx="405111" cy="259045"/>
    <xdr:sp macro="" textlink="">
      <xdr:nvSpPr>
        <xdr:cNvPr id="232" name="n_3aveValue【市民会館】&#10;有形固定資産減価償却率">
          <a:extLst>
            <a:ext uri="{FF2B5EF4-FFF2-40B4-BE49-F238E27FC236}">
              <a16:creationId xmlns:a16="http://schemas.microsoft.com/office/drawing/2014/main" id="{22204317-25C5-4134-8257-95762A799299}"/>
            </a:ext>
          </a:extLst>
        </xdr:cNvPr>
        <xdr:cNvSpPr txBox="1"/>
      </xdr:nvSpPr>
      <xdr:spPr>
        <a:xfrm>
          <a:off x="1816744" y="17760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42290</xdr:rowOff>
    </xdr:from>
    <xdr:ext cx="405111" cy="259045"/>
    <xdr:sp macro="" textlink="">
      <xdr:nvSpPr>
        <xdr:cNvPr id="233" name="n_4aveValue【市民会館】&#10;有形固定資産減価償却率">
          <a:extLst>
            <a:ext uri="{FF2B5EF4-FFF2-40B4-BE49-F238E27FC236}">
              <a16:creationId xmlns:a16="http://schemas.microsoft.com/office/drawing/2014/main" id="{BFBAC182-7886-43C7-ADEA-03829D175566}"/>
            </a:ext>
          </a:extLst>
        </xdr:cNvPr>
        <xdr:cNvSpPr txBox="1"/>
      </xdr:nvSpPr>
      <xdr:spPr>
        <a:xfrm>
          <a:off x="927744" y="17701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107</xdr:row>
      <xdr:rowOff>56078</xdr:rowOff>
    </xdr:from>
    <xdr:ext cx="405111" cy="259045"/>
    <xdr:sp macro="" textlink="">
      <xdr:nvSpPr>
        <xdr:cNvPr id="234" name="n_1mainValue【市民会館】&#10;有形固定資産減価償却率">
          <a:extLst>
            <a:ext uri="{FF2B5EF4-FFF2-40B4-BE49-F238E27FC236}">
              <a16:creationId xmlns:a16="http://schemas.microsoft.com/office/drawing/2014/main" id="{868E7A31-2350-429F-A5E4-89AF49E1C477}"/>
            </a:ext>
          </a:extLst>
        </xdr:cNvPr>
        <xdr:cNvSpPr txBox="1"/>
      </xdr:nvSpPr>
      <xdr:spPr>
        <a:xfrm>
          <a:off x="3582044" y="184012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107</xdr:row>
      <xdr:rowOff>23421</xdr:rowOff>
    </xdr:from>
    <xdr:ext cx="405111" cy="259045"/>
    <xdr:sp macro="" textlink="">
      <xdr:nvSpPr>
        <xdr:cNvPr id="235" name="n_2mainValue【市民会館】&#10;有形固定資産減価償却率">
          <a:extLst>
            <a:ext uri="{FF2B5EF4-FFF2-40B4-BE49-F238E27FC236}">
              <a16:creationId xmlns:a16="http://schemas.microsoft.com/office/drawing/2014/main" id="{D8FE4F6F-62D2-4B52-80A5-9A56C7476894}"/>
            </a:ext>
          </a:extLst>
        </xdr:cNvPr>
        <xdr:cNvSpPr txBox="1"/>
      </xdr:nvSpPr>
      <xdr:spPr>
        <a:xfrm>
          <a:off x="2705744" y="183685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162214</xdr:rowOff>
    </xdr:from>
    <xdr:ext cx="405111" cy="259045"/>
    <xdr:sp macro="" textlink="">
      <xdr:nvSpPr>
        <xdr:cNvPr id="236" name="n_3mainValue【市民会館】&#10;有形固定資産減価償却率">
          <a:extLst>
            <a:ext uri="{FF2B5EF4-FFF2-40B4-BE49-F238E27FC236}">
              <a16:creationId xmlns:a16="http://schemas.microsoft.com/office/drawing/2014/main" id="{44D0EF38-DA9D-49CC-8243-95FC4DEEFA85}"/>
            </a:ext>
          </a:extLst>
        </xdr:cNvPr>
        <xdr:cNvSpPr txBox="1"/>
      </xdr:nvSpPr>
      <xdr:spPr>
        <a:xfrm>
          <a:off x="1816744" y="183359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106</xdr:row>
      <xdr:rowOff>129557</xdr:rowOff>
    </xdr:from>
    <xdr:ext cx="405111" cy="259045"/>
    <xdr:sp macro="" textlink="">
      <xdr:nvSpPr>
        <xdr:cNvPr id="237" name="n_4mainValue【市民会館】&#10;有形固定資産減価償却率">
          <a:extLst>
            <a:ext uri="{FF2B5EF4-FFF2-40B4-BE49-F238E27FC236}">
              <a16:creationId xmlns:a16="http://schemas.microsoft.com/office/drawing/2014/main" id="{A5866862-59C1-4814-A1DD-F39E4DEA6B53}"/>
            </a:ext>
          </a:extLst>
        </xdr:cNvPr>
        <xdr:cNvSpPr txBox="1"/>
      </xdr:nvSpPr>
      <xdr:spPr>
        <a:xfrm>
          <a:off x="927744" y="1830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238" name="正方形/長方形 237">
          <a:extLst>
            <a:ext uri="{FF2B5EF4-FFF2-40B4-BE49-F238E27FC236}">
              <a16:creationId xmlns:a16="http://schemas.microsoft.com/office/drawing/2014/main" id="{CC00B1C6-8286-4AD3-819B-79D9E2CE85BB}"/>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39" name="正方形/長方形 238">
          <a:extLst>
            <a:ext uri="{FF2B5EF4-FFF2-40B4-BE49-F238E27FC236}">
              <a16:creationId xmlns:a16="http://schemas.microsoft.com/office/drawing/2014/main" id="{71C8901B-2F38-4ABB-8D91-270BA853F14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40" name="正方形/長方形 239">
          <a:extLst>
            <a:ext uri="{FF2B5EF4-FFF2-40B4-BE49-F238E27FC236}">
              <a16:creationId xmlns:a16="http://schemas.microsoft.com/office/drawing/2014/main" id="{6D7DDE27-4CD6-48A2-8C91-FBDC1A76D197}"/>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41" name="正方形/長方形 240">
          <a:extLst>
            <a:ext uri="{FF2B5EF4-FFF2-40B4-BE49-F238E27FC236}">
              <a16:creationId xmlns:a16="http://schemas.microsoft.com/office/drawing/2014/main" id="{DCE912E2-B700-49BC-B54F-CE85BFC3D214}"/>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42" name="正方形/長方形 241">
          <a:extLst>
            <a:ext uri="{FF2B5EF4-FFF2-40B4-BE49-F238E27FC236}">
              <a16:creationId xmlns:a16="http://schemas.microsoft.com/office/drawing/2014/main" id="{DACB8DB2-0BDB-4AE4-9C98-3D644308E5AC}"/>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43" name="正方形/長方形 242">
          <a:extLst>
            <a:ext uri="{FF2B5EF4-FFF2-40B4-BE49-F238E27FC236}">
              <a16:creationId xmlns:a16="http://schemas.microsoft.com/office/drawing/2014/main" id="{91D73EA9-46C1-4685-9D56-E681416466B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44" name="正方形/長方形 243">
          <a:extLst>
            <a:ext uri="{FF2B5EF4-FFF2-40B4-BE49-F238E27FC236}">
              <a16:creationId xmlns:a16="http://schemas.microsoft.com/office/drawing/2014/main" id="{43C22F50-96F5-41EF-92C4-F5ABECA1BFFC}"/>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45" name="正方形/長方形 244">
          <a:extLst>
            <a:ext uri="{FF2B5EF4-FFF2-40B4-BE49-F238E27FC236}">
              <a16:creationId xmlns:a16="http://schemas.microsoft.com/office/drawing/2014/main" id="{064E2887-CA0A-42C6-A1A7-1EF6D381F9C6}"/>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246" name="テキスト ボックス 245">
          <a:extLst>
            <a:ext uri="{FF2B5EF4-FFF2-40B4-BE49-F238E27FC236}">
              <a16:creationId xmlns:a16="http://schemas.microsoft.com/office/drawing/2014/main" id="{42B1E5CF-D4DB-42EF-B869-9838ECFB3E14}"/>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247" name="直線コネクタ 246">
          <a:extLst>
            <a:ext uri="{FF2B5EF4-FFF2-40B4-BE49-F238E27FC236}">
              <a16:creationId xmlns:a16="http://schemas.microsoft.com/office/drawing/2014/main" id="{59869E60-6B10-4148-AA0D-702BCF04A530}"/>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248" name="直線コネクタ 247">
          <a:extLst>
            <a:ext uri="{FF2B5EF4-FFF2-40B4-BE49-F238E27FC236}">
              <a16:creationId xmlns:a16="http://schemas.microsoft.com/office/drawing/2014/main" id="{C9A7C1D5-04E9-40F6-83A9-5033CFDB1401}"/>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249" name="テキスト ボックス 248">
          <a:extLst>
            <a:ext uri="{FF2B5EF4-FFF2-40B4-BE49-F238E27FC236}">
              <a16:creationId xmlns:a16="http://schemas.microsoft.com/office/drawing/2014/main" id="{D9977957-1E28-41A1-8082-EC9DE27118A3}"/>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250" name="直線コネクタ 249">
          <a:extLst>
            <a:ext uri="{FF2B5EF4-FFF2-40B4-BE49-F238E27FC236}">
              <a16:creationId xmlns:a16="http://schemas.microsoft.com/office/drawing/2014/main" id="{A25D8DF3-9CFA-4640-9DF3-AA4CEAE3257E}"/>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251" name="テキスト ボックス 250">
          <a:extLst>
            <a:ext uri="{FF2B5EF4-FFF2-40B4-BE49-F238E27FC236}">
              <a16:creationId xmlns:a16="http://schemas.microsoft.com/office/drawing/2014/main" id="{063E0B9A-51AC-4637-B577-DFC09C80418E}"/>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252" name="直線コネクタ 251">
          <a:extLst>
            <a:ext uri="{FF2B5EF4-FFF2-40B4-BE49-F238E27FC236}">
              <a16:creationId xmlns:a16="http://schemas.microsoft.com/office/drawing/2014/main" id="{9DACBF59-EEC3-4ABE-A107-7F58D0925D46}"/>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253" name="テキスト ボックス 252">
          <a:extLst>
            <a:ext uri="{FF2B5EF4-FFF2-40B4-BE49-F238E27FC236}">
              <a16:creationId xmlns:a16="http://schemas.microsoft.com/office/drawing/2014/main" id="{908085E7-0309-47B3-8C7F-954C12858F19}"/>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254" name="直線コネクタ 253">
          <a:extLst>
            <a:ext uri="{FF2B5EF4-FFF2-40B4-BE49-F238E27FC236}">
              <a16:creationId xmlns:a16="http://schemas.microsoft.com/office/drawing/2014/main" id="{F5DC0440-F4BF-4574-8528-B447571FE471}"/>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255" name="テキスト ボックス 254">
          <a:extLst>
            <a:ext uri="{FF2B5EF4-FFF2-40B4-BE49-F238E27FC236}">
              <a16:creationId xmlns:a16="http://schemas.microsoft.com/office/drawing/2014/main" id="{967A2B50-1202-46BC-801D-A3DAE45FEB2F}"/>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256" name="直線コネクタ 255">
          <a:extLst>
            <a:ext uri="{FF2B5EF4-FFF2-40B4-BE49-F238E27FC236}">
              <a16:creationId xmlns:a16="http://schemas.microsoft.com/office/drawing/2014/main" id="{F069AC68-82E9-4380-A1BB-DEDA64ED3131}"/>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257" name="テキスト ボックス 256">
          <a:extLst>
            <a:ext uri="{FF2B5EF4-FFF2-40B4-BE49-F238E27FC236}">
              <a16:creationId xmlns:a16="http://schemas.microsoft.com/office/drawing/2014/main" id="{5B458C7F-E668-4808-963D-443DB1FD478D}"/>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258" name="直線コネクタ 257">
          <a:extLst>
            <a:ext uri="{FF2B5EF4-FFF2-40B4-BE49-F238E27FC236}">
              <a16:creationId xmlns:a16="http://schemas.microsoft.com/office/drawing/2014/main" id="{D9DC9B30-1FC6-4389-A91A-BF97371701C7}"/>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259" name="テキスト ボックス 258">
          <a:extLst>
            <a:ext uri="{FF2B5EF4-FFF2-40B4-BE49-F238E27FC236}">
              <a16:creationId xmlns:a16="http://schemas.microsoft.com/office/drawing/2014/main" id="{821C83D1-2A78-4108-A970-1226AD4717B5}"/>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260" name="【市民会館】&#10;一人当たり面積グラフ枠">
          <a:extLst>
            <a:ext uri="{FF2B5EF4-FFF2-40B4-BE49-F238E27FC236}">
              <a16:creationId xmlns:a16="http://schemas.microsoft.com/office/drawing/2014/main" id="{7AA26C78-476E-4902-82CB-A3238A170B26}"/>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169163</xdr:rowOff>
    </xdr:from>
    <xdr:to>
      <xdr:col>54</xdr:col>
      <xdr:colOff>189865</xdr:colOff>
      <xdr:row>108</xdr:row>
      <xdr:rowOff>92963</xdr:rowOff>
    </xdr:to>
    <xdr:cxnSp macro="">
      <xdr:nvCxnSpPr>
        <xdr:cNvPr id="261" name="直線コネクタ 260">
          <a:extLst>
            <a:ext uri="{FF2B5EF4-FFF2-40B4-BE49-F238E27FC236}">
              <a16:creationId xmlns:a16="http://schemas.microsoft.com/office/drawing/2014/main" id="{E3ED5D8C-87FB-4F1B-ABB1-794E49D252C9}"/>
            </a:ext>
          </a:extLst>
        </xdr:cNvPr>
        <xdr:cNvCxnSpPr/>
      </xdr:nvCxnSpPr>
      <xdr:spPr>
        <a:xfrm flipV="1">
          <a:off x="10476865" y="17314163"/>
          <a:ext cx="0" cy="1295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96790</xdr:rowOff>
    </xdr:from>
    <xdr:ext cx="469744" cy="259045"/>
    <xdr:sp macro="" textlink="">
      <xdr:nvSpPr>
        <xdr:cNvPr id="262" name="【市民会館】&#10;一人当たり面積最小値テキスト">
          <a:extLst>
            <a:ext uri="{FF2B5EF4-FFF2-40B4-BE49-F238E27FC236}">
              <a16:creationId xmlns:a16="http://schemas.microsoft.com/office/drawing/2014/main" id="{AEC0B98D-219A-44ED-83DF-061D9E5C1170}"/>
            </a:ext>
          </a:extLst>
        </xdr:cNvPr>
        <xdr:cNvSpPr txBox="1"/>
      </xdr:nvSpPr>
      <xdr:spPr>
        <a:xfrm>
          <a:off x="10515600" y="18613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92963</xdr:rowOff>
    </xdr:from>
    <xdr:to>
      <xdr:col>55</xdr:col>
      <xdr:colOff>88900</xdr:colOff>
      <xdr:row>108</xdr:row>
      <xdr:rowOff>92963</xdr:rowOff>
    </xdr:to>
    <xdr:cxnSp macro="">
      <xdr:nvCxnSpPr>
        <xdr:cNvPr id="263" name="直線コネクタ 262">
          <a:extLst>
            <a:ext uri="{FF2B5EF4-FFF2-40B4-BE49-F238E27FC236}">
              <a16:creationId xmlns:a16="http://schemas.microsoft.com/office/drawing/2014/main" id="{D33F2529-AD2E-4C0F-A5F6-5ACB28C3049C}"/>
            </a:ext>
          </a:extLst>
        </xdr:cNvPr>
        <xdr:cNvCxnSpPr/>
      </xdr:nvCxnSpPr>
      <xdr:spPr>
        <a:xfrm>
          <a:off x="10388600" y="186095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115840</xdr:rowOff>
    </xdr:from>
    <xdr:ext cx="469744" cy="259045"/>
    <xdr:sp macro="" textlink="">
      <xdr:nvSpPr>
        <xdr:cNvPr id="264" name="【市民会館】&#10;一人当たり面積最大値テキスト">
          <a:extLst>
            <a:ext uri="{FF2B5EF4-FFF2-40B4-BE49-F238E27FC236}">
              <a16:creationId xmlns:a16="http://schemas.microsoft.com/office/drawing/2014/main" id="{8D3AAC92-D498-4D66-8489-B210C8D8D30C}"/>
            </a:ext>
          </a:extLst>
        </xdr:cNvPr>
        <xdr:cNvSpPr txBox="1"/>
      </xdr:nvSpPr>
      <xdr:spPr>
        <a:xfrm>
          <a:off x="10515600" y="17089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169163</xdr:rowOff>
    </xdr:from>
    <xdr:to>
      <xdr:col>55</xdr:col>
      <xdr:colOff>88900</xdr:colOff>
      <xdr:row>100</xdr:row>
      <xdr:rowOff>169163</xdr:rowOff>
    </xdr:to>
    <xdr:cxnSp macro="">
      <xdr:nvCxnSpPr>
        <xdr:cNvPr id="265" name="直線コネクタ 264">
          <a:extLst>
            <a:ext uri="{FF2B5EF4-FFF2-40B4-BE49-F238E27FC236}">
              <a16:creationId xmlns:a16="http://schemas.microsoft.com/office/drawing/2014/main" id="{7A2595C3-A982-4673-859E-4428DEA8D61E}"/>
            </a:ext>
          </a:extLst>
        </xdr:cNvPr>
        <xdr:cNvCxnSpPr/>
      </xdr:nvCxnSpPr>
      <xdr:spPr>
        <a:xfrm>
          <a:off x="10388600" y="17314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169815</xdr:rowOff>
    </xdr:from>
    <xdr:ext cx="469744" cy="259045"/>
    <xdr:sp macro="" textlink="">
      <xdr:nvSpPr>
        <xdr:cNvPr id="266" name="【市民会館】&#10;一人当たり面積平均値テキスト">
          <a:extLst>
            <a:ext uri="{FF2B5EF4-FFF2-40B4-BE49-F238E27FC236}">
              <a16:creationId xmlns:a16="http://schemas.microsoft.com/office/drawing/2014/main" id="{7057F073-DF96-4ACB-AB8F-8D067F900976}"/>
            </a:ext>
          </a:extLst>
        </xdr:cNvPr>
        <xdr:cNvSpPr txBox="1"/>
      </xdr:nvSpPr>
      <xdr:spPr>
        <a:xfrm>
          <a:off x="10515600" y="1817206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146938</xdr:rowOff>
    </xdr:from>
    <xdr:to>
      <xdr:col>55</xdr:col>
      <xdr:colOff>50800</xdr:colOff>
      <xdr:row>107</xdr:row>
      <xdr:rowOff>77088</xdr:rowOff>
    </xdr:to>
    <xdr:sp macro="" textlink="">
      <xdr:nvSpPr>
        <xdr:cNvPr id="267" name="フローチャート: 判断 266">
          <a:extLst>
            <a:ext uri="{FF2B5EF4-FFF2-40B4-BE49-F238E27FC236}">
              <a16:creationId xmlns:a16="http://schemas.microsoft.com/office/drawing/2014/main" id="{370D5FC3-06D9-49A3-B5C5-FE402EE64506}"/>
            </a:ext>
          </a:extLst>
        </xdr:cNvPr>
        <xdr:cNvSpPr/>
      </xdr:nvSpPr>
      <xdr:spPr>
        <a:xfrm>
          <a:off x="10426700" y="1832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134747</xdr:rowOff>
    </xdr:from>
    <xdr:to>
      <xdr:col>50</xdr:col>
      <xdr:colOff>165100</xdr:colOff>
      <xdr:row>107</xdr:row>
      <xdr:rowOff>64897</xdr:rowOff>
    </xdr:to>
    <xdr:sp macro="" textlink="">
      <xdr:nvSpPr>
        <xdr:cNvPr id="268" name="フローチャート: 判断 267">
          <a:extLst>
            <a:ext uri="{FF2B5EF4-FFF2-40B4-BE49-F238E27FC236}">
              <a16:creationId xmlns:a16="http://schemas.microsoft.com/office/drawing/2014/main" id="{D99A0C33-A84B-494C-A537-ED3267453BB3}"/>
            </a:ext>
          </a:extLst>
        </xdr:cNvPr>
        <xdr:cNvSpPr/>
      </xdr:nvSpPr>
      <xdr:spPr>
        <a:xfrm>
          <a:off x="9588500" y="18308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96265</xdr:rowOff>
    </xdr:from>
    <xdr:to>
      <xdr:col>46</xdr:col>
      <xdr:colOff>38100</xdr:colOff>
      <xdr:row>107</xdr:row>
      <xdr:rowOff>26415</xdr:rowOff>
    </xdr:to>
    <xdr:sp macro="" textlink="">
      <xdr:nvSpPr>
        <xdr:cNvPr id="269" name="フローチャート: 判断 268">
          <a:extLst>
            <a:ext uri="{FF2B5EF4-FFF2-40B4-BE49-F238E27FC236}">
              <a16:creationId xmlns:a16="http://schemas.microsoft.com/office/drawing/2014/main" id="{853534B8-9E64-4536-8109-15A61763A695}"/>
            </a:ext>
          </a:extLst>
        </xdr:cNvPr>
        <xdr:cNvSpPr/>
      </xdr:nvSpPr>
      <xdr:spPr>
        <a:xfrm>
          <a:off x="8699500" y="18269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81787</xdr:rowOff>
    </xdr:from>
    <xdr:to>
      <xdr:col>41</xdr:col>
      <xdr:colOff>101600</xdr:colOff>
      <xdr:row>107</xdr:row>
      <xdr:rowOff>11937</xdr:rowOff>
    </xdr:to>
    <xdr:sp macro="" textlink="">
      <xdr:nvSpPr>
        <xdr:cNvPr id="270" name="フローチャート: 判断 269">
          <a:extLst>
            <a:ext uri="{FF2B5EF4-FFF2-40B4-BE49-F238E27FC236}">
              <a16:creationId xmlns:a16="http://schemas.microsoft.com/office/drawing/2014/main" id="{3E075B02-AF80-44F0-8577-115CFE804921}"/>
            </a:ext>
          </a:extLst>
        </xdr:cNvPr>
        <xdr:cNvSpPr/>
      </xdr:nvSpPr>
      <xdr:spPr>
        <a:xfrm>
          <a:off x="7810500" y="18255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93599</xdr:rowOff>
    </xdr:from>
    <xdr:to>
      <xdr:col>36</xdr:col>
      <xdr:colOff>165100</xdr:colOff>
      <xdr:row>107</xdr:row>
      <xdr:rowOff>23749</xdr:rowOff>
    </xdr:to>
    <xdr:sp macro="" textlink="">
      <xdr:nvSpPr>
        <xdr:cNvPr id="271" name="フローチャート: 判断 270">
          <a:extLst>
            <a:ext uri="{FF2B5EF4-FFF2-40B4-BE49-F238E27FC236}">
              <a16:creationId xmlns:a16="http://schemas.microsoft.com/office/drawing/2014/main" id="{84898152-07A7-486C-AA9C-2F77EFFACBDF}"/>
            </a:ext>
          </a:extLst>
        </xdr:cNvPr>
        <xdr:cNvSpPr/>
      </xdr:nvSpPr>
      <xdr:spPr>
        <a:xfrm>
          <a:off x="6921500" y="18267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272" name="テキスト ボックス 271">
          <a:extLst>
            <a:ext uri="{FF2B5EF4-FFF2-40B4-BE49-F238E27FC236}">
              <a16:creationId xmlns:a16="http://schemas.microsoft.com/office/drawing/2014/main" id="{BC96A5EE-96FB-4110-BD2E-0A924962AC77}"/>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273" name="テキスト ボックス 272">
          <a:extLst>
            <a:ext uri="{FF2B5EF4-FFF2-40B4-BE49-F238E27FC236}">
              <a16:creationId xmlns:a16="http://schemas.microsoft.com/office/drawing/2014/main" id="{0700045B-66CE-4C3C-9619-176D32C00A5C}"/>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274" name="テキスト ボックス 273">
          <a:extLst>
            <a:ext uri="{FF2B5EF4-FFF2-40B4-BE49-F238E27FC236}">
              <a16:creationId xmlns:a16="http://schemas.microsoft.com/office/drawing/2014/main" id="{CDAEE355-6308-4595-AD3F-A9419AE9AE0C}"/>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275" name="テキスト ボックス 274">
          <a:extLst>
            <a:ext uri="{FF2B5EF4-FFF2-40B4-BE49-F238E27FC236}">
              <a16:creationId xmlns:a16="http://schemas.microsoft.com/office/drawing/2014/main" id="{A16954A6-C7CB-4FFB-8EDE-BE0F067E7384}"/>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276" name="テキスト ボックス 275">
          <a:extLst>
            <a:ext uri="{FF2B5EF4-FFF2-40B4-BE49-F238E27FC236}">
              <a16:creationId xmlns:a16="http://schemas.microsoft.com/office/drawing/2014/main" id="{9E27D8D3-5139-454D-8CC1-85CB374CFB07}"/>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146177</xdr:rowOff>
    </xdr:from>
    <xdr:to>
      <xdr:col>55</xdr:col>
      <xdr:colOff>50800</xdr:colOff>
      <xdr:row>108</xdr:row>
      <xdr:rowOff>76327</xdr:rowOff>
    </xdr:to>
    <xdr:sp macro="" textlink="">
      <xdr:nvSpPr>
        <xdr:cNvPr id="277" name="楕円 276">
          <a:extLst>
            <a:ext uri="{FF2B5EF4-FFF2-40B4-BE49-F238E27FC236}">
              <a16:creationId xmlns:a16="http://schemas.microsoft.com/office/drawing/2014/main" id="{01D69FAA-BC44-4696-BE44-EE4A399CC9DE}"/>
            </a:ext>
          </a:extLst>
        </xdr:cNvPr>
        <xdr:cNvSpPr/>
      </xdr:nvSpPr>
      <xdr:spPr>
        <a:xfrm>
          <a:off x="10426700" y="18491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61104</xdr:rowOff>
    </xdr:from>
    <xdr:ext cx="469744" cy="259045"/>
    <xdr:sp macro="" textlink="">
      <xdr:nvSpPr>
        <xdr:cNvPr id="278" name="【市民会館】&#10;一人当たり面積該当値テキスト">
          <a:extLst>
            <a:ext uri="{FF2B5EF4-FFF2-40B4-BE49-F238E27FC236}">
              <a16:creationId xmlns:a16="http://schemas.microsoft.com/office/drawing/2014/main" id="{6F9C9B43-D2EA-4088-859F-67FFA819A6F6}"/>
            </a:ext>
          </a:extLst>
        </xdr:cNvPr>
        <xdr:cNvSpPr txBox="1"/>
      </xdr:nvSpPr>
      <xdr:spPr>
        <a:xfrm>
          <a:off x="10515600" y="184062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148844</xdr:rowOff>
    </xdr:from>
    <xdr:to>
      <xdr:col>50</xdr:col>
      <xdr:colOff>165100</xdr:colOff>
      <xdr:row>108</xdr:row>
      <xdr:rowOff>78994</xdr:rowOff>
    </xdr:to>
    <xdr:sp macro="" textlink="">
      <xdr:nvSpPr>
        <xdr:cNvPr id="279" name="楕円 278">
          <a:extLst>
            <a:ext uri="{FF2B5EF4-FFF2-40B4-BE49-F238E27FC236}">
              <a16:creationId xmlns:a16="http://schemas.microsoft.com/office/drawing/2014/main" id="{107FEC08-8D14-4023-8165-7A44AA998F23}"/>
            </a:ext>
          </a:extLst>
        </xdr:cNvPr>
        <xdr:cNvSpPr/>
      </xdr:nvSpPr>
      <xdr:spPr>
        <a:xfrm>
          <a:off x="9588500" y="18493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25527</xdr:rowOff>
    </xdr:from>
    <xdr:to>
      <xdr:col>55</xdr:col>
      <xdr:colOff>0</xdr:colOff>
      <xdr:row>108</xdr:row>
      <xdr:rowOff>28194</xdr:rowOff>
    </xdr:to>
    <xdr:cxnSp macro="">
      <xdr:nvCxnSpPr>
        <xdr:cNvPr id="280" name="直線コネクタ 279">
          <a:extLst>
            <a:ext uri="{FF2B5EF4-FFF2-40B4-BE49-F238E27FC236}">
              <a16:creationId xmlns:a16="http://schemas.microsoft.com/office/drawing/2014/main" id="{6E7C52FF-D2AD-4C6B-88A3-309272CFA54A}"/>
            </a:ext>
          </a:extLst>
        </xdr:cNvPr>
        <xdr:cNvCxnSpPr/>
      </xdr:nvCxnSpPr>
      <xdr:spPr>
        <a:xfrm flipV="1">
          <a:off x="9639300" y="18542127"/>
          <a:ext cx="838200" cy="2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149225</xdr:rowOff>
    </xdr:from>
    <xdr:to>
      <xdr:col>46</xdr:col>
      <xdr:colOff>38100</xdr:colOff>
      <xdr:row>108</xdr:row>
      <xdr:rowOff>79375</xdr:rowOff>
    </xdr:to>
    <xdr:sp macro="" textlink="">
      <xdr:nvSpPr>
        <xdr:cNvPr id="281" name="楕円 280">
          <a:extLst>
            <a:ext uri="{FF2B5EF4-FFF2-40B4-BE49-F238E27FC236}">
              <a16:creationId xmlns:a16="http://schemas.microsoft.com/office/drawing/2014/main" id="{0B6750EE-D316-4F43-99EE-9279FDFB778B}"/>
            </a:ext>
          </a:extLst>
        </xdr:cNvPr>
        <xdr:cNvSpPr/>
      </xdr:nvSpPr>
      <xdr:spPr>
        <a:xfrm>
          <a:off x="8699500" y="18494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28194</xdr:rowOff>
    </xdr:from>
    <xdr:to>
      <xdr:col>50</xdr:col>
      <xdr:colOff>114300</xdr:colOff>
      <xdr:row>108</xdr:row>
      <xdr:rowOff>28575</xdr:rowOff>
    </xdr:to>
    <xdr:cxnSp macro="">
      <xdr:nvCxnSpPr>
        <xdr:cNvPr id="282" name="直線コネクタ 281">
          <a:extLst>
            <a:ext uri="{FF2B5EF4-FFF2-40B4-BE49-F238E27FC236}">
              <a16:creationId xmlns:a16="http://schemas.microsoft.com/office/drawing/2014/main" id="{AAA5C770-A52F-4030-B6EC-CABB68A88976}"/>
            </a:ext>
          </a:extLst>
        </xdr:cNvPr>
        <xdr:cNvCxnSpPr/>
      </xdr:nvCxnSpPr>
      <xdr:spPr>
        <a:xfrm flipV="1">
          <a:off x="8750300" y="18544794"/>
          <a:ext cx="8890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153036</xdr:rowOff>
    </xdr:from>
    <xdr:to>
      <xdr:col>41</xdr:col>
      <xdr:colOff>101600</xdr:colOff>
      <xdr:row>108</xdr:row>
      <xdr:rowOff>83186</xdr:rowOff>
    </xdr:to>
    <xdr:sp macro="" textlink="">
      <xdr:nvSpPr>
        <xdr:cNvPr id="283" name="楕円 282">
          <a:extLst>
            <a:ext uri="{FF2B5EF4-FFF2-40B4-BE49-F238E27FC236}">
              <a16:creationId xmlns:a16="http://schemas.microsoft.com/office/drawing/2014/main" id="{66DDA3A1-49DA-4B91-8E66-4A8395A9E56E}"/>
            </a:ext>
          </a:extLst>
        </xdr:cNvPr>
        <xdr:cNvSpPr/>
      </xdr:nvSpPr>
      <xdr:spPr>
        <a:xfrm>
          <a:off x="7810500" y="18498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28575</xdr:rowOff>
    </xdr:from>
    <xdr:to>
      <xdr:col>45</xdr:col>
      <xdr:colOff>177800</xdr:colOff>
      <xdr:row>108</xdr:row>
      <xdr:rowOff>32386</xdr:rowOff>
    </xdr:to>
    <xdr:cxnSp macro="">
      <xdr:nvCxnSpPr>
        <xdr:cNvPr id="284" name="直線コネクタ 283">
          <a:extLst>
            <a:ext uri="{FF2B5EF4-FFF2-40B4-BE49-F238E27FC236}">
              <a16:creationId xmlns:a16="http://schemas.microsoft.com/office/drawing/2014/main" id="{FE29E19D-03A1-4DF8-8518-E98349352C1D}"/>
            </a:ext>
          </a:extLst>
        </xdr:cNvPr>
        <xdr:cNvCxnSpPr/>
      </xdr:nvCxnSpPr>
      <xdr:spPr>
        <a:xfrm flipV="1">
          <a:off x="7861300" y="18545175"/>
          <a:ext cx="8890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154560</xdr:rowOff>
    </xdr:from>
    <xdr:to>
      <xdr:col>36</xdr:col>
      <xdr:colOff>165100</xdr:colOff>
      <xdr:row>108</xdr:row>
      <xdr:rowOff>84710</xdr:rowOff>
    </xdr:to>
    <xdr:sp macro="" textlink="">
      <xdr:nvSpPr>
        <xdr:cNvPr id="285" name="楕円 284">
          <a:extLst>
            <a:ext uri="{FF2B5EF4-FFF2-40B4-BE49-F238E27FC236}">
              <a16:creationId xmlns:a16="http://schemas.microsoft.com/office/drawing/2014/main" id="{B463F616-27A4-4908-A258-0C551859E81C}"/>
            </a:ext>
          </a:extLst>
        </xdr:cNvPr>
        <xdr:cNvSpPr/>
      </xdr:nvSpPr>
      <xdr:spPr>
        <a:xfrm>
          <a:off x="6921500" y="18499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32386</xdr:rowOff>
    </xdr:from>
    <xdr:to>
      <xdr:col>41</xdr:col>
      <xdr:colOff>50800</xdr:colOff>
      <xdr:row>108</xdr:row>
      <xdr:rowOff>33910</xdr:rowOff>
    </xdr:to>
    <xdr:cxnSp macro="">
      <xdr:nvCxnSpPr>
        <xdr:cNvPr id="286" name="直線コネクタ 285">
          <a:extLst>
            <a:ext uri="{FF2B5EF4-FFF2-40B4-BE49-F238E27FC236}">
              <a16:creationId xmlns:a16="http://schemas.microsoft.com/office/drawing/2014/main" id="{3EEBDE98-A4A6-482F-8288-4E9874D5DD03}"/>
            </a:ext>
          </a:extLst>
        </xdr:cNvPr>
        <xdr:cNvCxnSpPr/>
      </xdr:nvCxnSpPr>
      <xdr:spPr>
        <a:xfrm flipV="1">
          <a:off x="6972300" y="18548986"/>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81424</xdr:rowOff>
    </xdr:from>
    <xdr:ext cx="469744" cy="259045"/>
    <xdr:sp macro="" textlink="">
      <xdr:nvSpPr>
        <xdr:cNvPr id="287" name="n_1aveValue【市民会館】&#10;一人当たり面積">
          <a:extLst>
            <a:ext uri="{FF2B5EF4-FFF2-40B4-BE49-F238E27FC236}">
              <a16:creationId xmlns:a16="http://schemas.microsoft.com/office/drawing/2014/main" id="{8A3BD0D1-70ED-4920-B3B8-D419E8430BD3}"/>
            </a:ext>
          </a:extLst>
        </xdr:cNvPr>
        <xdr:cNvSpPr txBox="1"/>
      </xdr:nvSpPr>
      <xdr:spPr>
        <a:xfrm>
          <a:off x="9391727" y="180836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42942</xdr:rowOff>
    </xdr:from>
    <xdr:ext cx="469744" cy="259045"/>
    <xdr:sp macro="" textlink="">
      <xdr:nvSpPr>
        <xdr:cNvPr id="288" name="n_2aveValue【市民会館】&#10;一人当たり面積">
          <a:extLst>
            <a:ext uri="{FF2B5EF4-FFF2-40B4-BE49-F238E27FC236}">
              <a16:creationId xmlns:a16="http://schemas.microsoft.com/office/drawing/2014/main" id="{AC32F45B-5F45-483A-B43B-B11B65F32EA9}"/>
            </a:ext>
          </a:extLst>
        </xdr:cNvPr>
        <xdr:cNvSpPr txBox="1"/>
      </xdr:nvSpPr>
      <xdr:spPr>
        <a:xfrm>
          <a:off x="8515427" y="180451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28464</xdr:rowOff>
    </xdr:from>
    <xdr:ext cx="469744" cy="259045"/>
    <xdr:sp macro="" textlink="">
      <xdr:nvSpPr>
        <xdr:cNvPr id="289" name="n_3aveValue【市民会館】&#10;一人当たり面積">
          <a:extLst>
            <a:ext uri="{FF2B5EF4-FFF2-40B4-BE49-F238E27FC236}">
              <a16:creationId xmlns:a16="http://schemas.microsoft.com/office/drawing/2014/main" id="{CA1DB25F-03CB-461A-9EFD-548CDB54A7C9}"/>
            </a:ext>
          </a:extLst>
        </xdr:cNvPr>
        <xdr:cNvSpPr txBox="1"/>
      </xdr:nvSpPr>
      <xdr:spPr>
        <a:xfrm>
          <a:off x="7626427" y="180307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40276</xdr:rowOff>
    </xdr:from>
    <xdr:ext cx="469744" cy="259045"/>
    <xdr:sp macro="" textlink="">
      <xdr:nvSpPr>
        <xdr:cNvPr id="290" name="n_4aveValue【市民会館】&#10;一人当たり面積">
          <a:extLst>
            <a:ext uri="{FF2B5EF4-FFF2-40B4-BE49-F238E27FC236}">
              <a16:creationId xmlns:a16="http://schemas.microsoft.com/office/drawing/2014/main" id="{78CEDF13-5D58-4D62-AAAB-586AE2FCD4BE}"/>
            </a:ext>
          </a:extLst>
        </xdr:cNvPr>
        <xdr:cNvSpPr txBox="1"/>
      </xdr:nvSpPr>
      <xdr:spPr>
        <a:xfrm>
          <a:off x="6737427" y="180425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108</xdr:row>
      <xdr:rowOff>70121</xdr:rowOff>
    </xdr:from>
    <xdr:ext cx="469744" cy="259045"/>
    <xdr:sp macro="" textlink="">
      <xdr:nvSpPr>
        <xdr:cNvPr id="291" name="n_1mainValue【市民会館】&#10;一人当たり面積">
          <a:extLst>
            <a:ext uri="{FF2B5EF4-FFF2-40B4-BE49-F238E27FC236}">
              <a16:creationId xmlns:a16="http://schemas.microsoft.com/office/drawing/2014/main" id="{FAF59EBA-EA94-4C77-AFB3-248A43DAECE1}"/>
            </a:ext>
          </a:extLst>
        </xdr:cNvPr>
        <xdr:cNvSpPr txBox="1"/>
      </xdr:nvSpPr>
      <xdr:spPr>
        <a:xfrm>
          <a:off x="9391727" y="18586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108</xdr:row>
      <xdr:rowOff>70502</xdr:rowOff>
    </xdr:from>
    <xdr:ext cx="469744" cy="259045"/>
    <xdr:sp macro="" textlink="">
      <xdr:nvSpPr>
        <xdr:cNvPr id="292" name="n_2mainValue【市民会館】&#10;一人当たり面積">
          <a:extLst>
            <a:ext uri="{FF2B5EF4-FFF2-40B4-BE49-F238E27FC236}">
              <a16:creationId xmlns:a16="http://schemas.microsoft.com/office/drawing/2014/main" id="{91DF20D8-C550-4FC8-AAEE-E2FFE513935F}"/>
            </a:ext>
          </a:extLst>
        </xdr:cNvPr>
        <xdr:cNvSpPr txBox="1"/>
      </xdr:nvSpPr>
      <xdr:spPr>
        <a:xfrm>
          <a:off x="8515427" y="18587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108</xdr:row>
      <xdr:rowOff>74313</xdr:rowOff>
    </xdr:from>
    <xdr:ext cx="469744" cy="259045"/>
    <xdr:sp macro="" textlink="">
      <xdr:nvSpPr>
        <xdr:cNvPr id="293" name="n_3mainValue【市民会館】&#10;一人当たり面積">
          <a:extLst>
            <a:ext uri="{FF2B5EF4-FFF2-40B4-BE49-F238E27FC236}">
              <a16:creationId xmlns:a16="http://schemas.microsoft.com/office/drawing/2014/main" id="{06162289-E3D7-456F-889B-AEA4F1A173B3}"/>
            </a:ext>
          </a:extLst>
        </xdr:cNvPr>
        <xdr:cNvSpPr txBox="1"/>
      </xdr:nvSpPr>
      <xdr:spPr>
        <a:xfrm>
          <a:off x="7626427" y="18590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108</xdr:row>
      <xdr:rowOff>75837</xdr:rowOff>
    </xdr:from>
    <xdr:ext cx="469744" cy="259045"/>
    <xdr:sp macro="" textlink="">
      <xdr:nvSpPr>
        <xdr:cNvPr id="294" name="n_4mainValue【市民会館】&#10;一人当たり面積">
          <a:extLst>
            <a:ext uri="{FF2B5EF4-FFF2-40B4-BE49-F238E27FC236}">
              <a16:creationId xmlns:a16="http://schemas.microsoft.com/office/drawing/2014/main" id="{2D761E56-CEE3-47BF-A9D2-D9B0DC21F521}"/>
            </a:ext>
          </a:extLst>
        </xdr:cNvPr>
        <xdr:cNvSpPr txBox="1"/>
      </xdr:nvSpPr>
      <xdr:spPr>
        <a:xfrm>
          <a:off x="6737427" y="18592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295" name="正方形/長方形 294">
          <a:extLst>
            <a:ext uri="{FF2B5EF4-FFF2-40B4-BE49-F238E27FC236}">
              <a16:creationId xmlns:a16="http://schemas.microsoft.com/office/drawing/2014/main" id="{6AFFD5B2-3A9C-42F4-B18C-0B3C2AD9B824}"/>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296" name="正方形/長方形 295">
          <a:extLst>
            <a:ext uri="{FF2B5EF4-FFF2-40B4-BE49-F238E27FC236}">
              <a16:creationId xmlns:a16="http://schemas.microsoft.com/office/drawing/2014/main" id="{E1522B08-0AEA-44E4-947D-C3482F4678DE}"/>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297" name="正方形/長方形 296">
          <a:extLst>
            <a:ext uri="{FF2B5EF4-FFF2-40B4-BE49-F238E27FC236}">
              <a16:creationId xmlns:a16="http://schemas.microsoft.com/office/drawing/2014/main" id="{416D91A0-737C-474C-9387-90107A2F0302}"/>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298" name="正方形/長方形 297">
          <a:extLst>
            <a:ext uri="{FF2B5EF4-FFF2-40B4-BE49-F238E27FC236}">
              <a16:creationId xmlns:a16="http://schemas.microsoft.com/office/drawing/2014/main" id="{34171260-1712-472E-B95A-03256DCDAFD3}"/>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299" name="正方形/長方形 298">
          <a:extLst>
            <a:ext uri="{FF2B5EF4-FFF2-40B4-BE49-F238E27FC236}">
              <a16:creationId xmlns:a16="http://schemas.microsoft.com/office/drawing/2014/main" id="{67135728-7D1A-4306-9147-4F4B9DD26233}"/>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00" name="正方形/長方形 299">
          <a:extLst>
            <a:ext uri="{FF2B5EF4-FFF2-40B4-BE49-F238E27FC236}">
              <a16:creationId xmlns:a16="http://schemas.microsoft.com/office/drawing/2014/main" id="{2A7DAEF2-8F64-492D-ACDB-02B45D0FD575}"/>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01" name="正方形/長方形 300">
          <a:extLst>
            <a:ext uri="{FF2B5EF4-FFF2-40B4-BE49-F238E27FC236}">
              <a16:creationId xmlns:a16="http://schemas.microsoft.com/office/drawing/2014/main" id="{3A6CCED0-C39F-4E19-9C16-77FFC530ADAE}"/>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02" name="正方形/長方形 301">
          <a:extLst>
            <a:ext uri="{FF2B5EF4-FFF2-40B4-BE49-F238E27FC236}">
              <a16:creationId xmlns:a16="http://schemas.microsoft.com/office/drawing/2014/main" id="{4962A7AC-D9F6-451E-AFA1-DC5DAA1E7CBC}"/>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03" name="正方形/長方形 302">
          <a:extLst>
            <a:ext uri="{FF2B5EF4-FFF2-40B4-BE49-F238E27FC236}">
              <a16:creationId xmlns:a16="http://schemas.microsoft.com/office/drawing/2014/main" id="{5E5EED53-0C24-48E5-82E5-7CDB710AE977}"/>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04" name="正方形/長方形 303">
          <a:extLst>
            <a:ext uri="{FF2B5EF4-FFF2-40B4-BE49-F238E27FC236}">
              <a16:creationId xmlns:a16="http://schemas.microsoft.com/office/drawing/2014/main" id="{DA58BD44-1AFE-47F3-8247-445296953D06}"/>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05" name="正方形/長方形 304">
          <a:extLst>
            <a:ext uri="{FF2B5EF4-FFF2-40B4-BE49-F238E27FC236}">
              <a16:creationId xmlns:a16="http://schemas.microsoft.com/office/drawing/2014/main" id="{9E796DE4-968C-4724-919F-B30C1DE5F342}"/>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06" name="正方形/長方形 305">
          <a:extLst>
            <a:ext uri="{FF2B5EF4-FFF2-40B4-BE49-F238E27FC236}">
              <a16:creationId xmlns:a16="http://schemas.microsoft.com/office/drawing/2014/main" id="{288C255D-D3BA-4B10-90E4-E561F4C60C51}"/>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07" name="正方形/長方形 306">
          <a:extLst>
            <a:ext uri="{FF2B5EF4-FFF2-40B4-BE49-F238E27FC236}">
              <a16:creationId xmlns:a16="http://schemas.microsoft.com/office/drawing/2014/main" id="{66161181-4D48-44BA-A57A-A1C9D39F41BA}"/>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08" name="正方形/長方形 307">
          <a:extLst>
            <a:ext uri="{FF2B5EF4-FFF2-40B4-BE49-F238E27FC236}">
              <a16:creationId xmlns:a16="http://schemas.microsoft.com/office/drawing/2014/main" id="{290DD542-290B-4B83-A9DA-872D61420484}"/>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09" name="正方形/長方形 308">
          <a:extLst>
            <a:ext uri="{FF2B5EF4-FFF2-40B4-BE49-F238E27FC236}">
              <a16:creationId xmlns:a16="http://schemas.microsoft.com/office/drawing/2014/main" id="{C4B25078-F656-4222-8476-27935C668A2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10" name="正方形/長方形 309">
          <a:extLst>
            <a:ext uri="{FF2B5EF4-FFF2-40B4-BE49-F238E27FC236}">
              <a16:creationId xmlns:a16="http://schemas.microsoft.com/office/drawing/2014/main" id="{A7E26AE5-1F04-4FBF-ACBB-6327AB262EC1}"/>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311" name="正方形/長方形 310">
          <a:extLst>
            <a:ext uri="{FF2B5EF4-FFF2-40B4-BE49-F238E27FC236}">
              <a16:creationId xmlns:a16="http://schemas.microsoft.com/office/drawing/2014/main" id="{697736AD-7AE6-4337-BFCD-27EF9A6F191E}"/>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12" name="正方形/長方形 311">
          <a:extLst>
            <a:ext uri="{FF2B5EF4-FFF2-40B4-BE49-F238E27FC236}">
              <a16:creationId xmlns:a16="http://schemas.microsoft.com/office/drawing/2014/main" id="{7033C713-C0AD-4299-B034-51F31613E5CA}"/>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13" name="正方形/長方形 312">
          <a:extLst>
            <a:ext uri="{FF2B5EF4-FFF2-40B4-BE49-F238E27FC236}">
              <a16:creationId xmlns:a16="http://schemas.microsoft.com/office/drawing/2014/main" id="{DF6185CF-63B7-4004-8A72-065150923F7E}"/>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14" name="正方形/長方形 313">
          <a:extLst>
            <a:ext uri="{FF2B5EF4-FFF2-40B4-BE49-F238E27FC236}">
              <a16:creationId xmlns:a16="http://schemas.microsoft.com/office/drawing/2014/main" id="{C76812AF-EBA8-43A6-97A5-770DAD126FD6}"/>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15" name="正方形/長方形 314">
          <a:extLst>
            <a:ext uri="{FF2B5EF4-FFF2-40B4-BE49-F238E27FC236}">
              <a16:creationId xmlns:a16="http://schemas.microsoft.com/office/drawing/2014/main" id="{626DC626-AD50-46C6-A37B-8648B29611A7}"/>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16" name="正方形/長方形 315">
          <a:extLst>
            <a:ext uri="{FF2B5EF4-FFF2-40B4-BE49-F238E27FC236}">
              <a16:creationId xmlns:a16="http://schemas.microsoft.com/office/drawing/2014/main" id="{6A459072-8763-4F0B-8848-E3D089BC0E3F}"/>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17" name="正方形/長方形 316">
          <a:extLst>
            <a:ext uri="{FF2B5EF4-FFF2-40B4-BE49-F238E27FC236}">
              <a16:creationId xmlns:a16="http://schemas.microsoft.com/office/drawing/2014/main" id="{514ABDEB-6CB1-4163-A707-F0D4423DD5F2}"/>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18" name="正方形/長方形 317">
          <a:extLst>
            <a:ext uri="{FF2B5EF4-FFF2-40B4-BE49-F238E27FC236}">
              <a16:creationId xmlns:a16="http://schemas.microsoft.com/office/drawing/2014/main" id="{A4726020-3344-42B6-B81B-B3FA21ACAB04}"/>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319" name="テキスト ボックス 318">
          <a:extLst>
            <a:ext uri="{FF2B5EF4-FFF2-40B4-BE49-F238E27FC236}">
              <a16:creationId xmlns:a16="http://schemas.microsoft.com/office/drawing/2014/main" id="{4AE3D081-9297-4555-A23C-86EF60DAD3BC}"/>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320" name="直線コネクタ 319">
          <a:extLst>
            <a:ext uri="{FF2B5EF4-FFF2-40B4-BE49-F238E27FC236}">
              <a16:creationId xmlns:a16="http://schemas.microsoft.com/office/drawing/2014/main" id="{88FF601E-284E-4E30-B113-1C844DFD2BF1}"/>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321" name="テキスト ボックス 320">
          <a:extLst>
            <a:ext uri="{FF2B5EF4-FFF2-40B4-BE49-F238E27FC236}">
              <a16:creationId xmlns:a16="http://schemas.microsoft.com/office/drawing/2014/main" id="{887829C6-8533-4D12-8083-04C260278649}"/>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322" name="直線コネクタ 321">
          <a:extLst>
            <a:ext uri="{FF2B5EF4-FFF2-40B4-BE49-F238E27FC236}">
              <a16:creationId xmlns:a16="http://schemas.microsoft.com/office/drawing/2014/main" id="{C7E8AC7A-50E5-436C-827F-E85F96AFAF97}"/>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323" name="テキスト ボックス 322">
          <a:extLst>
            <a:ext uri="{FF2B5EF4-FFF2-40B4-BE49-F238E27FC236}">
              <a16:creationId xmlns:a16="http://schemas.microsoft.com/office/drawing/2014/main" id="{CDF70C17-89BD-4BBC-B190-9DC861EBA1AC}"/>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324" name="直線コネクタ 323">
          <a:extLst>
            <a:ext uri="{FF2B5EF4-FFF2-40B4-BE49-F238E27FC236}">
              <a16:creationId xmlns:a16="http://schemas.microsoft.com/office/drawing/2014/main" id="{B2045AD4-1116-4C1E-989E-C79EC4BC4033}"/>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325" name="テキスト ボックス 324">
          <a:extLst>
            <a:ext uri="{FF2B5EF4-FFF2-40B4-BE49-F238E27FC236}">
              <a16:creationId xmlns:a16="http://schemas.microsoft.com/office/drawing/2014/main" id="{74106CA0-ABC2-4E6F-BDB2-DAAA7683BB2A}"/>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326" name="直線コネクタ 325">
          <a:extLst>
            <a:ext uri="{FF2B5EF4-FFF2-40B4-BE49-F238E27FC236}">
              <a16:creationId xmlns:a16="http://schemas.microsoft.com/office/drawing/2014/main" id="{38A2EBA6-4F7C-43D5-BF9D-8E5FF662C9F4}"/>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327" name="テキスト ボックス 326">
          <a:extLst>
            <a:ext uri="{FF2B5EF4-FFF2-40B4-BE49-F238E27FC236}">
              <a16:creationId xmlns:a16="http://schemas.microsoft.com/office/drawing/2014/main" id="{E085D138-8DDD-43F1-8AF7-A2C247C00F63}"/>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328" name="直線コネクタ 327">
          <a:extLst>
            <a:ext uri="{FF2B5EF4-FFF2-40B4-BE49-F238E27FC236}">
              <a16:creationId xmlns:a16="http://schemas.microsoft.com/office/drawing/2014/main" id="{5ED77841-82AA-4ADE-8BDD-10F11273C898}"/>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329" name="テキスト ボックス 328">
          <a:extLst>
            <a:ext uri="{FF2B5EF4-FFF2-40B4-BE49-F238E27FC236}">
              <a16:creationId xmlns:a16="http://schemas.microsoft.com/office/drawing/2014/main" id="{734DAA4D-310D-43A0-8A54-E05CBF976C15}"/>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330" name="直線コネクタ 329">
          <a:extLst>
            <a:ext uri="{FF2B5EF4-FFF2-40B4-BE49-F238E27FC236}">
              <a16:creationId xmlns:a16="http://schemas.microsoft.com/office/drawing/2014/main" id="{B51D1FAF-8A12-4262-AECF-BE74444DA71D}"/>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331" name="テキスト ボックス 330">
          <a:extLst>
            <a:ext uri="{FF2B5EF4-FFF2-40B4-BE49-F238E27FC236}">
              <a16:creationId xmlns:a16="http://schemas.microsoft.com/office/drawing/2014/main" id="{954A562B-EA8F-42BE-8515-3B91FCDD640D}"/>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332" name="直線コネクタ 331">
          <a:extLst>
            <a:ext uri="{FF2B5EF4-FFF2-40B4-BE49-F238E27FC236}">
              <a16:creationId xmlns:a16="http://schemas.microsoft.com/office/drawing/2014/main" id="{C2319881-6556-465B-B68F-87401B25F99F}"/>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333" name="テキスト ボックス 332">
          <a:extLst>
            <a:ext uri="{FF2B5EF4-FFF2-40B4-BE49-F238E27FC236}">
              <a16:creationId xmlns:a16="http://schemas.microsoft.com/office/drawing/2014/main" id="{325A0321-C6ED-45CA-A025-AFFAFD393FA2}"/>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334" name="【保健センター・保健所】&#10;有形固定資産減価償却率グラフ枠">
          <a:extLst>
            <a:ext uri="{FF2B5EF4-FFF2-40B4-BE49-F238E27FC236}">
              <a16:creationId xmlns:a16="http://schemas.microsoft.com/office/drawing/2014/main" id="{3A589067-4434-4571-881E-C00E86360E48}"/>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22860</xdr:rowOff>
    </xdr:from>
    <xdr:to>
      <xdr:col>85</xdr:col>
      <xdr:colOff>126364</xdr:colOff>
      <xdr:row>64</xdr:row>
      <xdr:rowOff>76200</xdr:rowOff>
    </xdr:to>
    <xdr:cxnSp macro="">
      <xdr:nvCxnSpPr>
        <xdr:cNvPr id="335" name="直線コネクタ 334">
          <a:extLst>
            <a:ext uri="{FF2B5EF4-FFF2-40B4-BE49-F238E27FC236}">
              <a16:creationId xmlns:a16="http://schemas.microsoft.com/office/drawing/2014/main" id="{A3388DBE-6056-425D-B296-2202C01B93B4}"/>
            </a:ext>
          </a:extLst>
        </xdr:cNvPr>
        <xdr:cNvCxnSpPr/>
      </xdr:nvCxnSpPr>
      <xdr:spPr>
        <a:xfrm flipV="1">
          <a:off x="16318864" y="9624060"/>
          <a:ext cx="0" cy="14249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80027</xdr:rowOff>
    </xdr:from>
    <xdr:ext cx="469744" cy="259045"/>
    <xdr:sp macro="" textlink="">
      <xdr:nvSpPr>
        <xdr:cNvPr id="336" name="【保健センター・保健所】&#10;有形固定資産減価償却率最小値テキスト">
          <a:extLst>
            <a:ext uri="{FF2B5EF4-FFF2-40B4-BE49-F238E27FC236}">
              <a16:creationId xmlns:a16="http://schemas.microsoft.com/office/drawing/2014/main" id="{4F05D89B-4F56-4B3F-8983-281607EA730F}"/>
            </a:ext>
          </a:extLst>
        </xdr:cNvPr>
        <xdr:cNvSpPr txBox="1"/>
      </xdr:nvSpPr>
      <xdr:spPr>
        <a:xfrm>
          <a:off x="16357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76200</xdr:rowOff>
    </xdr:from>
    <xdr:to>
      <xdr:col>86</xdr:col>
      <xdr:colOff>25400</xdr:colOff>
      <xdr:row>64</xdr:row>
      <xdr:rowOff>76200</xdr:rowOff>
    </xdr:to>
    <xdr:cxnSp macro="">
      <xdr:nvCxnSpPr>
        <xdr:cNvPr id="337" name="直線コネクタ 336">
          <a:extLst>
            <a:ext uri="{FF2B5EF4-FFF2-40B4-BE49-F238E27FC236}">
              <a16:creationId xmlns:a16="http://schemas.microsoft.com/office/drawing/2014/main" id="{99C37CB7-6579-424F-97B6-79FF89EEC2AE}"/>
            </a:ext>
          </a:extLst>
        </xdr:cNvPr>
        <xdr:cNvCxnSpPr/>
      </xdr:nvCxnSpPr>
      <xdr:spPr>
        <a:xfrm>
          <a:off x="16230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140987</xdr:rowOff>
    </xdr:from>
    <xdr:ext cx="405111" cy="259045"/>
    <xdr:sp macro="" textlink="">
      <xdr:nvSpPr>
        <xdr:cNvPr id="338" name="【保健センター・保健所】&#10;有形固定資産減価償却率最大値テキスト">
          <a:extLst>
            <a:ext uri="{FF2B5EF4-FFF2-40B4-BE49-F238E27FC236}">
              <a16:creationId xmlns:a16="http://schemas.microsoft.com/office/drawing/2014/main" id="{E93A6C63-6AAC-4ED4-908E-83C77B107379}"/>
            </a:ext>
          </a:extLst>
        </xdr:cNvPr>
        <xdr:cNvSpPr txBox="1"/>
      </xdr:nvSpPr>
      <xdr:spPr>
        <a:xfrm>
          <a:off x="16357600" y="9399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22860</xdr:rowOff>
    </xdr:from>
    <xdr:to>
      <xdr:col>86</xdr:col>
      <xdr:colOff>25400</xdr:colOff>
      <xdr:row>56</xdr:row>
      <xdr:rowOff>22860</xdr:rowOff>
    </xdr:to>
    <xdr:cxnSp macro="">
      <xdr:nvCxnSpPr>
        <xdr:cNvPr id="339" name="直線コネクタ 338">
          <a:extLst>
            <a:ext uri="{FF2B5EF4-FFF2-40B4-BE49-F238E27FC236}">
              <a16:creationId xmlns:a16="http://schemas.microsoft.com/office/drawing/2014/main" id="{DE6F83BC-138D-452F-991E-3F10CB4D765C}"/>
            </a:ext>
          </a:extLst>
        </xdr:cNvPr>
        <xdr:cNvCxnSpPr/>
      </xdr:nvCxnSpPr>
      <xdr:spPr>
        <a:xfrm>
          <a:off x="16230600" y="9624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15257</xdr:rowOff>
    </xdr:from>
    <xdr:ext cx="405111" cy="259045"/>
    <xdr:sp macro="" textlink="">
      <xdr:nvSpPr>
        <xdr:cNvPr id="340" name="【保健センター・保健所】&#10;有形固定資産減価償却率平均値テキスト">
          <a:extLst>
            <a:ext uri="{FF2B5EF4-FFF2-40B4-BE49-F238E27FC236}">
              <a16:creationId xmlns:a16="http://schemas.microsoft.com/office/drawing/2014/main" id="{2F52594E-191C-45CD-A0E2-CA3961387C9E}"/>
            </a:ext>
          </a:extLst>
        </xdr:cNvPr>
        <xdr:cNvSpPr txBox="1"/>
      </xdr:nvSpPr>
      <xdr:spPr>
        <a:xfrm>
          <a:off x="16357600" y="101308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36830</xdr:rowOff>
    </xdr:from>
    <xdr:to>
      <xdr:col>85</xdr:col>
      <xdr:colOff>177800</xdr:colOff>
      <xdr:row>59</xdr:row>
      <xdr:rowOff>138430</xdr:rowOff>
    </xdr:to>
    <xdr:sp macro="" textlink="">
      <xdr:nvSpPr>
        <xdr:cNvPr id="341" name="フローチャート: 判断 340">
          <a:extLst>
            <a:ext uri="{FF2B5EF4-FFF2-40B4-BE49-F238E27FC236}">
              <a16:creationId xmlns:a16="http://schemas.microsoft.com/office/drawing/2014/main" id="{F7D0103C-D515-453A-A7C0-FAEAC94A4F0E}"/>
            </a:ext>
          </a:extLst>
        </xdr:cNvPr>
        <xdr:cNvSpPr/>
      </xdr:nvSpPr>
      <xdr:spPr>
        <a:xfrm>
          <a:off x="16268700" y="1015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166370</xdr:rowOff>
    </xdr:from>
    <xdr:to>
      <xdr:col>81</xdr:col>
      <xdr:colOff>101600</xdr:colOff>
      <xdr:row>59</xdr:row>
      <xdr:rowOff>96520</xdr:rowOff>
    </xdr:to>
    <xdr:sp macro="" textlink="">
      <xdr:nvSpPr>
        <xdr:cNvPr id="342" name="フローチャート: 判断 341">
          <a:extLst>
            <a:ext uri="{FF2B5EF4-FFF2-40B4-BE49-F238E27FC236}">
              <a16:creationId xmlns:a16="http://schemas.microsoft.com/office/drawing/2014/main" id="{23E61674-DF29-44A3-BE40-96258356D69A}"/>
            </a:ext>
          </a:extLst>
        </xdr:cNvPr>
        <xdr:cNvSpPr/>
      </xdr:nvSpPr>
      <xdr:spPr>
        <a:xfrm>
          <a:off x="15430500" y="1011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133985</xdr:rowOff>
    </xdr:from>
    <xdr:to>
      <xdr:col>76</xdr:col>
      <xdr:colOff>165100</xdr:colOff>
      <xdr:row>59</xdr:row>
      <xdr:rowOff>64135</xdr:rowOff>
    </xdr:to>
    <xdr:sp macro="" textlink="">
      <xdr:nvSpPr>
        <xdr:cNvPr id="343" name="フローチャート: 判断 342">
          <a:extLst>
            <a:ext uri="{FF2B5EF4-FFF2-40B4-BE49-F238E27FC236}">
              <a16:creationId xmlns:a16="http://schemas.microsoft.com/office/drawing/2014/main" id="{F43048A3-E660-48B3-859C-088967E82752}"/>
            </a:ext>
          </a:extLst>
        </xdr:cNvPr>
        <xdr:cNvSpPr/>
      </xdr:nvSpPr>
      <xdr:spPr>
        <a:xfrm>
          <a:off x="14541500" y="10078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103505</xdr:rowOff>
    </xdr:from>
    <xdr:to>
      <xdr:col>72</xdr:col>
      <xdr:colOff>38100</xdr:colOff>
      <xdr:row>59</xdr:row>
      <xdr:rowOff>33655</xdr:rowOff>
    </xdr:to>
    <xdr:sp macro="" textlink="">
      <xdr:nvSpPr>
        <xdr:cNvPr id="344" name="フローチャート: 判断 343">
          <a:extLst>
            <a:ext uri="{FF2B5EF4-FFF2-40B4-BE49-F238E27FC236}">
              <a16:creationId xmlns:a16="http://schemas.microsoft.com/office/drawing/2014/main" id="{5D79E040-8E82-4B92-9279-7006B8B772DD}"/>
            </a:ext>
          </a:extLst>
        </xdr:cNvPr>
        <xdr:cNvSpPr/>
      </xdr:nvSpPr>
      <xdr:spPr>
        <a:xfrm>
          <a:off x="13652500" y="10047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36830</xdr:rowOff>
    </xdr:from>
    <xdr:to>
      <xdr:col>67</xdr:col>
      <xdr:colOff>101600</xdr:colOff>
      <xdr:row>58</xdr:row>
      <xdr:rowOff>138430</xdr:rowOff>
    </xdr:to>
    <xdr:sp macro="" textlink="">
      <xdr:nvSpPr>
        <xdr:cNvPr id="345" name="フローチャート: 判断 344">
          <a:extLst>
            <a:ext uri="{FF2B5EF4-FFF2-40B4-BE49-F238E27FC236}">
              <a16:creationId xmlns:a16="http://schemas.microsoft.com/office/drawing/2014/main" id="{72892A9F-95A6-4C18-8B38-191B971E85BF}"/>
            </a:ext>
          </a:extLst>
        </xdr:cNvPr>
        <xdr:cNvSpPr/>
      </xdr:nvSpPr>
      <xdr:spPr>
        <a:xfrm>
          <a:off x="12763500" y="998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346" name="テキスト ボックス 345">
          <a:extLst>
            <a:ext uri="{FF2B5EF4-FFF2-40B4-BE49-F238E27FC236}">
              <a16:creationId xmlns:a16="http://schemas.microsoft.com/office/drawing/2014/main" id="{E92F4A90-75DB-4D78-B6D3-2D29C3970E9F}"/>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347" name="テキスト ボックス 346">
          <a:extLst>
            <a:ext uri="{FF2B5EF4-FFF2-40B4-BE49-F238E27FC236}">
              <a16:creationId xmlns:a16="http://schemas.microsoft.com/office/drawing/2014/main" id="{12F494B9-A0D4-420E-8830-36104B55F254}"/>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348" name="テキスト ボックス 347">
          <a:extLst>
            <a:ext uri="{FF2B5EF4-FFF2-40B4-BE49-F238E27FC236}">
              <a16:creationId xmlns:a16="http://schemas.microsoft.com/office/drawing/2014/main" id="{B80C675D-1236-46FF-9CD7-9B853B067618}"/>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349" name="テキスト ボックス 348">
          <a:extLst>
            <a:ext uri="{FF2B5EF4-FFF2-40B4-BE49-F238E27FC236}">
              <a16:creationId xmlns:a16="http://schemas.microsoft.com/office/drawing/2014/main" id="{3AD3C401-1187-492E-921C-34DEE21A44EF}"/>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350" name="テキスト ボックス 349">
          <a:extLst>
            <a:ext uri="{FF2B5EF4-FFF2-40B4-BE49-F238E27FC236}">
              <a16:creationId xmlns:a16="http://schemas.microsoft.com/office/drawing/2014/main" id="{525F8058-ACFB-4E93-A15E-4E44C89805EA}"/>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6350</xdr:rowOff>
    </xdr:from>
    <xdr:to>
      <xdr:col>85</xdr:col>
      <xdr:colOff>177800</xdr:colOff>
      <xdr:row>59</xdr:row>
      <xdr:rowOff>107950</xdr:rowOff>
    </xdr:to>
    <xdr:sp macro="" textlink="">
      <xdr:nvSpPr>
        <xdr:cNvPr id="351" name="楕円 350">
          <a:extLst>
            <a:ext uri="{FF2B5EF4-FFF2-40B4-BE49-F238E27FC236}">
              <a16:creationId xmlns:a16="http://schemas.microsoft.com/office/drawing/2014/main" id="{56CCCD8F-3651-4443-83B8-09CED3532C83}"/>
            </a:ext>
          </a:extLst>
        </xdr:cNvPr>
        <xdr:cNvSpPr/>
      </xdr:nvSpPr>
      <xdr:spPr>
        <a:xfrm>
          <a:off x="16268700" y="1012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29227</xdr:rowOff>
    </xdr:from>
    <xdr:ext cx="405111" cy="259045"/>
    <xdr:sp macro="" textlink="">
      <xdr:nvSpPr>
        <xdr:cNvPr id="352" name="【保健センター・保健所】&#10;有形固定資産減価償却率該当値テキスト">
          <a:extLst>
            <a:ext uri="{FF2B5EF4-FFF2-40B4-BE49-F238E27FC236}">
              <a16:creationId xmlns:a16="http://schemas.microsoft.com/office/drawing/2014/main" id="{9D223575-82B4-40D7-B6A4-C4850F4D819C}"/>
            </a:ext>
          </a:extLst>
        </xdr:cNvPr>
        <xdr:cNvSpPr txBox="1"/>
      </xdr:nvSpPr>
      <xdr:spPr>
        <a:xfrm>
          <a:off x="16357600" y="9973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139700</xdr:rowOff>
    </xdr:from>
    <xdr:to>
      <xdr:col>81</xdr:col>
      <xdr:colOff>101600</xdr:colOff>
      <xdr:row>59</xdr:row>
      <xdr:rowOff>69850</xdr:rowOff>
    </xdr:to>
    <xdr:sp macro="" textlink="">
      <xdr:nvSpPr>
        <xdr:cNvPr id="353" name="楕円 352">
          <a:extLst>
            <a:ext uri="{FF2B5EF4-FFF2-40B4-BE49-F238E27FC236}">
              <a16:creationId xmlns:a16="http://schemas.microsoft.com/office/drawing/2014/main" id="{D10CC788-AC42-47AC-8AB8-79E702B3BBB8}"/>
            </a:ext>
          </a:extLst>
        </xdr:cNvPr>
        <xdr:cNvSpPr/>
      </xdr:nvSpPr>
      <xdr:spPr>
        <a:xfrm>
          <a:off x="15430500" y="10083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19050</xdr:rowOff>
    </xdr:from>
    <xdr:to>
      <xdr:col>85</xdr:col>
      <xdr:colOff>127000</xdr:colOff>
      <xdr:row>59</xdr:row>
      <xdr:rowOff>57150</xdr:rowOff>
    </xdr:to>
    <xdr:cxnSp macro="">
      <xdr:nvCxnSpPr>
        <xdr:cNvPr id="354" name="直線コネクタ 353">
          <a:extLst>
            <a:ext uri="{FF2B5EF4-FFF2-40B4-BE49-F238E27FC236}">
              <a16:creationId xmlns:a16="http://schemas.microsoft.com/office/drawing/2014/main" id="{2F12EA67-A647-4764-A28A-E932208B68F3}"/>
            </a:ext>
          </a:extLst>
        </xdr:cNvPr>
        <xdr:cNvCxnSpPr/>
      </xdr:nvCxnSpPr>
      <xdr:spPr>
        <a:xfrm>
          <a:off x="15481300" y="101346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101600</xdr:rowOff>
    </xdr:from>
    <xdr:to>
      <xdr:col>76</xdr:col>
      <xdr:colOff>165100</xdr:colOff>
      <xdr:row>59</xdr:row>
      <xdr:rowOff>31750</xdr:rowOff>
    </xdr:to>
    <xdr:sp macro="" textlink="">
      <xdr:nvSpPr>
        <xdr:cNvPr id="355" name="楕円 354">
          <a:extLst>
            <a:ext uri="{FF2B5EF4-FFF2-40B4-BE49-F238E27FC236}">
              <a16:creationId xmlns:a16="http://schemas.microsoft.com/office/drawing/2014/main" id="{8FE6156E-0F34-4CB2-83A0-EC97FDE252E5}"/>
            </a:ext>
          </a:extLst>
        </xdr:cNvPr>
        <xdr:cNvSpPr/>
      </xdr:nvSpPr>
      <xdr:spPr>
        <a:xfrm>
          <a:off x="14541500" y="10045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152400</xdr:rowOff>
    </xdr:from>
    <xdr:to>
      <xdr:col>81</xdr:col>
      <xdr:colOff>50800</xdr:colOff>
      <xdr:row>59</xdr:row>
      <xdr:rowOff>19050</xdr:rowOff>
    </xdr:to>
    <xdr:cxnSp macro="">
      <xdr:nvCxnSpPr>
        <xdr:cNvPr id="356" name="直線コネクタ 355">
          <a:extLst>
            <a:ext uri="{FF2B5EF4-FFF2-40B4-BE49-F238E27FC236}">
              <a16:creationId xmlns:a16="http://schemas.microsoft.com/office/drawing/2014/main" id="{685B0B2C-2D90-4D10-AEB1-74776E4B371C}"/>
            </a:ext>
          </a:extLst>
        </xdr:cNvPr>
        <xdr:cNvCxnSpPr/>
      </xdr:nvCxnSpPr>
      <xdr:spPr>
        <a:xfrm>
          <a:off x="14592300" y="100965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63500</xdr:rowOff>
    </xdr:from>
    <xdr:to>
      <xdr:col>72</xdr:col>
      <xdr:colOff>38100</xdr:colOff>
      <xdr:row>58</xdr:row>
      <xdr:rowOff>165100</xdr:rowOff>
    </xdr:to>
    <xdr:sp macro="" textlink="">
      <xdr:nvSpPr>
        <xdr:cNvPr id="357" name="楕円 356">
          <a:extLst>
            <a:ext uri="{FF2B5EF4-FFF2-40B4-BE49-F238E27FC236}">
              <a16:creationId xmlns:a16="http://schemas.microsoft.com/office/drawing/2014/main" id="{E4BD0CE3-E542-460B-80D8-B7893692FC7D}"/>
            </a:ext>
          </a:extLst>
        </xdr:cNvPr>
        <xdr:cNvSpPr/>
      </xdr:nvSpPr>
      <xdr:spPr>
        <a:xfrm>
          <a:off x="13652500" y="10007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114300</xdr:rowOff>
    </xdr:from>
    <xdr:to>
      <xdr:col>76</xdr:col>
      <xdr:colOff>114300</xdr:colOff>
      <xdr:row>58</xdr:row>
      <xdr:rowOff>152400</xdr:rowOff>
    </xdr:to>
    <xdr:cxnSp macro="">
      <xdr:nvCxnSpPr>
        <xdr:cNvPr id="358" name="直線コネクタ 357">
          <a:extLst>
            <a:ext uri="{FF2B5EF4-FFF2-40B4-BE49-F238E27FC236}">
              <a16:creationId xmlns:a16="http://schemas.microsoft.com/office/drawing/2014/main" id="{011ED6B8-20E1-4892-AB4B-F443A048ED49}"/>
            </a:ext>
          </a:extLst>
        </xdr:cNvPr>
        <xdr:cNvCxnSpPr/>
      </xdr:nvCxnSpPr>
      <xdr:spPr>
        <a:xfrm>
          <a:off x="13703300" y="100584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25400</xdr:rowOff>
    </xdr:from>
    <xdr:to>
      <xdr:col>67</xdr:col>
      <xdr:colOff>101600</xdr:colOff>
      <xdr:row>58</xdr:row>
      <xdr:rowOff>127000</xdr:rowOff>
    </xdr:to>
    <xdr:sp macro="" textlink="">
      <xdr:nvSpPr>
        <xdr:cNvPr id="359" name="楕円 358">
          <a:extLst>
            <a:ext uri="{FF2B5EF4-FFF2-40B4-BE49-F238E27FC236}">
              <a16:creationId xmlns:a16="http://schemas.microsoft.com/office/drawing/2014/main" id="{4D060CC2-E9ED-4673-9215-2E5523DE1363}"/>
            </a:ext>
          </a:extLst>
        </xdr:cNvPr>
        <xdr:cNvSpPr/>
      </xdr:nvSpPr>
      <xdr:spPr>
        <a:xfrm>
          <a:off x="12763500" y="996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76200</xdr:rowOff>
    </xdr:from>
    <xdr:to>
      <xdr:col>71</xdr:col>
      <xdr:colOff>177800</xdr:colOff>
      <xdr:row>58</xdr:row>
      <xdr:rowOff>114300</xdr:rowOff>
    </xdr:to>
    <xdr:cxnSp macro="">
      <xdr:nvCxnSpPr>
        <xdr:cNvPr id="360" name="直線コネクタ 359">
          <a:extLst>
            <a:ext uri="{FF2B5EF4-FFF2-40B4-BE49-F238E27FC236}">
              <a16:creationId xmlns:a16="http://schemas.microsoft.com/office/drawing/2014/main" id="{82ABA919-0205-4DF9-B412-8EC2122F8F83}"/>
            </a:ext>
          </a:extLst>
        </xdr:cNvPr>
        <xdr:cNvCxnSpPr/>
      </xdr:nvCxnSpPr>
      <xdr:spPr>
        <a:xfrm>
          <a:off x="12814300" y="100203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87647</xdr:rowOff>
    </xdr:from>
    <xdr:ext cx="405111" cy="259045"/>
    <xdr:sp macro="" textlink="">
      <xdr:nvSpPr>
        <xdr:cNvPr id="361" name="n_1aveValue【保健センター・保健所】&#10;有形固定資産減価償却率">
          <a:extLst>
            <a:ext uri="{FF2B5EF4-FFF2-40B4-BE49-F238E27FC236}">
              <a16:creationId xmlns:a16="http://schemas.microsoft.com/office/drawing/2014/main" id="{D5AB4BBF-A88D-4055-864A-A5F4561C2C56}"/>
            </a:ext>
          </a:extLst>
        </xdr:cNvPr>
        <xdr:cNvSpPr txBox="1"/>
      </xdr:nvSpPr>
      <xdr:spPr>
        <a:xfrm>
          <a:off x="15266044" y="10203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55262</xdr:rowOff>
    </xdr:from>
    <xdr:ext cx="405111" cy="259045"/>
    <xdr:sp macro="" textlink="">
      <xdr:nvSpPr>
        <xdr:cNvPr id="362" name="n_2aveValue【保健センター・保健所】&#10;有形固定資産減価償却率">
          <a:extLst>
            <a:ext uri="{FF2B5EF4-FFF2-40B4-BE49-F238E27FC236}">
              <a16:creationId xmlns:a16="http://schemas.microsoft.com/office/drawing/2014/main" id="{9564CA8A-FE77-4A46-9920-86F84DF9D26E}"/>
            </a:ext>
          </a:extLst>
        </xdr:cNvPr>
        <xdr:cNvSpPr txBox="1"/>
      </xdr:nvSpPr>
      <xdr:spPr>
        <a:xfrm>
          <a:off x="14389744" y="101708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24782</xdr:rowOff>
    </xdr:from>
    <xdr:ext cx="405111" cy="259045"/>
    <xdr:sp macro="" textlink="">
      <xdr:nvSpPr>
        <xdr:cNvPr id="363" name="n_3aveValue【保健センター・保健所】&#10;有形固定資産減価償却率">
          <a:extLst>
            <a:ext uri="{FF2B5EF4-FFF2-40B4-BE49-F238E27FC236}">
              <a16:creationId xmlns:a16="http://schemas.microsoft.com/office/drawing/2014/main" id="{1C6A9644-223C-4210-B82C-A81A90CE787B}"/>
            </a:ext>
          </a:extLst>
        </xdr:cNvPr>
        <xdr:cNvSpPr txBox="1"/>
      </xdr:nvSpPr>
      <xdr:spPr>
        <a:xfrm>
          <a:off x="13500744" y="10140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129557</xdr:rowOff>
    </xdr:from>
    <xdr:ext cx="405111" cy="259045"/>
    <xdr:sp macro="" textlink="">
      <xdr:nvSpPr>
        <xdr:cNvPr id="364" name="n_4aveValue【保健センター・保健所】&#10;有形固定資産減価償却率">
          <a:extLst>
            <a:ext uri="{FF2B5EF4-FFF2-40B4-BE49-F238E27FC236}">
              <a16:creationId xmlns:a16="http://schemas.microsoft.com/office/drawing/2014/main" id="{0666F8A3-C211-4CD9-9D7E-4EBBF7E6D28F}"/>
            </a:ext>
          </a:extLst>
        </xdr:cNvPr>
        <xdr:cNvSpPr txBox="1"/>
      </xdr:nvSpPr>
      <xdr:spPr>
        <a:xfrm>
          <a:off x="12611744" y="10073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57</xdr:row>
      <xdr:rowOff>86377</xdr:rowOff>
    </xdr:from>
    <xdr:ext cx="405111" cy="259045"/>
    <xdr:sp macro="" textlink="">
      <xdr:nvSpPr>
        <xdr:cNvPr id="365" name="n_1mainValue【保健センター・保健所】&#10;有形固定資産減価償却率">
          <a:extLst>
            <a:ext uri="{FF2B5EF4-FFF2-40B4-BE49-F238E27FC236}">
              <a16:creationId xmlns:a16="http://schemas.microsoft.com/office/drawing/2014/main" id="{A16ABA30-2F8F-4D49-B8B3-FB27CB46AF1D}"/>
            </a:ext>
          </a:extLst>
        </xdr:cNvPr>
        <xdr:cNvSpPr txBox="1"/>
      </xdr:nvSpPr>
      <xdr:spPr>
        <a:xfrm>
          <a:off x="15266044" y="9859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48277</xdr:rowOff>
    </xdr:from>
    <xdr:ext cx="405111" cy="259045"/>
    <xdr:sp macro="" textlink="">
      <xdr:nvSpPr>
        <xdr:cNvPr id="366" name="n_2mainValue【保健センター・保健所】&#10;有形固定資産減価償却率">
          <a:extLst>
            <a:ext uri="{FF2B5EF4-FFF2-40B4-BE49-F238E27FC236}">
              <a16:creationId xmlns:a16="http://schemas.microsoft.com/office/drawing/2014/main" id="{DE9A5358-AB9B-437C-B64D-91889C9DF761}"/>
            </a:ext>
          </a:extLst>
        </xdr:cNvPr>
        <xdr:cNvSpPr txBox="1"/>
      </xdr:nvSpPr>
      <xdr:spPr>
        <a:xfrm>
          <a:off x="14389744" y="9820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10177</xdr:rowOff>
    </xdr:from>
    <xdr:ext cx="405111" cy="259045"/>
    <xdr:sp macro="" textlink="">
      <xdr:nvSpPr>
        <xdr:cNvPr id="367" name="n_3mainValue【保健センター・保健所】&#10;有形固定資産減価償却率">
          <a:extLst>
            <a:ext uri="{FF2B5EF4-FFF2-40B4-BE49-F238E27FC236}">
              <a16:creationId xmlns:a16="http://schemas.microsoft.com/office/drawing/2014/main" id="{FD5D3F94-2177-4BC7-AD40-07D0D329D698}"/>
            </a:ext>
          </a:extLst>
        </xdr:cNvPr>
        <xdr:cNvSpPr txBox="1"/>
      </xdr:nvSpPr>
      <xdr:spPr>
        <a:xfrm>
          <a:off x="13500744" y="9782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56</xdr:row>
      <xdr:rowOff>143527</xdr:rowOff>
    </xdr:from>
    <xdr:ext cx="405111" cy="259045"/>
    <xdr:sp macro="" textlink="">
      <xdr:nvSpPr>
        <xdr:cNvPr id="368" name="n_4mainValue【保健センター・保健所】&#10;有形固定資産減価償却率">
          <a:extLst>
            <a:ext uri="{FF2B5EF4-FFF2-40B4-BE49-F238E27FC236}">
              <a16:creationId xmlns:a16="http://schemas.microsoft.com/office/drawing/2014/main" id="{564E19E0-2C47-4005-84F8-6B4949E3F597}"/>
            </a:ext>
          </a:extLst>
        </xdr:cNvPr>
        <xdr:cNvSpPr txBox="1"/>
      </xdr:nvSpPr>
      <xdr:spPr>
        <a:xfrm>
          <a:off x="12611744" y="9744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69" name="正方形/長方形 368">
          <a:extLst>
            <a:ext uri="{FF2B5EF4-FFF2-40B4-BE49-F238E27FC236}">
              <a16:creationId xmlns:a16="http://schemas.microsoft.com/office/drawing/2014/main" id="{B8012A1B-9A5D-45F2-A70F-7BF1CE2469FF}"/>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70" name="正方形/長方形 369">
          <a:extLst>
            <a:ext uri="{FF2B5EF4-FFF2-40B4-BE49-F238E27FC236}">
              <a16:creationId xmlns:a16="http://schemas.microsoft.com/office/drawing/2014/main" id="{844DB133-F0DF-4C4A-A541-569433FB16B5}"/>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71" name="正方形/長方形 370">
          <a:extLst>
            <a:ext uri="{FF2B5EF4-FFF2-40B4-BE49-F238E27FC236}">
              <a16:creationId xmlns:a16="http://schemas.microsoft.com/office/drawing/2014/main" id="{5FF72754-CFDA-4624-B919-2A7E5065B892}"/>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72" name="正方形/長方形 371">
          <a:extLst>
            <a:ext uri="{FF2B5EF4-FFF2-40B4-BE49-F238E27FC236}">
              <a16:creationId xmlns:a16="http://schemas.microsoft.com/office/drawing/2014/main" id="{B87406B8-5679-4F24-B70D-655F584DD3DD}"/>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73" name="正方形/長方形 372">
          <a:extLst>
            <a:ext uri="{FF2B5EF4-FFF2-40B4-BE49-F238E27FC236}">
              <a16:creationId xmlns:a16="http://schemas.microsoft.com/office/drawing/2014/main" id="{7EFB8769-3BBB-4C54-8CCF-6BB00EC2F607}"/>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74" name="正方形/長方形 373">
          <a:extLst>
            <a:ext uri="{FF2B5EF4-FFF2-40B4-BE49-F238E27FC236}">
              <a16:creationId xmlns:a16="http://schemas.microsoft.com/office/drawing/2014/main" id="{A77EF200-6384-42E6-8611-D2C05C902DFB}"/>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75" name="正方形/長方形 374">
          <a:extLst>
            <a:ext uri="{FF2B5EF4-FFF2-40B4-BE49-F238E27FC236}">
              <a16:creationId xmlns:a16="http://schemas.microsoft.com/office/drawing/2014/main" id="{8F04A321-55D6-4599-A7BC-A6C6085829A7}"/>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76" name="正方形/長方形 375">
          <a:extLst>
            <a:ext uri="{FF2B5EF4-FFF2-40B4-BE49-F238E27FC236}">
              <a16:creationId xmlns:a16="http://schemas.microsoft.com/office/drawing/2014/main" id="{6BA197F3-FA0B-40F4-892E-D5C869DA300B}"/>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377" name="テキスト ボックス 376">
          <a:extLst>
            <a:ext uri="{FF2B5EF4-FFF2-40B4-BE49-F238E27FC236}">
              <a16:creationId xmlns:a16="http://schemas.microsoft.com/office/drawing/2014/main" id="{ECDAEC1D-D147-43E8-A75D-724234302763}"/>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78" name="直線コネクタ 377">
          <a:extLst>
            <a:ext uri="{FF2B5EF4-FFF2-40B4-BE49-F238E27FC236}">
              <a16:creationId xmlns:a16="http://schemas.microsoft.com/office/drawing/2014/main" id="{26B4EB92-6FA0-45E7-9704-CC3A494BCA1A}"/>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379" name="直線コネクタ 378">
          <a:extLst>
            <a:ext uri="{FF2B5EF4-FFF2-40B4-BE49-F238E27FC236}">
              <a16:creationId xmlns:a16="http://schemas.microsoft.com/office/drawing/2014/main" id="{0F3BE2D8-B2DE-4B66-873F-7A71AD321ED8}"/>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380" name="テキスト ボックス 379">
          <a:extLst>
            <a:ext uri="{FF2B5EF4-FFF2-40B4-BE49-F238E27FC236}">
              <a16:creationId xmlns:a16="http://schemas.microsoft.com/office/drawing/2014/main" id="{0B2BF2B2-E095-4862-A1AC-86C35066D831}"/>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381" name="直線コネクタ 380">
          <a:extLst>
            <a:ext uri="{FF2B5EF4-FFF2-40B4-BE49-F238E27FC236}">
              <a16:creationId xmlns:a16="http://schemas.microsoft.com/office/drawing/2014/main" id="{011DA821-87A2-4B1D-ACAA-EDA75E416E75}"/>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382" name="テキスト ボックス 381">
          <a:extLst>
            <a:ext uri="{FF2B5EF4-FFF2-40B4-BE49-F238E27FC236}">
              <a16:creationId xmlns:a16="http://schemas.microsoft.com/office/drawing/2014/main" id="{4A3469BE-69FA-46CB-9C51-E58FA106F398}"/>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383" name="直線コネクタ 382">
          <a:extLst>
            <a:ext uri="{FF2B5EF4-FFF2-40B4-BE49-F238E27FC236}">
              <a16:creationId xmlns:a16="http://schemas.microsoft.com/office/drawing/2014/main" id="{977AED9C-AA36-4517-9A3A-F32C55525DE4}"/>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384" name="テキスト ボックス 383">
          <a:extLst>
            <a:ext uri="{FF2B5EF4-FFF2-40B4-BE49-F238E27FC236}">
              <a16:creationId xmlns:a16="http://schemas.microsoft.com/office/drawing/2014/main" id="{7D7D9F3D-EB64-4C6D-A542-B4D634B32574}"/>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385" name="直線コネクタ 384">
          <a:extLst>
            <a:ext uri="{FF2B5EF4-FFF2-40B4-BE49-F238E27FC236}">
              <a16:creationId xmlns:a16="http://schemas.microsoft.com/office/drawing/2014/main" id="{52F2B321-6061-407C-9C52-9132D32F21B2}"/>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386" name="テキスト ボックス 385">
          <a:extLst>
            <a:ext uri="{FF2B5EF4-FFF2-40B4-BE49-F238E27FC236}">
              <a16:creationId xmlns:a16="http://schemas.microsoft.com/office/drawing/2014/main" id="{38B57A51-D184-45DD-A8AC-B9B54B6190F9}"/>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87" name="直線コネクタ 386">
          <a:extLst>
            <a:ext uri="{FF2B5EF4-FFF2-40B4-BE49-F238E27FC236}">
              <a16:creationId xmlns:a16="http://schemas.microsoft.com/office/drawing/2014/main" id="{00BD70DF-3F0B-4384-A3F6-D14552A0AEFC}"/>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388" name="テキスト ボックス 387">
          <a:extLst>
            <a:ext uri="{FF2B5EF4-FFF2-40B4-BE49-F238E27FC236}">
              <a16:creationId xmlns:a16="http://schemas.microsoft.com/office/drawing/2014/main" id="{564174BC-FADE-4B8C-8C73-7264A7B5E7FA}"/>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89" name="【保健センター・保健所】&#10;一人当たり面積グラフ枠">
          <a:extLst>
            <a:ext uri="{FF2B5EF4-FFF2-40B4-BE49-F238E27FC236}">
              <a16:creationId xmlns:a16="http://schemas.microsoft.com/office/drawing/2014/main" id="{298E5D86-116E-4ED7-97B6-BF4F812216D1}"/>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57</xdr:row>
      <xdr:rowOff>15087</xdr:rowOff>
    </xdr:from>
    <xdr:to>
      <xdr:col>116</xdr:col>
      <xdr:colOff>62864</xdr:colOff>
      <xdr:row>63</xdr:row>
      <xdr:rowOff>156134</xdr:rowOff>
    </xdr:to>
    <xdr:cxnSp macro="">
      <xdr:nvCxnSpPr>
        <xdr:cNvPr id="390" name="直線コネクタ 389">
          <a:extLst>
            <a:ext uri="{FF2B5EF4-FFF2-40B4-BE49-F238E27FC236}">
              <a16:creationId xmlns:a16="http://schemas.microsoft.com/office/drawing/2014/main" id="{E8874D9F-1A77-45B6-853F-BE08C02BFFDF}"/>
            </a:ext>
          </a:extLst>
        </xdr:cNvPr>
        <xdr:cNvCxnSpPr/>
      </xdr:nvCxnSpPr>
      <xdr:spPr>
        <a:xfrm flipV="1">
          <a:off x="22160864" y="9787737"/>
          <a:ext cx="0" cy="11697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159961</xdr:rowOff>
    </xdr:from>
    <xdr:ext cx="469744" cy="259045"/>
    <xdr:sp macro="" textlink="">
      <xdr:nvSpPr>
        <xdr:cNvPr id="391" name="【保健センター・保健所】&#10;一人当たり面積最小値テキスト">
          <a:extLst>
            <a:ext uri="{FF2B5EF4-FFF2-40B4-BE49-F238E27FC236}">
              <a16:creationId xmlns:a16="http://schemas.microsoft.com/office/drawing/2014/main" id="{8DE5D6F2-919C-45E0-B45F-FD473463D063}"/>
            </a:ext>
          </a:extLst>
        </xdr:cNvPr>
        <xdr:cNvSpPr txBox="1"/>
      </xdr:nvSpPr>
      <xdr:spPr>
        <a:xfrm>
          <a:off x="22199600" y="109613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156134</xdr:rowOff>
    </xdr:from>
    <xdr:to>
      <xdr:col>116</xdr:col>
      <xdr:colOff>152400</xdr:colOff>
      <xdr:row>63</xdr:row>
      <xdr:rowOff>156134</xdr:rowOff>
    </xdr:to>
    <xdr:cxnSp macro="">
      <xdr:nvCxnSpPr>
        <xdr:cNvPr id="392" name="直線コネクタ 391">
          <a:extLst>
            <a:ext uri="{FF2B5EF4-FFF2-40B4-BE49-F238E27FC236}">
              <a16:creationId xmlns:a16="http://schemas.microsoft.com/office/drawing/2014/main" id="{FB0291CE-A4DF-4AC6-B36A-9681C60A53B1}"/>
            </a:ext>
          </a:extLst>
        </xdr:cNvPr>
        <xdr:cNvCxnSpPr/>
      </xdr:nvCxnSpPr>
      <xdr:spPr>
        <a:xfrm>
          <a:off x="22072600" y="109574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133214</xdr:rowOff>
    </xdr:from>
    <xdr:ext cx="469744" cy="259045"/>
    <xdr:sp macro="" textlink="">
      <xdr:nvSpPr>
        <xdr:cNvPr id="393" name="【保健センター・保健所】&#10;一人当たり面積最大値テキスト">
          <a:extLst>
            <a:ext uri="{FF2B5EF4-FFF2-40B4-BE49-F238E27FC236}">
              <a16:creationId xmlns:a16="http://schemas.microsoft.com/office/drawing/2014/main" id="{D4A31B3B-D9F0-4D32-8A9A-9FCB4DEE918D}"/>
            </a:ext>
          </a:extLst>
        </xdr:cNvPr>
        <xdr:cNvSpPr txBox="1"/>
      </xdr:nvSpPr>
      <xdr:spPr>
        <a:xfrm>
          <a:off x="22199600" y="9562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57</xdr:row>
      <xdr:rowOff>15087</xdr:rowOff>
    </xdr:from>
    <xdr:to>
      <xdr:col>116</xdr:col>
      <xdr:colOff>152400</xdr:colOff>
      <xdr:row>57</xdr:row>
      <xdr:rowOff>15087</xdr:rowOff>
    </xdr:to>
    <xdr:cxnSp macro="">
      <xdr:nvCxnSpPr>
        <xdr:cNvPr id="394" name="直線コネクタ 393">
          <a:extLst>
            <a:ext uri="{FF2B5EF4-FFF2-40B4-BE49-F238E27FC236}">
              <a16:creationId xmlns:a16="http://schemas.microsoft.com/office/drawing/2014/main" id="{C15DF4D0-8E10-4255-9701-683454EAE0BF}"/>
            </a:ext>
          </a:extLst>
        </xdr:cNvPr>
        <xdr:cNvCxnSpPr/>
      </xdr:nvCxnSpPr>
      <xdr:spPr>
        <a:xfrm>
          <a:off x="22072600" y="97877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19296</xdr:rowOff>
    </xdr:from>
    <xdr:ext cx="469744" cy="259045"/>
    <xdr:sp macro="" textlink="">
      <xdr:nvSpPr>
        <xdr:cNvPr id="395" name="【保健センター・保健所】&#10;一人当たり面積平均値テキスト">
          <a:extLst>
            <a:ext uri="{FF2B5EF4-FFF2-40B4-BE49-F238E27FC236}">
              <a16:creationId xmlns:a16="http://schemas.microsoft.com/office/drawing/2014/main" id="{11D8D03C-6EF9-4A37-8C26-687EF7548CD5}"/>
            </a:ext>
          </a:extLst>
        </xdr:cNvPr>
        <xdr:cNvSpPr txBox="1"/>
      </xdr:nvSpPr>
      <xdr:spPr>
        <a:xfrm>
          <a:off x="22199600" y="1082064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40869</xdr:rowOff>
    </xdr:from>
    <xdr:to>
      <xdr:col>116</xdr:col>
      <xdr:colOff>114300</xdr:colOff>
      <xdr:row>63</xdr:row>
      <xdr:rowOff>142469</xdr:rowOff>
    </xdr:to>
    <xdr:sp macro="" textlink="">
      <xdr:nvSpPr>
        <xdr:cNvPr id="396" name="フローチャート: 判断 395">
          <a:extLst>
            <a:ext uri="{FF2B5EF4-FFF2-40B4-BE49-F238E27FC236}">
              <a16:creationId xmlns:a16="http://schemas.microsoft.com/office/drawing/2014/main" id="{3D451416-BE96-445E-8294-C389072E5F31}"/>
            </a:ext>
          </a:extLst>
        </xdr:cNvPr>
        <xdr:cNvSpPr/>
      </xdr:nvSpPr>
      <xdr:spPr>
        <a:xfrm>
          <a:off x="22110700" y="10842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23952</xdr:rowOff>
    </xdr:from>
    <xdr:to>
      <xdr:col>112</xdr:col>
      <xdr:colOff>38100</xdr:colOff>
      <xdr:row>63</xdr:row>
      <xdr:rowOff>125552</xdr:rowOff>
    </xdr:to>
    <xdr:sp macro="" textlink="">
      <xdr:nvSpPr>
        <xdr:cNvPr id="397" name="フローチャート: 判断 396">
          <a:extLst>
            <a:ext uri="{FF2B5EF4-FFF2-40B4-BE49-F238E27FC236}">
              <a16:creationId xmlns:a16="http://schemas.microsoft.com/office/drawing/2014/main" id="{9ED24F9F-4E6B-47E7-839B-E28453C7C721}"/>
            </a:ext>
          </a:extLst>
        </xdr:cNvPr>
        <xdr:cNvSpPr/>
      </xdr:nvSpPr>
      <xdr:spPr>
        <a:xfrm>
          <a:off x="21272500" y="10825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33096</xdr:rowOff>
    </xdr:from>
    <xdr:to>
      <xdr:col>107</xdr:col>
      <xdr:colOff>101600</xdr:colOff>
      <xdr:row>63</xdr:row>
      <xdr:rowOff>134696</xdr:rowOff>
    </xdr:to>
    <xdr:sp macro="" textlink="">
      <xdr:nvSpPr>
        <xdr:cNvPr id="398" name="フローチャート: 判断 397">
          <a:extLst>
            <a:ext uri="{FF2B5EF4-FFF2-40B4-BE49-F238E27FC236}">
              <a16:creationId xmlns:a16="http://schemas.microsoft.com/office/drawing/2014/main" id="{D37EC8B5-9EE0-474E-924A-6359D3F72E91}"/>
            </a:ext>
          </a:extLst>
        </xdr:cNvPr>
        <xdr:cNvSpPr/>
      </xdr:nvSpPr>
      <xdr:spPr>
        <a:xfrm>
          <a:off x="20383500" y="10834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25553</xdr:rowOff>
    </xdr:from>
    <xdr:to>
      <xdr:col>102</xdr:col>
      <xdr:colOff>165100</xdr:colOff>
      <xdr:row>63</xdr:row>
      <xdr:rowOff>127153</xdr:rowOff>
    </xdr:to>
    <xdr:sp macro="" textlink="">
      <xdr:nvSpPr>
        <xdr:cNvPr id="399" name="フローチャート: 判断 398">
          <a:extLst>
            <a:ext uri="{FF2B5EF4-FFF2-40B4-BE49-F238E27FC236}">
              <a16:creationId xmlns:a16="http://schemas.microsoft.com/office/drawing/2014/main" id="{14C24702-1770-4613-A566-2B379E17109B}"/>
            </a:ext>
          </a:extLst>
        </xdr:cNvPr>
        <xdr:cNvSpPr/>
      </xdr:nvSpPr>
      <xdr:spPr>
        <a:xfrm>
          <a:off x="19494500" y="10826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27381</xdr:rowOff>
    </xdr:from>
    <xdr:to>
      <xdr:col>98</xdr:col>
      <xdr:colOff>38100</xdr:colOff>
      <xdr:row>63</xdr:row>
      <xdr:rowOff>128981</xdr:rowOff>
    </xdr:to>
    <xdr:sp macro="" textlink="">
      <xdr:nvSpPr>
        <xdr:cNvPr id="400" name="フローチャート: 判断 399">
          <a:extLst>
            <a:ext uri="{FF2B5EF4-FFF2-40B4-BE49-F238E27FC236}">
              <a16:creationId xmlns:a16="http://schemas.microsoft.com/office/drawing/2014/main" id="{9DDD2009-FAAB-46FB-9BEE-C8F853755522}"/>
            </a:ext>
          </a:extLst>
        </xdr:cNvPr>
        <xdr:cNvSpPr/>
      </xdr:nvSpPr>
      <xdr:spPr>
        <a:xfrm>
          <a:off x="18605500" y="10828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401" name="テキスト ボックス 400">
          <a:extLst>
            <a:ext uri="{FF2B5EF4-FFF2-40B4-BE49-F238E27FC236}">
              <a16:creationId xmlns:a16="http://schemas.microsoft.com/office/drawing/2014/main" id="{570F353D-708E-4806-8980-8BB51B4093C4}"/>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02" name="テキスト ボックス 401">
          <a:extLst>
            <a:ext uri="{FF2B5EF4-FFF2-40B4-BE49-F238E27FC236}">
              <a16:creationId xmlns:a16="http://schemas.microsoft.com/office/drawing/2014/main" id="{C81C465E-0C78-413D-A4FC-560C79F2FD0E}"/>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03" name="テキスト ボックス 402">
          <a:extLst>
            <a:ext uri="{FF2B5EF4-FFF2-40B4-BE49-F238E27FC236}">
              <a16:creationId xmlns:a16="http://schemas.microsoft.com/office/drawing/2014/main" id="{8058AEE2-B859-4B2F-A6FC-CBBB71495151}"/>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04" name="テキスト ボックス 403">
          <a:extLst>
            <a:ext uri="{FF2B5EF4-FFF2-40B4-BE49-F238E27FC236}">
              <a16:creationId xmlns:a16="http://schemas.microsoft.com/office/drawing/2014/main" id="{BFEB5181-A611-4AC2-B005-8768510E5275}"/>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05" name="テキスト ボックス 404">
          <a:extLst>
            <a:ext uri="{FF2B5EF4-FFF2-40B4-BE49-F238E27FC236}">
              <a16:creationId xmlns:a16="http://schemas.microsoft.com/office/drawing/2014/main" id="{DE2AAF67-99DF-485C-9CED-3B2F61EE2496}"/>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12065</xdr:rowOff>
    </xdr:from>
    <xdr:to>
      <xdr:col>116</xdr:col>
      <xdr:colOff>114300</xdr:colOff>
      <xdr:row>63</xdr:row>
      <xdr:rowOff>113665</xdr:rowOff>
    </xdr:to>
    <xdr:sp macro="" textlink="">
      <xdr:nvSpPr>
        <xdr:cNvPr id="406" name="楕円 405">
          <a:extLst>
            <a:ext uri="{FF2B5EF4-FFF2-40B4-BE49-F238E27FC236}">
              <a16:creationId xmlns:a16="http://schemas.microsoft.com/office/drawing/2014/main" id="{0B123898-FC88-4D38-AD1A-5EDF8A5CDBFF}"/>
            </a:ext>
          </a:extLst>
        </xdr:cNvPr>
        <xdr:cNvSpPr/>
      </xdr:nvSpPr>
      <xdr:spPr>
        <a:xfrm>
          <a:off x="22110700" y="10813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142892</xdr:rowOff>
    </xdr:from>
    <xdr:ext cx="469744" cy="259045"/>
    <xdr:sp macro="" textlink="">
      <xdr:nvSpPr>
        <xdr:cNvPr id="407" name="【保健センター・保健所】&#10;一人当たり面積該当値テキスト">
          <a:extLst>
            <a:ext uri="{FF2B5EF4-FFF2-40B4-BE49-F238E27FC236}">
              <a16:creationId xmlns:a16="http://schemas.microsoft.com/office/drawing/2014/main" id="{71E190BC-9296-414E-A0E8-D8987F2766FC}"/>
            </a:ext>
          </a:extLst>
        </xdr:cNvPr>
        <xdr:cNvSpPr txBox="1"/>
      </xdr:nvSpPr>
      <xdr:spPr>
        <a:xfrm>
          <a:off x="22199600" y="10601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14122</xdr:rowOff>
    </xdr:from>
    <xdr:to>
      <xdr:col>112</xdr:col>
      <xdr:colOff>38100</xdr:colOff>
      <xdr:row>63</xdr:row>
      <xdr:rowOff>115722</xdr:rowOff>
    </xdr:to>
    <xdr:sp macro="" textlink="">
      <xdr:nvSpPr>
        <xdr:cNvPr id="408" name="楕円 407">
          <a:extLst>
            <a:ext uri="{FF2B5EF4-FFF2-40B4-BE49-F238E27FC236}">
              <a16:creationId xmlns:a16="http://schemas.microsoft.com/office/drawing/2014/main" id="{24B738FE-A852-4BC4-8CC5-DE58B4DABF1E}"/>
            </a:ext>
          </a:extLst>
        </xdr:cNvPr>
        <xdr:cNvSpPr/>
      </xdr:nvSpPr>
      <xdr:spPr>
        <a:xfrm>
          <a:off x="21272500" y="10815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62865</xdr:rowOff>
    </xdr:from>
    <xdr:to>
      <xdr:col>116</xdr:col>
      <xdr:colOff>63500</xdr:colOff>
      <xdr:row>63</xdr:row>
      <xdr:rowOff>64922</xdr:rowOff>
    </xdr:to>
    <xdr:cxnSp macro="">
      <xdr:nvCxnSpPr>
        <xdr:cNvPr id="409" name="直線コネクタ 408">
          <a:extLst>
            <a:ext uri="{FF2B5EF4-FFF2-40B4-BE49-F238E27FC236}">
              <a16:creationId xmlns:a16="http://schemas.microsoft.com/office/drawing/2014/main" id="{FDA7B2BC-B31E-4D1B-B90F-F23589AE6D4E}"/>
            </a:ext>
          </a:extLst>
        </xdr:cNvPr>
        <xdr:cNvCxnSpPr/>
      </xdr:nvCxnSpPr>
      <xdr:spPr>
        <a:xfrm flipV="1">
          <a:off x="21323300" y="10864215"/>
          <a:ext cx="838200" cy="2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14808</xdr:rowOff>
    </xdr:from>
    <xdr:to>
      <xdr:col>107</xdr:col>
      <xdr:colOff>101600</xdr:colOff>
      <xdr:row>63</xdr:row>
      <xdr:rowOff>116408</xdr:rowOff>
    </xdr:to>
    <xdr:sp macro="" textlink="">
      <xdr:nvSpPr>
        <xdr:cNvPr id="410" name="楕円 409">
          <a:extLst>
            <a:ext uri="{FF2B5EF4-FFF2-40B4-BE49-F238E27FC236}">
              <a16:creationId xmlns:a16="http://schemas.microsoft.com/office/drawing/2014/main" id="{6C9FA58B-F46D-49EC-8C4D-C5870C488806}"/>
            </a:ext>
          </a:extLst>
        </xdr:cNvPr>
        <xdr:cNvSpPr/>
      </xdr:nvSpPr>
      <xdr:spPr>
        <a:xfrm>
          <a:off x="20383500" y="10816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64922</xdr:rowOff>
    </xdr:from>
    <xdr:to>
      <xdr:col>111</xdr:col>
      <xdr:colOff>177800</xdr:colOff>
      <xdr:row>63</xdr:row>
      <xdr:rowOff>65608</xdr:rowOff>
    </xdr:to>
    <xdr:cxnSp macro="">
      <xdr:nvCxnSpPr>
        <xdr:cNvPr id="411" name="直線コネクタ 410">
          <a:extLst>
            <a:ext uri="{FF2B5EF4-FFF2-40B4-BE49-F238E27FC236}">
              <a16:creationId xmlns:a16="http://schemas.microsoft.com/office/drawing/2014/main" id="{520996DA-BD7E-4407-8256-D505AE8BE32B}"/>
            </a:ext>
          </a:extLst>
        </xdr:cNvPr>
        <xdr:cNvCxnSpPr/>
      </xdr:nvCxnSpPr>
      <xdr:spPr>
        <a:xfrm flipV="1">
          <a:off x="20434300" y="10866272"/>
          <a:ext cx="8890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17780</xdr:rowOff>
    </xdr:from>
    <xdr:to>
      <xdr:col>102</xdr:col>
      <xdr:colOff>165100</xdr:colOff>
      <xdr:row>63</xdr:row>
      <xdr:rowOff>119380</xdr:rowOff>
    </xdr:to>
    <xdr:sp macro="" textlink="">
      <xdr:nvSpPr>
        <xdr:cNvPr id="412" name="楕円 411">
          <a:extLst>
            <a:ext uri="{FF2B5EF4-FFF2-40B4-BE49-F238E27FC236}">
              <a16:creationId xmlns:a16="http://schemas.microsoft.com/office/drawing/2014/main" id="{E914FF1A-AC36-49A2-B871-E86C4BFC5767}"/>
            </a:ext>
          </a:extLst>
        </xdr:cNvPr>
        <xdr:cNvSpPr/>
      </xdr:nvSpPr>
      <xdr:spPr>
        <a:xfrm>
          <a:off x="19494500" y="10819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65608</xdr:rowOff>
    </xdr:from>
    <xdr:to>
      <xdr:col>107</xdr:col>
      <xdr:colOff>50800</xdr:colOff>
      <xdr:row>63</xdr:row>
      <xdr:rowOff>68580</xdr:rowOff>
    </xdr:to>
    <xdr:cxnSp macro="">
      <xdr:nvCxnSpPr>
        <xdr:cNvPr id="413" name="直線コネクタ 412">
          <a:extLst>
            <a:ext uri="{FF2B5EF4-FFF2-40B4-BE49-F238E27FC236}">
              <a16:creationId xmlns:a16="http://schemas.microsoft.com/office/drawing/2014/main" id="{7CCC87C5-AE8B-4DA2-802A-F3BA156B8740}"/>
            </a:ext>
          </a:extLst>
        </xdr:cNvPr>
        <xdr:cNvCxnSpPr/>
      </xdr:nvCxnSpPr>
      <xdr:spPr>
        <a:xfrm flipV="1">
          <a:off x="19545300" y="10866958"/>
          <a:ext cx="889000" cy="2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19152</xdr:rowOff>
    </xdr:from>
    <xdr:to>
      <xdr:col>98</xdr:col>
      <xdr:colOff>38100</xdr:colOff>
      <xdr:row>63</xdr:row>
      <xdr:rowOff>120752</xdr:rowOff>
    </xdr:to>
    <xdr:sp macro="" textlink="">
      <xdr:nvSpPr>
        <xdr:cNvPr id="414" name="楕円 413">
          <a:extLst>
            <a:ext uri="{FF2B5EF4-FFF2-40B4-BE49-F238E27FC236}">
              <a16:creationId xmlns:a16="http://schemas.microsoft.com/office/drawing/2014/main" id="{B8CBCFBF-A318-4D68-80E5-3608E48306E9}"/>
            </a:ext>
          </a:extLst>
        </xdr:cNvPr>
        <xdr:cNvSpPr/>
      </xdr:nvSpPr>
      <xdr:spPr>
        <a:xfrm>
          <a:off x="18605500" y="10820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68580</xdr:rowOff>
    </xdr:from>
    <xdr:to>
      <xdr:col>102</xdr:col>
      <xdr:colOff>114300</xdr:colOff>
      <xdr:row>63</xdr:row>
      <xdr:rowOff>69952</xdr:rowOff>
    </xdr:to>
    <xdr:cxnSp macro="">
      <xdr:nvCxnSpPr>
        <xdr:cNvPr id="415" name="直線コネクタ 414">
          <a:extLst>
            <a:ext uri="{FF2B5EF4-FFF2-40B4-BE49-F238E27FC236}">
              <a16:creationId xmlns:a16="http://schemas.microsoft.com/office/drawing/2014/main" id="{3042E3B9-4CB0-42AF-ABAA-C6C3176717B2}"/>
            </a:ext>
          </a:extLst>
        </xdr:cNvPr>
        <xdr:cNvCxnSpPr/>
      </xdr:nvCxnSpPr>
      <xdr:spPr>
        <a:xfrm flipV="1">
          <a:off x="18656300" y="10869930"/>
          <a:ext cx="889000" cy="1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116679</xdr:rowOff>
    </xdr:from>
    <xdr:ext cx="469744" cy="259045"/>
    <xdr:sp macro="" textlink="">
      <xdr:nvSpPr>
        <xdr:cNvPr id="416" name="n_1aveValue【保健センター・保健所】&#10;一人当たり面積">
          <a:extLst>
            <a:ext uri="{FF2B5EF4-FFF2-40B4-BE49-F238E27FC236}">
              <a16:creationId xmlns:a16="http://schemas.microsoft.com/office/drawing/2014/main" id="{27C3B8B6-DA63-4400-88C2-1F23382F6CF1}"/>
            </a:ext>
          </a:extLst>
        </xdr:cNvPr>
        <xdr:cNvSpPr txBox="1"/>
      </xdr:nvSpPr>
      <xdr:spPr>
        <a:xfrm>
          <a:off x="21075727" y="10918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125823</xdr:rowOff>
    </xdr:from>
    <xdr:ext cx="469744" cy="259045"/>
    <xdr:sp macro="" textlink="">
      <xdr:nvSpPr>
        <xdr:cNvPr id="417" name="n_2aveValue【保健センター・保健所】&#10;一人当たり面積">
          <a:extLst>
            <a:ext uri="{FF2B5EF4-FFF2-40B4-BE49-F238E27FC236}">
              <a16:creationId xmlns:a16="http://schemas.microsoft.com/office/drawing/2014/main" id="{99DC3DF9-B7EC-494F-8B69-D8193DF3BDAB}"/>
            </a:ext>
          </a:extLst>
        </xdr:cNvPr>
        <xdr:cNvSpPr txBox="1"/>
      </xdr:nvSpPr>
      <xdr:spPr>
        <a:xfrm>
          <a:off x="20199427" y="10927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118280</xdr:rowOff>
    </xdr:from>
    <xdr:ext cx="469744" cy="259045"/>
    <xdr:sp macro="" textlink="">
      <xdr:nvSpPr>
        <xdr:cNvPr id="418" name="n_3aveValue【保健センター・保健所】&#10;一人当たり面積">
          <a:extLst>
            <a:ext uri="{FF2B5EF4-FFF2-40B4-BE49-F238E27FC236}">
              <a16:creationId xmlns:a16="http://schemas.microsoft.com/office/drawing/2014/main" id="{AC29D2B9-4B93-49F6-9565-18237C465C65}"/>
            </a:ext>
          </a:extLst>
        </xdr:cNvPr>
        <xdr:cNvSpPr txBox="1"/>
      </xdr:nvSpPr>
      <xdr:spPr>
        <a:xfrm>
          <a:off x="19310427" y="109196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120108</xdr:rowOff>
    </xdr:from>
    <xdr:ext cx="469744" cy="259045"/>
    <xdr:sp macro="" textlink="">
      <xdr:nvSpPr>
        <xdr:cNvPr id="419" name="n_4aveValue【保健センター・保健所】&#10;一人当たり面積">
          <a:extLst>
            <a:ext uri="{FF2B5EF4-FFF2-40B4-BE49-F238E27FC236}">
              <a16:creationId xmlns:a16="http://schemas.microsoft.com/office/drawing/2014/main" id="{AA3418AD-A005-41AC-A1B3-3A05A10B3630}"/>
            </a:ext>
          </a:extLst>
        </xdr:cNvPr>
        <xdr:cNvSpPr txBox="1"/>
      </xdr:nvSpPr>
      <xdr:spPr>
        <a:xfrm>
          <a:off x="18421427" y="10921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132249</xdr:rowOff>
    </xdr:from>
    <xdr:ext cx="469744" cy="259045"/>
    <xdr:sp macro="" textlink="">
      <xdr:nvSpPr>
        <xdr:cNvPr id="420" name="n_1mainValue【保健センター・保健所】&#10;一人当たり面積">
          <a:extLst>
            <a:ext uri="{FF2B5EF4-FFF2-40B4-BE49-F238E27FC236}">
              <a16:creationId xmlns:a16="http://schemas.microsoft.com/office/drawing/2014/main" id="{9FC40B8C-841D-4103-A409-3EAA0F670368}"/>
            </a:ext>
          </a:extLst>
        </xdr:cNvPr>
        <xdr:cNvSpPr txBox="1"/>
      </xdr:nvSpPr>
      <xdr:spPr>
        <a:xfrm>
          <a:off x="21075727" y="10590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132935</xdr:rowOff>
    </xdr:from>
    <xdr:ext cx="469744" cy="259045"/>
    <xdr:sp macro="" textlink="">
      <xdr:nvSpPr>
        <xdr:cNvPr id="421" name="n_2mainValue【保健センター・保健所】&#10;一人当たり面積">
          <a:extLst>
            <a:ext uri="{FF2B5EF4-FFF2-40B4-BE49-F238E27FC236}">
              <a16:creationId xmlns:a16="http://schemas.microsoft.com/office/drawing/2014/main" id="{442FD66F-739B-4936-94D4-C3B923D252CC}"/>
            </a:ext>
          </a:extLst>
        </xdr:cNvPr>
        <xdr:cNvSpPr txBox="1"/>
      </xdr:nvSpPr>
      <xdr:spPr>
        <a:xfrm>
          <a:off x="20199427" y="105913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135907</xdr:rowOff>
    </xdr:from>
    <xdr:ext cx="469744" cy="259045"/>
    <xdr:sp macro="" textlink="">
      <xdr:nvSpPr>
        <xdr:cNvPr id="422" name="n_3mainValue【保健センター・保健所】&#10;一人当たり面積">
          <a:extLst>
            <a:ext uri="{FF2B5EF4-FFF2-40B4-BE49-F238E27FC236}">
              <a16:creationId xmlns:a16="http://schemas.microsoft.com/office/drawing/2014/main" id="{BB5F237C-161A-4C75-9CEE-3F916EFE90D1}"/>
            </a:ext>
          </a:extLst>
        </xdr:cNvPr>
        <xdr:cNvSpPr txBox="1"/>
      </xdr:nvSpPr>
      <xdr:spPr>
        <a:xfrm>
          <a:off x="19310427" y="10594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137279</xdr:rowOff>
    </xdr:from>
    <xdr:ext cx="469744" cy="259045"/>
    <xdr:sp macro="" textlink="">
      <xdr:nvSpPr>
        <xdr:cNvPr id="423" name="n_4mainValue【保健センター・保健所】&#10;一人当たり面積">
          <a:extLst>
            <a:ext uri="{FF2B5EF4-FFF2-40B4-BE49-F238E27FC236}">
              <a16:creationId xmlns:a16="http://schemas.microsoft.com/office/drawing/2014/main" id="{683B3B8E-25C6-4139-B0CE-CC108BA3A98E}"/>
            </a:ext>
          </a:extLst>
        </xdr:cNvPr>
        <xdr:cNvSpPr txBox="1"/>
      </xdr:nvSpPr>
      <xdr:spPr>
        <a:xfrm>
          <a:off x="18421427" y="10595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24" name="正方形/長方形 423">
          <a:extLst>
            <a:ext uri="{FF2B5EF4-FFF2-40B4-BE49-F238E27FC236}">
              <a16:creationId xmlns:a16="http://schemas.microsoft.com/office/drawing/2014/main" id="{28323942-2EB8-479D-96B2-05234CB39C2A}"/>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25" name="正方形/長方形 424">
          <a:extLst>
            <a:ext uri="{FF2B5EF4-FFF2-40B4-BE49-F238E27FC236}">
              <a16:creationId xmlns:a16="http://schemas.microsoft.com/office/drawing/2014/main" id="{62F3D68E-1424-4A60-B1A4-9D059224CB9E}"/>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26" name="正方形/長方形 425">
          <a:extLst>
            <a:ext uri="{FF2B5EF4-FFF2-40B4-BE49-F238E27FC236}">
              <a16:creationId xmlns:a16="http://schemas.microsoft.com/office/drawing/2014/main" id="{AE5D7999-6269-4B54-A79D-3A88E0E75CE2}"/>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27" name="正方形/長方形 426">
          <a:extLst>
            <a:ext uri="{FF2B5EF4-FFF2-40B4-BE49-F238E27FC236}">
              <a16:creationId xmlns:a16="http://schemas.microsoft.com/office/drawing/2014/main" id="{03C036D0-D854-4C83-B4F8-14CD385FB5F8}"/>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28" name="正方形/長方形 427">
          <a:extLst>
            <a:ext uri="{FF2B5EF4-FFF2-40B4-BE49-F238E27FC236}">
              <a16:creationId xmlns:a16="http://schemas.microsoft.com/office/drawing/2014/main" id="{CE71DD17-321B-4110-9F5C-135732F34993}"/>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29" name="正方形/長方形 428">
          <a:extLst>
            <a:ext uri="{FF2B5EF4-FFF2-40B4-BE49-F238E27FC236}">
              <a16:creationId xmlns:a16="http://schemas.microsoft.com/office/drawing/2014/main" id="{090B5ABB-B1BE-48DF-BEA2-706FCEC15216}"/>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30" name="正方形/長方形 429">
          <a:extLst>
            <a:ext uri="{FF2B5EF4-FFF2-40B4-BE49-F238E27FC236}">
              <a16:creationId xmlns:a16="http://schemas.microsoft.com/office/drawing/2014/main" id="{55A10C76-D989-4B96-B0F9-9A2A7F9F32AE}"/>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31" name="正方形/長方形 430">
          <a:extLst>
            <a:ext uri="{FF2B5EF4-FFF2-40B4-BE49-F238E27FC236}">
              <a16:creationId xmlns:a16="http://schemas.microsoft.com/office/drawing/2014/main" id="{7F993A74-DFD0-4F05-BF85-AE25ADCB57D0}"/>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432" name="正方形/長方形 431">
          <a:extLst>
            <a:ext uri="{FF2B5EF4-FFF2-40B4-BE49-F238E27FC236}">
              <a16:creationId xmlns:a16="http://schemas.microsoft.com/office/drawing/2014/main" id="{479D7BCC-D855-4DAB-89B8-202DDB1AF497}"/>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33" name="正方形/長方形 432">
          <a:extLst>
            <a:ext uri="{FF2B5EF4-FFF2-40B4-BE49-F238E27FC236}">
              <a16:creationId xmlns:a16="http://schemas.microsoft.com/office/drawing/2014/main" id="{4E6ECF4F-C4EF-474D-8D49-C09F8C341F1B}"/>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34" name="正方形/長方形 433">
          <a:extLst>
            <a:ext uri="{FF2B5EF4-FFF2-40B4-BE49-F238E27FC236}">
              <a16:creationId xmlns:a16="http://schemas.microsoft.com/office/drawing/2014/main" id="{AEF9D28F-D0A8-4099-8AB5-9095E85B6433}"/>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35" name="正方形/長方形 434">
          <a:extLst>
            <a:ext uri="{FF2B5EF4-FFF2-40B4-BE49-F238E27FC236}">
              <a16:creationId xmlns:a16="http://schemas.microsoft.com/office/drawing/2014/main" id="{01C7E36C-0111-46AC-9A72-AFC158926ECF}"/>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36" name="正方形/長方形 435">
          <a:extLst>
            <a:ext uri="{FF2B5EF4-FFF2-40B4-BE49-F238E27FC236}">
              <a16:creationId xmlns:a16="http://schemas.microsoft.com/office/drawing/2014/main" id="{76D84D83-FD0E-4491-962C-1E8D34E90CF9}"/>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37" name="正方形/長方形 436">
          <a:extLst>
            <a:ext uri="{FF2B5EF4-FFF2-40B4-BE49-F238E27FC236}">
              <a16:creationId xmlns:a16="http://schemas.microsoft.com/office/drawing/2014/main" id="{07812F2B-76C1-45D6-ADFC-AF6A9A9363FA}"/>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38" name="正方形/長方形 437">
          <a:extLst>
            <a:ext uri="{FF2B5EF4-FFF2-40B4-BE49-F238E27FC236}">
              <a16:creationId xmlns:a16="http://schemas.microsoft.com/office/drawing/2014/main" id="{2AFB636E-8C10-4C29-9477-BF838682A407}"/>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39" name="正方形/長方形 438">
          <a:extLst>
            <a:ext uri="{FF2B5EF4-FFF2-40B4-BE49-F238E27FC236}">
              <a16:creationId xmlns:a16="http://schemas.microsoft.com/office/drawing/2014/main" id="{5569322B-1787-420E-8BC1-B62307815953}"/>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440" name="正方形/長方形 439">
          <a:extLst>
            <a:ext uri="{FF2B5EF4-FFF2-40B4-BE49-F238E27FC236}">
              <a16:creationId xmlns:a16="http://schemas.microsoft.com/office/drawing/2014/main" id="{103DC538-C3C1-4990-920B-A99C92E1B4F7}"/>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441" name="正方形/長方形 440">
          <a:extLst>
            <a:ext uri="{FF2B5EF4-FFF2-40B4-BE49-F238E27FC236}">
              <a16:creationId xmlns:a16="http://schemas.microsoft.com/office/drawing/2014/main" id="{BE8348E0-EB3F-4F04-8858-0E08BAA96CF8}"/>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442" name="正方形/長方形 441">
          <a:extLst>
            <a:ext uri="{FF2B5EF4-FFF2-40B4-BE49-F238E27FC236}">
              <a16:creationId xmlns:a16="http://schemas.microsoft.com/office/drawing/2014/main" id="{2AC546A8-7169-4709-AA7A-2B2FB255479D}"/>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443" name="正方形/長方形 442">
          <a:extLst>
            <a:ext uri="{FF2B5EF4-FFF2-40B4-BE49-F238E27FC236}">
              <a16:creationId xmlns:a16="http://schemas.microsoft.com/office/drawing/2014/main" id="{94E219CE-5C10-4B9A-AB3F-BED110C45F6F}"/>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444" name="正方形/長方形 443">
          <a:extLst>
            <a:ext uri="{FF2B5EF4-FFF2-40B4-BE49-F238E27FC236}">
              <a16:creationId xmlns:a16="http://schemas.microsoft.com/office/drawing/2014/main" id="{11FDD2A8-500D-435A-907F-677EE379E435}"/>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445" name="正方形/長方形 444">
          <a:extLst>
            <a:ext uri="{FF2B5EF4-FFF2-40B4-BE49-F238E27FC236}">
              <a16:creationId xmlns:a16="http://schemas.microsoft.com/office/drawing/2014/main" id="{D6905D87-F311-4CD9-A0C9-E32DF2A86C7C}"/>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446" name="正方形/長方形 445">
          <a:extLst>
            <a:ext uri="{FF2B5EF4-FFF2-40B4-BE49-F238E27FC236}">
              <a16:creationId xmlns:a16="http://schemas.microsoft.com/office/drawing/2014/main" id="{4E975E39-F967-4318-8E33-A230F1F29505}"/>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47" name="正方形/長方形 446">
          <a:extLst>
            <a:ext uri="{FF2B5EF4-FFF2-40B4-BE49-F238E27FC236}">
              <a16:creationId xmlns:a16="http://schemas.microsoft.com/office/drawing/2014/main" id="{2CAB7784-C5AD-49D1-9B01-5ACF943C67C8}"/>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448" name="テキスト ボックス 447">
          <a:extLst>
            <a:ext uri="{FF2B5EF4-FFF2-40B4-BE49-F238E27FC236}">
              <a16:creationId xmlns:a16="http://schemas.microsoft.com/office/drawing/2014/main" id="{AD908EA7-160B-48F5-9D71-ACB12F531035}"/>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449" name="直線コネクタ 448">
          <a:extLst>
            <a:ext uri="{FF2B5EF4-FFF2-40B4-BE49-F238E27FC236}">
              <a16:creationId xmlns:a16="http://schemas.microsoft.com/office/drawing/2014/main" id="{5847C47B-D0BF-4482-A10C-7F7EE1A81EE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450" name="テキスト ボックス 449">
          <a:extLst>
            <a:ext uri="{FF2B5EF4-FFF2-40B4-BE49-F238E27FC236}">
              <a16:creationId xmlns:a16="http://schemas.microsoft.com/office/drawing/2014/main" id="{E2C84247-ABE9-49D8-BD77-9C3E5B21262F}"/>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451" name="直線コネクタ 450">
          <a:extLst>
            <a:ext uri="{FF2B5EF4-FFF2-40B4-BE49-F238E27FC236}">
              <a16:creationId xmlns:a16="http://schemas.microsoft.com/office/drawing/2014/main" id="{5D1FED02-7986-43C5-A2F7-C4BAE7C54DC8}"/>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452" name="テキスト ボックス 451">
          <a:extLst>
            <a:ext uri="{FF2B5EF4-FFF2-40B4-BE49-F238E27FC236}">
              <a16:creationId xmlns:a16="http://schemas.microsoft.com/office/drawing/2014/main" id="{55D26925-92E1-4063-A665-7B1EBAFA08E3}"/>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453" name="直線コネクタ 452">
          <a:extLst>
            <a:ext uri="{FF2B5EF4-FFF2-40B4-BE49-F238E27FC236}">
              <a16:creationId xmlns:a16="http://schemas.microsoft.com/office/drawing/2014/main" id="{6685D8B9-0F5E-41A5-BD9A-08541FBCC794}"/>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454" name="テキスト ボックス 453">
          <a:extLst>
            <a:ext uri="{FF2B5EF4-FFF2-40B4-BE49-F238E27FC236}">
              <a16:creationId xmlns:a16="http://schemas.microsoft.com/office/drawing/2014/main" id="{32F20D31-5E63-4849-B094-A888B4B8F11A}"/>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455" name="直線コネクタ 454">
          <a:extLst>
            <a:ext uri="{FF2B5EF4-FFF2-40B4-BE49-F238E27FC236}">
              <a16:creationId xmlns:a16="http://schemas.microsoft.com/office/drawing/2014/main" id="{AC943F45-8601-442D-B577-E36962FB582A}"/>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456" name="テキスト ボックス 455">
          <a:extLst>
            <a:ext uri="{FF2B5EF4-FFF2-40B4-BE49-F238E27FC236}">
              <a16:creationId xmlns:a16="http://schemas.microsoft.com/office/drawing/2014/main" id="{D5B5FCB9-399E-4E73-AC4A-F37257E707A5}"/>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457" name="直線コネクタ 456">
          <a:extLst>
            <a:ext uri="{FF2B5EF4-FFF2-40B4-BE49-F238E27FC236}">
              <a16:creationId xmlns:a16="http://schemas.microsoft.com/office/drawing/2014/main" id="{2CFD43AF-DE1B-476C-8A1E-4972D52B2E2E}"/>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458" name="テキスト ボックス 457">
          <a:extLst>
            <a:ext uri="{FF2B5EF4-FFF2-40B4-BE49-F238E27FC236}">
              <a16:creationId xmlns:a16="http://schemas.microsoft.com/office/drawing/2014/main" id="{C42A6647-FFF0-4072-B9AD-2266822AC7E8}"/>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459" name="直線コネクタ 458">
          <a:extLst>
            <a:ext uri="{FF2B5EF4-FFF2-40B4-BE49-F238E27FC236}">
              <a16:creationId xmlns:a16="http://schemas.microsoft.com/office/drawing/2014/main" id="{2EDA6A5B-FA28-4A76-8D98-4F197B468DF8}"/>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460" name="テキスト ボックス 459">
          <a:extLst>
            <a:ext uri="{FF2B5EF4-FFF2-40B4-BE49-F238E27FC236}">
              <a16:creationId xmlns:a16="http://schemas.microsoft.com/office/drawing/2014/main" id="{8C9A2C01-DF11-4145-AAEF-FE8D74CC1B34}"/>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461" name="直線コネクタ 460">
          <a:extLst>
            <a:ext uri="{FF2B5EF4-FFF2-40B4-BE49-F238E27FC236}">
              <a16:creationId xmlns:a16="http://schemas.microsoft.com/office/drawing/2014/main" id="{7BCCE5DC-7FEB-4719-915D-5976BE0435F1}"/>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462" name="テキスト ボックス 461">
          <a:extLst>
            <a:ext uri="{FF2B5EF4-FFF2-40B4-BE49-F238E27FC236}">
              <a16:creationId xmlns:a16="http://schemas.microsoft.com/office/drawing/2014/main" id="{4EC918FC-F90B-4EB3-A118-65CC4A14CC0D}"/>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463" name="直線コネクタ 462">
          <a:extLst>
            <a:ext uri="{FF2B5EF4-FFF2-40B4-BE49-F238E27FC236}">
              <a16:creationId xmlns:a16="http://schemas.microsoft.com/office/drawing/2014/main" id="{C46B504A-0D25-49F3-824A-99B6527ED1C6}"/>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64" name="【庁舎】&#10;有形固定資産減価償却率グラフ枠">
          <a:extLst>
            <a:ext uri="{FF2B5EF4-FFF2-40B4-BE49-F238E27FC236}">
              <a16:creationId xmlns:a16="http://schemas.microsoft.com/office/drawing/2014/main" id="{0024F5E6-250D-4301-B3FE-4DA047A8D77C}"/>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121920</xdr:rowOff>
    </xdr:from>
    <xdr:to>
      <xdr:col>85</xdr:col>
      <xdr:colOff>126364</xdr:colOff>
      <xdr:row>109</xdr:row>
      <xdr:rowOff>35379</xdr:rowOff>
    </xdr:to>
    <xdr:cxnSp macro="">
      <xdr:nvCxnSpPr>
        <xdr:cNvPr id="465" name="直線コネクタ 464">
          <a:extLst>
            <a:ext uri="{FF2B5EF4-FFF2-40B4-BE49-F238E27FC236}">
              <a16:creationId xmlns:a16="http://schemas.microsoft.com/office/drawing/2014/main" id="{8DF49880-7247-4682-B660-2473FFFC37D2}"/>
            </a:ext>
          </a:extLst>
        </xdr:cNvPr>
        <xdr:cNvCxnSpPr/>
      </xdr:nvCxnSpPr>
      <xdr:spPr>
        <a:xfrm flipV="1">
          <a:off x="16318864" y="17095470"/>
          <a:ext cx="0" cy="16279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466" name="【庁舎】&#10;有形固定資産減価償却率最小値テキスト">
          <a:extLst>
            <a:ext uri="{FF2B5EF4-FFF2-40B4-BE49-F238E27FC236}">
              <a16:creationId xmlns:a16="http://schemas.microsoft.com/office/drawing/2014/main" id="{3C77CEB2-1424-4C75-88BC-7A60F0D147CE}"/>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467" name="直線コネクタ 466">
          <a:extLst>
            <a:ext uri="{FF2B5EF4-FFF2-40B4-BE49-F238E27FC236}">
              <a16:creationId xmlns:a16="http://schemas.microsoft.com/office/drawing/2014/main" id="{D71DDA3E-001F-4DA6-96EE-96623B7900EC}"/>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68597</xdr:rowOff>
    </xdr:from>
    <xdr:ext cx="340478" cy="259045"/>
    <xdr:sp macro="" textlink="">
      <xdr:nvSpPr>
        <xdr:cNvPr id="468" name="【庁舎】&#10;有形固定資産減価償却率最大値テキスト">
          <a:extLst>
            <a:ext uri="{FF2B5EF4-FFF2-40B4-BE49-F238E27FC236}">
              <a16:creationId xmlns:a16="http://schemas.microsoft.com/office/drawing/2014/main" id="{DC30E65A-3F47-4D7C-8AF3-2A43925E8153}"/>
            </a:ext>
          </a:extLst>
        </xdr:cNvPr>
        <xdr:cNvSpPr txBox="1"/>
      </xdr:nvSpPr>
      <xdr:spPr>
        <a:xfrm>
          <a:off x="16357600" y="1687069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121920</xdr:rowOff>
    </xdr:from>
    <xdr:to>
      <xdr:col>86</xdr:col>
      <xdr:colOff>25400</xdr:colOff>
      <xdr:row>99</xdr:row>
      <xdr:rowOff>121920</xdr:rowOff>
    </xdr:to>
    <xdr:cxnSp macro="">
      <xdr:nvCxnSpPr>
        <xdr:cNvPr id="469" name="直線コネクタ 468">
          <a:extLst>
            <a:ext uri="{FF2B5EF4-FFF2-40B4-BE49-F238E27FC236}">
              <a16:creationId xmlns:a16="http://schemas.microsoft.com/office/drawing/2014/main" id="{CE9814D0-5818-4DBC-A1ED-1A6F40FD246F}"/>
            </a:ext>
          </a:extLst>
        </xdr:cNvPr>
        <xdr:cNvCxnSpPr/>
      </xdr:nvCxnSpPr>
      <xdr:spPr>
        <a:xfrm>
          <a:off x="16230600" y="17095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97263</xdr:rowOff>
    </xdr:from>
    <xdr:ext cx="405111" cy="259045"/>
    <xdr:sp macro="" textlink="">
      <xdr:nvSpPr>
        <xdr:cNvPr id="470" name="【庁舎】&#10;有形固定資産減価償却率平均値テキスト">
          <a:extLst>
            <a:ext uri="{FF2B5EF4-FFF2-40B4-BE49-F238E27FC236}">
              <a16:creationId xmlns:a16="http://schemas.microsoft.com/office/drawing/2014/main" id="{B6B6F69D-899D-41CE-B4BD-E4B7EFEAF114}"/>
            </a:ext>
          </a:extLst>
        </xdr:cNvPr>
        <xdr:cNvSpPr txBox="1"/>
      </xdr:nvSpPr>
      <xdr:spPr>
        <a:xfrm>
          <a:off x="16357600" y="1775661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74386</xdr:rowOff>
    </xdr:from>
    <xdr:to>
      <xdr:col>85</xdr:col>
      <xdr:colOff>177800</xdr:colOff>
      <xdr:row>105</xdr:row>
      <xdr:rowOff>4536</xdr:rowOff>
    </xdr:to>
    <xdr:sp macro="" textlink="">
      <xdr:nvSpPr>
        <xdr:cNvPr id="471" name="フローチャート: 判断 470">
          <a:extLst>
            <a:ext uri="{FF2B5EF4-FFF2-40B4-BE49-F238E27FC236}">
              <a16:creationId xmlns:a16="http://schemas.microsoft.com/office/drawing/2014/main" id="{AB7C517E-7047-4770-82BB-D53A59B26EA0}"/>
            </a:ext>
          </a:extLst>
        </xdr:cNvPr>
        <xdr:cNvSpPr/>
      </xdr:nvSpPr>
      <xdr:spPr>
        <a:xfrm>
          <a:off x="16268700" y="17905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159294</xdr:rowOff>
    </xdr:from>
    <xdr:to>
      <xdr:col>81</xdr:col>
      <xdr:colOff>101600</xdr:colOff>
      <xdr:row>105</xdr:row>
      <xdr:rowOff>89444</xdr:rowOff>
    </xdr:to>
    <xdr:sp macro="" textlink="">
      <xdr:nvSpPr>
        <xdr:cNvPr id="472" name="フローチャート: 判断 471">
          <a:extLst>
            <a:ext uri="{FF2B5EF4-FFF2-40B4-BE49-F238E27FC236}">
              <a16:creationId xmlns:a16="http://schemas.microsoft.com/office/drawing/2014/main" id="{E9644BC3-9182-4686-860D-EDCF91C8C085}"/>
            </a:ext>
          </a:extLst>
        </xdr:cNvPr>
        <xdr:cNvSpPr/>
      </xdr:nvSpPr>
      <xdr:spPr>
        <a:xfrm>
          <a:off x="15430500" y="1799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15602</xdr:rowOff>
    </xdr:from>
    <xdr:to>
      <xdr:col>76</xdr:col>
      <xdr:colOff>165100</xdr:colOff>
      <xdr:row>105</xdr:row>
      <xdr:rowOff>117202</xdr:rowOff>
    </xdr:to>
    <xdr:sp macro="" textlink="">
      <xdr:nvSpPr>
        <xdr:cNvPr id="473" name="フローチャート: 判断 472">
          <a:extLst>
            <a:ext uri="{FF2B5EF4-FFF2-40B4-BE49-F238E27FC236}">
              <a16:creationId xmlns:a16="http://schemas.microsoft.com/office/drawing/2014/main" id="{6335188D-CD81-4524-AA5F-4F48C2DFF12A}"/>
            </a:ext>
          </a:extLst>
        </xdr:cNvPr>
        <xdr:cNvSpPr/>
      </xdr:nvSpPr>
      <xdr:spPr>
        <a:xfrm>
          <a:off x="14541500" y="18017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13970</xdr:rowOff>
    </xdr:from>
    <xdr:to>
      <xdr:col>72</xdr:col>
      <xdr:colOff>38100</xdr:colOff>
      <xdr:row>105</xdr:row>
      <xdr:rowOff>115570</xdr:rowOff>
    </xdr:to>
    <xdr:sp macro="" textlink="">
      <xdr:nvSpPr>
        <xdr:cNvPr id="474" name="フローチャート: 判断 473">
          <a:extLst>
            <a:ext uri="{FF2B5EF4-FFF2-40B4-BE49-F238E27FC236}">
              <a16:creationId xmlns:a16="http://schemas.microsoft.com/office/drawing/2014/main" id="{1CFD2303-3AE2-4945-9408-29171B8BE601}"/>
            </a:ext>
          </a:extLst>
        </xdr:cNvPr>
        <xdr:cNvSpPr/>
      </xdr:nvSpPr>
      <xdr:spPr>
        <a:xfrm>
          <a:off x="13652500" y="1801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35198</xdr:rowOff>
    </xdr:from>
    <xdr:to>
      <xdr:col>67</xdr:col>
      <xdr:colOff>101600</xdr:colOff>
      <xdr:row>105</xdr:row>
      <xdr:rowOff>136798</xdr:rowOff>
    </xdr:to>
    <xdr:sp macro="" textlink="">
      <xdr:nvSpPr>
        <xdr:cNvPr id="475" name="フローチャート: 判断 474">
          <a:extLst>
            <a:ext uri="{FF2B5EF4-FFF2-40B4-BE49-F238E27FC236}">
              <a16:creationId xmlns:a16="http://schemas.microsoft.com/office/drawing/2014/main" id="{BB5BFF37-B1F8-40F4-9A32-61CB5A072455}"/>
            </a:ext>
          </a:extLst>
        </xdr:cNvPr>
        <xdr:cNvSpPr/>
      </xdr:nvSpPr>
      <xdr:spPr>
        <a:xfrm>
          <a:off x="12763500" y="18037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476" name="テキスト ボックス 475">
          <a:extLst>
            <a:ext uri="{FF2B5EF4-FFF2-40B4-BE49-F238E27FC236}">
              <a16:creationId xmlns:a16="http://schemas.microsoft.com/office/drawing/2014/main" id="{501874C8-9728-498E-B290-C254101B84C7}"/>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477" name="テキスト ボックス 476">
          <a:extLst>
            <a:ext uri="{FF2B5EF4-FFF2-40B4-BE49-F238E27FC236}">
              <a16:creationId xmlns:a16="http://schemas.microsoft.com/office/drawing/2014/main" id="{94D10378-E1CA-412E-894A-BE0B8A8FC412}"/>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478" name="テキスト ボックス 477">
          <a:extLst>
            <a:ext uri="{FF2B5EF4-FFF2-40B4-BE49-F238E27FC236}">
              <a16:creationId xmlns:a16="http://schemas.microsoft.com/office/drawing/2014/main" id="{516D42FC-55B7-414C-B03B-2913C15081BD}"/>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479" name="テキスト ボックス 478">
          <a:extLst>
            <a:ext uri="{FF2B5EF4-FFF2-40B4-BE49-F238E27FC236}">
              <a16:creationId xmlns:a16="http://schemas.microsoft.com/office/drawing/2014/main" id="{802D9517-7432-4D8B-9719-64B447412FA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480" name="テキスト ボックス 479">
          <a:extLst>
            <a:ext uri="{FF2B5EF4-FFF2-40B4-BE49-F238E27FC236}">
              <a16:creationId xmlns:a16="http://schemas.microsoft.com/office/drawing/2014/main" id="{F09A22C5-06AA-4FDF-A6E1-AF47BB24265E}"/>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40095</xdr:rowOff>
    </xdr:from>
    <xdr:to>
      <xdr:col>85</xdr:col>
      <xdr:colOff>177800</xdr:colOff>
      <xdr:row>106</xdr:row>
      <xdr:rowOff>141695</xdr:rowOff>
    </xdr:to>
    <xdr:sp macro="" textlink="">
      <xdr:nvSpPr>
        <xdr:cNvPr id="481" name="楕円 480">
          <a:extLst>
            <a:ext uri="{FF2B5EF4-FFF2-40B4-BE49-F238E27FC236}">
              <a16:creationId xmlns:a16="http://schemas.microsoft.com/office/drawing/2014/main" id="{8D77CC31-BBE4-4658-AE3B-9FB59FA9EB5B}"/>
            </a:ext>
          </a:extLst>
        </xdr:cNvPr>
        <xdr:cNvSpPr/>
      </xdr:nvSpPr>
      <xdr:spPr>
        <a:xfrm>
          <a:off x="16268700" y="18213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18522</xdr:rowOff>
    </xdr:from>
    <xdr:ext cx="405111" cy="259045"/>
    <xdr:sp macro="" textlink="">
      <xdr:nvSpPr>
        <xdr:cNvPr id="482" name="【庁舎】&#10;有形固定資産減価償却率該当値テキスト">
          <a:extLst>
            <a:ext uri="{FF2B5EF4-FFF2-40B4-BE49-F238E27FC236}">
              <a16:creationId xmlns:a16="http://schemas.microsoft.com/office/drawing/2014/main" id="{9859693E-5546-46BB-8400-372B141FA2F2}"/>
            </a:ext>
          </a:extLst>
        </xdr:cNvPr>
        <xdr:cNvSpPr txBox="1"/>
      </xdr:nvSpPr>
      <xdr:spPr>
        <a:xfrm>
          <a:off x="16357600" y="18192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7438</xdr:rowOff>
    </xdr:from>
    <xdr:to>
      <xdr:col>81</xdr:col>
      <xdr:colOff>101600</xdr:colOff>
      <xdr:row>106</xdr:row>
      <xdr:rowOff>109038</xdr:rowOff>
    </xdr:to>
    <xdr:sp macro="" textlink="">
      <xdr:nvSpPr>
        <xdr:cNvPr id="483" name="楕円 482">
          <a:extLst>
            <a:ext uri="{FF2B5EF4-FFF2-40B4-BE49-F238E27FC236}">
              <a16:creationId xmlns:a16="http://schemas.microsoft.com/office/drawing/2014/main" id="{DCB3408F-3D25-4DF9-B88F-5469F3F5921E}"/>
            </a:ext>
          </a:extLst>
        </xdr:cNvPr>
        <xdr:cNvSpPr/>
      </xdr:nvSpPr>
      <xdr:spPr>
        <a:xfrm>
          <a:off x="15430500" y="18181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58238</xdr:rowOff>
    </xdr:from>
    <xdr:to>
      <xdr:col>85</xdr:col>
      <xdr:colOff>127000</xdr:colOff>
      <xdr:row>106</xdr:row>
      <xdr:rowOff>90895</xdr:rowOff>
    </xdr:to>
    <xdr:cxnSp macro="">
      <xdr:nvCxnSpPr>
        <xdr:cNvPr id="484" name="直線コネクタ 483">
          <a:extLst>
            <a:ext uri="{FF2B5EF4-FFF2-40B4-BE49-F238E27FC236}">
              <a16:creationId xmlns:a16="http://schemas.microsoft.com/office/drawing/2014/main" id="{F29761A0-D452-481C-8691-448897F5A0B1}"/>
            </a:ext>
          </a:extLst>
        </xdr:cNvPr>
        <xdr:cNvCxnSpPr/>
      </xdr:nvCxnSpPr>
      <xdr:spPr>
        <a:xfrm>
          <a:off x="15481300" y="18231938"/>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146231</xdr:rowOff>
    </xdr:from>
    <xdr:to>
      <xdr:col>76</xdr:col>
      <xdr:colOff>165100</xdr:colOff>
      <xdr:row>106</xdr:row>
      <xdr:rowOff>76381</xdr:rowOff>
    </xdr:to>
    <xdr:sp macro="" textlink="">
      <xdr:nvSpPr>
        <xdr:cNvPr id="485" name="楕円 484">
          <a:extLst>
            <a:ext uri="{FF2B5EF4-FFF2-40B4-BE49-F238E27FC236}">
              <a16:creationId xmlns:a16="http://schemas.microsoft.com/office/drawing/2014/main" id="{697BF411-7CA4-48C8-A3A3-C4FC04D96DBC}"/>
            </a:ext>
          </a:extLst>
        </xdr:cNvPr>
        <xdr:cNvSpPr/>
      </xdr:nvSpPr>
      <xdr:spPr>
        <a:xfrm>
          <a:off x="14541500" y="18148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25581</xdr:rowOff>
    </xdr:from>
    <xdr:to>
      <xdr:col>81</xdr:col>
      <xdr:colOff>50800</xdr:colOff>
      <xdr:row>106</xdr:row>
      <xdr:rowOff>58238</xdr:rowOff>
    </xdr:to>
    <xdr:cxnSp macro="">
      <xdr:nvCxnSpPr>
        <xdr:cNvPr id="486" name="直線コネクタ 485">
          <a:extLst>
            <a:ext uri="{FF2B5EF4-FFF2-40B4-BE49-F238E27FC236}">
              <a16:creationId xmlns:a16="http://schemas.microsoft.com/office/drawing/2014/main" id="{2984633E-AEF8-4105-B1B5-F3500AD13D2A}"/>
            </a:ext>
          </a:extLst>
        </xdr:cNvPr>
        <xdr:cNvCxnSpPr/>
      </xdr:nvCxnSpPr>
      <xdr:spPr>
        <a:xfrm>
          <a:off x="14592300" y="18199281"/>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113574</xdr:rowOff>
    </xdr:from>
    <xdr:to>
      <xdr:col>72</xdr:col>
      <xdr:colOff>38100</xdr:colOff>
      <xdr:row>106</xdr:row>
      <xdr:rowOff>43724</xdr:rowOff>
    </xdr:to>
    <xdr:sp macro="" textlink="">
      <xdr:nvSpPr>
        <xdr:cNvPr id="487" name="楕円 486">
          <a:extLst>
            <a:ext uri="{FF2B5EF4-FFF2-40B4-BE49-F238E27FC236}">
              <a16:creationId xmlns:a16="http://schemas.microsoft.com/office/drawing/2014/main" id="{9E74D9AE-13B7-45BC-9D0D-C32708EE2642}"/>
            </a:ext>
          </a:extLst>
        </xdr:cNvPr>
        <xdr:cNvSpPr/>
      </xdr:nvSpPr>
      <xdr:spPr>
        <a:xfrm>
          <a:off x="13652500" y="18115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164374</xdr:rowOff>
    </xdr:from>
    <xdr:to>
      <xdr:col>76</xdr:col>
      <xdr:colOff>114300</xdr:colOff>
      <xdr:row>106</xdr:row>
      <xdr:rowOff>25581</xdr:rowOff>
    </xdr:to>
    <xdr:cxnSp macro="">
      <xdr:nvCxnSpPr>
        <xdr:cNvPr id="488" name="直線コネクタ 487">
          <a:extLst>
            <a:ext uri="{FF2B5EF4-FFF2-40B4-BE49-F238E27FC236}">
              <a16:creationId xmlns:a16="http://schemas.microsoft.com/office/drawing/2014/main" id="{CB4E7F22-C7E7-4B8C-8788-055BE1DECE22}"/>
            </a:ext>
          </a:extLst>
        </xdr:cNvPr>
        <xdr:cNvCxnSpPr/>
      </xdr:nvCxnSpPr>
      <xdr:spPr>
        <a:xfrm>
          <a:off x="13703300" y="18166624"/>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80918</xdr:rowOff>
    </xdr:from>
    <xdr:to>
      <xdr:col>67</xdr:col>
      <xdr:colOff>101600</xdr:colOff>
      <xdr:row>106</xdr:row>
      <xdr:rowOff>11068</xdr:rowOff>
    </xdr:to>
    <xdr:sp macro="" textlink="">
      <xdr:nvSpPr>
        <xdr:cNvPr id="489" name="楕円 488">
          <a:extLst>
            <a:ext uri="{FF2B5EF4-FFF2-40B4-BE49-F238E27FC236}">
              <a16:creationId xmlns:a16="http://schemas.microsoft.com/office/drawing/2014/main" id="{60DC278A-C931-4314-B6EC-81B2A654EA2A}"/>
            </a:ext>
          </a:extLst>
        </xdr:cNvPr>
        <xdr:cNvSpPr/>
      </xdr:nvSpPr>
      <xdr:spPr>
        <a:xfrm>
          <a:off x="12763500" y="18083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131718</xdr:rowOff>
    </xdr:from>
    <xdr:to>
      <xdr:col>71</xdr:col>
      <xdr:colOff>177800</xdr:colOff>
      <xdr:row>105</xdr:row>
      <xdr:rowOff>164374</xdr:rowOff>
    </xdr:to>
    <xdr:cxnSp macro="">
      <xdr:nvCxnSpPr>
        <xdr:cNvPr id="490" name="直線コネクタ 489">
          <a:extLst>
            <a:ext uri="{FF2B5EF4-FFF2-40B4-BE49-F238E27FC236}">
              <a16:creationId xmlns:a16="http://schemas.microsoft.com/office/drawing/2014/main" id="{CF89D55B-EE5D-4C99-8D2F-5815EABA5C90}"/>
            </a:ext>
          </a:extLst>
        </xdr:cNvPr>
        <xdr:cNvCxnSpPr/>
      </xdr:nvCxnSpPr>
      <xdr:spPr>
        <a:xfrm>
          <a:off x="12814300" y="18133968"/>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105971</xdr:rowOff>
    </xdr:from>
    <xdr:ext cx="405111" cy="259045"/>
    <xdr:sp macro="" textlink="">
      <xdr:nvSpPr>
        <xdr:cNvPr id="491" name="n_1aveValue【庁舎】&#10;有形固定資産減価償却率">
          <a:extLst>
            <a:ext uri="{FF2B5EF4-FFF2-40B4-BE49-F238E27FC236}">
              <a16:creationId xmlns:a16="http://schemas.microsoft.com/office/drawing/2014/main" id="{C8760DBB-EBAE-484C-9DC3-930FB1AB1E14}"/>
            </a:ext>
          </a:extLst>
        </xdr:cNvPr>
        <xdr:cNvSpPr txBox="1"/>
      </xdr:nvSpPr>
      <xdr:spPr>
        <a:xfrm>
          <a:off x="15266044" y="177653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133729</xdr:rowOff>
    </xdr:from>
    <xdr:ext cx="405111" cy="259045"/>
    <xdr:sp macro="" textlink="">
      <xdr:nvSpPr>
        <xdr:cNvPr id="492" name="n_2aveValue【庁舎】&#10;有形固定資産減価償却率">
          <a:extLst>
            <a:ext uri="{FF2B5EF4-FFF2-40B4-BE49-F238E27FC236}">
              <a16:creationId xmlns:a16="http://schemas.microsoft.com/office/drawing/2014/main" id="{8F79C041-632B-44DA-9F6C-3778A7116555}"/>
            </a:ext>
          </a:extLst>
        </xdr:cNvPr>
        <xdr:cNvSpPr txBox="1"/>
      </xdr:nvSpPr>
      <xdr:spPr>
        <a:xfrm>
          <a:off x="14389744" y="177930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132097</xdr:rowOff>
    </xdr:from>
    <xdr:ext cx="405111" cy="259045"/>
    <xdr:sp macro="" textlink="">
      <xdr:nvSpPr>
        <xdr:cNvPr id="493" name="n_3aveValue【庁舎】&#10;有形固定資産減価償却率">
          <a:extLst>
            <a:ext uri="{FF2B5EF4-FFF2-40B4-BE49-F238E27FC236}">
              <a16:creationId xmlns:a16="http://schemas.microsoft.com/office/drawing/2014/main" id="{425B48DD-BEE4-43B1-AC7C-C25F17838BB6}"/>
            </a:ext>
          </a:extLst>
        </xdr:cNvPr>
        <xdr:cNvSpPr txBox="1"/>
      </xdr:nvSpPr>
      <xdr:spPr>
        <a:xfrm>
          <a:off x="13500744" y="17791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153325</xdr:rowOff>
    </xdr:from>
    <xdr:ext cx="405111" cy="259045"/>
    <xdr:sp macro="" textlink="">
      <xdr:nvSpPr>
        <xdr:cNvPr id="494" name="n_4aveValue【庁舎】&#10;有形固定資産減価償却率">
          <a:extLst>
            <a:ext uri="{FF2B5EF4-FFF2-40B4-BE49-F238E27FC236}">
              <a16:creationId xmlns:a16="http://schemas.microsoft.com/office/drawing/2014/main" id="{7C26DB12-32C1-41C7-8887-F0FAF1785B49}"/>
            </a:ext>
          </a:extLst>
        </xdr:cNvPr>
        <xdr:cNvSpPr txBox="1"/>
      </xdr:nvSpPr>
      <xdr:spPr>
        <a:xfrm>
          <a:off x="12611744" y="178126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100165</xdr:rowOff>
    </xdr:from>
    <xdr:ext cx="405111" cy="259045"/>
    <xdr:sp macro="" textlink="">
      <xdr:nvSpPr>
        <xdr:cNvPr id="495" name="n_1mainValue【庁舎】&#10;有形固定資産減価償却率">
          <a:extLst>
            <a:ext uri="{FF2B5EF4-FFF2-40B4-BE49-F238E27FC236}">
              <a16:creationId xmlns:a16="http://schemas.microsoft.com/office/drawing/2014/main" id="{50243353-A074-4DB8-9F33-26D7374FB552}"/>
            </a:ext>
          </a:extLst>
        </xdr:cNvPr>
        <xdr:cNvSpPr txBox="1"/>
      </xdr:nvSpPr>
      <xdr:spPr>
        <a:xfrm>
          <a:off x="15266044" y="182738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67508</xdr:rowOff>
    </xdr:from>
    <xdr:ext cx="405111" cy="259045"/>
    <xdr:sp macro="" textlink="">
      <xdr:nvSpPr>
        <xdr:cNvPr id="496" name="n_2mainValue【庁舎】&#10;有形固定資産減価償却率">
          <a:extLst>
            <a:ext uri="{FF2B5EF4-FFF2-40B4-BE49-F238E27FC236}">
              <a16:creationId xmlns:a16="http://schemas.microsoft.com/office/drawing/2014/main" id="{E6D2E470-1C8A-43D6-89F3-E9999D3FE454}"/>
            </a:ext>
          </a:extLst>
        </xdr:cNvPr>
        <xdr:cNvSpPr txBox="1"/>
      </xdr:nvSpPr>
      <xdr:spPr>
        <a:xfrm>
          <a:off x="14389744" y="18241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34851</xdr:rowOff>
    </xdr:from>
    <xdr:ext cx="405111" cy="259045"/>
    <xdr:sp macro="" textlink="">
      <xdr:nvSpPr>
        <xdr:cNvPr id="497" name="n_3mainValue【庁舎】&#10;有形固定資産減価償却率">
          <a:extLst>
            <a:ext uri="{FF2B5EF4-FFF2-40B4-BE49-F238E27FC236}">
              <a16:creationId xmlns:a16="http://schemas.microsoft.com/office/drawing/2014/main" id="{A96194B1-C33E-471C-B538-704AF14C0F33}"/>
            </a:ext>
          </a:extLst>
        </xdr:cNvPr>
        <xdr:cNvSpPr txBox="1"/>
      </xdr:nvSpPr>
      <xdr:spPr>
        <a:xfrm>
          <a:off x="13500744" y="182085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2195</xdr:rowOff>
    </xdr:from>
    <xdr:ext cx="405111" cy="259045"/>
    <xdr:sp macro="" textlink="">
      <xdr:nvSpPr>
        <xdr:cNvPr id="498" name="n_4mainValue【庁舎】&#10;有形固定資産減価償却率">
          <a:extLst>
            <a:ext uri="{FF2B5EF4-FFF2-40B4-BE49-F238E27FC236}">
              <a16:creationId xmlns:a16="http://schemas.microsoft.com/office/drawing/2014/main" id="{1AB15009-2E57-41BF-B7A4-93C04850E6EF}"/>
            </a:ext>
          </a:extLst>
        </xdr:cNvPr>
        <xdr:cNvSpPr txBox="1"/>
      </xdr:nvSpPr>
      <xdr:spPr>
        <a:xfrm>
          <a:off x="12611744" y="181758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499" name="正方形/長方形 498">
          <a:extLst>
            <a:ext uri="{FF2B5EF4-FFF2-40B4-BE49-F238E27FC236}">
              <a16:creationId xmlns:a16="http://schemas.microsoft.com/office/drawing/2014/main" id="{7618CE4D-3D90-4DF0-A505-32DD4AC79D57}"/>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00" name="正方形/長方形 499">
          <a:extLst>
            <a:ext uri="{FF2B5EF4-FFF2-40B4-BE49-F238E27FC236}">
              <a16:creationId xmlns:a16="http://schemas.microsoft.com/office/drawing/2014/main" id="{9EF4B5AE-5260-431A-9760-DF701EBFDD55}"/>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01" name="正方形/長方形 500">
          <a:extLst>
            <a:ext uri="{FF2B5EF4-FFF2-40B4-BE49-F238E27FC236}">
              <a16:creationId xmlns:a16="http://schemas.microsoft.com/office/drawing/2014/main" id="{DA7054A3-5D0D-47D7-85B7-617C1056ACBB}"/>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02" name="正方形/長方形 501">
          <a:extLst>
            <a:ext uri="{FF2B5EF4-FFF2-40B4-BE49-F238E27FC236}">
              <a16:creationId xmlns:a16="http://schemas.microsoft.com/office/drawing/2014/main" id="{0D400A80-37EB-4D47-834D-DF4F096DD7C2}"/>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03" name="正方形/長方形 502">
          <a:extLst>
            <a:ext uri="{FF2B5EF4-FFF2-40B4-BE49-F238E27FC236}">
              <a16:creationId xmlns:a16="http://schemas.microsoft.com/office/drawing/2014/main" id="{EDFE8FCA-A007-4FF5-BF67-A080BE481D86}"/>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04" name="正方形/長方形 503">
          <a:extLst>
            <a:ext uri="{FF2B5EF4-FFF2-40B4-BE49-F238E27FC236}">
              <a16:creationId xmlns:a16="http://schemas.microsoft.com/office/drawing/2014/main" id="{0419BF54-C618-4C00-AF6F-74E356F84A9C}"/>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05" name="正方形/長方形 504">
          <a:extLst>
            <a:ext uri="{FF2B5EF4-FFF2-40B4-BE49-F238E27FC236}">
              <a16:creationId xmlns:a16="http://schemas.microsoft.com/office/drawing/2014/main" id="{DCAEE723-3AA1-4FAC-AD36-8A89850BF4DD}"/>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06" name="正方形/長方形 505">
          <a:extLst>
            <a:ext uri="{FF2B5EF4-FFF2-40B4-BE49-F238E27FC236}">
              <a16:creationId xmlns:a16="http://schemas.microsoft.com/office/drawing/2014/main" id="{B68A0AF6-5523-4C29-B6A9-E9D0B512FA73}"/>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07" name="テキスト ボックス 506">
          <a:extLst>
            <a:ext uri="{FF2B5EF4-FFF2-40B4-BE49-F238E27FC236}">
              <a16:creationId xmlns:a16="http://schemas.microsoft.com/office/drawing/2014/main" id="{880E6785-D10B-435C-A33F-6DA770471BB7}"/>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508" name="直線コネクタ 507">
          <a:extLst>
            <a:ext uri="{FF2B5EF4-FFF2-40B4-BE49-F238E27FC236}">
              <a16:creationId xmlns:a16="http://schemas.microsoft.com/office/drawing/2014/main" id="{94FACCC4-8B43-4309-BC75-C8E86C1DFBAB}"/>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509" name="直線コネクタ 508">
          <a:extLst>
            <a:ext uri="{FF2B5EF4-FFF2-40B4-BE49-F238E27FC236}">
              <a16:creationId xmlns:a16="http://schemas.microsoft.com/office/drawing/2014/main" id="{1A1B01AC-5A5B-4D06-9F15-61E27298237A}"/>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510" name="テキスト ボックス 509">
          <a:extLst>
            <a:ext uri="{FF2B5EF4-FFF2-40B4-BE49-F238E27FC236}">
              <a16:creationId xmlns:a16="http://schemas.microsoft.com/office/drawing/2014/main" id="{04115855-CBCC-4B24-8441-FAD9FDF5E7CA}"/>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511" name="直線コネクタ 510">
          <a:extLst>
            <a:ext uri="{FF2B5EF4-FFF2-40B4-BE49-F238E27FC236}">
              <a16:creationId xmlns:a16="http://schemas.microsoft.com/office/drawing/2014/main" id="{8B26F5D4-8AFB-4367-94D0-D0477534C50A}"/>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512" name="テキスト ボックス 511">
          <a:extLst>
            <a:ext uri="{FF2B5EF4-FFF2-40B4-BE49-F238E27FC236}">
              <a16:creationId xmlns:a16="http://schemas.microsoft.com/office/drawing/2014/main" id="{77895817-584C-4B43-9B72-1D127A39158C}"/>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513" name="直線コネクタ 512">
          <a:extLst>
            <a:ext uri="{FF2B5EF4-FFF2-40B4-BE49-F238E27FC236}">
              <a16:creationId xmlns:a16="http://schemas.microsoft.com/office/drawing/2014/main" id="{3CF53673-D0DC-4E91-AAD9-365EACD13D69}"/>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514" name="テキスト ボックス 513">
          <a:extLst>
            <a:ext uri="{FF2B5EF4-FFF2-40B4-BE49-F238E27FC236}">
              <a16:creationId xmlns:a16="http://schemas.microsoft.com/office/drawing/2014/main" id="{959D13CA-DDD0-4002-834D-FA4B2E84A428}"/>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515" name="直線コネクタ 514">
          <a:extLst>
            <a:ext uri="{FF2B5EF4-FFF2-40B4-BE49-F238E27FC236}">
              <a16:creationId xmlns:a16="http://schemas.microsoft.com/office/drawing/2014/main" id="{03F2FCB1-98F0-407D-BB53-5ABD6F403820}"/>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516" name="テキスト ボックス 515">
          <a:extLst>
            <a:ext uri="{FF2B5EF4-FFF2-40B4-BE49-F238E27FC236}">
              <a16:creationId xmlns:a16="http://schemas.microsoft.com/office/drawing/2014/main" id="{8DBFEE39-1281-48BF-93BC-B7A86AC1E529}"/>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517" name="直線コネクタ 516">
          <a:extLst>
            <a:ext uri="{FF2B5EF4-FFF2-40B4-BE49-F238E27FC236}">
              <a16:creationId xmlns:a16="http://schemas.microsoft.com/office/drawing/2014/main" id="{ADFAFD5B-80CC-464D-914F-F1D28719F736}"/>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518" name="テキスト ボックス 517">
          <a:extLst>
            <a:ext uri="{FF2B5EF4-FFF2-40B4-BE49-F238E27FC236}">
              <a16:creationId xmlns:a16="http://schemas.microsoft.com/office/drawing/2014/main" id="{1BC29FA2-E9A7-4EB8-9DB1-9CB2D0D168E5}"/>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519" name="直線コネクタ 518">
          <a:extLst>
            <a:ext uri="{FF2B5EF4-FFF2-40B4-BE49-F238E27FC236}">
              <a16:creationId xmlns:a16="http://schemas.microsoft.com/office/drawing/2014/main" id="{C35B7DE4-6ECD-4E2C-B81C-965124520C79}"/>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520" name="テキスト ボックス 519">
          <a:extLst>
            <a:ext uri="{FF2B5EF4-FFF2-40B4-BE49-F238E27FC236}">
              <a16:creationId xmlns:a16="http://schemas.microsoft.com/office/drawing/2014/main" id="{765E5F78-2515-4682-A197-4CEB18681C91}"/>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521" name="【庁舎】&#10;一人当たり面積グラフ枠">
          <a:extLst>
            <a:ext uri="{FF2B5EF4-FFF2-40B4-BE49-F238E27FC236}">
              <a16:creationId xmlns:a16="http://schemas.microsoft.com/office/drawing/2014/main" id="{82E7574C-5117-4E37-9B0D-8C30DE6CB72E}"/>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170053</xdr:rowOff>
    </xdr:from>
    <xdr:to>
      <xdr:col>116</xdr:col>
      <xdr:colOff>62864</xdr:colOff>
      <xdr:row>108</xdr:row>
      <xdr:rowOff>128143</xdr:rowOff>
    </xdr:to>
    <xdr:cxnSp macro="">
      <xdr:nvCxnSpPr>
        <xdr:cNvPr id="522" name="直線コネクタ 521">
          <a:extLst>
            <a:ext uri="{FF2B5EF4-FFF2-40B4-BE49-F238E27FC236}">
              <a16:creationId xmlns:a16="http://schemas.microsoft.com/office/drawing/2014/main" id="{B16BF1AF-DB0B-4A3D-B106-93C764BCB022}"/>
            </a:ext>
          </a:extLst>
        </xdr:cNvPr>
        <xdr:cNvCxnSpPr/>
      </xdr:nvCxnSpPr>
      <xdr:spPr>
        <a:xfrm flipV="1">
          <a:off x="22160864" y="17315053"/>
          <a:ext cx="0" cy="13296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131970</xdr:rowOff>
    </xdr:from>
    <xdr:ext cx="469744" cy="259045"/>
    <xdr:sp macro="" textlink="">
      <xdr:nvSpPr>
        <xdr:cNvPr id="523" name="【庁舎】&#10;一人当たり面積最小値テキスト">
          <a:extLst>
            <a:ext uri="{FF2B5EF4-FFF2-40B4-BE49-F238E27FC236}">
              <a16:creationId xmlns:a16="http://schemas.microsoft.com/office/drawing/2014/main" id="{8E2D2ECC-14C7-4C45-BC2E-4CC332A02E5D}"/>
            </a:ext>
          </a:extLst>
        </xdr:cNvPr>
        <xdr:cNvSpPr txBox="1"/>
      </xdr:nvSpPr>
      <xdr:spPr>
        <a:xfrm>
          <a:off x="22199600" y="186485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128143</xdr:rowOff>
    </xdr:from>
    <xdr:to>
      <xdr:col>116</xdr:col>
      <xdr:colOff>152400</xdr:colOff>
      <xdr:row>108</xdr:row>
      <xdr:rowOff>128143</xdr:rowOff>
    </xdr:to>
    <xdr:cxnSp macro="">
      <xdr:nvCxnSpPr>
        <xdr:cNvPr id="524" name="直線コネクタ 523">
          <a:extLst>
            <a:ext uri="{FF2B5EF4-FFF2-40B4-BE49-F238E27FC236}">
              <a16:creationId xmlns:a16="http://schemas.microsoft.com/office/drawing/2014/main" id="{35605A7B-79A9-4E92-83D2-956AE11A5E2F}"/>
            </a:ext>
          </a:extLst>
        </xdr:cNvPr>
        <xdr:cNvCxnSpPr/>
      </xdr:nvCxnSpPr>
      <xdr:spPr>
        <a:xfrm>
          <a:off x="22072600" y="18644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116730</xdr:rowOff>
    </xdr:from>
    <xdr:ext cx="534377" cy="259045"/>
    <xdr:sp macro="" textlink="">
      <xdr:nvSpPr>
        <xdr:cNvPr id="525" name="【庁舎】&#10;一人当たり面積最大値テキスト">
          <a:extLst>
            <a:ext uri="{FF2B5EF4-FFF2-40B4-BE49-F238E27FC236}">
              <a16:creationId xmlns:a16="http://schemas.microsoft.com/office/drawing/2014/main" id="{B326D203-964B-46D7-BFC6-05785D098DA1}"/>
            </a:ext>
          </a:extLst>
        </xdr:cNvPr>
        <xdr:cNvSpPr txBox="1"/>
      </xdr:nvSpPr>
      <xdr:spPr>
        <a:xfrm>
          <a:off x="22199600" y="17090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170053</xdr:rowOff>
    </xdr:from>
    <xdr:to>
      <xdr:col>116</xdr:col>
      <xdr:colOff>152400</xdr:colOff>
      <xdr:row>100</xdr:row>
      <xdr:rowOff>170053</xdr:rowOff>
    </xdr:to>
    <xdr:cxnSp macro="">
      <xdr:nvCxnSpPr>
        <xdr:cNvPr id="526" name="直線コネクタ 525">
          <a:extLst>
            <a:ext uri="{FF2B5EF4-FFF2-40B4-BE49-F238E27FC236}">
              <a16:creationId xmlns:a16="http://schemas.microsoft.com/office/drawing/2014/main" id="{944321EE-E977-43C8-AA73-F64F0AA86379}"/>
            </a:ext>
          </a:extLst>
        </xdr:cNvPr>
        <xdr:cNvCxnSpPr/>
      </xdr:nvCxnSpPr>
      <xdr:spPr>
        <a:xfrm>
          <a:off x="22072600" y="173150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2812</xdr:rowOff>
    </xdr:from>
    <xdr:ext cx="469744" cy="259045"/>
    <xdr:sp macro="" textlink="">
      <xdr:nvSpPr>
        <xdr:cNvPr id="527" name="【庁舎】&#10;一人当たり面積平均値テキスト">
          <a:extLst>
            <a:ext uri="{FF2B5EF4-FFF2-40B4-BE49-F238E27FC236}">
              <a16:creationId xmlns:a16="http://schemas.microsoft.com/office/drawing/2014/main" id="{815423CD-6D78-480E-9F47-BFA9FADDE2EF}"/>
            </a:ext>
          </a:extLst>
        </xdr:cNvPr>
        <xdr:cNvSpPr txBox="1"/>
      </xdr:nvSpPr>
      <xdr:spPr>
        <a:xfrm>
          <a:off x="22199600" y="1834796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151385</xdr:rowOff>
    </xdr:from>
    <xdr:to>
      <xdr:col>116</xdr:col>
      <xdr:colOff>114300</xdr:colOff>
      <xdr:row>108</xdr:row>
      <xdr:rowOff>81535</xdr:rowOff>
    </xdr:to>
    <xdr:sp macro="" textlink="">
      <xdr:nvSpPr>
        <xdr:cNvPr id="528" name="フローチャート: 判断 527">
          <a:extLst>
            <a:ext uri="{FF2B5EF4-FFF2-40B4-BE49-F238E27FC236}">
              <a16:creationId xmlns:a16="http://schemas.microsoft.com/office/drawing/2014/main" id="{DD50E38D-A2D2-47D5-ACF6-20E05FA58E90}"/>
            </a:ext>
          </a:extLst>
        </xdr:cNvPr>
        <xdr:cNvSpPr/>
      </xdr:nvSpPr>
      <xdr:spPr>
        <a:xfrm>
          <a:off x="22110700" y="18496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107</xdr:row>
      <xdr:rowOff>155702</xdr:rowOff>
    </xdr:from>
    <xdr:to>
      <xdr:col>112</xdr:col>
      <xdr:colOff>38100</xdr:colOff>
      <xdr:row>108</xdr:row>
      <xdr:rowOff>85852</xdr:rowOff>
    </xdr:to>
    <xdr:sp macro="" textlink="">
      <xdr:nvSpPr>
        <xdr:cNvPr id="529" name="フローチャート: 判断 528">
          <a:extLst>
            <a:ext uri="{FF2B5EF4-FFF2-40B4-BE49-F238E27FC236}">
              <a16:creationId xmlns:a16="http://schemas.microsoft.com/office/drawing/2014/main" id="{33925773-C8A7-4B43-9606-D29BBC13F1CA}"/>
            </a:ext>
          </a:extLst>
        </xdr:cNvPr>
        <xdr:cNvSpPr/>
      </xdr:nvSpPr>
      <xdr:spPr>
        <a:xfrm>
          <a:off x="21272500" y="18500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158496</xdr:rowOff>
    </xdr:from>
    <xdr:to>
      <xdr:col>107</xdr:col>
      <xdr:colOff>101600</xdr:colOff>
      <xdr:row>108</xdr:row>
      <xdr:rowOff>88646</xdr:rowOff>
    </xdr:to>
    <xdr:sp macro="" textlink="">
      <xdr:nvSpPr>
        <xdr:cNvPr id="530" name="フローチャート: 判断 529">
          <a:extLst>
            <a:ext uri="{FF2B5EF4-FFF2-40B4-BE49-F238E27FC236}">
              <a16:creationId xmlns:a16="http://schemas.microsoft.com/office/drawing/2014/main" id="{D21619B9-C980-4374-89D2-C9A96F6C0C90}"/>
            </a:ext>
          </a:extLst>
        </xdr:cNvPr>
        <xdr:cNvSpPr/>
      </xdr:nvSpPr>
      <xdr:spPr>
        <a:xfrm>
          <a:off x="20383500" y="18503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161162</xdr:rowOff>
    </xdr:from>
    <xdr:to>
      <xdr:col>102</xdr:col>
      <xdr:colOff>165100</xdr:colOff>
      <xdr:row>108</xdr:row>
      <xdr:rowOff>91312</xdr:rowOff>
    </xdr:to>
    <xdr:sp macro="" textlink="">
      <xdr:nvSpPr>
        <xdr:cNvPr id="531" name="フローチャート: 判断 530">
          <a:extLst>
            <a:ext uri="{FF2B5EF4-FFF2-40B4-BE49-F238E27FC236}">
              <a16:creationId xmlns:a16="http://schemas.microsoft.com/office/drawing/2014/main" id="{AA3F0208-364B-47F9-9299-A20C9B0512E4}"/>
            </a:ext>
          </a:extLst>
        </xdr:cNvPr>
        <xdr:cNvSpPr/>
      </xdr:nvSpPr>
      <xdr:spPr>
        <a:xfrm>
          <a:off x="19494500" y="18506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162561</xdr:rowOff>
    </xdr:from>
    <xdr:to>
      <xdr:col>98</xdr:col>
      <xdr:colOff>38100</xdr:colOff>
      <xdr:row>108</xdr:row>
      <xdr:rowOff>92711</xdr:rowOff>
    </xdr:to>
    <xdr:sp macro="" textlink="">
      <xdr:nvSpPr>
        <xdr:cNvPr id="532" name="フローチャート: 判断 531">
          <a:extLst>
            <a:ext uri="{FF2B5EF4-FFF2-40B4-BE49-F238E27FC236}">
              <a16:creationId xmlns:a16="http://schemas.microsoft.com/office/drawing/2014/main" id="{5843092A-C0A4-483E-85E2-8434F745DB33}"/>
            </a:ext>
          </a:extLst>
        </xdr:cNvPr>
        <xdr:cNvSpPr/>
      </xdr:nvSpPr>
      <xdr:spPr>
        <a:xfrm>
          <a:off x="18605500" y="18507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533" name="テキスト ボックス 532">
          <a:extLst>
            <a:ext uri="{FF2B5EF4-FFF2-40B4-BE49-F238E27FC236}">
              <a16:creationId xmlns:a16="http://schemas.microsoft.com/office/drawing/2014/main" id="{1AB23FA6-52A4-4A4D-B71D-BCFB8ECCD80C}"/>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534" name="テキスト ボックス 533">
          <a:extLst>
            <a:ext uri="{FF2B5EF4-FFF2-40B4-BE49-F238E27FC236}">
              <a16:creationId xmlns:a16="http://schemas.microsoft.com/office/drawing/2014/main" id="{425F6983-F83F-4AFE-BE71-398467F8350E}"/>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535" name="テキスト ボックス 534">
          <a:extLst>
            <a:ext uri="{FF2B5EF4-FFF2-40B4-BE49-F238E27FC236}">
              <a16:creationId xmlns:a16="http://schemas.microsoft.com/office/drawing/2014/main" id="{F3E0B0A1-71B8-4FE7-847B-9550DE1077A6}"/>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536" name="テキスト ボックス 535">
          <a:extLst>
            <a:ext uri="{FF2B5EF4-FFF2-40B4-BE49-F238E27FC236}">
              <a16:creationId xmlns:a16="http://schemas.microsoft.com/office/drawing/2014/main" id="{8FCB4F8E-9305-489C-BB53-77CA988F7636}"/>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537" name="テキスト ボックス 536">
          <a:extLst>
            <a:ext uri="{FF2B5EF4-FFF2-40B4-BE49-F238E27FC236}">
              <a16:creationId xmlns:a16="http://schemas.microsoft.com/office/drawing/2014/main" id="{6541CB79-91D9-4C43-8A18-351977CE8DC4}"/>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40894</xdr:rowOff>
    </xdr:from>
    <xdr:to>
      <xdr:col>116</xdr:col>
      <xdr:colOff>114300</xdr:colOff>
      <xdr:row>108</xdr:row>
      <xdr:rowOff>142494</xdr:rowOff>
    </xdr:to>
    <xdr:sp macro="" textlink="">
      <xdr:nvSpPr>
        <xdr:cNvPr id="538" name="楕円 537">
          <a:extLst>
            <a:ext uri="{FF2B5EF4-FFF2-40B4-BE49-F238E27FC236}">
              <a16:creationId xmlns:a16="http://schemas.microsoft.com/office/drawing/2014/main" id="{DD7D4C32-D9E2-4597-B12E-E4E7EC51D6DC}"/>
            </a:ext>
          </a:extLst>
        </xdr:cNvPr>
        <xdr:cNvSpPr/>
      </xdr:nvSpPr>
      <xdr:spPr>
        <a:xfrm>
          <a:off x="22110700" y="18557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129811</xdr:rowOff>
    </xdr:from>
    <xdr:ext cx="469744" cy="259045"/>
    <xdr:sp macro="" textlink="">
      <xdr:nvSpPr>
        <xdr:cNvPr id="539" name="【庁舎】&#10;一人当たり面積該当値テキスト">
          <a:extLst>
            <a:ext uri="{FF2B5EF4-FFF2-40B4-BE49-F238E27FC236}">
              <a16:creationId xmlns:a16="http://schemas.microsoft.com/office/drawing/2014/main" id="{E2BDFE7F-37C1-4623-BE1E-F48B3CC28146}"/>
            </a:ext>
          </a:extLst>
        </xdr:cNvPr>
        <xdr:cNvSpPr txBox="1"/>
      </xdr:nvSpPr>
      <xdr:spPr>
        <a:xfrm>
          <a:off x="22199600" y="184749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42163</xdr:rowOff>
    </xdr:from>
    <xdr:to>
      <xdr:col>112</xdr:col>
      <xdr:colOff>38100</xdr:colOff>
      <xdr:row>108</xdr:row>
      <xdr:rowOff>143763</xdr:rowOff>
    </xdr:to>
    <xdr:sp macro="" textlink="">
      <xdr:nvSpPr>
        <xdr:cNvPr id="540" name="楕円 539">
          <a:extLst>
            <a:ext uri="{FF2B5EF4-FFF2-40B4-BE49-F238E27FC236}">
              <a16:creationId xmlns:a16="http://schemas.microsoft.com/office/drawing/2014/main" id="{DBC72E3C-C46D-4514-8CC4-3034D78CCD8E}"/>
            </a:ext>
          </a:extLst>
        </xdr:cNvPr>
        <xdr:cNvSpPr/>
      </xdr:nvSpPr>
      <xdr:spPr>
        <a:xfrm>
          <a:off x="21272500" y="18558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91694</xdr:rowOff>
    </xdr:from>
    <xdr:to>
      <xdr:col>116</xdr:col>
      <xdr:colOff>63500</xdr:colOff>
      <xdr:row>108</xdr:row>
      <xdr:rowOff>92963</xdr:rowOff>
    </xdr:to>
    <xdr:cxnSp macro="">
      <xdr:nvCxnSpPr>
        <xdr:cNvPr id="541" name="直線コネクタ 540">
          <a:extLst>
            <a:ext uri="{FF2B5EF4-FFF2-40B4-BE49-F238E27FC236}">
              <a16:creationId xmlns:a16="http://schemas.microsoft.com/office/drawing/2014/main" id="{00559CB5-5A17-4E9D-AD0F-E2088F8F3DAA}"/>
            </a:ext>
          </a:extLst>
        </xdr:cNvPr>
        <xdr:cNvCxnSpPr/>
      </xdr:nvCxnSpPr>
      <xdr:spPr>
        <a:xfrm flipV="1">
          <a:off x="21323300" y="18608294"/>
          <a:ext cx="838200" cy="1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42418</xdr:rowOff>
    </xdr:from>
    <xdr:to>
      <xdr:col>107</xdr:col>
      <xdr:colOff>101600</xdr:colOff>
      <xdr:row>108</xdr:row>
      <xdr:rowOff>144018</xdr:rowOff>
    </xdr:to>
    <xdr:sp macro="" textlink="">
      <xdr:nvSpPr>
        <xdr:cNvPr id="542" name="楕円 541">
          <a:extLst>
            <a:ext uri="{FF2B5EF4-FFF2-40B4-BE49-F238E27FC236}">
              <a16:creationId xmlns:a16="http://schemas.microsoft.com/office/drawing/2014/main" id="{903D76C2-2099-4DEE-AAE2-A4E8824FF691}"/>
            </a:ext>
          </a:extLst>
        </xdr:cNvPr>
        <xdr:cNvSpPr/>
      </xdr:nvSpPr>
      <xdr:spPr>
        <a:xfrm>
          <a:off x="20383500" y="18559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92963</xdr:rowOff>
    </xdr:from>
    <xdr:to>
      <xdr:col>111</xdr:col>
      <xdr:colOff>177800</xdr:colOff>
      <xdr:row>108</xdr:row>
      <xdr:rowOff>93218</xdr:rowOff>
    </xdr:to>
    <xdr:cxnSp macro="">
      <xdr:nvCxnSpPr>
        <xdr:cNvPr id="543" name="直線コネクタ 542">
          <a:extLst>
            <a:ext uri="{FF2B5EF4-FFF2-40B4-BE49-F238E27FC236}">
              <a16:creationId xmlns:a16="http://schemas.microsoft.com/office/drawing/2014/main" id="{3C42B0D6-6737-4D83-87A9-05635E1A2CE6}"/>
            </a:ext>
          </a:extLst>
        </xdr:cNvPr>
        <xdr:cNvCxnSpPr/>
      </xdr:nvCxnSpPr>
      <xdr:spPr>
        <a:xfrm flipV="1">
          <a:off x="20434300" y="18609563"/>
          <a:ext cx="889000" cy="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44069</xdr:rowOff>
    </xdr:from>
    <xdr:to>
      <xdr:col>102</xdr:col>
      <xdr:colOff>165100</xdr:colOff>
      <xdr:row>108</xdr:row>
      <xdr:rowOff>145669</xdr:rowOff>
    </xdr:to>
    <xdr:sp macro="" textlink="">
      <xdr:nvSpPr>
        <xdr:cNvPr id="544" name="楕円 543">
          <a:extLst>
            <a:ext uri="{FF2B5EF4-FFF2-40B4-BE49-F238E27FC236}">
              <a16:creationId xmlns:a16="http://schemas.microsoft.com/office/drawing/2014/main" id="{64D565AE-D17C-4114-B429-FC6CD85982AA}"/>
            </a:ext>
          </a:extLst>
        </xdr:cNvPr>
        <xdr:cNvSpPr/>
      </xdr:nvSpPr>
      <xdr:spPr>
        <a:xfrm>
          <a:off x="19494500" y="18560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93218</xdr:rowOff>
    </xdr:from>
    <xdr:to>
      <xdr:col>107</xdr:col>
      <xdr:colOff>50800</xdr:colOff>
      <xdr:row>108</xdr:row>
      <xdr:rowOff>94869</xdr:rowOff>
    </xdr:to>
    <xdr:cxnSp macro="">
      <xdr:nvCxnSpPr>
        <xdr:cNvPr id="545" name="直線コネクタ 544">
          <a:extLst>
            <a:ext uri="{FF2B5EF4-FFF2-40B4-BE49-F238E27FC236}">
              <a16:creationId xmlns:a16="http://schemas.microsoft.com/office/drawing/2014/main" id="{14C69D5B-69C0-4454-9BF3-28B92F10618D}"/>
            </a:ext>
          </a:extLst>
        </xdr:cNvPr>
        <xdr:cNvCxnSpPr/>
      </xdr:nvCxnSpPr>
      <xdr:spPr>
        <a:xfrm flipV="1">
          <a:off x="19545300" y="18609818"/>
          <a:ext cx="889000" cy="1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44831</xdr:rowOff>
    </xdr:from>
    <xdr:to>
      <xdr:col>98</xdr:col>
      <xdr:colOff>38100</xdr:colOff>
      <xdr:row>108</xdr:row>
      <xdr:rowOff>146431</xdr:rowOff>
    </xdr:to>
    <xdr:sp macro="" textlink="">
      <xdr:nvSpPr>
        <xdr:cNvPr id="546" name="楕円 545">
          <a:extLst>
            <a:ext uri="{FF2B5EF4-FFF2-40B4-BE49-F238E27FC236}">
              <a16:creationId xmlns:a16="http://schemas.microsoft.com/office/drawing/2014/main" id="{01A15409-F828-44D1-9F82-2D42C0FD0A16}"/>
            </a:ext>
          </a:extLst>
        </xdr:cNvPr>
        <xdr:cNvSpPr/>
      </xdr:nvSpPr>
      <xdr:spPr>
        <a:xfrm>
          <a:off x="18605500" y="18561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94869</xdr:rowOff>
    </xdr:from>
    <xdr:to>
      <xdr:col>102</xdr:col>
      <xdr:colOff>114300</xdr:colOff>
      <xdr:row>108</xdr:row>
      <xdr:rowOff>95631</xdr:rowOff>
    </xdr:to>
    <xdr:cxnSp macro="">
      <xdr:nvCxnSpPr>
        <xdr:cNvPr id="547" name="直線コネクタ 546">
          <a:extLst>
            <a:ext uri="{FF2B5EF4-FFF2-40B4-BE49-F238E27FC236}">
              <a16:creationId xmlns:a16="http://schemas.microsoft.com/office/drawing/2014/main" id="{7BA23EBB-5E36-4368-B544-2F2806C89D1F}"/>
            </a:ext>
          </a:extLst>
        </xdr:cNvPr>
        <xdr:cNvCxnSpPr/>
      </xdr:nvCxnSpPr>
      <xdr:spPr>
        <a:xfrm flipV="1">
          <a:off x="18656300" y="18611469"/>
          <a:ext cx="8890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102379</xdr:rowOff>
    </xdr:from>
    <xdr:ext cx="469744" cy="259045"/>
    <xdr:sp macro="" textlink="">
      <xdr:nvSpPr>
        <xdr:cNvPr id="548" name="n_1aveValue【庁舎】&#10;一人当たり面積">
          <a:extLst>
            <a:ext uri="{FF2B5EF4-FFF2-40B4-BE49-F238E27FC236}">
              <a16:creationId xmlns:a16="http://schemas.microsoft.com/office/drawing/2014/main" id="{8336A17C-88DE-4E7F-B3CE-AE45D339C2E6}"/>
            </a:ext>
          </a:extLst>
        </xdr:cNvPr>
        <xdr:cNvSpPr txBox="1"/>
      </xdr:nvSpPr>
      <xdr:spPr>
        <a:xfrm>
          <a:off x="21075727" y="182760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105173</xdr:rowOff>
    </xdr:from>
    <xdr:ext cx="469744" cy="259045"/>
    <xdr:sp macro="" textlink="">
      <xdr:nvSpPr>
        <xdr:cNvPr id="549" name="n_2aveValue【庁舎】&#10;一人当たり面積">
          <a:extLst>
            <a:ext uri="{FF2B5EF4-FFF2-40B4-BE49-F238E27FC236}">
              <a16:creationId xmlns:a16="http://schemas.microsoft.com/office/drawing/2014/main" id="{558795A7-2BED-49E9-950E-944792346430}"/>
            </a:ext>
          </a:extLst>
        </xdr:cNvPr>
        <xdr:cNvSpPr txBox="1"/>
      </xdr:nvSpPr>
      <xdr:spPr>
        <a:xfrm>
          <a:off x="20199427" y="18278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107839</xdr:rowOff>
    </xdr:from>
    <xdr:ext cx="469744" cy="259045"/>
    <xdr:sp macro="" textlink="">
      <xdr:nvSpPr>
        <xdr:cNvPr id="550" name="n_3aveValue【庁舎】&#10;一人当たり面積">
          <a:extLst>
            <a:ext uri="{FF2B5EF4-FFF2-40B4-BE49-F238E27FC236}">
              <a16:creationId xmlns:a16="http://schemas.microsoft.com/office/drawing/2014/main" id="{B3434867-6859-4347-9EF5-6CE73A03F5D1}"/>
            </a:ext>
          </a:extLst>
        </xdr:cNvPr>
        <xdr:cNvSpPr txBox="1"/>
      </xdr:nvSpPr>
      <xdr:spPr>
        <a:xfrm>
          <a:off x="19310427" y="18281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109238</xdr:rowOff>
    </xdr:from>
    <xdr:ext cx="469744" cy="259045"/>
    <xdr:sp macro="" textlink="">
      <xdr:nvSpPr>
        <xdr:cNvPr id="551" name="n_4aveValue【庁舎】&#10;一人当たり面積">
          <a:extLst>
            <a:ext uri="{FF2B5EF4-FFF2-40B4-BE49-F238E27FC236}">
              <a16:creationId xmlns:a16="http://schemas.microsoft.com/office/drawing/2014/main" id="{CA42256A-F9AC-4F51-8C58-BABAC3A81EA7}"/>
            </a:ext>
          </a:extLst>
        </xdr:cNvPr>
        <xdr:cNvSpPr txBox="1"/>
      </xdr:nvSpPr>
      <xdr:spPr>
        <a:xfrm>
          <a:off x="18421427" y="18282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134890</xdr:rowOff>
    </xdr:from>
    <xdr:ext cx="469744" cy="259045"/>
    <xdr:sp macro="" textlink="">
      <xdr:nvSpPr>
        <xdr:cNvPr id="552" name="n_1mainValue【庁舎】&#10;一人当たり面積">
          <a:extLst>
            <a:ext uri="{FF2B5EF4-FFF2-40B4-BE49-F238E27FC236}">
              <a16:creationId xmlns:a16="http://schemas.microsoft.com/office/drawing/2014/main" id="{1AA3F095-FD9D-4F47-991F-AB5EE062FFF2}"/>
            </a:ext>
          </a:extLst>
        </xdr:cNvPr>
        <xdr:cNvSpPr txBox="1"/>
      </xdr:nvSpPr>
      <xdr:spPr>
        <a:xfrm>
          <a:off x="21075727" y="18651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135145</xdr:rowOff>
    </xdr:from>
    <xdr:ext cx="469744" cy="259045"/>
    <xdr:sp macro="" textlink="">
      <xdr:nvSpPr>
        <xdr:cNvPr id="553" name="n_2mainValue【庁舎】&#10;一人当たり面積">
          <a:extLst>
            <a:ext uri="{FF2B5EF4-FFF2-40B4-BE49-F238E27FC236}">
              <a16:creationId xmlns:a16="http://schemas.microsoft.com/office/drawing/2014/main" id="{FC9C4939-4001-428B-9041-3AD1CF54ECC1}"/>
            </a:ext>
          </a:extLst>
        </xdr:cNvPr>
        <xdr:cNvSpPr txBox="1"/>
      </xdr:nvSpPr>
      <xdr:spPr>
        <a:xfrm>
          <a:off x="20199427" y="18651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136796</xdr:rowOff>
    </xdr:from>
    <xdr:ext cx="469744" cy="259045"/>
    <xdr:sp macro="" textlink="">
      <xdr:nvSpPr>
        <xdr:cNvPr id="554" name="n_3mainValue【庁舎】&#10;一人当たり面積">
          <a:extLst>
            <a:ext uri="{FF2B5EF4-FFF2-40B4-BE49-F238E27FC236}">
              <a16:creationId xmlns:a16="http://schemas.microsoft.com/office/drawing/2014/main" id="{84F9480E-C923-4FFC-B8FC-F45FBFFFF398}"/>
            </a:ext>
          </a:extLst>
        </xdr:cNvPr>
        <xdr:cNvSpPr txBox="1"/>
      </xdr:nvSpPr>
      <xdr:spPr>
        <a:xfrm>
          <a:off x="19310427" y="186533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137558</xdr:rowOff>
    </xdr:from>
    <xdr:ext cx="469744" cy="259045"/>
    <xdr:sp macro="" textlink="">
      <xdr:nvSpPr>
        <xdr:cNvPr id="555" name="n_4mainValue【庁舎】&#10;一人当たり面積">
          <a:extLst>
            <a:ext uri="{FF2B5EF4-FFF2-40B4-BE49-F238E27FC236}">
              <a16:creationId xmlns:a16="http://schemas.microsoft.com/office/drawing/2014/main" id="{231A513A-950A-4608-8F94-29FD3B777D90}"/>
            </a:ext>
          </a:extLst>
        </xdr:cNvPr>
        <xdr:cNvSpPr txBox="1"/>
      </xdr:nvSpPr>
      <xdr:spPr>
        <a:xfrm>
          <a:off x="18421427" y="186541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556" name="正方形/長方形 555">
          <a:extLst>
            <a:ext uri="{FF2B5EF4-FFF2-40B4-BE49-F238E27FC236}">
              <a16:creationId xmlns:a16="http://schemas.microsoft.com/office/drawing/2014/main" id="{CB6B4350-5844-480F-B4D3-A3D7C7E112EF}"/>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57" name="正方形/長方形 556">
          <a:extLst>
            <a:ext uri="{FF2B5EF4-FFF2-40B4-BE49-F238E27FC236}">
              <a16:creationId xmlns:a16="http://schemas.microsoft.com/office/drawing/2014/main" id="{0800A20F-8931-4D86-89AF-1F92B192D653}"/>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58" name="テキスト ボックス 557">
          <a:extLst>
            <a:ext uri="{FF2B5EF4-FFF2-40B4-BE49-F238E27FC236}">
              <a16:creationId xmlns:a16="http://schemas.microsoft.com/office/drawing/2014/main" id="{E9FA4AB5-AA7D-44DA-B87B-4A57A72EE4C3}"/>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類似団体と比較して特に固定資産減価償却率が高くなっている施設は、福祉施設、市民会館である。</a:t>
          </a:r>
          <a:endParaRPr lang="ja-JP" altLang="ja-JP" sz="1400">
            <a:effectLst/>
          </a:endParaRPr>
        </a:p>
        <a:p>
          <a:r>
            <a:rPr kumimoji="1" lang="ja-JP" altLang="ja-JP" sz="1100">
              <a:solidFill>
                <a:schemeClr val="dk1"/>
              </a:solidFill>
              <a:effectLst/>
              <a:latin typeface="+mn-lt"/>
              <a:ea typeface="+mn-ea"/>
              <a:cs typeface="+mn-cs"/>
            </a:rPr>
            <a:t>両施設とも耐震改修を完了しており使用する上での問題はないが、施設の状況を把握し、定期点検を行って予防保全的な維持管理を実施する。</a:t>
          </a:r>
          <a:endParaRPr lang="ja-JP" altLang="ja-JP" sz="1400">
            <a:effectLst/>
          </a:endParaRPr>
        </a:p>
      </xdr:txBody>
    </xdr:sp>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12304;&#36001;&#25919;&#29366;&#27841;&#36039;&#26009;&#38598;&#12305;_393029_&#22856;&#21322;&#21033;&#30010;_2021(2&#22238;&#30446;).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会計指標分析・財政指標組合せ分析表"/>
      <sheetName val="施設類型別ストック情報分析表①"/>
      <sheetName val="施設類型別ストック情報分析表②"/>
    </sheetNames>
    <sheetDataSet>
      <sheetData sheetId="0">
        <row r="50">
          <cell r="BP50" t="str">
            <v>H29</v>
          </cell>
          <cell r="BX50" t="str">
            <v>H30</v>
          </cell>
          <cell r="CF50" t="str">
            <v>R01</v>
          </cell>
          <cell r="CN50" t="str">
            <v>R02</v>
          </cell>
          <cell r="CV50" t="str">
            <v>R03</v>
          </cell>
        </row>
        <row r="51">
          <cell r="AN51" t="str">
            <v>当該団体値</v>
          </cell>
        </row>
        <row r="53">
          <cell r="BP53">
            <v>50.8</v>
          </cell>
          <cell r="BX53">
            <v>52.2</v>
          </cell>
          <cell r="CF53">
            <v>53.9</v>
          </cell>
          <cell r="CN53">
            <v>55.1</v>
          </cell>
          <cell r="CV53">
            <v>56.6</v>
          </cell>
        </row>
        <row r="55">
          <cell r="AN55" t="str">
            <v>類似団体内平均値</v>
          </cell>
          <cell r="BP55">
            <v>0</v>
          </cell>
          <cell r="BX55">
            <v>0</v>
          </cell>
          <cell r="CF55">
            <v>0</v>
          </cell>
          <cell r="CN55">
            <v>0</v>
          </cell>
          <cell r="CV55">
            <v>0</v>
          </cell>
        </row>
        <row r="57">
          <cell r="BP57">
            <v>57.7</v>
          </cell>
          <cell r="BX57">
            <v>59.3</v>
          </cell>
          <cell r="CF57">
            <v>60.4</v>
          </cell>
          <cell r="CN57">
            <v>61.1</v>
          </cell>
          <cell r="CV57">
            <v>61</v>
          </cell>
        </row>
        <row r="72">
          <cell r="BP72" t="str">
            <v>H29</v>
          </cell>
          <cell r="BX72" t="str">
            <v>H30</v>
          </cell>
          <cell r="CF72" t="str">
            <v>R01</v>
          </cell>
          <cell r="CN72" t="str">
            <v>R02</v>
          </cell>
          <cell r="CV72" t="str">
            <v>R03</v>
          </cell>
        </row>
        <row r="73">
          <cell r="AN73" t="str">
            <v>当該団体値</v>
          </cell>
        </row>
        <row r="75">
          <cell r="BP75">
            <v>0.6</v>
          </cell>
          <cell r="BX75">
            <v>1.4</v>
          </cell>
          <cell r="CF75">
            <v>1.2</v>
          </cell>
          <cell r="CN75">
            <v>1</v>
          </cell>
          <cell r="CV75">
            <v>0.9</v>
          </cell>
        </row>
        <row r="77">
          <cell r="AN77" t="str">
            <v>類似団体内平均値</v>
          </cell>
          <cell r="BP77">
            <v>0</v>
          </cell>
          <cell r="BX77">
            <v>0</v>
          </cell>
          <cell r="CF77">
            <v>0</v>
          </cell>
          <cell r="CN77">
            <v>0</v>
          </cell>
          <cell r="CV77">
            <v>0</v>
          </cell>
        </row>
        <row r="79">
          <cell r="BP79">
            <v>7.1</v>
          </cell>
          <cell r="BX79">
            <v>7.1</v>
          </cell>
          <cell r="CF79">
            <v>7.3</v>
          </cell>
          <cell r="CN79">
            <v>7.4</v>
          </cell>
          <cell r="CV79">
            <v>6.6</v>
          </cell>
        </row>
      </sheetData>
      <sheetData sheetId="1" refreshError="1"/>
      <sheetData sheetId="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DO56"/>
  <sheetViews>
    <sheetView showGridLines="0" workbookViewId="0"/>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318" t="s">
        <v>133</v>
      </c>
      <c r="C1" s="318"/>
      <c r="D1" s="318"/>
      <c r="E1" s="318"/>
      <c r="F1" s="318"/>
      <c r="G1" s="318"/>
      <c r="H1" s="318"/>
      <c r="I1" s="318"/>
      <c r="J1" s="318"/>
      <c r="K1" s="318"/>
      <c r="L1" s="318"/>
      <c r="M1" s="318"/>
      <c r="N1" s="318"/>
      <c r="O1" s="318"/>
      <c r="P1" s="318"/>
      <c r="Q1" s="318"/>
      <c r="R1" s="318"/>
      <c r="S1" s="318"/>
      <c r="T1" s="318"/>
      <c r="U1" s="318"/>
      <c r="V1" s="318"/>
      <c r="W1" s="318"/>
      <c r="X1" s="318"/>
      <c r="Y1" s="318"/>
      <c r="Z1" s="318"/>
      <c r="AA1" s="318"/>
      <c r="AB1" s="318"/>
      <c r="AC1" s="318"/>
      <c r="AD1" s="318"/>
      <c r="AE1" s="318"/>
      <c r="AF1" s="318"/>
      <c r="AG1" s="318"/>
      <c r="AH1" s="318"/>
      <c r="AI1" s="318"/>
      <c r="AJ1" s="318"/>
      <c r="AK1" s="318"/>
      <c r="AL1" s="318"/>
      <c r="AM1" s="318"/>
      <c r="AN1" s="318"/>
      <c r="AO1" s="318"/>
      <c r="AP1" s="318"/>
      <c r="AQ1" s="318"/>
      <c r="AR1" s="318"/>
      <c r="AS1" s="318"/>
      <c r="AT1" s="318"/>
      <c r="AU1" s="318"/>
      <c r="AV1" s="318"/>
      <c r="AW1" s="318"/>
      <c r="AX1" s="318"/>
      <c r="AY1" s="318"/>
      <c r="AZ1" s="318"/>
      <c r="BA1" s="318"/>
      <c r="BB1" s="318"/>
      <c r="BC1" s="318"/>
      <c r="BD1" s="318"/>
      <c r="BE1" s="318"/>
      <c r="BF1" s="318"/>
      <c r="BG1" s="318"/>
      <c r="BH1" s="318"/>
      <c r="BI1" s="318"/>
      <c r="BJ1" s="318"/>
      <c r="BK1" s="318"/>
      <c r="BL1" s="318"/>
      <c r="BM1" s="318"/>
      <c r="BN1" s="318"/>
      <c r="BO1" s="318"/>
      <c r="BP1" s="318"/>
      <c r="BQ1" s="318"/>
      <c r="BR1" s="318"/>
      <c r="BS1" s="318"/>
      <c r="BT1" s="318"/>
      <c r="BU1" s="318"/>
      <c r="BV1" s="318"/>
      <c r="BW1" s="318"/>
      <c r="BX1" s="318"/>
      <c r="BY1" s="318"/>
      <c r="BZ1" s="318"/>
      <c r="CA1" s="318"/>
      <c r="CB1" s="318"/>
      <c r="CC1" s="318"/>
      <c r="CD1" s="318"/>
      <c r="CE1" s="318"/>
      <c r="CF1" s="318"/>
      <c r="CG1" s="318"/>
      <c r="CH1" s="318"/>
      <c r="CI1" s="318"/>
      <c r="CJ1" s="318"/>
      <c r="CK1" s="318"/>
      <c r="CL1" s="318"/>
      <c r="CM1" s="318"/>
      <c r="CN1" s="318"/>
      <c r="CO1" s="318"/>
      <c r="CP1" s="318"/>
      <c r="CQ1" s="318"/>
      <c r="CR1" s="318"/>
      <c r="CS1" s="318"/>
      <c r="CT1" s="318"/>
      <c r="CU1" s="318"/>
      <c r="CV1" s="318"/>
      <c r="CW1" s="318"/>
      <c r="CX1" s="318"/>
      <c r="CY1" s="318"/>
      <c r="CZ1" s="318"/>
      <c r="DA1" s="318"/>
      <c r="DB1" s="318"/>
      <c r="DC1" s="318"/>
      <c r="DD1" s="318"/>
      <c r="DE1" s="318"/>
      <c r="DF1" s="318"/>
      <c r="DG1" s="318"/>
      <c r="DH1" s="318"/>
      <c r="DI1" s="318"/>
      <c r="DJ1" s="2"/>
      <c r="DK1" s="2"/>
      <c r="DL1" s="2"/>
      <c r="DM1" s="2"/>
      <c r="DN1" s="2"/>
      <c r="DO1" s="2"/>
    </row>
    <row r="2" spans="1:119" ht="24" x14ac:dyDescent="0.15">
      <c r="B2" s="3" t="s">
        <v>135</v>
      </c>
      <c r="C2" s="3"/>
      <c r="D2" s="9"/>
    </row>
    <row r="3" spans="1:119" ht="18.75" customHeight="1" x14ac:dyDescent="0.15">
      <c r="A3" s="2"/>
      <c r="B3" s="462" t="s">
        <v>136</v>
      </c>
      <c r="C3" s="463"/>
      <c r="D3" s="463"/>
      <c r="E3" s="464"/>
      <c r="F3" s="464"/>
      <c r="G3" s="464"/>
      <c r="H3" s="464"/>
      <c r="I3" s="464"/>
      <c r="J3" s="464"/>
      <c r="K3" s="464"/>
      <c r="L3" s="464" t="s">
        <v>139</v>
      </c>
      <c r="M3" s="464"/>
      <c r="N3" s="464"/>
      <c r="O3" s="464"/>
      <c r="P3" s="464"/>
      <c r="Q3" s="464"/>
      <c r="R3" s="471"/>
      <c r="S3" s="471"/>
      <c r="T3" s="471"/>
      <c r="U3" s="471"/>
      <c r="V3" s="472"/>
      <c r="W3" s="322" t="s">
        <v>142</v>
      </c>
      <c r="X3" s="323"/>
      <c r="Y3" s="323"/>
      <c r="Z3" s="323"/>
      <c r="AA3" s="323"/>
      <c r="AB3" s="463"/>
      <c r="AC3" s="471" t="s">
        <v>143</v>
      </c>
      <c r="AD3" s="323"/>
      <c r="AE3" s="323"/>
      <c r="AF3" s="323"/>
      <c r="AG3" s="323"/>
      <c r="AH3" s="323"/>
      <c r="AI3" s="323"/>
      <c r="AJ3" s="323"/>
      <c r="AK3" s="323"/>
      <c r="AL3" s="324"/>
      <c r="AM3" s="322" t="s">
        <v>144</v>
      </c>
      <c r="AN3" s="323"/>
      <c r="AO3" s="323"/>
      <c r="AP3" s="323"/>
      <c r="AQ3" s="323"/>
      <c r="AR3" s="323"/>
      <c r="AS3" s="323"/>
      <c r="AT3" s="323"/>
      <c r="AU3" s="323"/>
      <c r="AV3" s="323"/>
      <c r="AW3" s="323"/>
      <c r="AX3" s="324"/>
      <c r="AY3" s="319" t="s">
        <v>9</v>
      </c>
      <c r="AZ3" s="320"/>
      <c r="BA3" s="320"/>
      <c r="BB3" s="320"/>
      <c r="BC3" s="320"/>
      <c r="BD3" s="320"/>
      <c r="BE3" s="320"/>
      <c r="BF3" s="320"/>
      <c r="BG3" s="320"/>
      <c r="BH3" s="320"/>
      <c r="BI3" s="320"/>
      <c r="BJ3" s="320"/>
      <c r="BK3" s="320"/>
      <c r="BL3" s="320"/>
      <c r="BM3" s="321"/>
      <c r="BN3" s="322" t="s">
        <v>149</v>
      </c>
      <c r="BO3" s="323"/>
      <c r="BP3" s="323"/>
      <c r="BQ3" s="323"/>
      <c r="BR3" s="323"/>
      <c r="BS3" s="323"/>
      <c r="BT3" s="323"/>
      <c r="BU3" s="324"/>
      <c r="BV3" s="322" t="s">
        <v>11</v>
      </c>
      <c r="BW3" s="323"/>
      <c r="BX3" s="323"/>
      <c r="BY3" s="323"/>
      <c r="BZ3" s="323"/>
      <c r="CA3" s="323"/>
      <c r="CB3" s="323"/>
      <c r="CC3" s="324"/>
      <c r="CD3" s="319" t="s">
        <v>9</v>
      </c>
      <c r="CE3" s="320"/>
      <c r="CF3" s="320"/>
      <c r="CG3" s="320"/>
      <c r="CH3" s="320"/>
      <c r="CI3" s="320"/>
      <c r="CJ3" s="320"/>
      <c r="CK3" s="320"/>
      <c r="CL3" s="320"/>
      <c r="CM3" s="320"/>
      <c r="CN3" s="320"/>
      <c r="CO3" s="320"/>
      <c r="CP3" s="320"/>
      <c r="CQ3" s="320"/>
      <c r="CR3" s="320"/>
      <c r="CS3" s="321"/>
      <c r="CT3" s="322" t="s">
        <v>150</v>
      </c>
      <c r="CU3" s="323"/>
      <c r="CV3" s="323"/>
      <c r="CW3" s="323"/>
      <c r="CX3" s="323"/>
      <c r="CY3" s="323"/>
      <c r="CZ3" s="323"/>
      <c r="DA3" s="324"/>
      <c r="DB3" s="322" t="s">
        <v>152</v>
      </c>
      <c r="DC3" s="323"/>
      <c r="DD3" s="323"/>
      <c r="DE3" s="323"/>
      <c r="DF3" s="323"/>
      <c r="DG3" s="323"/>
      <c r="DH3" s="323"/>
      <c r="DI3" s="324"/>
    </row>
    <row r="4" spans="1:119" ht="18.75" customHeight="1" x14ac:dyDescent="0.15">
      <c r="A4" s="2"/>
      <c r="B4" s="465"/>
      <c r="C4" s="466"/>
      <c r="D4" s="466"/>
      <c r="E4" s="467"/>
      <c r="F4" s="467"/>
      <c r="G4" s="467"/>
      <c r="H4" s="467"/>
      <c r="I4" s="467"/>
      <c r="J4" s="467"/>
      <c r="K4" s="467"/>
      <c r="L4" s="467"/>
      <c r="M4" s="467"/>
      <c r="N4" s="467"/>
      <c r="O4" s="467"/>
      <c r="P4" s="467"/>
      <c r="Q4" s="467"/>
      <c r="R4" s="473"/>
      <c r="S4" s="473"/>
      <c r="T4" s="473"/>
      <c r="U4" s="473"/>
      <c r="V4" s="474"/>
      <c r="W4" s="477"/>
      <c r="X4" s="456"/>
      <c r="Y4" s="456"/>
      <c r="Z4" s="456"/>
      <c r="AA4" s="456"/>
      <c r="AB4" s="466"/>
      <c r="AC4" s="473"/>
      <c r="AD4" s="456"/>
      <c r="AE4" s="456"/>
      <c r="AF4" s="456"/>
      <c r="AG4" s="456"/>
      <c r="AH4" s="456"/>
      <c r="AI4" s="456"/>
      <c r="AJ4" s="456"/>
      <c r="AK4" s="456"/>
      <c r="AL4" s="480"/>
      <c r="AM4" s="478"/>
      <c r="AN4" s="479"/>
      <c r="AO4" s="479"/>
      <c r="AP4" s="479"/>
      <c r="AQ4" s="479"/>
      <c r="AR4" s="479"/>
      <c r="AS4" s="479"/>
      <c r="AT4" s="479"/>
      <c r="AU4" s="479"/>
      <c r="AV4" s="479"/>
      <c r="AW4" s="479"/>
      <c r="AX4" s="481"/>
      <c r="AY4" s="325" t="s">
        <v>153</v>
      </c>
      <c r="AZ4" s="326"/>
      <c r="BA4" s="326"/>
      <c r="BB4" s="326"/>
      <c r="BC4" s="326"/>
      <c r="BD4" s="326"/>
      <c r="BE4" s="326"/>
      <c r="BF4" s="326"/>
      <c r="BG4" s="326"/>
      <c r="BH4" s="326"/>
      <c r="BI4" s="326"/>
      <c r="BJ4" s="326"/>
      <c r="BK4" s="326"/>
      <c r="BL4" s="326"/>
      <c r="BM4" s="327"/>
      <c r="BN4" s="328">
        <v>3457995</v>
      </c>
      <c r="BO4" s="329"/>
      <c r="BP4" s="329"/>
      <c r="BQ4" s="329"/>
      <c r="BR4" s="329"/>
      <c r="BS4" s="329"/>
      <c r="BT4" s="329"/>
      <c r="BU4" s="330"/>
      <c r="BV4" s="328">
        <v>3570351</v>
      </c>
      <c r="BW4" s="329"/>
      <c r="BX4" s="329"/>
      <c r="BY4" s="329"/>
      <c r="BZ4" s="329"/>
      <c r="CA4" s="329"/>
      <c r="CB4" s="329"/>
      <c r="CC4" s="330"/>
      <c r="CD4" s="331" t="s">
        <v>155</v>
      </c>
      <c r="CE4" s="332"/>
      <c r="CF4" s="332"/>
      <c r="CG4" s="332"/>
      <c r="CH4" s="332"/>
      <c r="CI4" s="332"/>
      <c r="CJ4" s="332"/>
      <c r="CK4" s="332"/>
      <c r="CL4" s="332"/>
      <c r="CM4" s="332"/>
      <c r="CN4" s="332"/>
      <c r="CO4" s="332"/>
      <c r="CP4" s="332"/>
      <c r="CQ4" s="332"/>
      <c r="CR4" s="332"/>
      <c r="CS4" s="333"/>
      <c r="CT4" s="334">
        <v>2.2999999999999998</v>
      </c>
      <c r="CU4" s="335"/>
      <c r="CV4" s="335"/>
      <c r="CW4" s="335"/>
      <c r="CX4" s="335"/>
      <c r="CY4" s="335"/>
      <c r="CZ4" s="335"/>
      <c r="DA4" s="336"/>
      <c r="DB4" s="334">
        <v>1.9</v>
      </c>
      <c r="DC4" s="335"/>
      <c r="DD4" s="335"/>
      <c r="DE4" s="335"/>
      <c r="DF4" s="335"/>
      <c r="DG4" s="335"/>
      <c r="DH4" s="335"/>
      <c r="DI4" s="336"/>
    </row>
    <row r="5" spans="1:119" ht="18.75" customHeight="1" x14ac:dyDescent="0.15">
      <c r="A5" s="2"/>
      <c r="B5" s="468"/>
      <c r="C5" s="469"/>
      <c r="D5" s="469"/>
      <c r="E5" s="470"/>
      <c r="F5" s="470"/>
      <c r="G5" s="470"/>
      <c r="H5" s="470"/>
      <c r="I5" s="470"/>
      <c r="J5" s="470"/>
      <c r="K5" s="470"/>
      <c r="L5" s="470"/>
      <c r="M5" s="470"/>
      <c r="N5" s="470"/>
      <c r="O5" s="470"/>
      <c r="P5" s="470"/>
      <c r="Q5" s="470"/>
      <c r="R5" s="475"/>
      <c r="S5" s="475"/>
      <c r="T5" s="475"/>
      <c r="U5" s="475"/>
      <c r="V5" s="476"/>
      <c r="W5" s="478"/>
      <c r="X5" s="479"/>
      <c r="Y5" s="479"/>
      <c r="Z5" s="479"/>
      <c r="AA5" s="479"/>
      <c r="AB5" s="469"/>
      <c r="AC5" s="475"/>
      <c r="AD5" s="479"/>
      <c r="AE5" s="479"/>
      <c r="AF5" s="479"/>
      <c r="AG5" s="479"/>
      <c r="AH5" s="479"/>
      <c r="AI5" s="479"/>
      <c r="AJ5" s="479"/>
      <c r="AK5" s="479"/>
      <c r="AL5" s="481"/>
      <c r="AM5" s="337" t="s">
        <v>156</v>
      </c>
      <c r="AN5" s="338"/>
      <c r="AO5" s="338"/>
      <c r="AP5" s="338"/>
      <c r="AQ5" s="338"/>
      <c r="AR5" s="338"/>
      <c r="AS5" s="338"/>
      <c r="AT5" s="339"/>
      <c r="AU5" s="340" t="s">
        <v>74</v>
      </c>
      <c r="AV5" s="341"/>
      <c r="AW5" s="341"/>
      <c r="AX5" s="341"/>
      <c r="AY5" s="342" t="s">
        <v>145</v>
      </c>
      <c r="AZ5" s="343"/>
      <c r="BA5" s="343"/>
      <c r="BB5" s="343"/>
      <c r="BC5" s="343"/>
      <c r="BD5" s="343"/>
      <c r="BE5" s="343"/>
      <c r="BF5" s="343"/>
      <c r="BG5" s="343"/>
      <c r="BH5" s="343"/>
      <c r="BI5" s="343"/>
      <c r="BJ5" s="343"/>
      <c r="BK5" s="343"/>
      <c r="BL5" s="343"/>
      <c r="BM5" s="344"/>
      <c r="BN5" s="345">
        <v>3344628</v>
      </c>
      <c r="BO5" s="346"/>
      <c r="BP5" s="346"/>
      <c r="BQ5" s="346"/>
      <c r="BR5" s="346"/>
      <c r="BS5" s="346"/>
      <c r="BT5" s="346"/>
      <c r="BU5" s="347"/>
      <c r="BV5" s="345">
        <v>3474596</v>
      </c>
      <c r="BW5" s="346"/>
      <c r="BX5" s="346"/>
      <c r="BY5" s="346"/>
      <c r="BZ5" s="346"/>
      <c r="CA5" s="346"/>
      <c r="CB5" s="346"/>
      <c r="CC5" s="347"/>
      <c r="CD5" s="348" t="s">
        <v>158</v>
      </c>
      <c r="CE5" s="349"/>
      <c r="CF5" s="349"/>
      <c r="CG5" s="349"/>
      <c r="CH5" s="349"/>
      <c r="CI5" s="349"/>
      <c r="CJ5" s="349"/>
      <c r="CK5" s="349"/>
      <c r="CL5" s="349"/>
      <c r="CM5" s="349"/>
      <c r="CN5" s="349"/>
      <c r="CO5" s="349"/>
      <c r="CP5" s="349"/>
      <c r="CQ5" s="349"/>
      <c r="CR5" s="349"/>
      <c r="CS5" s="350"/>
      <c r="CT5" s="351">
        <v>80.7</v>
      </c>
      <c r="CU5" s="352"/>
      <c r="CV5" s="352"/>
      <c r="CW5" s="352"/>
      <c r="CX5" s="352"/>
      <c r="CY5" s="352"/>
      <c r="CZ5" s="352"/>
      <c r="DA5" s="353"/>
      <c r="DB5" s="351">
        <v>88</v>
      </c>
      <c r="DC5" s="352"/>
      <c r="DD5" s="352"/>
      <c r="DE5" s="352"/>
      <c r="DF5" s="352"/>
      <c r="DG5" s="352"/>
      <c r="DH5" s="352"/>
      <c r="DI5" s="353"/>
    </row>
    <row r="6" spans="1:119" ht="18.75" customHeight="1" x14ac:dyDescent="0.15">
      <c r="A6" s="2"/>
      <c r="B6" s="482" t="s">
        <v>159</v>
      </c>
      <c r="C6" s="483"/>
      <c r="D6" s="483"/>
      <c r="E6" s="484"/>
      <c r="F6" s="484"/>
      <c r="G6" s="484"/>
      <c r="H6" s="484"/>
      <c r="I6" s="484"/>
      <c r="J6" s="484"/>
      <c r="K6" s="484"/>
      <c r="L6" s="484" t="s">
        <v>79</v>
      </c>
      <c r="M6" s="484"/>
      <c r="N6" s="484"/>
      <c r="O6" s="484"/>
      <c r="P6" s="484"/>
      <c r="Q6" s="484"/>
      <c r="R6" s="488"/>
      <c r="S6" s="488"/>
      <c r="T6" s="488"/>
      <c r="U6" s="488"/>
      <c r="V6" s="489"/>
      <c r="W6" s="492" t="s">
        <v>162</v>
      </c>
      <c r="X6" s="493"/>
      <c r="Y6" s="493"/>
      <c r="Z6" s="493"/>
      <c r="AA6" s="493"/>
      <c r="AB6" s="483"/>
      <c r="AC6" s="496" t="s">
        <v>163</v>
      </c>
      <c r="AD6" s="497"/>
      <c r="AE6" s="497"/>
      <c r="AF6" s="497"/>
      <c r="AG6" s="497"/>
      <c r="AH6" s="497"/>
      <c r="AI6" s="497"/>
      <c r="AJ6" s="497"/>
      <c r="AK6" s="497"/>
      <c r="AL6" s="498"/>
      <c r="AM6" s="337" t="s">
        <v>78</v>
      </c>
      <c r="AN6" s="338"/>
      <c r="AO6" s="338"/>
      <c r="AP6" s="338"/>
      <c r="AQ6" s="338"/>
      <c r="AR6" s="338"/>
      <c r="AS6" s="338"/>
      <c r="AT6" s="339"/>
      <c r="AU6" s="340" t="s">
        <v>74</v>
      </c>
      <c r="AV6" s="341"/>
      <c r="AW6" s="341"/>
      <c r="AX6" s="341"/>
      <c r="AY6" s="342" t="s">
        <v>167</v>
      </c>
      <c r="AZ6" s="343"/>
      <c r="BA6" s="343"/>
      <c r="BB6" s="343"/>
      <c r="BC6" s="343"/>
      <c r="BD6" s="343"/>
      <c r="BE6" s="343"/>
      <c r="BF6" s="343"/>
      <c r="BG6" s="343"/>
      <c r="BH6" s="343"/>
      <c r="BI6" s="343"/>
      <c r="BJ6" s="343"/>
      <c r="BK6" s="343"/>
      <c r="BL6" s="343"/>
      <c r="BM6" s="344"/>
      <c r="BN6" s="345">
        <v>113367</v>
      </c>
      <c r="BO6" s="346"/>
      <c r="BP6" s="346"/>
      <c r="BQ6" s="346"/>
      <c r="BR6" s="346"/>
      <c r="BS6" s="346"/>
      <c r="BT6" s="346"/>
      <c r="BU6" s="347"/>
      <c r="BV6" s="345">
        <v>95755</v>
      </c>
      <c r="BW6" s="346"/>
      <c r="BX6" s="346"/>
      <c r="BY6" s="346"/>
      <c r="BZ6" s="346"/>
      <c r="CA6" s="346"/>
      <c r="CB6" s="346"/>
      <c r="CC6" s="347"/>
      <c r="CD6" s="348" t="s">
        <v>169</v>
      </c>
      <c r="CE6" s="349"/>
      <c r="CF6" s="349"/>
      <c r="CG6" s="349"/>
      <c r="CH6" s="349"/>
      <c r="CI6" s="349"/>
      <c r="CJ6" s="349"/>
      <c r="CK6" s="349"/>
      <c r="CL6" s="349"/>
      <c r="CM6" s="349"/>
      <c r="CN6" s="349"/>
      <c r="CO6" s="349"/>
      <c r="CP6" s="349"/>
      <c r="CQ6" s="349"/>
      <c r="CR6" s="349"/>
      <c r="CS6" s="350"/>
      <c r="CT6" s="354">
        <v>83.4</v>
      </c>
      <c r="CU6" s="355"/>
      <c r="CV6" s="355"/>
      <c r="CW6" s="355"/>
      <c r="CX6" s="355"/>
      <c r="CY6" s="355"/>
      <c r="CZ6" s="355"/>
      <c r="DA6" s="356"/>
      <c r="DB6" s="354">
        <v>90.6</v>
      </c>
      <c r="DC6" s="355"/>
      <c r="DD6" s="355"/>
      <c r="DE6" s="355"/>
      <c r="DF6" s="355"/>
      <c r="DG6" s="355"/>
      <c r="DH6" s="355"/>
      <c r="DI6" s="356"/>
    </row>
    <row r="7" spans="1:119" ht="18.75" customHeight="1" x14ac:dyDescent="0.15">
      <c r="A7" s="2"/>
      <c r="B7" s="465"/>
      <c r="C7" s="466"/>
      <c r="D7" s="466"/>
      <c r="E7" s="467"/>
      <c r="F7" s="467"/>
      <c r="G7" s="467"/>
      <c r="H7" s="467"/>
      <c r="I7" s="467"/>
      <c r="J7" s="467"/>
      <c r="K7" s="467"/>
      <c r="L7" s="467"/>
      <c r="M7" s="467"/>
      <c r="N7" s="467"/>
      <c r="O7" s="467"/>
      <c r="P7" s="467"/>
      <c r="Q7" s="467"/>
      <c r="R7" s="473"/>
      <c r="S7" s="473"/>
      <c r="T7" s="473"/>
      <c r="U7" s="473"/>
      <c r="V7" s="474"/>
      <c r="W7" s="477"/>
      <c r="X7" s="456"/>
      <c r="Y7" s="456"/>
      <c r="Z7" s="456"/>
      <c r="AA7" s="456"/>
      <c r="AB7" s="466"/>
      <c r="AC7" s="499"/>
      <c r="AD7" s="455"/>
      <c r="AE7" s="455"/>
      <c r="AF7" s="455"/>
      <c r="AG7" s="455"/>
      <c r="AH7" s="455"/>
      <c r="AI7" s="455"/>
      <c r="AJ7" s="455"/>
      <c r="AK7" s="455"/>
      <c r="AL7" s="500"/>
      <c r="AM7" s="337" t="s">
        <v>170</v>
      </c>
      <c r="AN7" s="338"/>
      <c r="AO7" s="338"/>
      <c r="AP7" s="338"/>
      <c r="AQ7" s="338"/>
      <c r="AR7" s="338"/>
      <c r="AS7" s="338"/>
      <c r="AT7" s="339"/>
      <c r="AU7" s="340" t="s">
        <v>74</v>
      </c>
      <c r="AV7" s="341"/>
      <c r="AW7" s="341"/>
      <c r="AX7" s="341"/>
      <c r="AY7" s="342" t="s">
        <v>171</v>
      </c>
      <c r="AZ7" s="343"/>
      <c r="BA7" s="343"/>
      <c r="BB7" s="343"/>
      <c r="BC7" s="343"/>
      <c r="BD7" s="343"/>
      <c r="BE7" s="343"/>
      <c r="BF7" s="343"/>
      <c r="BG7" s="343"/>
      <c r="BH7" s="343"/>
      <c r="BI7" s="343"/>
      <c r="BJ7" s="343"/>
      <c r="BK7" s="343"/>
      <c r="BL7" s="343"/>
      <c r="BM7" s="344"/>
      <c r="BN7" s="345">
        <v>70211</v>
      </c>
      <c r="BO7" s="346"/>
      <c r="BP7" s="346"/>
      <c r="BQ7" s="346"/>
      <c r="BR7" s="346"/>
      <c r="BS7" s="346"/>
      <c r="BT7" s="346"/>
      <c r="BU7" s="347"/>
      <c r="BV7" s="345">
        <v>62711</v>
      </c>
      <c r="BW7" s="346"/>
      <c r="BX7" s="346"/>
      <c r="BY7" s="346"/>
      <c r="BZ7" s="346"/>
      <c r="CA7" s="346"/>
      <c r="CB7" s="346"/>
      <c r="CC7" s="347"/>
      <c r="CD7" s="348" t="s">
        <v>172</v>
      </c>
      <c r="CE7" s="349"/>
      <c r="CF7" s="349"/>
      <c r="CG7" s="349"/>
      <c r="CH7" s="349"/>
      <c r="CI7" s="349"/>
      <c r="CJ7" s="349"/>
      <c r="CK7" s="349"/>
      <c r="CL7" s="349"/>
      <c r="CM7" s="349"/>
      <c r="CN7" s="349"/>
      <c r="CO7" s="349"/>
      <c r="CP7" s="349"/>
      <c r="CQ7" s="349"/>
      <c r="CR7" s="349"/>
      <c r="CS7" s="350"/>
      <c r="CT7" s="345">
        <v>1894240</v>
      </c>
      <c r="CU7" s="346"/>
      <c r="CV7" s="346"/>
      <c r="CW7" s="346"/>
      <c r="CX7" s="346"/>
      <c r="CY7" s="346"/>
      <c r="CZ7" s="346"/>
      <c r="DA7" s="347"/>
      <c r="DB7" s="345">
        <v>1706158</v>
      </c>
      <c r="DC7" s="346"/>
      <c r="DD7" s="346"/>
      <c r="DE7" s="346"/>
      <c r="DF7" s="346"/>
      <c r="DG7" s="346"/>
      <c r="DH7" s="346"/>
      <c r="DI7" s="347"/>
    </row>
    <row r="8" spans="1:119" ht="18.75" customHeight="1" x14ac:dyDescent="0.15">
      <c r="A8" s="2"/>
      <c r="B8" s="485"/>
      <c r="C8" s="486"/>
      <c r="D8" s="486"/>
      <c r="E8" s="487"/>
      <c r="F8" s="487"/>
      <c r="G8" s="487"/>
      <c r="H8" s="487"/>
      <c r="I8" s="487"/>
      <c r="J8" s="487"/>
      <c r="K8" s="487"/>
      <c r="L8" s="487"/>
      <c r="M8" s="487"/>
      <c r="N8" s="487"/>
      <c r="O8" s="487"/>
      <c r="P8" s="487"/>
      <c r="Q8" s="487"/>
      <c r="R8" s="490"/>
      <c r="S8" s="490"/>
      <c r="T8" s="490"/>
      <c r="U8" s="490"/>
      <c r="V8" s="491"/>
      <c r="W8" s="494"/>
      <c r="X8" s="495"/>
      <c r="Y8" s="495"/>
      <c r="Z8" s="495"/>
      <c r="AA8" s="495"/>
      <c r="AB8" s="486"/>
      <c r="AC8" s="501"/>
      <c r="AD8" s="502"/>
      <c r="AE8" s="502"/>
      <c r="AF8" s="502"/>
      <c r="AG8" s="502"/>
      <c r="AH8" s="502"/>
      <c r="AI8" s="502"/>
      <c r="AJ8" s="502"/>
      <c r="AK8" s="502"/>
      <c r="AL8" s="503"/>
      <c r="AM8" s="337" t="s">
        <v>173</v>
      </c>
      <c r="AN8" s="338"/>
      <c r="AO8" s="338"/>
      <c r="AP8" s="338"/>
      <c r="AQ8" s="338"/>
      <c r="AR8" s="338"/>
      <c r="AS8" s="338"/>
      <c r="AT8" s="339"/>
      <c r="AU8" s="340" t="s">
        <v>74</v>
      </c>
      <c r="AV8" s="341"/>
      <c r="AW8" s="341"/>
      <c r="AX8" s="341"/>
      <c r="AY8" s="342" t="s">
        <v>176</v>
      </c>
      <c r="AZ8" s="343"/>
      <c r="BA8" s="343"/>
      <c r="BB8" s="343"/>
      <c r="BC8" s="343"/>
      <c r="BD8" s="343"/>
      <c r="BE8" s="343"/>
      <c r="BF8" s="343"/>
      <c r="BG8" s="343"/>
      <c r="BH8" s="343"/>
      <c r="BI8" s="343"/>
      <c r="BJ8" s="343"/>
      <c r="BK8" s="343"/>
      <c r="BL8" s="343"/>
      <c r="BM8" s="344"/>
      <c r="BN8" s="345">
        <v>43156</v>
      </c>
      <c r="BO8" s="346"/>
      <c r="BP8" s="346"/>
      <c r="BQ8" s="346"/>
      <c r="BR8" s="346"/>
      <c r="BS8" s="346"/>
      <c r="BT8" s="346"/>
      <c r="BU8" s="347"/>
      <c r="BV8" s="345">
        <v>33044</v>
      </c>
      <c r="BW8" s="346"/>
      <c r="BX8" s="346"/>
      <c r="BY8" s="346"/>
      <c r="BZ8" s="346"/>
      <c r="CA8" s="346"/>
      <c r="CB8" s="346"/>
      <c r="CC8" s="347"/>
      <c r="CD8" s="348" t="s">
        <v>177</v>
      </c>
      <c r="CE8" s="349"/>
      <c r="CF8" s="349"/>
      <c r="CG8" s="349"/>
      <c r="CH8" s="349"/>
      <c r="CI8" s="349"/>
      <c r="CJ8" s="349"/>
      <c r="CK8" s="349"/>
      <c r="CL8" s="349"/>
      <c r="CM8" s="349"/>
      <c r="CN8" s="349"/>
      <c r="CO8" s="349"/>
      <c r="CP8" s="349"/>
      <c r="CQ8" s="349"/>
      <c r="CR8" s="349"/>
      <c r="CS8" s="350"/>
      <c r="CT8" s="357">
        <v>0.19</v>
      </c>
      <c r="CU8" s="358"/>
      <c r="CV8" s="358"/>
      <c r="CW8" s="358"/>
      <c r="CX8" s="358"/>
      <c r="CY8" s="358"/>
      <c r="CZ8" s="358"/>
      <c r="DA8" s="359"/>
      <c r="DB8" s="357">
        <v>0.2</v>
      </c>
      <c r="DC8" s="358"/>
      <c r="DD8" s="358"/>
      <c r="DE8" s="358"/>
      <c r="DF8" s="358"/>
      <c r="DG8" s="358"/>
      <c r="DH8" s="358"/>
      <c r="DI8" s="359"/>
    </row>
    <row r="9" spans="1:119" ht="18.75" customHeight="1" x14ac:dyDescent="0.15">
      <c r="A9" s="2"/>
      <c r="B9" s="319" t="s">
        <v>20</v>
      </c>
      <c r="C9" s="320"/>
      <c r="D9" s="320"/>
      <c r="E9" s="320"/>
      <c r="F9" s="320"/>
      <c r="G9" s="320"/>
      <c r="H9" s="320"/>
      <c r="I9" s="320"/>
      <c r="J9" s="320"/>
      <c r="K9" s="417"/>
      <c r="L9" s="360" t="s">
        <v>15</v>
      </c>
      <c r="M9" s="361"/>
      <c r="N9" s="361"/>
      <c r="O9" s="361"/>
      <c r="P9" s="361"/>
      <c r="Q9" s="362"/>
      <c r="R9" s="363">
        <v>3034</v>
      </c>
      <c r="S9" s="364"/>
      <c r="T9" s="364"/>
      <c r="U9" s="364"/>
      <c r="V9" s="365"/>
      <c r="W9" s="322" t="s">
        <v>179</v>
      </c>
      <c r="X9" s="323"/>
      <c r="Y9" s="323"/>
      <c r="Z9" s="323"/>
      <c r="AA9" s="323"/>
      <c r="AB9" s="323"/>
      <c r="AC9" s="323"/>
      <c r="AD9" s="323"/>
      <c r="AE9" s="323"/>
      <c r="AF9" s="323"/>
      <c r="AG9" s="323"/>
      <c r="AH9" s="323"/>
      <c r="AI9" s="323"/>
      <c r="AJ9" s="323"/>
      <c r="AK9" s="323"/>
      <c r="AL9" s="324"/>
      <c r="AM9" s="337" t="s">
        <v>180</v>
      </c>
      <c r="AN9" s="338"/>
      <c r="AO9" s="338"/>
      <c r="AP9" s="338"/>
      <c r="AQ9" s="338"/>
      <c r="AR9" s="338"/>
      <c r="AS9" s="338"/>
      <c r="AT9" s="339"/>
      <c r="AU9" s="340" t="s">
        <v>74</v>
      </c>
      <c r="AV9" s="341"/>
      <c r="AW9" s="341"/>
      <c r="AX9" s="341"/>
      <c r="AY9" s="342" t="s">
        <v>75</v>
      </c>
      <c r="AZ9" s="343"/>
      <c r="BA9" s="343"/>
      <c r="BB9" s="343"/>
      <c r="BC9" s="343"/>
      <c r="BD9" s="343"/>
      <c r="BE9" s="343"/>
      <c r="BF9" s="343"/>
      <c r="BG9" s="343"/>
      <c r="BH9" s="343"/>
      <c r="BI9" s="343"/>
      <c r="BJ9" s="343"/>
      <c r="BK9" s="343"/>
      <c r="BL9" s="343"/>
      <c r="BM9" s="344"/>
      <c r="BN9" s="345">
        <v>10112</v>
      </c>
      <c r="BO9" s="346"/>
      <c r="BP9" s="346"/>
      <c r="BQ9" s="346"/>
      <c r="BR9" s="346"/>
      <c r="BS9" s="346"/>
      <c r="BT9" s="346"/>
      <c r="BU9" s="347"/>
      <c r="BV9" s="345">
        <v>-4243</v>
      </c>
      <c r="BW9" s="346"/>
      <c r="BX9" s="346"/>
      <c r="BY9" s="346"/>
      <c r="BZ9" s="346"/>
      <c r="CA9" s="346"/>
      <c r="CB9" s="346"/>
      <c r="CC9" s="347"/>
      <c r="CD9" s="348" t="s">
        <v>72</v>
      </c>
      <c r="CE9" s="349"/>
      <c r="CF9" s="349"/>
      <c r="CG9" s="349"/>
      <c r="CH9" s="349"/>
      <c r="CI9" s="349"/>
      <c r="CJ9" s="349"/>
      <c r="CK9" s="349"/>
      <c r="CL9" s="349"/>
      <c r="CM9" s="349"/>
      <c r="CN9" s="349"/>
      <c r="CO9" s="349"/>
      <c r="CP9" s="349"/>
      <c r="CQ9" s="349"/>
      <c r="CR9" s="349"/>
      <c r="CS9" s="350"/>
      <c r="CT9" s="351">
        <v>12.2</v>
      </c>
      <c r="CU9" s="352"/>
      <c r="CV9" s="352"/>
      <c r="CW9" s="352"/>
      <c r="CX9" s="352"/>
      <c r="CY9" s="352"/>
      <c r="CZ9" s="352"/>
      <c r="DA9" s="353"/>
      <c r="DB9" s="351">
        <v>12.7</v>
      </c>
      <c r="DC9" s="352"/>
      <c r="DD9" s="352"/>
      <c r="DE9" s="352"/>
      <c r="DF9" s="352"/>
      <c r="DG9" s="352"/>
      <c r="DH9" s="352"/>
      <c r="DI9" s="353"/>
    </row>
    <row r="10" spans="1:119" ht="18.75" customHeight="1" x14ac:dyDescent="0.15">
      <c r="A10" s="2"/>
      <c r="B10" s="319"/>
      <c r="C10" s="320"/>
      <c r="D10" s="320"/>
      <c r="E10" s="320"/>
      <c r="F10" s="320"/>
      <c r="G10" s="320"/>
      <c r="H10" s="320"/>
      <c r="I10" s="320"/>
      <c r="J10" s="320"/>
      <c r="K10" s="417"/>
      <c r="L10" s="366" t="s">
        <v>183</v>
      </c>
      <c r="M10" s="338"/>
      <c r="N10" s="338"/>
      <c r="O10" s="338"/>
      <c r="P10" s="338"/>
      <c r="Q10" s="339"/>
      <c r="R10" s="367">
        <v>3326</v>
      </c>
      <c r="S10" s="368"/>
      <c r="T10" s="368"/>
      <c r="U10" s="368"/>
      <c r="V10" s="369"/>
      <c r="W10" s="477"/>
      <c r="X10" s="456"/>
      <c r="Y10" s="456"/>
      <c r="Z10" s="456"/>
      <c r="AA10" s="456"/>
      <c r="AB10" s="456"/>
      <c r="AC10" s="456"/>
      <c r="AD10" s="456"/>
      <c r="AE10" s="456"/>
      <c r="AF10" s="456"/>
      <c r="AG10" s="456"/>
      <c r="AH10" s="456"/>
      <c r="AI10" s="456"/>
      <c r="AJ10" s="456"/>
      <c r="AK10" s="456"/>
      <c r="AL10" s="480"/>
      <c r="AM10" s="337" t="s">
        <v>184</v>
      </c>
      <c r="AN10" s="338"/>
      <c r="AO10" s="338"/>
      <c r="AP10" s="338"/>
      <c r="AQ10" s="338"/>
      <c r="AR10" s="338"/>
      <c r="AS10" s="338"/>
      <c r="AT10" s="339"/>
      <c r="AU10" s="340" t="s">
        <v>187</v>
      </c>
      <c r="AV10" s="341"/>
      <c r="AW10" s="341"/>
      <c r="AX10" s="341"/>
      <c r="AY10" s="342" t="s">
        <v>188</v>
      </c>
      <c r="AZ10" s="343"/>
      <c r="BA10" s="343"/>
      <c r="BB10" s="343"/>
      <c r="BC10" s="343"/>
      <c r="BD10" s="343"/>
      <c r="BE10" s="343"/>
      <c r="BF10" s="343"/>
      <c r="BG10" s="343"/>
      <c r="BH10" s="343"/>
      <c r="BI10" s="343"/>
      <c r="BJ10" s="343"/>
      <c r="BK10" s="343"/>
      <c r="BL10" s="343"/>
      <c r="BM10" s="344"/>
      <c r="BN10" s="345">
        <v>327260</v>
      </c>
      <c r="BO10" s="346"/>
      <c r="BP10" s="346"/>
      <c r="BQ10" s="346"/>
      <c r="BR10" s="346"/>
      <c r="BS10" s="346"/>
      <c r="BT10" s="346"/>
      <c r="BU10" s="347"/>
      <c r="BV10" s="345">
        <v>228027</v>
      </c>
      <c r="BW10" s="346"/>
      <c r="BX10" s="346"/>
      <c r="BY10" s="346"/>
      <c r="BZ10" s="346"/>
      <c r="CA10" s="346"/>
      <c r="CB10" s="346"/>
      <c r="CC10" s="347"/>
      <c r="CD10" s="22" t="s">
        <v>189</v>
      </c>
      <c r="CE10" s="23"/>
      <c r="CF10" s="23"/>
      <c r="CG10" s="23"/>
      <c r="CH10" s="23"/>
      <c r="CI10" s="23"/>
      <c r="CJ10" s="23"/>
      <c r="CK10" s="23"/>
      <c r="CL10" s="23"/>
      <c r="CM10" s="23"/>
      <c r="CN10" s="23"/>
      <c r="CO10" s="23"/>
      <c r="CP10" s="23"/>
      <c r="CQ10" s="23"/>
      <c r="CR10" s="23"/>
      <c r="CS10" s="25"/>
      <c r="CT10" s="27"/>
      <c r="CU10" s="30"/>
      <c r="CV10" s="30"/>
      <c r="CW10" s="30"/>
      <c r="CX10" s="30"/>
      <c r="CY10" s="30"/>
      <c r="CZ10" s="30"/>
      <c r="DA10" s="33"/>
      <c r="DB10" s="27"/>
      <c r="DC10" s="30"/>
      <c r="DD10" s="30"/>
      <c r="DE10" s="30"/>
      <c r="DF10" s="30"/>
      <c r="DG10" s="30"/>
      <c r="DH10" s="30"/>
      <c r="DI10" s="33"/>
    </row>
    <row r="11" spans="1:119" ht="18.75" customHeight="1" x14ac:dyDescent="0.15">
      <c r="A11" s="2"/>
      <c r="B11" s="319"/>
      <c r="C11" s="320"/>
      <c r="D11" s="320"/>
      <c r="E11" s="320"/>
      <c r="F11" s="320"/>
      <c r="G11" s="320"/>
      <c r="H11" s="320"/>
      <c r="I11" s="320"/>
      <c r="J11" s="320"/>
      <c r="K11" s="417"/>
      <c r="L11" s="370" t="s">
        <v>192</v>
      </c>
      <c r="M11" s="371"/>
      <c r="N11" s="371"/>
      <c r="O11" s="371"/>
      <c r="P11" s="371"/>
      <c r="Q11" s="372"/>
      <c r="R11" s="373" t="s">
        <v>194</v>
      </c>
      <c r="S11" s="374"/>
      <c r="T11" s="374"/>
      <c r="U11" s="374"/>
      <c r="V11" s="375"/>
      <c r="W11" s="477"/>
      <c r="X11" s="456"/>
      <c r="Y11" s="456"/>
      <c r="Z11" s="456"/>
      <c r="AA11" s="456"/>
      <c r="AB11" s="456"/>
      <c r="AC11" s="456"/>
      <c r="AD11" s="456"/>
      <c r="AE11" s="456"/>
      <c r="AF11" s="456"/>
      <c r="AG11" s="456"/>
      <c r="AH11" s="456"/>
      <c r="AI11" s="456"/>
      <c r="AJ11" s="456"/>
      <c r="AK11" s="456"/>
      <c r="AL11" s="480"/>
      <c r="AM11" s="337" t="s">
        <v>196</v>
      </c>
      <c r="AN11" s="338"/>
      <c r="AO11" s="338"/>
      <c r="AP11" s="338"/>
      <c r="AQ11" s="338"/>
      <c r="AR11" s="338"/>
      <c r="AS11" s="338"/>
      <c r="AT11" s="339"/>
      <c r="AU11" s="340" t="s">
        <v>74</v>
      </c>
      <c r="AV11" s="341"/>
      <c r="AW11" s="341"/>
      <c r="AX11" s="341"/>
      <c r="AY11" s="342" t="s">
        <v>197</v>
      </c>
      <c r="AZ11" s="343"/>
      <c r="BA11" s="343"/>
      <c r="BB11" s="343"/>
      <c r="BC11" s="343"/>
      <c r="BD11" s="343"/>
      <c r="BE11" s="343"/>
      <c r="BF11" s="343"/>
      <c r="BG11" s="343"/>
      <c r="BH11" s="343"/>
      <c r="BI11" s="343"/>
      <c r="BJ11" s="343"/>
      <c r="BK11" s="343"/>
      <c r="BL11" s="343"/>
      <c r="BM11" s="344"/>
      <c r="BN11" s="345">
        <v>1</v>
      </c>
      <c r="BO11" s="346"/>
      <c r="BP11" s="346"/>
      <c r="BQ11" s="346"/>
      <c r="BR11" s="346"/>
      <c r="BS11" s="346"/>
      <c r="BT11" s="346"/>
      <c r="BU11" s="347"/>
      <c r="BV11" s="345">
        <v>0</v>
      </c>
      <c r="BW11" s="346"/>
      <c r="BX11" s="346"/>
      <c r="BY11" s="346"/>
      <c r="BZ11" s="346"/>
      <c r="CA11" s="346"/>
      <c r="CB11" s="346"/>
      <c r="CC11" s="347"/>
      <c r="CD11" s="348" t="s">
        <v>200</v>
      </c>
      <c r="CE11" s="349"/>
      <c r="CF11" s="349"/>
      <c r="CG11" s="349"/>
      <c r="CH11" s="349"/>
      <c r="CI11" s="349"/>
      <c r="CJ11" s="349"/>
      <c r="CK11" s="349"/>
      <c r="CL11" s="349"/>
      <c r="CM11" s="349"/>
      <c r="CN11" s="349"/>
      <c r="CO11" s="349"/>
      <c r="CP11" s="349"/>
      <c r="CQ11" s="349"/>
      <c r="CR11" s="349"/>
      <c r="CS11" s="350"/>
      <c r="CT11" s="357" t="s">
        <v>201</v>
      </c>
      <c r="CU11" s="358"/>
      <c r="CV11" s="358"/>
      <c r="CW11" s="358"/>
      <c r="CX11" s="358"/>
      <c r="CY11" s="358"/>
      <c r="CZ11" s="358"/>
      <c r="DA11" s="359"/>
      <c r="DB11" s="357" t="s">
        <v>201</v>
      </c>
      <c r="DC11" s="358"/>
      <c r="DD11" s="358"/>
      <c r="DE11" s="358"/>
      <c r="DF11" s="358"/>
      <c r="DG11" s="358"/>
      <c r="DH11" s="358"/>
      <c r="DI11" s="359"/>
    </row>
    <row r="12" spans="1:119" ht="18.75" customHeight="1" x14ac:dyDescent="0.15">
      <c r="A12" s="2"/>
      <c r="B12" s="504" t="s">
        <v>63</v>
      </c>
      <c r="C12" s="505"/>
      <c r="D12" s="505"/>
      <c r="E12" s="505"/>
      <c r="F12" s="505"/>
      <c r="G12" s="505"/>
      <c r="H12" s="505"/>
      <c r="I12" s="505"/>
      <c r="J12" s="505"/>
      <c r="K12" s="506"/>
      <c r="L12" s="376" t="s">
        <v>202</v>
      </c>
      <c r="M12" s="377"/>
      <c r="N12" s="377"/>
      <c r="O12" s="377"/>
      <c r="P12" s="377"/>
      <c r="Q12" s="378"/>
      <c r="R12" s="379">
        <v>3055</v>
      </c>
      <c r="S12" s="380"/>
      <c r="T12" s="380"/>
      <c r="U12" s="380"/>
      <c r="V12" s="381"/>
      <c r="W12" s="382" t="s">
        <v>9</v>
      </c>
      <c r="X12" s="341"/>
      <c r="Y12" s="341"/>
      <c r="Z12" s="341"/>
      <c r="AA12" s="341"/>
      <c r="AB12" s="383"/>
      <c r="AC12" s="384" t="s">
        <v>119</v>
      </c>
      <c r="AD12" s="385"/>
      <c r="AE12" s="385"/>
      <c r="AF12" s="385"/>
      <c r="AG12" s="386"/>
      <c r="AH12" s="384" t="s">
        <v>205</v>
      </c>
      <c r="AI12" s="385"/>
      <c r="AJ12" s="385"/>
      <c r="AK12" s="385"/>
      <c r="AL12" s="387"/>
      <c r="AM12" s="337" t="s">
        <v>206</v>
      </c>
      <c r="AN12" s="338"/>
      <c r="AO12" s="338"/>
      <c r="AP12" s="338"/>
      <c r="AQ12" s="338"/>
      <c r="AR12" s="338"/>
      <c r="AS12" s="338"/>
      <c r="AT12" s="339"/>
      <c r="AU12" s="340" t="s">
        <v>74</v>
      </c>
      <c r="AV12" s="341"/>
      <c r="AW12" s="341"/>
      <c r="AX12" s="341"/>
      <c r="AY12" s="342" t="s">
        <v>209</v>
      </c>
      <c r="AZ12" s="343"/>
      <c r="BA12" s="343"/>
      <c r="BB12" s="343"/>
      <c r="BC12" s="343"/>
      <c r="BD12" s="343"/>
      <c r="BE12" s="343"/>
      <c r="BF12" s="343"/>
      <c r="BG12" s="343"/>
      <c r="BH12" s="343"/>
      <c r="BI12" s="343"/>
      <c r="BJ12" s="343"/>
      <c r="BK12" s="343"/>
      <c r="BL12" s="343"/>
      <c r="BM12" s="344"/>
      <c r="BN12" s="345">
        <v>0</v>
      </c>
      <c r="BO12" s="346"/>
      <c r="BP12" s="346"/>
      <c r="BQ12" s="346"/>
      <c r="BR12" s="346"/>
      <c r="BS12" s="346"/>
      <c r="BT12" s="346"/>
      <c r="BU12" s="347"/>
      <c r="BV12" s="345">
        <v>0</v>
      </c>
      <c r="BW12" s="346"/>
      <c r="BX12" s="346"/>
      <c r="BY12" s="346"/>
      <c r="BZ12" s="346"/>
      <c r="CA12" s="346"/>
      <c r="CB12" s="346"/>
      <c r="CC12" s="347"/>
      <c r="CD12" s="348" t="s">
        <v>210</v>
      </c>
      <c r="CE12" s="349"/>
      <c r="CF12" s="349"/>
      <c r="CG12" s="349"/>
      <c r="CH12" s="349"/>
      <c r="CI12" s="349"/>
      <c r="CJ12" s="349"/>
      <c r="CK12" s="349"/>
      <c r="CL12" s="349"/>
      <c r="CM12" s="349"/>
      <c r="CN12" s="349"/>
      <c r="CO12" s="349"/>
      <c r="CP12" s="349"/>
      <c r="CQ12" s="349"/>
      <c r="CR12" s="349"/>
      <c r="CS12" s="350"/>
      <c r="CT12" s="357" t="s">
        <v>201</v>
      </c>
      <c r="CU12" s="358"/>
      <c r="CV12" s="358"/>
      <c r="CW12" s="358"/>
      <c r="CX12" s="358"/>
      <c r="CY12" s="358"/>
      <c r="CZ12" s="358"/>
      <c r="DA12" s="359"/>
      <c r="DB12" s="357" t="s">
        <v>201</v>
      </c>
      <c r="DC12" s="358"/>
      <c r="DD12" s="358"/>
      <c r="DE12" s="358"/>
      <c r="DF12" s="358"/>
      <c r="DG12" s="358"/>
      <c r="DH12" s="358"/>
      <c r="DI12" s="359"/>
    </row>
    <row r="13" spans="1:119" ht="18.75" customHeight="1" x14ac:dyDescent="0.15">
      <c r="A13" s="2"/>
      <c r="B13" s="507"/>
      <c r="C13" s="508"/>
      <c r="D13" s="508"/>
      <c r="E13" s="508"/>
      <c r="F13" s="508"/>
      <c r="G13" s="508"/>
      <c r="H13" s="508"/>
      <c r="I13" s="508"/>
      <c r="J13" s="508"/>
      <c r="K13" s="509"/>
      <c r="L13" s="14"/>
      <c r="M13" s="388" t="s">
        <v>212</v>
      </c>
      <c r="N13" s="389"/>
      <c r="O13" s="389"/>
      <c r="P13" s="389"/>
      <c r="Q13" s="390"/>
      <c r="R13" s="391">
        <v>3040</v>
      </c>
      <c r="S13" s="392"/>
      <c r="T13" s="392"/>
      <c r="U13" s="392"/>
      <c r="V13" s="393"/>
      <c r="W13" s="492" t="s">
        <v>213</v>
      </c>
      <c r="X13" s="493"/>
      <c r="Y13" s="493"/>
      <c r="Z13" s="493"/>
      <c r="AA13" s="493"/>
      <c r="AB13" s="483"/>
      <c r="AC13" s="367">
        <v>226</v>
      </c>
      <c r="AD13" s="368"/>
      <c r="AE13" s="368"/>
      <c r="AF13" s="368"/>
      <c r="AG13" s="394"/>
      <c r="AH13" s="367">
        <v>261</v>
      </c>
      <c r="AI13" s="368"/>
      <c r="AJ13" s="368"/>
      <c r="AK13" s="368"/>
      <c r="AL13" s="369"/>
      <c r="AM13" s="337" t="s">
        <v>215</v>
      </c>
      <c r="AN13" s="338"/>
      <c r="AO13" s="338"/>
      <c r="AP13" s="338"/>
      <c r="AQ13" s="338"/>
      <c r="AR13" s="338"/>
      <c r="AS13" s="338"/>
      <c r="AT13" s="339"/>
      <c r="AU13" s="340" t="s">
        <v>187</v>
      </c>
      <c r="AV13" s="341"/>
      <c r="AW13" s="341"/>
      <c r="AX13" s="341"/>
      <c r="AY13" s="342" t="s">
        <v>217</v>
      </c>
      <c r="AZ13" s="343"/>
      <c r="BA13" s="343"/>
      <c r="BB13" s="343"/>
      <c r="BC13" s="343"/>
      <c r="BD13" s="343"/>
      <c r="BE13" s="343"/>
      <c r="BF13" s="343"/>
      <c r="BG13" s="343"/>
      <c r="BH13" s="343"/>
      <c r="BI13" s="343"/>
      <c r="BJ13" s="343"/>
      <c r="BK13" s="343"/>
      <c r="BL13" s="343"/>
      <c r="BM13" s="344"/>
      <c r="BN13" s="345">
        <v>337373</v>
      </c>
      <c r="BO13" s="346"/>
      <c r="BP13" s="346"/>
      <c r="BQ13" s="346"/>
      <c r="BR13" s="346"/>
      <c r="BS13" s="346"/>
      <c r="BT13" s="346"/>
      <c r="BU13" s="347"/>
      <c r="BV13" s="345">
        <v>223784</v>
      </c>
      <c r="BW13" s="346"/>
      <c r="BX13" s="346"/>
      <c r="BY13" s="346"/>
      <c r="BZ13" s="346"/>
      <c r="CA13" s="346"/>
      <c r="CB13" s="346"/>
      <c r="CC13" s="347"/>
      <c r="CD13" s="348" t="s">
        <v>218</v>
      </c>
      <c r="CE13" s="349"/>
      <c r="CF13" s="349"/>
      <c r="CG13" s="349"/>
      <c r="CH13" s="349"/>
      <c r="CI13" s="349"/>
      <c r="CJ13" s="349"/>
      <c r="CK13" s="349"/>
      <c r="CL13" s="349"/>
      <c r="CM13" s="349"/>
      <c r="CN13" s="349"/>
      <c r="CO13" s="349"/>
      <c r="CP13" s="349"/>
      <c r="CQ13" s="349"/>
      <c r="CR13" s="349"/>
      <c r="CS13" s="350"/>
      <c r="CT13" s="351">
        <v>0.9</v>
      </c>
      <c r="CU13" s="352"/>
      <c r="CV13" s="352"/>
      <c r="CW13" s="352"/>
      <c r="CX13" s="352"/>
      <c r="CY13" s="352"/>
      <c r="CZ13" s="352"/>
      <c r="DA13" s="353"/>
      <c r="DB13" s="351">
        <v>1</v>
      </c>
      <c r="DC13" s="352"/>
      <c r="DD13" s="352"/>
      <c r="DE13" s="352"/>
      <c r="DF13" s="352"/>
      <c r="DG13" s="352"/>
      <c r="DH13" s="352"/>
      <c r="DI13" s="353"/>
    </row>
    <row r="14" spans="1:119" ht="18.75" customHeight="1" x14ac:dyDescent="0.15">
      <c r="A14" s="2"/>
      <c r="B14" s="507"/>
      <c r="C14" s="508"/>
      <c r="D14" s="508"/>
      <c r="E14" s="508"/>
      <c r="F14" s="508"/>
      <c r="G14" s="508"/>
      <c r="H14" s="508"/>
      <c r="I14" s="508"/>
      <c r="J14" s="508"/>
      <c r="K14" s="509"/>
      <c r="L14" s="395" t="s">
        <v>222</v>
      </c>
      <c r="M14" s="396"/>
      <c r="N14" s="396"/>
      <c r="O14" s="396"/>
      <c r="P14" s="396"/>
      <c r="Q14" s="397"/>
      <c r="R14" s="391">
        <v>3119</v>
      </c>
      <c r="S14" s="392"/>
      <c r="T14" s="392"/>
      <c r="U14" s="392"/>
      <c r="V14" s="393"/>
      <c r="W14" s="478"/>
      <c r="X14" s="479"/>
      <c r="Y14" s="479"/>
      <c r="Z14" s="479"/>
      <c r="AA14" s="479"/>
      <c r="AB14" s="469"/>
      <c r="AC14" s="398">
        <v>17</v>
      </c>
      <c r="AD14" s="399"/>
      <c r="AE14" s="399"/>
      <c r="AF14" s="399"/>
      <c r="AG14" s="400"/>
      <c r="AH14" s="398">
        <v>19</v>
      </c>
      <c r="AI14" s="399"/>
      <c r="AJ14" s="399"/>
      <c r="AK14" s="399"/>
      <c r="AL14" s="401"/>
      <c r="AM14" s="337"/>
      <c r="AN14" s="338"/>
      <c r="AO14" s="338"/>
      <c r="AP14" s="338"/>
      <c r="AQ14" s="338"/>
      <c r="AR14" s="338"/>
      <c r="AS14" s="338"/>
      <c r="AT14" s="339"/>
      <c r="AU14" s="340"/>
      <c r="AV14" s="341"/>
      <c r="AW14" s="341"/>
      <c r="AX14" s="341"/>
      <c r="AY14" s="342"/>
      <c r="AZ14" s="343"/>
      <c r="BA14" s="343"/>
      <c r="BB14" s="343"/>
      <c r="BC14" s="343"/>
      <c r="BD14" s="343"/>
      <c r="BE14" s="343"/>
      <c r="BF14" s="343"/>
      <c r="BG14" s="343"/>
      <c r="BH14" s="343"/>
      <c r="BI14" s="343"/>
      <c r="BJ14" s="343"/>
      <c r="BK14" s="343"/>
      <c r="BL14" s="343"/>
      <c r="BM14" s="344"/>
      <c r="BN14" s="345"/>
      <c r="BO14" s="346"/>
      <c r="BP14" s="346"/>
      <c r="BQ14" s="346"/>
      <c r="BR14" s="346"/>
      <c r="BS14" s="346"/>
      <c r="BT14" s="346"/>
      <c r="BU14" s="347"/>
      <c r="BV14" s="345"/>
      <c r="BW14" s="346"/>
      <c r="BX14" s="346"/>
      <c r="BY14" s="346"/>
      <c r="BZ14" s="346"/>
      <c r="CA14" s="346"/>
      <c r="CB14" s="346"/>
      <c r="CC14" s="347"/>
      <c r="CD14" s="402" t="s">
        <v>225</v>
      </c>
      <c r="CE14" s="403"/>
      <c r="CF14" s="403"/>
      <c r="CG14" s="403"/>
      <c r="CH14" s="403"/>
      <c r="CI14" s="403"/>
      <c r="CJ14" s="403"/>
      <c r="CK14" s="403"/>
      <c r="CL14" s="403"/>
      <c r="CM14" s="403"/>
      <c r="CN14" s="403"/>
      <c r="CO14" s="403"/>
      <c r="CP14" s="403"/>
      <c r="CQ14" s="403"/>
      <c r="CR14" s="403"/>
      <c r="CS14" s="404"/>
      <c r="CT14" s="405" t="s">
        <v>201</v>
      </c>
      <c r="CU14" s="406"/>
      <c r="CV14" s="406"/>
      <c r="CW14" s="406"/>
      <c r="CX14" s="406"/>
      <c r="CY14" s="406"/>
      <c r="CZ14" s="406"/>
      <c r="DA14" s="407"/>
      <c r="DB14" s="405" t="s">
        <v>201</v>
      </c>
      <c r="DC14" s="406"/>
      <c r="DD14" s="406"/>
      <c r="DE14" s="406"/>
      <c r="DF14" s="406"/>
      <c r="DG14" s="406"/>
      <c r="DH14" s="406"/>
      <c r="DI14" s="407"/>
    </row>
    <row r="15" spans="1:119" ht="18.75" customHeight="1" x14ac:dyDescent="0.15">
      <c r="A15" s="2"/>
      <c r="B15" s="507"/>
      <c r="C15" s="508"/>
      <c r="D15" s="508"/>
      <c r="E15" s="508"/>
      <c r="F15" s="508"/>
      <c r="G15" s="508"/>
      <c r="H15" s="508"/>
      <c r="I15" s="508"/>
      <c r="J15" s="508"/>
      <c r="K15" s="509"/>
      <c r="L15" s="14"/>
      <c r="M15" s="388" t="s">
        <v>212</v>
      </c>
      <c r="N15" s="389"/>
      <c r="O15" s="389"/>
      <c r="P15" s="389"/>
      <c r="Q15" s="390"/>
      <c r="R15" s="391">
        <v>3105</v>
      </c>
      <c r="S15" s="392"/>
      <c r="T15" s="392"/>
      <c r="U15" s="392"/>
      <c r="V15" s="393"/>
      <c r="W15" s="492" t="s">
        <v>5</v>
      </c>
      <c r="X15" s="493"/>
      <c r="Y15" s="493"/>
      <c r="Z15" s="493"/>
      <c r="AA15" s="493"/>
      <c r="AB15" s="483"/>
      <c r="AC15" s="367">
        <v>223</v>
      </c>
      <c r="AD15" s="368"/>
      <c r="AE15" s="368"/>
      <c r="AF15" s="368"/>
      <c r="AG15" s="394"/>
      <c r="AH15" s="367">
        <v>238</v>
      </c>
      <c r="AI15" s="368"/>
      <c r="AJ15" s="368"/>
      <c r="AK15" s="368"/>
      <c r="AL15" s="369"/>
      <c r="AM15" s="337"/>
      <c r="AN15" s="338"/>
      <c r="AO15" s="338"/>
      <c r="AP15" s="338"/>
      <c r="AQ15" s="338"/>
      <c r="AR15" s="338"/>
      <c r="AS15" s="338"/>
      <c r="AT15" s="339"/>
      <c r="AU15" s="340"/>
      <c r="AV15" s="341"/>
      <c r="AW15" s="341"/>
      <c r="AX15" s="341"/>
      <c r="AY15" s="325" t="s">
        <v>227</v>
      </c>
      <c r="AZ15" s="326"/>
      <c r="BA15" s="326"/>
      <c r="BB15" s="326"/>
      <c r="BC15" s="326"/>
      <c r="BD15" s="326"/>
      <c r="BE15" s="326"/>
      <c r="BF15" s="326"/>
      <c r="BG15" s="326"/>
      <c r="BH15" s="326"/>
      <c r="BI15" s="326"/>
      <c r="BJ15" s="326"/>
      <c r="BK15" s="326"/>
      <c r="BL15" s="326"/>
      <c r="BM15" s="327"/>
      <c r="BN15" s="328">
        <v>298956</v>
      </c>
      <c r="BO15" s="329"/>
      <c r="BP15" s="329"/>
      <c r="BQ15" s="329"/>
      <c r="BR15" s="329"/>
      <c r="BS15" s="329"/>
      <c r="BT15" s="329"/>
      <c r="BU15" s="330"/>
      <c r="BV15" s="328">
        <v>316187</v>
      </c>
      <c r="BW15" s="329"/>
      <c r="BX15" s="329"/>
      <c r="BY15" s="329"/>
      <c r="BZ15" s="329"/>
      <c r="CA15" s="329"/>
      <c r="CB15" s="329"/>
      <c r="CC15" s="330"/>
      <c r="CD15" s="331" t="s">
        <v>211</v>
      </c>
      <c r="CE15" s="332"/>
      <c r="CF15" s="332"/>
      <c r="CG15" s="332"/>
      <c r="CH15" s="332"/>
      <c r="CI15" s="332"/>
      <c r="CJ15" s="332"/>
      <c r="CK15" s="332"/>
      <c r="CL15" s="332"/>
      <c r="CM15" s="332"/>
      <c r="CN15" s="332"/>
      <c r="CO15" s="332"/>
      <c r="CP15" s="332"/>
      <c r="CQ15" s="332"/>
      <c r="CR15" s="332"/>
      <c r="CS15" s="333"/>
      <c r="CT15" s="28"/>
      <c r="CU15" s="31"/>
      <c r="CV15" s="31"/>
      <c r="CW15" s="31"/>
      <c r="CX15" s="31"/>
      <c r="CY15" s="31"/>
      <c r="CZ15" s="31"/>
      <c r="DA15" s="34"/>
      <c r="DB15" s="28"/>
      <c r="DC15" s="31"/>
      <c r="DD15" s="31"/>
      <c r="DE15" s="31"/>
      <c r="DF15" s="31"/>
      <c r="DG15" s="31"/>
      <c r="DH15" s="31"/>
      <c r="DI15" s="34"/>
    </row>
    <row r="16" spans="1:119" ht="18.75" customHeight="1" x14ac:dyDescent="0.15">
      <c r="A16" s="2"/>
      <c r="B16" s="507"/>
      <c r="C16" s="508"/>
      <c r="D16" s="508"/>
      <c r="E16" s="508"/>
      <c r="F16" s="508"/>
      <c r="G16" s="508"/>
      <c r="H16" s="508"/>
      <c r="I16" s="508"/>
      <c r="J16" s="508"/>
      <c r="K16" s="509"/>
      <c r="L16" s="395" t="s">
        <v>48</v>
      </c>
      <c r="M16" s="408"/>
      <c r="N16" s="408"/>
      <c r="O16" s="408"/>
      <c r="P16" s="408"/>
      <c r="Q16" s="409"/>
      <c r="R16" s="410" t="s">
        <v>229</v>
      </c>
      <c r="S16" s="411"/>
      <c r="T16" s="411"/>
      <c r="U16" s="411"/>
      <c r="V16" s="412"/>
      <c r="W16" s="478"/>
      <c r="X16" s="479"/>
      <c r="Y16" s="479"/>
      <c r="Z16" s="479"/>
      <c r="AA16" s="479"/>
      <c r="AB16" s="469"/>
      <c r="AC16" s="398">
        <v>16.8</v>
      </c>
      <c r="AD16" s="399"/>
      <c r="AE16" s="399"/>
      <c r="AF16" s="399"/>
      <c r="AG16" s="400"/>
      <c r="AH16" s="398">
        <v>17.3</v>
      </c>
      <c r="AI16" s="399"/>
      <c r="AJ16" s="399"/>
      <c r="AK16" s="399"/>
      <c r="AL16" s="401"/>
      <c r="AM16" s="337"/>
      <c r="AN16" s="338"/>
      <c r="AO16" s="338"/>
      <c r="AP16" s="338"/>
      <c r="AQ16" s="338"/>
      <c r="AR16" s="338"/>
      <c r="AS16" s="338"/>
      <c r="AT16" s="339"/>
      <c r="AU16" s="340"/>
      <c r="AV16" s="341"/>
      <c r="AW16" s="341"/>
      <c r="AX16" s="341"/>
      <c r="AY16" s="342" t="s">
        <v>117</v>
      </c>
      <c r="AZ16" s="343"/>
      <c r="BA16" s="343"/>
      <c r="BB16" s="343"/>
      <c r="BC16" s="343"/>
      <c r="BD16" s="343"/>
      <c r="BE16" s="343"/>
      <c r="BF16" s="343"/>
      <c r="BG16" s="343"/>
      <c r="BH16" s="343"/>
      <c r="BI16" s="343"/>
      <c r="BJ16" s="343"/>
      <c r="BK16" s="343"/>
      <c r="BL16" s="343"/>
      <c r="BM16" s="344"/>
      <c r="BN16" s="345">
        <v>1763843</v>
      </c>
      <c r="BO16" s="346"/>
      <c r="BP16" s="346"/>
      <c r="BQ16" s="346"/>
      <c r="BR16" s="346"/>
      <c r="BS16" s="346"/>
      <c r="BT16" s="346"/>
      <c r="BU16" s="347"/>
      <c r="BV16" s="345">
        <v>1581603</v>
      </c>
      <c r="BW16" s="346"/>
      <c r="BX16" s="346"/>
      <c r="BY16" s="346"/>
      <c r="BZ16" s="346"/>
      <c r="CA16" s="346"/>
      <c r="CB16" s="346"/>
      <c r="CC16" s="347"/>
      <c r="CD16" s="21"/>
      <c r="CE16" s="513"/>
      <c r="CF16" s="513"/>
      <c r="CG16" s="513"/>
      <c r="CH16" s="513"/>
      <c r="CI16" s="513"/>
      <c r="CJ16" s="513"/>
      <c r="CK16" s="513"/>
      <c r="CL16" s="513"/>
      <c r="CM16" s="513"/>
      <c r="CN16" s="513"/>
      <c r="CO16" s="513"/>
      <c r="CP16" s="513"/>
      <c r="CQ16" s="513"/>
      <c r="CR16" s="513"/>
      <c r="CS16" s="514"/>
      <c r="CT16" s="351"/>
      <c r="CU16" s="352"/>
      <c r="CV16" s="352"/>
      <c r="CW16" s="352"/>
      <c r="CX16" s="352"/>
      <c r="CY16" s="352"/>
      <c r="CZ16" s="352"/>
      <c r="DA16" s="353"/>
      <c r="DB16" s="351"/>
      <c r="DC16" s="352"/>
      <c r="DD16" s="352"/>
      <c r="DE16" s="352"/>
      <c r="DF16" s="352"/>
      <c r="DG16" s="352"/>
      <c r="DH16" s="352"/>
      <c r="DI16" s="353"/>
    </row>
    <row r="17" spans="1:113" ht="18.75" customHeight="1" x14ac:dyDescent="0.15">
      <c r="A17" s="2"/>
      <c r="B17" s="510"/>
      <c r="C17" s="511"/>
      <c r="D17" s="511"/>
      <c r="E17" s="511"/>
      <c r="F17" s="511"/>
      <c r="G17" s="511"/>
      <c r="H17" s="511"/>
      <c r="I17" s="511"/>
      <c r="J17" s="511"/>
      <c r="K17" s="512"/>
      <c r="L17" s="15"/>
      <c r="M17" s="413" t="s">
        <v>109</v>
      </c>
      <c r="N17" s="414"/>
      <c r="O17" s="414"/>
      <c r="P17" s="414"/>
      <c r="Q17" s="415"/>
      <c r="R17" s="410" t="s">
        <v>229</v>
      </c>
      <c r="S17" s="411"/>
      <c r="T17" s="411"/>
      <c r="U17" s="411"/>
      <c r="V17" s="412"/>
      <c r="W17" s="492" t="s">
        <v>103</v>
      </c>
      <c r="X17" s="493"/>
      <c r="Y17" s="493"/>
      <c r="Z17" s="493"/>
      <c r="AA17" s="493"/>
      <c r="AB17" s="483"/>
      <c r="AC17" s="367">
        <v>880</v>
      </c>
      <c r="AD17" s="368"/>
      <c r="AE17" s="368"/>
      <c r="AF17" s="368"/>
      <c r="AG17" s="394"/>
      <c r="AH17" s="367">
        <v>876</v>
      </c>
      <c r="AI17" s="368"/>
      <c r="AJ17" s="368"/>
      <c r="AK17" s="368"/>
      <c r="AL17" s="369"/>
      <c r="AM17" s="337"/>
      <c r="AN17" s="338"/>
      <c r="AO17" s="338"/>
      <c r="AP17" s="338"/>
      <c r="AQ17" s="338"/>
      <c r="AR17" s="338"/>
      <c r="AS17" s="338"/>
      <c r="AT17" s="339"/>
      <c r="AU17" s="340"/>
      <c r="AV17" s="341"/>
      <c r="AW17" s="341"/>
      <c r="AX17" s="341"/>
      <c r="AY17" s="342" t="s">
        <v>231</v>
      </c>
      <c r="AZ17" s="343"/>
      <c r="BA17" s="343"/>
      <c r="BB17" s="343"/>
      <c r="BC17" s="343"/>
      <c r="BD17" s="343"/>
      <c r="BE17" s="343"/>
      <c r="BF17" s="343"/>
      <c r="BG17" s="343"/>
      <c r="BH17" s="343"/>
      <c r="BI17" s="343"/>
      <c r="BJ17" s="343"/>
      <c r="BK17" s="343"/>
      <c r="BL17" s="343"/>
      <c r="BM17" s="344"/>
      <c r="BN17" s="345">
        <v>369526</v>
      </c>
      <c r="BO17" s="346"/>
      <c r="BP17" s="346"/>
      <c r="BQ17" s="346"/>
      <c r="BR17" s="346"/>
      <c r="BS17" s="346"/>
      <c r="BT17" s="346"/>
      <c r="BU17" s="347"/>
      <c r="BV17" s="345">
        <v>394652</v>
      </c>
      <c r="BW17" s="346"/>
      <c r="BX17" s="346"/>
      <c r="BY17" s="346"/>
      <c r="BZ17" s="346"/>
      <c r="CA17" s="346"/>
      <c r="CB17" s="346"/>
      <c r="CC17" s="347"/>
      <c r="CD17" s="21"/>
      <c r="CE17" s="513"/>
      <c r="CF17" s="513"/>
      <c r="CG17" s="513"/>
      <c r="CH17" s="513"/>
      <c r="CI17" s="513"/>
      <c r="CJ17" s="513"/>
      <c r="CK17" s="513"/>
      <c r="CL17" s="513"/>
      <c r="CM17" s="513"/>
      <c r="CN17" s="513"/>
      <c r="CO17" s="513"/>
      <c r="CP17" s="513"/>
      <c r="CQ17" s="513"/>
      <c r="CR17" s="513"/>
      <c r="CS17" s="514"/>
      <c r="CT17" s="351"/>
      <c r="CU17" s="352"/>
      <c r="CV17" s="352"/>
      <c r="CW17" s="352"/>
      <c r="CX17" s="352"/>
      <c r="CY17" s="352"/>
      <c r="CZ17" s="352"/>
      <c r="DA17" s="353"/>
      <c r="DB17" s="351"/>
      <c r="DC17" s="352"/>
      <c r="DD17" s="352"/>
      <c r="DE17" s="352"/>
      <c r="DF17" s="352"/>
      <c r="DG17" s="352"/>
      <c r="DH17" s="352"/>
      <c r="DI17" s="353"/>
    </row>
    <row r="18" spans="1:113" ht="18.75" customHeight="1" x14ac:dyDescent="0.15">
      <c r="A18" s="2"/>
      <c r="B18" s="416" t="s">
        <v>232</v>
      </c>
      <c r="C18" s="417"/>
      <c r="D18" s="417"/>
      <c r="E18" s="418"/>
      <c r="F18" s="418"/>
      <c r="G18" s="418"/>
      <c r="H18" s="418"/>
      <c r="I18" s="418"/>
      <c r="J18" s="418"/>
      <c r="K18" s="418"/>
      <c r="L18" s="419">
        <v>28.37</v>
      </c>
      <c r="M18" s="419"/>
      <c r="N18" s="419"/>
      <c r="O18" s="419"/>
      <c r="P18" s="419"/>
      <c r="Q18" s="419"/>
      <c r="R18" s="420"/>
      <c r="S18" s="420"/>
      <c r="T18" s="420"/>
      <c r="U18" s="420"/>
      <c r="V18" s="421"/>
      <c r="W18" s="494"/>
      <c r="X18" s="495"/>
      <c r="Y18" s="495"/>
      <c r="Z18" s="495"/>
      <c r="AA18" s="495"/>
      <c r="AB18" s="486"/>
      <c r="AC18" s="422">
        <v>66.2</v>
      </c>
      <c r="AD18" s="423"/>
      <c r="AE18" s="423"/>
      <c r="AF18" s="423"/>
      <c r="AG18" s="424"/>
      <c r="AH18" s="422">
        <v>63.7</v>
      </c>
      <c r="AI18" s="423"/>
      <c r="AJ18" s="423"/>
      <c r="AK18" s="423"/>
      <c r="AL18" s="425"/>
      <c r="AM18" s="337"/>
      <c r="AN18" s="338"/>
      <c r="AO18" s="338"/>
      <c r="AP18" s="338"/>
      <c r="AQ18" s="338"/>
      <c r="AR18" s="338"/>
      <c r="AS18" s="338"/>
      <c r="AT18" s="339"/>
      <c r="AU18" s="340"/>
      <c r="AV18" s="341"/>
      <c r="AW18" s="341"/>
      <c r="AX18" s="341"/>
      <c r="AY18" s="342" t="s">
        <v>234</v>
      </c>
      <c r="AZ18" s="343"/>
      <c r="BA18" s="343"/>
      <c r="BB18" s="343"/>
      <c r="BC18" s="343"/>
      <c r="BD18" s="343"/>
      <c r="BE18" s="343"/>
      <c r="BF18" s="343"/>
      <c r="BG18" s="343"/>
      <c r="BH18" s="343"/>
      <c r="BI18" s="343"/>
      <c r="BJ18" s="343"/>
      <c r="BK18" s="343"/>
      <c r="BL18" s="343"/>
      <c r="BM18" s="344"/>
      <c r="BN18" s="345">
        <v>1542239</v>
      </c>
      <c r="BO18" s="346"/>
      <c r="BP18" s="346"/>
      <c r="BQ18" s="346"/>
      <c r="BR18" s="346"/>
      <c r="BS18" s="346"/>
      <c r="BT18" s="346"/>
      <c r="BU18" s="347"/>
      <c r="BV18" s="345">
        <v>1489101</v>
      </c>
      <c r="BW18" s="346"/>
      <c r="BX18" s="346"/>
      <c r="BY18" s="346"/>
      <c r="BZ18" s="346"/>
      <c r="CA18" s="346"/>
      <c r="CB18" s="346"/>
      <c r="CC18" s="347"/>
      <c r="CD18" s="21"/>
      <c r="CE18" s="513"/>
      <c r="CF18" s="513"/>
      <c r="CG18" s="513"/>
      <c r="CH18" s="513"/>
      <c r="CI18" s="513"/>
      <c r="CJ18" s="513"/>
      <c r="CK18" s="513"/>
      <c r="CL18" s="513"/>
      <c r="CM18" s="513"/>
      <c r="CN18" s="513"/>
      <c r="CO18" s="513"/>
      <c r="CP18" s="513"/>
      <c r="CQ18" s="513"/>
      <c r="CR18" s="513"/>
      <c r="CS18" s="514"/>
      <c r="CT18" s="351"/>
      <c r="CU18" s="352"/>
      <c r="CV18" s="352"/>
      <c r="CW18" s="352"/>
      <c r="CX18" s="352"/>
      <c r="CY18" s="352"/>
      <c r="CZ18" s="352"/>
      <c r="DA18" s="353"/>
      <c r="DB18" s="351"/>
      <c r="DC18" s="352"/>
      <c r="DD18" s="352"/>
      <c r="DE18" s="352"/>
      <c r="DF18" s="352"/>
      <c r="DG18" s="352"/>
      <c r="DH18" s="352"/>
      <c r="DI18" s="353"/>
    </row>
    <row r="19" spans="1:113" ht="18.75" customHeight="1" x14ac:dyDescent="0.15">
      <c r="A19" s="2"/>
      <c r="B19" s="416" t="s">
        <v>70</v>
      </c>
      <c r="C19" s="417"/>
      <c r="D19" s="417"/>
      <c r="E19" s="418"/>
      <c r="F19" s="418"/>
      <c r="G19" s="418"/>
      <c r="H19" s="418"/>
      <c r="I19" s="418"/>
      <c r="J19" s="418"/>
      <c r="K19" s="418"/>
      <c r="L19" s="426">
        <v>107</v>
      </c>
      <c r="M19" s="426"/>
      <c r="N19" s="426"/>
      <c r="O19" s="426"/>
      <c r="P19" s="426"/>
      <c r="Q19" s="426"/>
      <c r="R19" s="427"/>
      <c r="S19" s="427"/>
      <c r="T19" s="427"/>
      <c r="U19" s="427"/>
      <c r="V19" s="428"/>
      <c r="W19" s="322"/>
      <c r="X19" s="323"/>
      <c r="Y19" s="323"/>
      <c r="Z19" s="323"/>
      <c r="AA19" s="323"/>
      <c r="AB19" s="323"/>
      <c r="AC19" s="429"/>
      <c r="AD19" s="429"/>
      <c r="AE19" s="429"/>
      <c r="AF19" s="429"/>
      <c r="AG19" s="429"/>
      <c r="AH19" s="429"/>
      <c r="AI19" s="429"/>
      <c r="AJ19" s="429"/>
      <c r="AK19" s="429"/>
      <c r="AL19" s="430"/>
      <c r="AM19" s="337"/>
      <c r="AN19" s="338"/>
      <c r="AO19" s="338"/>
      <c r="AP19" s="338"/>
      <c r="AQ19" s="338"/>
      <c r="AR19" s="338"/>
      <c r="AS19" s="338"/>
      <c r="AT19" s="339"/>
      <c r="AU19" s="340"/>
      <c r="AV19" s="341"/>
      <c r="AW19" s="341"/>
      <c r="AX19" s="341"/>
      <c r="AY19" s="342" t="s">
        <v>219</v>
      </c>
      <c r="AZ19" s="343"/>
      <c r="BA19" s="343"/>
      <c r="BB19" s="343"/>
      <c r="BC19" s="343"/>
      <c r="BD19" s="343"/>
      <c r="BE19" s="343"/>
      <c r="BF19" s="343"/>
      <c r="BG19" s="343"/>
      <c r="BH19" s="343"/>
      <c r="BI19" s="343"/>
      <c r="BJ19" s="343"/>
      <c r="BK19" s="343"/>
      <c r="BL19" s="343"/>
      <c r="BM19" s="344"/>
      <c r="BN19" s="345">
        <v>2342165</v>
      </c>
      <c r="BO19" s="346"/>
      <c r="BP19" s="346"/>
      <c r="BQ19" s="346"/>
      <c r="BR19" s="346"/>
      <c r="BS19" s="346"/>
      <c r="BT19" s="346"/>
      <c r="BU19" s="347"/>
      <c r="BV19" s="345">
        <v>2159716</v>
      </c>
      <c r="BW19" s="346"/>
      <c r="BX19" s="346"/>
      <c r="BY19" s="346"/>
      <c r="BZ19" s="346"/>
      <c r="CA19" s="346"/>
      <c r="CB19" s="346"/>
      <c r="CC19" s="347"/>
      <c r="CD19" s="21"/>
      <c r="CE19" s="513"/>
      <c r="CF19" s="513"/>
      <c r="CG19" s="513"/>
      <c r="CH19" s="513"/>
      <c r="CI19" s="513"/>
      <c r="CJ19" s="513"/>
      <c r="CK19" s="513"/>
      <c r="CL19" s="513"/>
      <c r="CM19" s="513"/>
      <c r="CN19" s="513"/>
      <c r="CO19" s="513"/>
      <c r="CP19" s="513"/>
      <c r="CQ19" s="513"/>
      <c r="CR19" s="513"/>
      <c r="CS19" s="514"/>
      <c r="CT19" s="351"/>
      <c r="CU19" s="352"/>
      <c r="CV19" s="352"/>
      <c r="CW19" s="352"/>
      <c r="CX19" s="352"/>
      <c r="CY19" s="352"/>
      <c r="CZ19" s="352"/>
      <c r="DA19" s="353"/>
      <c r="DB19" s="351"/>
      <c r="DC19" s="352"/>
      <c r="DD19" s="352"/>
      <c r="DE19" s="352"/>
      <c r="DF19" s="352"/>
      <c r="DG19" s="352"/>
      <c r="DH19" s="352"/>
      <c r="DI19" s="353"/>
    </row>
    <row r="20" spans="1:113" ht="18.75" customHeight="1" x14ac:dyDescent="0.15">
      <c r="A20" s="2"/>
      <c r="B20" s="416" t="s">
        <v>236</v>
      </c>
      <c r="C20" s="417"/>
      <c r="D20" s="417"/>
      <c r="E20" s="418"/>
      <c r="F20" s="418"/>
      <c r="G20" s="418"/>
      <c r="H20" s="418"/>
      <c r="I20" s="418"/>
      <c r="J20" s="418"/>
      <c r="K20" s="418"/>
      <c r="L20" s="426">
        <v>1409</v>
      </c>
      <c r="M20" s="426"/>
      <c r="N20" s="426"/>
      <c r="O20" s="426"/>
      <c r="P20" s="426"/>
      <c r="Q20" s="426"/>
      <c r="R20" s="427"/>
      <c r="S20" s="427"/>
      <c r="T20" s="427"/>
      <c r="U20" s="427"/>
      <c r="V20" s="428"/>
      <c r="W20" s="494"/>
      <c r="X20" s="495"/>
      <c r="Y20" s="495"/>
      <c r="Z20" s="495"/>
      <c r="AA20" s="495"/>
      <c r="AB20" s="495"/>
      <c r="AC20" s="431"/>
      <c r="AD20" s="431"/>
      <c r="AE20" s="431"/>
      <c r="AF20" s="431"/>
      <c r="AG20" s="431"/>
      <c r="AH20" s="431"/>
      <c r="AI20" s="431"/>
      <c r="AJ20" s="431"/>
      <c r="AK20" s="431"/>
      <c r="AL20" s="432"/>
      <c r="AM20" s="433"/>
      <c r="AN20" s="371"/>
      <c r="AO20" s="371"/>
      <c r="AP20" s="371"/>
      <c r="AQ20" s="371"/>
      <c r="AR20" s="371"/>
      <c r="AS20" s="371"/>
      <c r="AT20" s="372"/>
      <c r="AU20" s="434"/>
      <c r="AV20" s="435"/>
      <c r="AW20" s="435"/>
      <c r="AX20" s="436"/>
      <c r="AY20" s="342"/>
      <c r="AZ20" s="343"/>
      <c r="BA20" s="343"/>
      <c r="BB20" s="343"/>
      <c r="BC20" s="343"/>
      <c r="BD20" s="343"/>
      <c r="BE20" s="343"/>
      <c r="BF20" s="343"/>
      <c r="BG20" s="343"/>
      <c r="BH20" s="343"/>
      <c r="BI20" s="343"/>
      <c r="BJ20" s="343"/>
      <c r="BK20" s="343"/>
      <c r="BL20" s="343"/>
      <c r="BM20" s="344"/>
      <c r="BN20" s="345"/>
      <c r="BO20" s="346"/>
      <c r="BP20" s="346"/>
      <c r="BQ20" s="346"/>
      <c r="BR20" s="346"/>
      <c r="BS20" s="346"/>
      <c r="BT20" s="346"/>
      <c r="BU20" s="347"/>
      <c r="BV20" s="345"/>
      <c r="BW20" s="346"/>
      <c r="BX20" s="346"/>
      <c r="BY20" s="346"/>
      <c r="BZ20" s="346"/>
      <c r="CA20" s="346"/>
      <c r="CB20" s="346"/>
      <c r="CC20" s="347"/>
      <c r="CD20" s="21"/>
      <c r="CE20" s="513"/>
      <c r="CF20" s="513"/>
      <c r="CG20" s="513"/>
      <c r="CH20" s="513"/>
      <c r="CI20" s="513"/>
      <c r="CJ20" s="513"/>
      <c r="CK20" s="513"/>
      <c r="CL20" s="513"/>
      <c r="CM20" s="513"/>
      <c r="CN20" s="513"/>
      <c r="CO20" s="513"/>
      <c r="CP20" s="513"/>
      <c r="CQ20" s="513"/>
      <c r="CR20" s="513"/>
      <c r="CS20" s="514"/>
      <c r="CT20" s="351"/>
      <c r="CU20" s="352"/>
      <c r="CV20" s="352"/>
      <c r="CW20" s="352"/>
      <c r="CX20" s="352"/>
      <c r="CY20" s="352"/>
      <c r="CZ20" s="352"/>
      <c r="DA20" s="353"/>
      <c r="DB20" s="351"/>
      <c r="DC20" s="352"/>
      <c r="DD20" s="352"/>
      <c r="DE20" s="352"/>
      <c r="DF20" s="352"/>
      <c r="DG20" s="352"/>
      <c r="DH20" s="352"/>
      <c r="DI20" s="353"/>
    </row>
    <row r="21" spans="1:113" ht="18.75" customHeight="1" x14ac:dyDescent="0.15">
      <c r="A21" s="2"/>
      <c r="B21" s="437" t="s">
        <v>238</v>
      </c>
      <c r="C21" s="438"/>
      <c r="D21" s="438"/>
      <c r="E21" s="438"/>
      <c r="F21" s="438"/>
      <c r="G21" s="438"/>
      <c r="H21" s="438"/>
      <c r="I21" s="438"/>
      <c r="J21" s="438"/>
      <c r="K21" s="438"/>
      <c r="L21" s="438"/>
      <c r="M21" s="438"/>
      <c r="N21" s="438"/>
      <c r="O21" s="438"/>
      <c r="P21" s="438"/>
      <c r="Q21" s="438"/>
      <c r="R21" s="438"/>
      <c r="S21" s="438"/>
      <c r="T21" s="438"/>
      <c r="U21" s="438"/>
      <c r="V21" s="438"/>
      <c r="W21" s="438"/>
      <c r="X21" s="438"/>
      <c r="Y21" s="438"/>
      <c r="Z21" s="438"/>
      <c r="AA21" s="438"/>
      <c r="AB21" s="438"/>
      <c r="AC21" s="438"/>
      <c r="AD21" s="438"/>
      <c r="AE21" s="438"/>
      <c r="AF21" s="438"/>
      <c r="AG21" s="438"/>
      <c r="AH21" s="438"/>
      <c r="AI21" s="438"/>
      <c r="AJ21" s="438"/>
      <c r="AK21" s="438"/>
      <c r="AL21" s="438"/>
      <c r="AM21" s="438"/>
      <c r="AN21" s="438"/>
      <c r="AO21" s="438"/>
      <c r="AP21" s="438"/>
      <c r="AQ21" s="438"/>
      <c r="AR21" s="438"/>
      <c r="AS21" s="438"/>
      <c r="AT21" s="438"/>
      <c r="AU21" s="438"/>
      <c r="AV21" s="438"/>
      <c r="AW21" s="438"/>
      <c r="AX21" s="439"/>
      <c r="AY21" s="440"/>
      <c r="AZ21" s="441"/>
      <c r="BA21" s="441"/>
      <c r="BB21" s="441"/>
      <c r="BC21" s="441"/>
      <c r="BD21" s="441"/>
      <c r="BE21" s="441"/>
      <c r="BF21" s="441"/>
      <c r="BG21" s="441"/>
      <c r="BH21" s="441"/>
      <c r="BI21" s="441"/>
      <c r="BJ21" s="441"/>
      <c r="BK21" s="441"/>
      <c r="BL21" s="441"/>
      <c r="BM21" s="442"/>
      <c r="BN21" s="443"/>
      <c r="BO21" s="444"/>
      <c r="BP21" s="444"/>
      <c r="BQ21" s="444"/>
      <c r="BR21" s="444"/>
      <c r="BS21" s="444"/>
      <c r="BT21" s="444"/>
      <c r="BU21" s="445"/>
      <c r="BV21" s="443"/>
      <c r="BW21" s="444"/>
      <c r="BX21" s="444"/>
      <c r="BY21" s="444"/>
      <c r="BZ21" s="444"/>
      <c r="CA21" s="444"/>
      <c r="CB21" s="444"/>
      <c r="CC21" s="445"/>
      <c r="CD21" s="21"/>
      <c r="CE21" s="513"/>
      <c r="CF21" s="513"/>
      <c r="CG21" s="513"/>
      <c r="CH21" s="513"/>
      <c r="CI21" s="513"/>
      <c r="CJ21" s="513"/>
      <c r="CK21" s="513"/>
      <c r="CL21" s="513"/>
      <c r="CM21" s="513"/>
      <c r="CN21" s="513"/>
      <c r="CO21" s="513"/>
      <c r="CP21" s="513"/>
      <c r="CQ21" s="513"/>
      <c r="CR21" s="513"/>
      <c r="CS21" s="514"/>
      <c r="CT21" s="351"/>
      <c r="CU21" s="352"/>
      <c r="CV21" s="352"/>
      <c r="CW21" s="352"/>
      <c r="CX21" s="352"/>
      <c r="CY21" s="352"/>
      <c r="CZ21" s="352"/>
      <c r="DA21" s="353"/>
      <c r="DB21" s="351"/>
      <c r="DC21" s="352"/>
      <c r="DD21" s="352"/>
      <c r="DE21" s="352"/>
      <c r="DF21" s="352"/>
      <c r="DG21" s="352"/>
      <c r="DH21" s="352"/>
      <c r="DI21" s="353"/>
    </row>
    <row r="22" spans="1:113" ht="18.75" customHeight="1" x14ac:dyDescent="0.15">
      <c r="A22" s="2"/>
      <c r="B22" s="538" t="s">
        <v>239</v>
      </c>
      <c r="C22" s="539"/>
      <c r="D22" s="540"/>
      <c r="E22" s="488" t="s">
        <v>9</v>
      </c>
      <c r="F22" s="493"/>
      <c r="G22" s="493"/>
      <c r="H22" s="493"/>
      <c r="I22" s="493"/>
      <c r="J22" s="493"/>
      <c r="K22" s="483"/>
      <c r="L22" s="488" t="s">
        <v>241</v>
      </c>
      <c r="M22" s="493"/>
      <c r="N22" s="493"/>
      <c r="O22" s="493"/>
      <c r="P22" s="483"/>
      <c r="Q22" s="515" t="s">
        <v>243</v>
      </c>
      <c r="R22" s="516"/>
      <c r="S22" s="516"/>
      <c r="T22" s="516"/>
      <c r="U22" s="516"/>
      <c r="V22" s="517"/>
      <c r="W22" s="547" t="s">
        <v>244</v>
      </c>
      <c r="X22" s="539"/>
      <c r="Y22" s="540"/>
      <c r="Z22" s="488" t="s">
        <v>9</v>
      </c>
      <c r="AA22" s="493"/>
      <c r="AB22" s="493"/>
      <c r="AC22" s="493"/>
      <c r="AD22" s="493"/>
      <c r="AE22" s="493"/>
      <c r="AF22" s="493"/>
      <c r="AG22" s="483"/>
      <c r="AH22" s="521" t="s">
        <v>181</v>
      </c>
      <c r="AI22" s="493"/>
      <c r="AJ22" s="493"/>
      <c r="AK22" s="493"/>
      <c r="AL22" s="483"/>
      <c r="AM22" s="521" t="s">
        <v>245</v>
      </c>
      <c r="AN22" s="522"/>
      <c r="AO22" s="522"/>
      <c r="AP22" s="522"/>
      <c r="AQ22" s="522"/>
      <c r="AR22" s="523"/>
      <c r="AS22" s="515" t="s">
        <v>243</v>
      </c>
      <c r="AT22" s="516"/>
      <c r="AU22" s="516"/>
      <c r="AV22" s="516"/>
      <c r="AW22" s="516"/>
      <c r="AX22" s="527"/>
      <c r="AY22" s="325" t="s">
        <v>247</v>
      </c>
      <c r="AZ22" s="326"/>
      <c r="BA22" s="326"/>
      <c r="BB22" s="326"/>
      <c r="BC22" s="326"/>
      <c r="BD22" s="326"/>
      <c r="BE22" s="326"/>
      <c r="BF22" s="326"/>
      <c r="BG22" s="326"/>
      <c r="BH22" s="326"/>
      <c r="BI22" s="326"/>
      <c r="BJ22" s="326"/>
      <c r="BK22" s="326"/>
      <c r="BL22" s="326"/>
      <c r="BM22" s="327"/>
      <c r="BN22" s="328">
        <v>3729983</v>
      </c>
      <c r="BO22" s="329"/>
      <c r="BP22" s="329"/>
      <c r="BQ22" s="329"/>
      <c r="BR22" s="329"/>
      <c r="BS22" s="329"/>
      <c r="BT22" s="329"/>
      <c r="BU22" s="330"/>
      <c r="BV22" s="328">
        <v>3523213</v>
      </c>
      <c r="BW22" s="329"/>
      <c r="BX22" s="329"/>
      <c r="BY22" s="329"/>
      <c r="BZ22" s="329"/>
      <c r="CA22" s="329"/>
      <c r="CB22" s="329"/>
      <c r="CC22" s="330"/>
      <c r="CD22" s="21"/>
      <c r="CE22" s="513"/>
      <c r="CF22" s="513"/>
      <c r="CG22" s="513"/>
      <c r="CH22" s="513"/>
      <c r="CI22" s="513"/>
      <c r="CJ22" s="513"/>
      <c r="CK22" s="513"/>
      <c r="CL22" s="513"/>
      <c r="CM22" s="513"/>
      <c r="CN22" s="513"/>
      <c r="CO22" s="513"/>
      <c r="CP22" s="513"/>
      <c r="CQ22" s="513"/>
      <c r="CR22" s="513"/>
      <c r="CS22" s="514"/>
      <c r="CT22" s="351"/>
      <c r="CU22" s="352"/>
      <c r="CV22" s="352"/>
      <c r="CW22" s="352"/>
      <c r="CX22" s="352"/>
      <c r="CY22" s="352"/>
      <c r="CZ22" s="352"/>
      <c r="DA22" s="353"/>
      <c r="DB22" s="351"/>
      <c r="DC22" s="352"/>
      <c r="DD22" s="352"/>
      <c r="DE22" s="352"/>
      <c r="DF22" s="352"/>
      <c r="DG22" s="352"/>
      <c r="DH22" s="352"/>
      <c r="DI22" s="353"/>
    </row>
    <row r="23" spans="1:113" ht="18.75" customHeight="1" x14ac:dyDescent="0.15">
      <c r="A23" s="2"/>
      <c r="B23" s="541"/>
      <c r="C23" s="542"/>
      <c r="D23" s="543"/>
      <c r="E23" s="475"/>
      <c r="F23" s="479"/>
      <c r="G23" s="479"/>
      <c r="H23" s="479"/>
      <c r="I23" s="479"/>
      <c r="J23" s="479"/>
      <c r="K23" s="469"/>
      <c r="L23" s="475"/>
      <c r="M23" s="479"/>
      <c r="N23" s="479"/>
      <c r="O23" s="479"/>
      <c r="P23" s="469"/>
      <c r="Q23" s="518"/>
      <c r="R23" s="519"/>
      <c r="S23" s="519"/>
      <c r="T23" s="519"/>
      <c r="U23" s="519"/>
      <c r="V23" s="520"/>
      <c r="W23" s="548"/>
      <c r="X23" s="542"/>
      <c r="Y23" s="543"/>
      <c r="Z23" s="475"/>
      <c r="AA23" s="479"/>
      <c r="AB23" s="479"/>
      <c r="AC23" s="479"/>
      <c r="AD23" s="479"/>
      <c r="AE23" s="479"/>
      <c r="AF23" s="479"/>
      <c r="AG23" s="469"/>
      <c r="AH23" s="475"/>
      <c r="AI23" s="479"/>
      <c r="AJ23" s="479"/>
      <c r="AK23" s="479"/>
      <c r="AL23" s="469"/>
      <c r="AM23" s="524"/>
      <c r="AN23" s="525"/>
      <c r="AO23" s="525"/>
      <c r="AP23" s="525"/>
      <c r="AQ23" s="525"/>
      <c r="AR23" s="526"/>
      <c r="AS23" s="518"/>
      <c r="AT23" s="519"/>
      <c r="AU23" s="519"/>
      <c r="AV23" s="519"/>
      <c r="AW23" s="519"/>
      <c r="AX23" s="528"/>
      <c r="AY23" s="342" t="s">
        <v>249</v>
      </c>
      <c r="AZ23" s="343"/>
      <c r="BA23" s="343"/>
      <c r="BB23" s="343"/>
      <c r="BC23" s="343"/>
      <c r="BD23" s="343"/>
      <c r="BE23" s="343"/>
      <c r="BF23" s="343"/>
      <c r="BG23" s="343"/>
      <c r="BH23" s="343"/>
      <c r="BI23" s="343"/>
      <c r="BJ23" s="343"/>
      <c r="BK23" s="343"/>
      <c r="BL23" s="343"/>
      <c r="BM23" s="344"/>
      <c r="BN23" s="345">
        <v>3691193</v>
      </c>
      <c r="BO23" s="346"/>
      <c r="BP23" s="346"/>
      <c r="BQ23" s="346"/>
      <c r="BR23" s="346"/>
      <c r="BS23" s="346"/>
      <c r="BT23" s="346"/>
      <c r="BU23" s="347"/>
      <c r="BV23" s="345">
        <v>3491313</v>
      </c>
      <c r="BW23" s="346"/>
      <c r="BX23" s="346"/>
      <c r="BY23" s="346"/>
      <c r="BZ23" s="346"/>
      <c r="CA23" s="346"/>
      <c r="CB23" s="346"/>
      <c r="CC23" s="347"/>
      <c r="CD23" s="21"/>
      <c r="CE23" s="513"/>
      <c r="CF23" s="513"/>
      <c r="CG23" s="513"/>
      <c r="CH23" s="513"/>
      <c r="CI23" s="513"/>
      <c r="CJ23" s="513"/>
      <c r="CK23" s="513"/>
      <c r="CL23" s="513"/>
      <c r="CM23" s="513"/>
      <c r="CN23" s="513"/>
      <c r="CO23" s="513"/>
      <c r="CP23" s="513"/>
      <c r="CQ23" s="513"/>
      <c r="CR23" s="513"/>
      <c r="CS23" s="514"/>
      <c r="CT23" s="351"/>
      <c r="CU23" s="352"/>
      <c r="CV23" s="352"/>
      <c r="CW23" s="352"/>
      <c r="CX23" s="352"/>
      <c r="CY23" s="352"/>
      <c r="CZ23" s="352"/>
      <c r="DA23" s="353"/>
      <c r="DB23" s="351"/>
      <c r="DC23" s="352"/>
      <c r="DD23" s="352"/>
      <c r="DE23" s="352"/>
      <c r="DF23" s="352"/>
      <c r="DG23" s="352"/>
      <c r="DH23" s="352"/>
      <c r="DI23" s="353"/>
    </row>
    <row r="24" spans="1:113" ht="18.75" customHeight="1" x14ac:dyDescent="0.15">
      <c r="A24" s="2"/>
      <c r="B24" s="541"/>
      <c r="C24" s="542"/>
      <c r="D24" s="543"/>
      <c r="E24" s="366" t="s">
        <v>251</v>
      </c>
      <c r="F24" s="338"/>
      <c r="G24" s="338"/>
      <c r="H24" s="338"/>
      <c r="I24" s="338"/>
      <c r="J24" s="338"/>
      <c r="K24" s="339"/>
      <c r="L24" s="367">
        <v>1</v>
      </c>
      <c r="M24" s="368"/>
      <c r="N24" s="368"/>
      <c r="O24" s="368"/>
      <c r="P24" s="394"/>
      <c r="Q24" s="367">
        <v>7030</v>
      </c>
      <c r="R24" s="368"/>
      <c r="S24" s="368"/>
      <c r="T24" s="368"/>
      <c r="U24" s="368"/>
      <c r="V24" s="394"/>
      <c r="W24" s="548"/>
      <c r="X24" s="542"/>
      <c r="Y24" s="543"/>
      <c r="Z24" s="366" t="s">
        <v>252</v>
      </c>
      <c r="AA24" s="338"/>
      <c r="AB24" s="338"/>
      <c r="AC24" s="338"/>
      <c r="AD24" s="338"/>
      <c r="AE24" s="338"/>
      <c r="AF24" s="338"/>
      <c r="AG24" s="339"/>
      <c r="AH24" s="367">
        <v>52</v>
      </c>
      <c r="AI24" s="368"/>
      <c r="AJ24" s="368"/>
      <c r="AK24" s="368"/>
      <c r="AL24" s="394"/>
      <c r="AM24" s="367">
        <v>149760</v>
      </c>
      <c r="AN24" s="368"/>
      <c r="AO24" s="368"/>
      <c r="AP24" s="368"/>
      <c r="AQ24" s="368"/>
      <c r="AR24" s="394"/>
      <c r="AS24" s="367">
        <v>2880</v>
      </c>
      <c r="AT24" s="368"/>
      <c r="AU24" s="368"/>
      <c r="AV24" s="368"/>
      <c r="AW24" s="368"/>
      <c r="AX24" s="369"/>
      <c r="AY24" s="440" t="s">
        <v>254</v>
      </c>
      <c r="AZ24" s="441"/>
      <c r="BA24" s="441"/>
      <c r="BB24" s="441"/>
      <c r="BC24" s="441"/>
      <c r="BD24" s="441"/>
      <c r="BE24" s="441"/>
      <c r="BF24" s="441"/>
      <c r="BG24" s="441"/>
      <c r="BH24" s="441"/>
      <c r="BI24" s="441"/>
      <c r="BJ24" s="441"/>
      <c r="BK24" s="441"/>
      <c r="BL24" s="441"/>
      <c r="BM24" s="442"/>
      <c r="BN24" s="345">
        <v>3188121</v>
      </c>
      <c r="BO24" s="346"/>
      <c r="BP24" s="346"/>
      <c r="BQ24" s="346"/>
      <c r="BR24" s="346"/>
      <c r="BS24" s="346"/>
      <c r="BT24" s="346"/>
      <c r="BU24" s="347"/>
      <c r="BV24" s="345">
        <v>3010470</v>
      </c>
      <c r="BW24" s="346"/>
      <c r="BX24" s="346"/>
      <c r="BY24" s="346"/>
      <c r="BZ24" s="346"/>
      <c r="CA24" s="346"/>
      <c r="CB24" s="346"/>
      <c r="CC24" s="347"/>
      <c r="CD24" s="21"/>
      <c r="CE24" s="513"/>
      <c r="CF24" s="513"/>
      <c r="CG24" s="513"/>
      <c r="CH24" s="513"/>
      <c r="CI24" s="513"/>
      <c r="CJ24" s="513"/>
      <c r="CK24" s="513"/>
      <c r="CL24" s="513"/>
      <c r="CM24" s="513"/>
      <c r="CN24" s="513"/>
      <c r="CO24" s="513"/>
      <c r="CP24" s="513"/>
      <c r="CQ24" s="513"/>
      <c r="CR24" s="513"/>
      <c r="CS24" s="514"/>
      <c r="CT24" s="351"/>
      <c r="CU24" s="352"/>
      <c r="CV24" s="352"/>
      <c r="CW24" s="352"/>
      <c r="CX24" s="352"/>
      <c r="CY24" s="352"/>
      <c r="CZ24" s="352"/>
      <c r="DA24" s="353"/>
      <c r="DB24" s="351"/>
      <c r="DC24" s="352"/>
      <c r="DD24" s="352"/>
      <c r="DE24" s="352"/>
      <c r="DF24" s="352"/>
      <c r="DG24" s="352"/>
      <c r="DH24" s="352"/>
      <c r="DI24" s="353"/>
    </row>
    <row r="25" spans="1:113" ht="18.75" customHeight="1" x14ac:dyDescent="0.15">
      <c r="A25" s="2"/>
      <c r="B25" s="541"/>
      <c r="C25" s="542"/>
      <c r="D25" s="543"/>
      <c r="E25" s="366" t="s">
        <v>256</v>
      </c>
      <c r="F25" s="338"/>
      <c r="G25" s="338"/>
      <c r="H25" s="338"/>
      <c r="I25" s="338"/>
      <c r="J25" s="338"/>
      <c r="K25" s="339"/>
      <c r="L25" s="367">
        <v>1</v>
      </c>
      <c r="M25" s="368"/>
      <c r="N25" s="368"/>
      <c r="O25" s="368"/>
      <c r="P25" s="394"/>
      <c r="Q25" s="367">
        <v>6130</v>
      </c>
      <c r="R25" s="368"/>
      <c r="S25" s="368"/>
      <c r="T25" s="368"/>
      <c r="U25" s="368"/>
      <c r="V25" s="394"/>
      <c r="W25" s="548"/>
      <c r="X25" s="542"/>
      <c r="Y25" s="543"/>
      <c r="Z25" s="366" t="s">
        <v>257</v>
      </c>
      <c r="AA25" s="338"/>
      <c r="AB25" s="338"/>
      <c r="AC25" s="338"/>
      <c r="AD25" s="338"/>
      <c r="AE25" s="338"/>
      <c r="AF25" s="338"/>
      <c r="AG25" s="339"/>
      <c r="AH25" s="367" t="s">
        <v>201</v>
      </c>
      <c r="AI25" s="368"/>
      <c r="AJ25" s="368"/>
      <c r="AK25" s="368"/>
      <c r="AL25" s="394"/>
      <c r="AM25" s="367" t="s">
        <v>201</v>
      </c>
      <c r="AN25" s="368"/>
      <c r="AO25" s="368"/>
      <c r="AP25" s="368"/>
      <c r="AQ25" s="368"/>
      <c r="AR25" s="394"/>
      <c r="AS25" s="367" t="s">
        <v>201</v>
      </c>
      <c r="AT25" s="368"/>
      <c r="AU25" s="368"/>
      <c r="AV25" s="368"/>
      <c r="AW25" s="368"/>
      <c r="AX25" s="369"/>
      <c r="AY25" s="325" t="s">
        <v>36</v>
      </c>
      <c r="AZ25" s="326"/>
      <c r="BA25" s="326"/>
      <c r="BB25" s="326"/>
      <c r="BC25" s="326"/>
      <c r="BD25" s="326"/>
      <c r="BE25" s="326"/>
      <c r="BF25" s="326"/>
      <c r="BG25" s="326"/>
      <c r="BH25" s="326"/>
      <c r="BI25" s="326"/>
      <c r="BJ25" s="326"/>
      <c r="BK25" s="326"/>
      <c r="BL25" s="326"/>
      <c r="BM25" s="327"/>
      <c r="BN25" s="328">
        <v>28803</v>
      </c>
      <c r="BO25" s="329"/>
      <c r="BP25" s="329"/>
      <c r="BQ25" s="329"/>
      <c r="BR25" s="329"/>
      <c r="BS25" s="329"/>
      <c r="BT25" s="329"/>
      <c r="BU25" s="330"/>
      <c r="BV25" s="328">
        <v>27817</v>
      </c>
      <c r="BW25" s="329"/>
      <c r="BX25" s="329"/>
      <c r="BY25" s="329"/>
      <c r="BZ25" s="329"/>
      <c r="CA25" s="329"/>
      <c r="CB25" s="329"/>
      <c r="CC25" s="330"/>
      <c r="CD25" s="21"/>
      <c r="CE25" s="513"/>
      <c r="CF25" s="513"/>
      <c r="CG25" s="513"/>
      <c r="CH25" s="513"/>
      <c r="CI25" s="513"/>
      <c r="CJ25" s="513"/>
      <c r="CK25" s="513"/>
      <c r="CL25" s="513"/>
      <c r="CM25" s="513"/>
      <c r="CN25" s="513"/>
      <c r="CO25" s="513"/>
      <c r="CP25" s="513"/>
      <c r="CQ25" s="513"/>
      <c r="CR25" s="513"/>
      <c r="CS25" s="514"/>
      <c r="CT25" s="351"/>
      <c r="CU25" s="352"/>
      <c r="CV25" s="352"/>
      <c r="CW25" s="352"/>
      <c r="CX25" s="352"/>
      <c r="CY25" s="352"/>
      <c r="CZ25" s="352"/>
      <c r="DA25" s="353"/>
      <c r="DB25" s="351"/>
      <c r="DC25" s="352"/>
      <c r="DD25" s="352"/>
      <c r="DE25" s="352"/>
      <c r="DF25" s="352"/>
      <c r="DG25" s="352"/>
      <c r="DH25" s="352"/>
      <c r="DI25" s="353"/>
    </row>
    <row r="26" spans="1:113" ht="18.75" customHeight="1" x14ac:dyDescent="0.15">
      <c r="A26" s="2"/>
      <c r="B26" s="541"/>
      <c r="C26" s="542"/>
      <c r="D26" s="543"/>
      <c r="E26" s="366" t="s">
        <v>258</v>
      </c>
      <c r="F26" s="338"/>
      <c r="G26" s="338"/>
      <c r="H26" s="338"/>
      <c r="I26" s="338"/>
      <c r="J26" s="338"/>
      <c r="K26" s="339"/>
      <c r="L26" s="367">
        <v>1</v>
      </c>
      <c r="M26" s="368"/>
      <c r="N26" s="368"/>
      <c r="O26" s="368"/>
      <c r="P26" s="394"/>
      <c r="Q26" s="367">
        <v>5620</v>
      </c>
      <c r="R26" s="368"/>
      <c r="S26" s="368"/>
      <c r="T26" s="368"/>
      <c r="U26" s="368"/>
      <c r="V26" s="394"/>
      <c r="W26" s="548"/>
      <c r="X26" s="542"/>
      <c r="Y26" s="543"/>
      <c r="Z26" s="366" t="s">
        <v>259</v>
      </c>
      <c r="AA26" s="446"/>
      <c r="AB26" s="446"/>
      <c r="AC26" s="446"/>
      <c r="AD26" s="446"/>
      <c r="AE26" s="446"/>
      <c r="AF26" s="446"/>
      <c r="AG26" s="447"/>
      <c r="AH26" s="367">
        <v>3</v>
      </c>
      <c r="AI26" s="368"/>
      <c r="AJ26" s="368"/>
      <c r="AK26" s="368"/>
      <c r="AL26" s="394"/>
      <c r="AM26" s="367">
        <v>9273</v>
      </c>
      <c r="AN26" s="368"/>
      <c r="AO26" s="368"/>
      <c r="AP26" s="368"/>
      <c r="AQ26" s="368"/>
      <c r="AR26" s="394"/>
      <c r="AS26" s="367">
        <v>3091</v>
      </c>
      <c r="AT26" s="368"/>
      <c r="AU26" s="368"/>
      <c r="AV26" s="368"/>
      <c r="AW26" s="368"/>
      <c r="AX26" s="369"/>
      <c r="AY26" s="348" t="s">
        <v>261</v>
      </c>
      <c r="AZ26" s="349"/>
      <c r="BA26" s="349"/>
      <c r="BB26" s="349"/>
      <c r="BC26" s="349"/>
      <c r="BD26" s="349"/>
      <c r="BE26" s="349"/>
      <c r="BF26" s="349"/>
      <c r="BG26" s="349"/>
      <c r="BH26" s="349"/>
      <c r="BI26" s="349"/>
      <c r="BJ26" s="349"/>
      <c r="BK26" s="349"/>
      <c r="BL26" s="349"/>
      <c r="BM26" s="350"/>
      <c r="BN26" s="345" t="s">
        <v>201</v>
      </c>
      <c r="BO26" s="346"/>
      <c r="BP26" s="346"/>
      <c r="BQ26" s="346"/>
      <c r="BR26" s="346"/>
      <c r="BS26" s="346"/>
      <c r="BT26" s="346"/>
      <c r="BU26" s="347"/>
      <c r="BV26" s="345" t="s">
        <v>201</v>
      </c>
      <c r="BW26" s="346"/>
      <c r="BX26" s="346"/>
      <c r="BY26" s="346"/>
      <c r="BZ26" s="346"/>
      <c r="CA26" s="346"/>
      <c r="CB26" s="346"/>
      <c r="CC26" s="347"/>
      <c r="CD26" s="21"/>
      <c r="CE26" s="513"/>
      <c r="CF26" s="513"/>
      <c r="CG26" s="513"/>
      <c r="CH26" s="513"/>
      <c r="CI26" s="513"/>
      <c r="CJ26" s="513"/>
      <c r="CK26" s="513"/>
      <c r="CL26" s="513"/>
      <c r="CM26" s="513"/>
      <c r="CN26" s="513"/>
      <c r="CO26" s="513"/>
      <c r="CP26" s="513"/>
      <c r="CQ26" s="513"/>
      <c r="CR26" s="513"/>
      <c r="CS26" s="514"/>
      <c r="CT26" s="351"/>
      <c r="CU26" s="352"/>
      <c r="CV26" s="352"/>
      <c r="CW26" s="352"/>
      <c r="CX26" s="352"/>
      <c r="CY26" s="352"/>
      <c r="CZ26" s="352"/>
      <c r="DA26" s="353"/>
      <c r="DB26" s="351"/>
      <c r="DC26" s="352"/>
      <c r="DD26" s="352"/>
      <c r="DE26" s="352"/>
      <c r="DF26" s="352"/>
      <c r="DG26" s="352"/>
      <c r="DH26" s="352"/>
      <c r="DI26" s="353"/>
    </row>
    <row r="27" spans="1:113" ht="18.75" customHeight="1" x14ac:dyDescent="0.15">
      <c r="A27" s="2"/>
      <c r="B27" s="541"/>
      <c r="C27" s="542"/>
      <c r="D27" s="543"/>
      <c r="E27" s="366" t="s">
        <v>262</v>
      </c>
      <c r="F27" s="338"/>
      <c r="G27" s="338"/>
      <c r="H27" s="338"/>
      <c r="I27" s="338"/>
      <c r="J27" s="338"/>
      <c r="K27" s="339"/>
      <c r="L27" s="367">
        <v>1</v>
      </c>
      <c r="M27" s="368"/>
      <c r="N27" s="368"/>
      <c r="O27" s="368"/>
      <c r="P27" s="394"/>
      <c r="Q27" s="367">
        <v>2330</v>
      </c>
      <c r="R27" s="368"/>
      <c r="S27" s="368"/>
      <c r="T27" s="368"/>
      <c r="U27" s="368"/>
      <c r="V27" s="394"/>
      <c r="W27" s="548"/>
      <c r="X27" s="542"/>
      <c r="Y27" s="543"/>
      <c r="Z27" s="366" t="s">
        <v>264</v>
      </c>
      <c r="AA27" s="338"/>
      <c r="AB27" s="338"/>
      <c r="AC27" s="338"/>
      <c r="AD27" s="338"/>
      <c r="AE27" s="338"/>
      <c r="AF27" s="338"/>
      <c r="AG27" s="339"/>
      <c r="AH27" s="367">
        <v>5</v>
      </c>
      <c r="AI27" s="368"/>
      <c r="AJ27" s="368"/>
      <c r="AK27" s="368"/>
      <c r="AL27" s="394"/>
      <c r="AM27" s="367">
        <v>13655</v>
      </c>
      <c r="AN27" s="368"/>
      <c r="AO27" s="368"/>
      <c r="AP27" s="368"/>
      <c r="AQ27" s="368"/>
      <c r="AR27" s="394"/>
      <c r="AS27" s="367">
        <v>2731</v>
      </c>
      <c r="AT27" s="368"/>
      <c r="AU27" s="368"/>
      <c r="AV27" s="368"/>
      <c r="AW27" s="368"/>
      <c r="AX27" s="369"/>
      <c r="AY27" s="402" t="s">
        <v>266</v>
      </c>
      <c r="AZ27" s="403"/>
      <c r="BA27" s="403"/>
      <c r="BB27" s="403"/>
      <c r="BC27" s="403"/>
      <c r="BD27" s="403"/>
      <c r="BE27" s="403"/>
      <c r="BF27" s="403"/>
      <c r="BG27" s="403"/>
      <c r="BH27" s="403"/>
      <c r="BI27" s="403"/>
      <c r="BJ27" s="403"/>
      <c r="BK27" s="403"/>
      <c r="BL27" s="403"/>
      <c r="BM27" s="404"/>
      <c r="BN27" s="443">
        <v>437790</v>
      </c>
      <c r="BO27" s="444"/>
      <c r="BP27" s="444"/>
      <c r="BQ27" s="444"/>
      <c r="BR27" s="444"/>
      <c r="BS27" s="444"/>
      <c r="BT27" s="444"/>
      <c r="BU27" s="445"/>
      <c r="BV27" s="443">
        <v>437709</v>
      </c>
      <c r="BW27" s="444"/>
      <c r="BX27" s="444"/>
      <c r="BY27" s="444"/>
      <c r="BZ27" s="444"/>
      <c r="CA27" s="444"/>
      <c r="CB27" s="444"/>
      <c r="CC27" s="445"/>
      <c r="CD27" s="17"/>
      <c r="CE27" s="513"/>
      <c r="CF27" s="513"/>
      <c r="CG27" s="513"/>
      <c r="CH27" s="513"/>
      <c r="CI27" s="513"/>
      <c r="CJ27" s="513"/>
      <c r="CK27" s="513"/>
      <c r="CL27" s="513"/>
      <c r="CM27" s="513"/>
      <c r="CN27" s="513"/>
      <c r="CO27" s="513"/>
      <c r="CP27" s="513"/>
      <c r="CQ27" s="513"/>
      <c r="CR27" s="513"/>
      <c r="CS27" s="514"/>
      <c r="CT27" s="351"/>
      <c r="CU27" s="352"/>
      <c r="CV27" s="352"/>
      <c r="CW27" s="352"/>
      <c r="CX27" s="352"/>
      <c r="CY27" s="352"/>
      <c r="CZ27" s="352"/>
      <c r="DA27" s="353"/>
      <c r="DB27" s="351"/>
      <c r="DC27" s="352"/>
      <c r="DD27" s="352"/>
      <c r="DE27" s="352"/>
      <c r="DF27" s="352"/>
      <c r="DG27" s="352"/>
      <c r="DH27" s="352"/>
      <c r="DI27" s="353"/>
    </row>
    <row r="28" spans="1:113" ht="18.75" customHeight="1" x14ac:dyDescent="0.15">
      <c r="A28" s="2"/>
      <c r="B28" s="541"/>
      <c r="C28" s="542"/>
      <c r="D28" s="543"/>
      <c r="E28" s="366" t="s">
        <v>267</v>
      </c>
      <c r="F28" s="338"/>
      <c r="G28" s="338"/>
      <c r="H28" s="338"/>
      <c r="I28" s="338"/>
      <c r="J28" s="338"/>
      <c r="K28" s="339"/>
      <c r="L28" s="367">
        <v>1</v>
      </c>
      <c r="M28" s="368"/>
      <c r="N28" s="368"/>
      <c r="O28" s="368"/>
      <c r="P28" s="394"/>
      <c r="Q28" s="367">
        <v>1900</v>
      </c>
      <c r="R28" s="368"/>
      <c r="S28" s="368"/>
      <c r="T28" s="368"/>
      <c r="U28" s="368"/>
      <c r="V28" s="394"/>
      <c r="W28" s="548"/>
      <c r="X28" s="542"/>
      <c r="Y28" s="543"/>
      <c r="Z28" s="366" t="s">
        <v>37</v>
      </c>
      <c r="AA28" s="338"/>
      <c r="AB28" s="338"/>
      <c r="AC28" s="338"/>
      <c r="AD28" s="338"/>
      <c r="AE28" s="338"/>
      <c r="AF28" s="338"/>
      <c r="AG28" s="339"/>
      <c r="AH28" s="367" t="s">
        <v>201</v>
      </c>
      <c r="AI28" s="368"/>
      <c r="AJ28" s="368"/>
      <c r="AK28" s="368"/>
      <c r="AL28" s="394"/>
      <c r="AM28" s="367" t="s">
        <v>201</v>
      </c>
      <c r="AN28" s="368"/>
      <c r="AO28" s="368"/>
      <c r="AP28" s="368"/>
      <c r="AQ28" s="368"/>
      <c r="AR28" s="394"/>
      <c r="AS28" s="367" t="s">
        <v>201</v>
      </c>
      <c r="AT28" s="368"/>
      <c r="AU28" s="368"/>
      <c r="AV28" s="368"/>
      <c r="AW28" s="368"/>
      <c r="AX28" s="369"/>
      <c r="AY28" s="529" t="s">
        <v>270</v>
      </c>
      <c r="AZ28" s="530"/>
      <c r="BA28" s="530"/>
      <c r="BB28" s="531"/>
      <c r="BC28" s="325" t="s">
        <v>108</v>
      </c>
      <c r="BD28" s="326"/>
      <c r="BE28" s="326"/>
      <c r="BF28" s="326"/>
      <c r="BG28" s="326"/>
      <c r="BH28" s="326"/>
      <c r="BI28" s="326"/>
      <c r="BJ28" s="326"/>
      <c r="BK28" s="326"/>
      <c r="BL28" s="326"/>
      <c r="BM28" s="327"/>
      <c r="BN28" s="328">
        <v>1510395</v>
      </c>
      <c r="BO28" s="329"/>
      <c r="BP28" s="329"/>
      <c r="BQ28" s="329"/>
      <c r="BR28" s="329"/>
      <c r="BS28" s="329"/>
      <c r="BT28" s="329"/>
      <c r="BU28" s="330"/>
      <c r="BV28" s="328">
        <v>1183135</v>
      </c>
      <c r="BW28" s="329"/>
      <c r="BX28" s="329"/>
      <c r="BY28" s="329"/>
      <c r="BZ28" s="329"/>
      <c r="CA28" s="329"/>
      <c r="CB28" s="329"/>
      <c r="CC28" s="330"/>
      <c r="CD28" s="21"/>
      <c r="CE28" s="513"/>
      <c r="CF28" s="513"/>
      <c r="CG28" s="513"/>
      <c r="CH28" s="513"/>
      <c r="CI28" s="513"/>
      <c r="CJ28" s="513"/>
      <c r="CK28" s="513"/>
      <c r="CL28" s="513"/>
      <c r="CM28" s="513"/>
      <c r="CN28" s="513"/>
      <c r="CO28" s="513"/>
      <c r="CP28" s="513"/>
      <c r="CQ28" s="513"/>
      <c r="CR28" s="513"/>
      <c r="CS28" s="514"/>
      <c r="CT28" s="351"/>
      <c r="CU28" s="352"/>
      <c r="CV28" s="352"/>
      <c r="CW28" s="352"/>
      <c r="CX28" s="352"/>
      <c r="CY28" s="352"/>
      <c r="CZ28" s="352"/>
      <c r="DA28" s="353"/>
      <c r="DB28" s="351"/>
      <c r="DC28" s="352"/>
      <c r="DD28" s="352"/>
      <c r="DE28" s="352"/>
      <c r="DF28" s="352"/>
      <c r="DG28" s="352"/>
      <c r="DH28" s="352"/>
      <c r="DI28" s="353"/>
    </row>
    <row r="29" spans="1:113" ht="18.75" customHeight="1" x14ac:dyDescent="0.15">
      <c r="A29" s="2"/>
      <c r="B29" s="541"/>
      <c r="C29" s="542"/>
      <c r="D29" s="543"/>
      <c r="E29" s="366" t="s">
        <v>271</v>
      </c>
      <c r="F29" s="338"/>
      <c r="G29" s="338"/>
      <c r="H29" s="338"/>
      <c r="I29" s="338"/>
      <c r="J29" s="338"/>
      <c r="K29" s="339"/>
      <c r="L29" s="367">
        <v>8</v>
      </c>
      <c r="M29" s="368"/>
      <c r="N29" s="368"/>
      <c r="O29" s="368"/>
      <c r="P29" s="394"/>
      <c r="Q29" s="367">
        <v>1640</v>
      </c>
      <c r="R29" s="368"/>
      <c r="S29" s="368"/>
      <c r="T29" s="368"/>
      <c r="U29" s="368"/>
      <c r="V29" s="394"/>
      <c r="W29" s="549"/>
      <c r="X29" s="550"/>
      <c r="Y29" s="551"/>
      <c r="Z29" s="366" t="s">
        <v>273</v>
      </c>
      <c r="AA29" s="338"/>
      <c r="AB29" s="338"/>
      <c r="AC29" s="338"/>
      <c r="AD29" s="338"/>
      <c r="AE29" s="338"/>
      <c r="AF29" s="338"/>
      <c r="AG29" s="339"/>
      <c r="AH29" s="367">
        <v>57</v>
      </c>
      <c r="AI29" s="368"/>
      <c r="AJ29" s="368"/>
      <c r="AK29" s="368"/>
      <c r="AL29" s="394"/>
      <c r="AM29" s="367">
        <v>163415</v>
      </c>
      <c r="AN29" s="368"/>
      <c r="AO29" s="368"/>
      <c r="AP29" s="368"/>
      <c r="AQ29" s="368"/>
      <c r="AR29" s="394"/>
      <c r="AS29" s="367">
        <v>2867</v>
      </c>
      <c r="AT29" s="368"/>
      <c r="AU29" s="368"/>
      <c r="AV29" s="368"/>
      <c r="AW29" s="368"/>
      <c r="AX29" s="369"/>
      <c r="AY29" s="532"/>
      <c r="AZ29" s="533"/>
      <c r="BA29" s="533"/>
      <c r="BB29" s="534"/>
      <c r="BC29" s="342" t="s">
        <v>274</v>
      </c>
      <c r="BD29" s="343"/>
      <c r="BE29" s="343"/>
      <c r="BF29" s="343"/>
      <c r="BG29" s="343"/>
      <c r="BH29" s="343"/>
      <c r="BI29" s="343"/>
      <c r="BJ29" s="343"/>
      <c r="BK29" s="343"/>
      <c r="BL29" s="343"/>
      <c r="BM29" s="344"/>
      <c r="BN29" s="345">
        <v>591279</v>
      </c>
      <c r="BO29" s="346"/>
      <c r="BP29" s="346"/>
      <c r="BQ29" s="346"/>
      <c r="BR29" s="346"/>
      <c r="BS29" s="346"/>
      <c r="BT29" s="346"/>
      <c r="BU29" s="347"/>
      <c r="BV29" s="345">
        <v>572204</v>
      </c>
      <c r="BW29" s="346"/>
      <c r="BX29" s="346"/>
      <c r="BY29" s="346"/>
      <c r="BZ29" s="346"/>
      <c r="CA29" s="346"/>
      <c r="CB29" s="346"/>
      <c r="CC29" s="347"/>
      <c r="CD29" s="17"/>
      <c r="CE29" s="513"/>
      <c r="CF29" s="513"/>
      <c r="CG29" s="513"/>
      <c r="CH29" s="513"/>
      <c r="CI29" s="513"/>
      <c r="CJ29" s="513"/>
      <c r="CK29" s="513"/>
      <c r="CL29" s="513"/>
      <c r="CM29" s="513"/>
      <c r="CN29" s="513"/>
      <c r="CO29" s="513"/>
      <c r="CP29" s="513"/>
      <c r="CQ29" s="513"/>
      <c r="CR29" s="513"/>
      <c r="CS29" s="514"/>
      <c r="CT29" s="351"/>
      <c r="CU29" s="352"/>
      <c r="CV29" s="352"/>
      <c r="CW29" s="352"/>
      <c r="CX29" s="352"/>
      <c r="CY29" s="352"/>
      <c r="CZ29" s="352"/>
      <c r="DA29" s="353"/>
      <c r="DB29" s="351"/>
      <c r="DC29" s="352"/>
      <c r="DD29" s="352"/>
      <c r="DE29" s="352"/>
      <c r="DF29" s="352"/>
      <c r="DG29" s="352"/>
      <c r="DH29" s="352"/>
      <c r="DI29" s="353"/>
    </row>
    <row r="30" spans="1:113" ht="18.75" customHeight="1" x14ac:dyDescent="0.15">
      <c r="A30" s="2"/>
      <c r="B30" s="544"/>
      <c r="C30" s="545"/>
      <c r="D30" s="546"/>
      <c r="E30" s="370"/>
      <c r="F30" s="371"/>
      <c r="G30" s="371"/>
      <c r="H30" s="371"/>
      <c r="I30" s="371"/>
      <c r="J30" s="371"/>
      <c r="K30" s="372"/>
      <c r="L30" s="448"/>
      <c r="M30" s="449"/>
      <c r="N30" s="449"/>
      <c r="O30" s="449"/>
      <c r="P30" s="450"/>
      <c r="Q30" s="448"/>
      <c r="R30" s="449"/>
      <c r="S30" s="449"/>
      <c r="T30" s="449"/>
      <c r="U30" s="449"/>
      <c r="V30" s="450"/>
      <c r="W30" s="451" t="s">
        <v>276</v>
      </c>
      <c r="X30" s="452"/>
      <c r="Y30" s="452"/>
      <c r="Z30" s="452"/>
      <c r="AA30" s="452"/>
      <c r="AB30" s="452"/>
      <c r="AC30" s="452"/>
      <c r="AD30" s="452"/>
      <c r="AE30" s="452"/>
      <c r="AF30" s="452"/>
      <c r="AG30" s="453"/>
      <c r="AH30" s="422">
        <v>95.7</v>
      </c>
      <c r="AI30" s="423"/>
      <c r="AJ30" s="423"/>
      <c r="AK30" s="423"/>
      <c r="AL30" s="423"/>
      <c r="AM30" s="423"/>
      <c r="AN30" s="423"/>
      <c r="AO30" s="423"/>
      <c r="AP30" s="423"/>
      <c r="AQ30" s="423"/>
      <c r="AR30" s="423"/>
      <c r="AS30" s="423"/>
      <c r="AT30" s="423"/>
      <c r="AU30" s="423"/>
      <c r="AV30" s="423"/>
      <c r="AW30" s="423"/>
      <c r="AX30" s="425"/>
      <c r="AY30" s="535"/>
      <c r="AZ30" s="536"/>
      <c r="BA30" s="536"/>
      <c r="BB30" s="537"/>
      <c r="BC30" s="440" t="s">
        <v>73</v>
      </c>
      <c r="BD30" s="441"/>
      <c r="BE30" s="441"/>
      <c r="BF30" s="441"/>
      <c r="BG30" s="441"/>
      <c r="BH30" s="441"/>
      <c r="BI30" s="441"/>
      <c r="BJ30" s="441"/>
      <c r="BK30" s="441"/>
      <c r="BL30" s="441"/>
      <c r="BM30" s="442"/>
      <c r="BN30" s="443">
        <v>2322102</v>
      </c>
      <c r="BO30" s="444"/>
      <c r="BP30" s="444"/>
      <c r="BQ30" s="444"/>
      <c r="BR30" s="444"/>
      <c r="BS30" s="444"/>
      <c r="BT30" s="444"/>
      <c r="BU30" s="445"/>
      <c r="BV30" s="443">
        <v>2424949</v>
      </c>
      <c r="BW30" s="444"/>
      <c r="BX30" s="444"/>
      <c r="BY30" s="444"/>
      <c r="BZ30" s="444"/>
      <c r="CA30" s="444"/>
      <c r="CB30" s="444"/>
      <c r="CC30" s="445"/>
      <c r="CD30" s="18"/>
      <c r="CE30" s="24"/>
      <c r="CF30" s="24"/>
      <c r="CG30" s="24"/>
      <c r="CH30" s="24"/>
      <c r="CI30" s="24"/>
      <c r="CJ30" s="24"/>
      <c r="CK30" s="24"/>
      <c r="CL30" s="24"/>
      <c r="CM30" s="24"/>
      <c r="CN30" s="24"/>
      <c r="CO30" s="24"/>
      <c r="CP30" s="24"/>
      <c r="CQ30" s="24"/>
      <c r="CR30" s="24"/>
      <c r="CS30" s="26"/>
      <c r="CT30" s="29"/>
      <c r="CU30" s="32"/>
      <c r="CV30" s="32"/>
      <c r="CW30" s="32"/>
      <c r="CX30" s="32"/>
      <c r="CY30" s="32"/>
      <c r="CZ30" s="32"/>
      <c r="DA30" s="35"/>
      <c r="DB30" s="29"/>
      <c r="DC30" s="32"/>
      <c r="DD30" s="32"/>
      <c r="DE30" s="32"/>
      <c r="DF30" s="32"/>
      <c r="DG30" s="32"/>
      <c r="DH30" s="32"/>
      <c r="DI30" s="35"/>
    </row>
    <row r="31" spans="1:113" ht="13.5" customHeight="1" x14ac:dyDescent="0.15">
      <c r="A31" s="2"/>
      <c r="B31" s="4"/>
      <c r="DI31" s="36"/>
    </row>
    <row r="32" spans="1:113" ht="13.5" customHeight="1" x14ac:dyDescent="0.15">
      <c r="A32" s="2"/>
      <c r="B32" s="5"/>
      <c r="C32" s="454" t="s">
        <v>185</v>
      </c>
      <c r="D32" s="454"/>
      <c r="E32" s="454"/>
      <c r="F32" s="454"/>
      <c r="G32" s="454"/>
      <c r="H32" s="454"/>
      <c r="I32" s="454"/>
      <c r="J32" s="454"/>
      <c r="K32" s="454"/>
      <c r="L32" s="454"/>
      <c r="M32" s="454"/>
      <c r="N32" s="454"/>
      <c r="O32" s="454"/>
      <c r="P32" s="454"/>
      <c r="Q32" s="454"/>
      <c r="R32" s="454"/>
      <c r="S32" s="454"/>
      <c r="U32" s="349" t="s">
        <v>98</v>
      </c>
      <c r="V32" s="349"/>
      <c r="W32" s="349"/>
      <c r="X32" s="349"/>
      <c r="Y32" s="349"/>
      <c r="Z32" s="349"/>
      <c r="AA32" s="349"/>
      <c r="AB32" s="349"/>
      <c r="AC32" s="349"/>
      <c r="AD32" s="349"/>
      <c r="AE32" s="349"/>
      <c r="AF32" s="349"/>
      <c r="AG32" s="349"/>
      <c r="AH32" s="349"/>
      <c r="AI32" s="349"/>
      <c r="AJ32" s="349"/>
      <c r="AK32" s="349"/>
      <c r="AM32" s="349" t="s">
        <v>278</v>
      </c>
      <c r="AN32" s="349"/>
      <c r="AO32" s="349"/>
      <c r="AP32" s="349"/>
      <c r="AQ32" s="349"/>
      <c r="AR32" s="349"/>
      <c r="AS32" s="349"/>
      <c r="AT32" s="349"/>
      <c r="AU32" s="349"/>
      <c r="AV32" s="349"/>
      <c r="AW32" s="349"/>
      <c r="AX32" s="349"/>
      <c r="AY32" s="349"/>
      <c r="AZ32" s="349"/>
      <c r="BA32" s="349"/>
      <c r="BB32" s="349"/>
      <c r="BC32" s="349"/>
      <c r="BE32" s="349" t="s">
        <v>279</v>
      </c>
      <c r="BF32" s="349"/>
      <c r="BG32" s="349"/>
      <c r="BH32" s="349"/>
      <c r="BI32" s="349"/>
      <c r="BJ32" s="349"/>
      <c r="BK32" s="349"/>
      <c r="BL32" s="349"/>
      <c r="BM32" s="349"/>
      <c r="BN32" s="349"/>
      <c r="BO32" s="349"/>
      <c r="BP32" s="349"/>
      <c r="BQ32" s="349"/>
      <c r="BR32" s="349"/>
      <c r="BS32" s="349"/>
      <c r="BT32" s="349"/>
      <c r="BU32" s="349"/>
      <c r="BW32" s="349" t="s">
        <v>281</v>
      </c>
      <c r="BX32" s="349"/>
      <c r="BY32" s="349"/>
      <c r="BZ32" s="349"/>
      <c r="CA32" s="349"/>
      <c r="CB32" s="349"/>
      <c r="CC32" s="349"/>
      <c r="CD32" s="349"/>
      <c r="CE32" s="349"/>
      <c r="CF32" s="349"/>
      <c r="CG32" s="349"/>
      <c r="CH32" s="349"/>
      <c r="CI32" s="349"/>
      <c r="CJ32" s="349"/>
      <c r="CK32" s="349"/>
      <c r="CL32" s="349"/>
      <c r="CM32" s="349"/>
      <c r="CO32" s="349" t="s">
        <v>164</v>
      </c>
      <c r="CP32" s="349"/>
      <c r="CQ32" s="349"/>
      <c r="CR32" s="349"/>
      <c r="CS32" s="349"/>
      <c r="CT32" s="349"/>
      <c r="CU32" s="349"/>
      <c r="CV32" s="349"/>
      <c r="CW32" s="349"/>
      <c r="CX32" s="349"/>
      <c r="CY32" s="349"/>
      <c r="CZ32" s="349"/>
      <c r="DA32" s="349"/>
      <c r="DB32" s="349"/>
      <c r="DC32" s="349"/>
      <c r="DD32" s="349"/>
      <c r="DE32" s="349"/>
      <c r="DI32" s="36"/>
    </row>
    <row r="33" spans="1:113" ht="13.5" customHeight="1" x14ac:dyDescent="0.15">
      <c r="A33" s="2"/>
      <c r="B33" s="5"/>
      <c r="C33" s="455" t="s">
        <v>61</v>
      </c>
      <c r="D33" s="455"/>
      <c r="E33" s="456" t="s">
        <v>282</v>
      </c>
      <c r="F33" s="456"/>
      <c r="G33" s="456"/>
      <c r="H33" s="456"/>
      <c r="I33" s="456"/>
      <c r="J33" s="456"/>
      <c r="K33" s="456"/>
      <c r="L33" s="456"/>
      <c r="M33" s="456"/>
      <c r="N33" s="456"/>
      <c r="O33" s="456"/>
      <c r="P33" s="456"/>
      <c r="Q33" s="456"/>
      <c r="R33" s="456"/>
      <c r="S33" s="456"/>
      <c r="T33" s="11"/>
      <c r="U33" s="455" t="s">
        <v>61</v>
      </c>
      <c r="V33" s="455"/>
      <c r="W33" s="456" t="s">
        <v>282</v>
      </c>
      <c r="X33" s="456"/>
      <c r="Y33" s="456"/>
      <c r="Z33" s="456"/>
      <c r="AA33" s="456"/>
      <c r="AB33" s="456"/>
      <c r="AC33" s="456"/>
      <c r="AD33" s="456"/>
      <c r="AE33" s="456"/>
      <c r="AF33" s="456"/>
      <c r="AG33" s="456"/>
      <c r="AH33" s="456"/>
      <c r="AI33" s="456"/>
      <c r="AJ33" s="456"/>
      <c r="AK33" s="456"/>
      <c r="AL33" s="11"/>
      <c r="AM33" s="455" t="s">
        <v>61</v>
      </c>
      <c r="AN33" s="455"/>
      <c r="AO33" s="456" t="s">
        <v>282</v>
      </c>
      <c r="AP33" s="456"/>
      <c r="AQ33" s="456"/>
      <c r="AR33" s="456"/>
      <c r="AS33" s="456"/>
      <c r="AT33" s="456"/>
      <c r="AU33" s="456"/>
      <c r="AV33" s="456"/>
      <c r="AW33" s="456"/>
      <c r="AX33" s="456"/>
      <c r="AY33" s="456"/>
      <c r="AZ33" s="456"/>
      <c r="BA33" s="456"/>
      <c r="BB33" s="456"/>
      <c r="BC33" s="456"/>
      <c r="BD33" s="7"/>
      <c r="BE33" s="456" t="s">
        <v>284</v>
      </c>
      <c r="BF33" s="456"/>
      <c r="BG33" s="456" t="s">
        <v>165</v>
      </c>
      <c r="BH33" s="456"/>
      <c r="BI33" s="456"/>
      <c r="BJ33" s="456"/>
      <c r="BK33" s="456"/>
      <c r="BL33" s="456"/>
      <c r="BM33" s="456"/>
      <c r="BN33" s="456"/>
      <c r="BO33" s="456"/>
      <c r="BP33" s="456"/>
      <c r="BQ33" s="456"/>
      <c r="BR33" s="456"/>
      <c r="BS33" s="456"/>
      <c r="BT33" s="456"/>
      <c r="BU33" s="456"/>
      <c r="BV33" s="7"/>
      <c r="BW33" s="455" t="s">
        <v>284</v>
      </c>
      <c r="BX33" s="455"/>
      <c r="BY33" s="456" t="s">
        <v>118</v>
      </c>
      <c r="BZ33" s="456"/>
      <c r="CA33" s="456"/>
      <c r="CB33" s="456"/>
      <c r="CC33" s="456"/>
      <c r="CD33" s="456"/>
      <c r="CE33" s="456"/>
      <c r="CF33" s="456"/>
      <c r="CG33" s="456"/>
      <c r="CH33" s="456"/>
      <c r="CI33" s="456"/>
      <c r="CJ33" s="456"/>
      <c r="CK33" s="456"/>
      <c r="CL33" s="456"/>
      <c r="CM33" s="456"/>
      <c r="CN33" s="11"/>
      <c r="CO33" s="455" t="s">
        <v>61</v>
      </c>
      <c r="CP33" s="455"/>
      <c r="CQ33" s="456" t="s">
        <v>285</v>
      </c>
      <c r="CR33" s="456"/>
      <c r="CS33" s="456"/>
      <c r="CT33" s="456"/>
      <c r="CU33" s="456"/>
      <c r="CV33" s="456"/>
      <c r="CW33" s="456"/>
      <c r="CX33" s="456"/>
      <c r="CY33" s="456"/>
      <c r="CZ33" s="456"/>
      <c r="DA33" s="456"/>
      <c r="DB33" s="456"/>
      <c r="DC33" s="456"/>
      <c r="DD33" s="456"/>
      <c r="DE33" s="456"/>
      <c r="DF33" s="11"/>
      <c r="DG33" s="457" t="s">
        <v>86</v>
      </c>
      <c r="DH33" s="457"/>
      <c r="DI33" s="19"/>
    </row>
    <row r="34" spans="1:113" ht="32.25" customHeight="1" x14ac:dyDescent="0.15">
      <c r="A34" s="2"/>
      <c r="B34" s="5"/>
      <c r="C34" s="458">
        <f>IF(E34="","",1)</f>
        <v>1</v>
      </c>
      <c r="D34" s="458"/>
      <c r="E34" s="459" t="str">
        <f>IF('各会計、関係団体の財政状況及び健全化判断比率'!B7="","",'各会計、関係団体の財政状況及び健全化判断比率'!B7)</f>
        <v>一般会計</v>
      </c>
      <c r="F34" s="459"/>
      <c r="G34" s="459"/>
      <c r="H34" s="459"/>
      <c r="I34" s="459"/>
      <c r="J34" s="459"/>
      <c r="K34" s="459"/>
      <c r="L34" s="459"/>
      <c r="M34" s="459"/>
      <c r="N34" s="459"/>
      <c r="O34" s="459"/>
      <c r="P34" s="459"/>
      <c r="Q34" s="459"/>
      <c r="R34" s="459"/>
      <c r="S34" s="459"/>
      <c r="T34" s="2"/>
      <c r="U34" s="458">
        <f>IF(W34="","",MAX(C34:D43)+1)</f>
        <v>2</v>
      </c>
      <c r="V34" s="458"/>
      <c r="W34" s="459" t="str">
        <f>IF('各会計、関係団体の財政状況及び健全化判断比率'!B28="","",'各会計、関係団体の財政状況及び健全化判断比率'!B28)</f>
        <v>国民健康保険事業特別会計</v>
      </c>
      <c r="X34" s="459"/>
      <c r="Y34" s="459"/>
      <c r="Z34" s="459"/>
      <c r="AA34" s="459"/>
      <c r="AB34" s="459"/>
      <c r="AC34" s="459"/>
      <c r="AD34" s="459"/>
      <c r="AE34" s="459"/>
      <c r="AF34" s="459"/>
      <c r="AG34" s="459"/>
      <c r="AH34" s="459"/>
      <c r="AI34" s="459"/>
      <c r="AJ34" s="459"/>
      <c r="AK34" s="459"/>
      <c r="AL34" s="2"/>
      <c r="AM34" s="458" t="str">
        <f>IF(AO34="","",MAX(C34:D43,U34:V43)+1)</f>
        <v/>
      </c>
      <c r="AN34" s="458"/>
      <c r="AO34" s="459"/>
      <c r="AP34" s="459"/>
      <c r="AQ34" s="459"/>
      <c r="AR34" s="459"/>
      <c r="AS34" s="459"/>
      <c r="AT34" s="459"/>
      <c r="AU34" s="459"/>
      <c r="AV34" s="459"/>
      <c r="AW34" s="459"/>
      <c r="AX34" s="459"/>
      <c r="AY34" s="459"/>
      <c r="AZ34" s="459"/>
      <c r="BA34" s="459"/>
      <c r="BB34" s="459"/>
      <c r="BC34" s="459"/>
      <c r="BD34" s="2"/>
      <c r="BE34" s="458">
        <f>IF(BG34="","",MAX(C34:D43,U34:V43,AM34:AN43)+1)</f>
        <v>4</v>
      </c>
      <c r="BF34" s="458"/>
      <c r="BG34" s="459" t="str">
        <f>IF('各会計、関係団体の財政状況及び健全化判断比率'!B30="","",'各会計、関係団体の財政状況及び健全化判断比率'!B30)</f>
        <v>簡易水道事業特別会計</v>
      </c>
      <c r="BH34" s="459"/>
      <c r="BI34" s="459"/>
      <c r="BJ34" s="459"/>
      <c r="BK34" s="459"/>
      <c r="BL34" s="459"/>
      <c r="BM34" s="459"/>
      <c r="BN34" s="459"/>
      <c r="BO34" s="459"/>
      <c r="BP34" s="459"/>
      <c r="BQ34" s="459"/>
      <c r="BR34" s="459"/>
      <c r="BS34" s="459"/>
      <c r="BT34" s="459"/>
      <c r="BU34" s="459"/>
      <c r="BV34" s="2"/>
      <c r="BW34" s="458">
        <f>IF(BY34="","",MAX(C34:D43,U34:V43,AM34:AN43,BE34:BF43)+1)</f>
        <v>6</v>
      </c>
      <c r="BX34" s="458"/>
      <c r="BY34" s="459" t="str">
        <f>IF('各会計、関係団体の財政状況及び健全化判断比率'!B68="","",'各会計、関係団体の財政状況及び健全化判断比率'!B68)</f>
        <v>安芸広域市町村圏特別養護老人ホーム事務組合</v>
      </c>
      <c r="BZ34" s="459"/>
      <c r="CA34" s="459"/>
      <c r="CB34" s="459"/>
      <c r="CC34" s="459"/>
      <c r="CD34" s="459"/>
      <c r="CE34" s="459"/>
      <c r="CF34" s="459"/>
      <c r="CG34" s="459"/>
      <c r="CH34" s="459"/>
      <c r="CI34" s="459"/>
      <c r="CJ34" s="459"/>
      <c r="CK34" s="459"/>
      <c r="CL34" s="459"/>
      <c r="CM34" s="459"/>
      <c r="CN34" s="2"/>
      <c r="CO34" s="458">
        <f>IF(CQ34="","",MAX(C34:D43,U34:V43,AM34:AN43,BE34:BF43,BW34:BX43)+1)</f>
        <v>16</v>
      </c>
      <c r="CP34" s="458"/>
      <c r="CQ34" s="459" t="str">
        <f>IF('各会計、関係団体の財政状況及び健全化判断比率'!BS7="","",'各会計、関係団体の財政状況及び健全化判断比率'!BS7)</f>
        <v>中芸介護公社</v>
      </c>
      <c r="CR34" s="459"/>
      <c r="CS34" s="459"/>
      <c r="CT34" s="459"/>
      <c r="CU34" s="459"/>
      <c r="CV34" s="459"/>
      <c r="CW34" s="459"/>
      <c r="CX34" s="459"/>
      <c r="CY34" s="459"/>
      <c r="CZ34" s="459"/>
      <c r="DA34" s="459"/>
      <c r="DB34" s="459"/>
      <c r="DC34" s="459"/>
      <c r="DD34" s="459"/>
      <c r="DE34" s="459"/>
      <c r="DG34" s="460" t="str">
        <f>IF('各会計、関係団体の財政状況及び健全化判断比率'!BR7="","",'各会計、関係団体の財政状況及び健全化判断比率'!BR7)</f>
        <v/>
      </c>
      <c r="DH34" s="460"/>
      <c r="DI34" s="19"/>
    </row>
    <row r="35" spans="1:113" ht="32.25" customHeight="1" x14ac:dyDescent="0.15">
      <c r="A35" s="2"/>
      <c r="B35" s="5"/>
      <c r="C35" s="458" t="str">
        <f t="shared" ref="C35:C43" si="0">IF(E35="","",C34+1)</f>
        <v/>
      </c>
      <c r="D35" s="458"/>
      <c r="E35" s="459" t="str">
        <f>IF('各会計、関係団体の財政状況及び健全化判断比率'!B8="","",'各会計、関係団体の財政状況及び健全化判断比率'!B8)</f>
        <v/>
      </c>
      <c r="F35" s="459"/>
      <c r="G35" s="459"/>
      <c r="H35" s="459"/>
      <c r="I35" s="459"/>
      <c r="J35" s="459"/>
      <c r="K35" s="459"/>
      <c r="L35" s="459"/>
      <c r="M35" s="459"/>
      <c r="N35" s="459"/>
      <c r="O35" s="459"/>
      <c r="P35" s="459"/>
      <c r="Q35" s="459"/>
      <c r="R35" s="459"/>
      <c r="S35" s="459"/>
      <c r="T35" s="2"/>
      <c r="U35" s="458">
        <f t="shared" ref="U35:U43" si="1">IF(W35="","",U34+1)</f>
        <v>3</v>
      </c>
      <c r="V35" s="458"/>
      <c r="W35" s="459" t="str">
        <f>IF('各会計、関係団体の財政状況及び健全化判断比率'!B29="","",'各会計、関係団体の財政状況及び健全化判断比率'!B29)</f>
        <v>後期高齢者医療特別会計</v>
      </c>
      <c r="X35" s="459"/>
      <c r="Y35" s="459"/>
      <c r="Z35" s="459"/>
      <c r="AA35" s="459"/>
      <c r="AB35" s="459"/>
      <c r="AC35" s="459"/>
      <c r="AD35" s="459"/>
      <c r="AE35" s="459"/>
      <c r="AF35" s="459"/>
      <c r="AG35" s="459"/>
      <c r="AH35" s="459"/>
      <c r="AI35" s="459"/>
      <c r="AJ35" s="459"/>
      <c r="AK35" s="459"/>
      <c r="AL35" s="2"/>
      <c r="AM35" s="458" t="str">
        <f t="shared" ref="AM35:AM43" si="2">IF(AO35="","",AM34+1)</f>
        <v/>
      </c>
      <c r="AN35" s="458"/>
      <c r="AO35" s="459"/>
      <c r="AP35" s="459"/>
      <c r="AQ35" s="459"/>
      <c r="AR35" s="459"/>
      <c r="AS35" s="459"/>
      <c r="AT35" s="459"/>
      <c r="AU35" s="459"/>
      <c r="AV35" s="459"/>
      <c r="AW35" s="459"/>
      <c r="AX35" s="459"/>
      <c r="AY35" s="459"/>
      <c r="AZ35" s="459"/>
      <c r="BA35" s="459"/>
      <c r="BB35" s="459"/>
      <c r="BC35" s="459"/>
      <c r="BD35" s="2"/>
      <c r="BE35" s="458">
        <f t="shared" ref="BE35:BE43" si="3">IF(BG35="","",BE34+1)</f>
        <v>5</v>
      </c>
      <c r="BF35" s="458"/>
      <c r="BG35" s="459" t="str">
        <f>IF('各会計、関係団体の財政状況及び健全化判断比率'!B31="","",'各会計、関係団体の財政状況及び健全化判断比率'!B31)</f>
        <v>漁業集落排水事業特別会計</v>
      </c>
      <c r="BH35" s="459"/>
      <c r="BI35" s="459"/>
      <c r="BJ35" s="459"/>
      <c r="BK35" s="459"/>
      <c r="BL35" s="459"/>
      <c r="BM35" s="459"/>
      <c r="BN35" s="459"/>
      <c r="BO35" s="459"/>
      <c r="BP35" s="459"/>
      <c r="BQ35" s="459"/>
      <c r="BR35" s="459"/>
      <c r="BS35" s="459"/>
      <c r="BT35" s="459"/>
      <c r="BU35" s="459"/>
      <c r="BV35" s="2"/>
      <c r="BW35" s="458">
        <f t="shared" ref="BW35:BW43" si="4">IF(BY35="","",BW34+1)</f>
        <v>7</v>
      </c>
      <c r="BX35" s="458"/>
      <c r="BY35" s="459" t="str">
        <f>IF('各会計、関係団体の財政状況及び健全化判断比率'!B69="","",'各会計、関係団体の財政状況及び健全化判断比率'!B69)</f>
        <v>高知県広域食肉センター事務組合</v>
      </c>
      <c r="BZ35" s="459"/>
      <c r="CA35" s="459"/>
      <c r="CB35" s="459"/>
      <c r="CC35" s="459"/>
      <c r="CD35" s="459"/>
      <c r="CE35" s="459"/>
      <c r="CF35" s="459"/>
      <c r="CG35" s="459"/>
      <c r="CH35" s="459"/>
      <c r="CI35" s="459"/>
      <c r="CJ35" s="459"/>
      <c r="CK35" s="459"/>
      <c r="CL35" s="459"/>
      <c r="CM35" s="459"/>
      <c r="CN35" s="2"/>
      <c r="CO35" s="458">
        <f t="shared" ref="CO35:CO43" si="5">IF(CQ35="","",CO34+1)</f>
        <v>17</v>
      </c>
      <c r="CP35" s="458"/>
      <c r="CQ35" s="459" t="str">
        <f>IF('各会計、関係団体の財政状況及び健全化判断比率'!BS8="","",'各会計、関係団体の財政状況及び健全化判断比率'!BS8)</f>
        <v>なはりの郷</v>
      </c>
      <c r="CR35" s="459"/>
      <c r="CS35" s="459"/>
      <c r="CT35" s="459"/>
      <c r="CU35" s="459"/>
      <c r="CV35" s="459"/>
      <c r="CW35" s="459"/>
      <c r="CX35" s="459"/>
      <c r="CY35" s="459"/>
      <c r="CZ35" s="459"/>
      <c r="DA35" s="459"/>
      <c r="DB35" s="459"/>
      <c r="DC35" s="459"/>
      <c r="DD35" s="459"/>
      <c r="DE35" s="459"/>
      <c r="DG35" s="460" t="str">
        <f>IF('各会計、関係団体の財政状況及び健全化判断比率'!BR8="","",'各会計、関係団体の財政状況及び健全化判断比率'!BR8)</f>
        <v/>
      </c>
      <c r="DH35" s="460"/>
      <c r="DI35" s="19"/>
    </row>
    <row r="36" spans="1:113" ht="32.25" customHeight="1" x14ac:dyDescent="0.15">
      <c r="A36" s="2"/>
      <c r="B36" s="5"/>
      <c r="C36" s="458" t="str">
        <f t="shared" si="0"/>
        <v/>
      </c>
      <c r="D36" s="458"/>
      <c r="E36" s="459" t="str">
        <f>IF('各会計、関係団体の財政状況及び健全化判断比率'!B9="","",'各会計、関係団体の財政状況及び健全化判断比率'!B9)</f>
        <v/>
      </c>
      <c r="F36" s="459"/>
      <c r="G36" s="459"/>
      <c r="H36" s="459"/>
      <c r="I36" s="459"/>
      <c r="J36" s="459"/>
      <c r="K36" s="459"/>
      <c r="L36" s="459"/>
      <c r="M36" s="459"/>
      <c r="N36" s="459"/>
      <c r="O36" s="459"/>
      <c r="P36" s="459"/>
      <c r="Q36" s="459"/>
      <c r="R36" s="459"/>
      <c r="S36" s="459"/>
      <c r="T36" s="2"/>
      <c r="U36" s="458" t="str">
        <f t="shared" si="1"/>
        <v/>
      </c>
      <c r="V36" s="458"/>
      <c r="W36" s="459"/>
      <c r="X36" s="459"/>
      <c r="Y36" s="459"/>
      <c r="Z36" s="459"/>
      <c r="AA36" s="459"/>
      <c r="AB36" s="459"/>
      <c r="AC36" s="459"/>
      <c r="AD36" s="459"/>
      <c r="AE36" s="459"/>
      <c r="AF36" s="459"/>
      <c r="AG36" s="459"/>
      <c r="AH36" s="459"/>
      <c r="AI36" s="459"/>
      <c r="AJ36" s="459"/>
      <c r="AK36" s="459"/>
      <c r="AL36" s="2"/>
      <c r="AM36" s="458" t="str">
        <f t="shared" si="2"/>
        <v/>
      </c>
      <c r="AN36" s="458"/>
      <c r="AO36" s="459"/>
      <c r="AP36" s="459"/>
      <c r="AQ36" s="459"/>
      <c r="AR36" s="459"/>
      <c r="AS36" s="459"/>
      <c r="AT36" s="459"/>
      <c r="AU36" s="459"/>
      <c r="AV36" s="459"/>
      <c r="AW36" s="459"/>
      <c r="AX36" s="459"/>
      <c r="AY36" s="459"/>
      <c r="AZ36" s="459"/>
      <c r="BA36" s="459"/>
      <c r="BB36" s="459"/>
      <c r="BC36" s="459"/>
      <c r="BD36" s="2"/>
      <c r="BE36" s="458" t="str">
        <f t="shared" si="3"/>
        <v/>
      </c>
      <c r="BF36" s="458"/>
      <c r="BG36" s="459"/>
      <c r="BH36" s="459"/>
      <c r="BI36" s="459"/>
      <c r="BJ36" s="459"/>
      <c r="BK36" s="459"/>
      <c r="BL36" s="459"/>
      <c r="BM36" s="459"/>
      <c r="BN36" s="459"/>
      <c r="BO36" s="459"/>
      <c r="BP36" s="459"/>
      <c r="BQ36" s="459"/>
      <c r="BR36" s="459"/>
      <c r="BS36" s="459"/>
      <c r="BT36" s="459"/>
      <c r="BU36" s="459"/>
      <c r="BV36" s="2"/>
      <c r="BW36" s="458">
        <f t="shared" si="4"/>
        <v>8</v>
      </c>
      <c r="BX36" s="458"/>
      <c r="BY36" s="459" t="str">
        <f>IF('各会計、関係団体の財政状況及び健全化判断比率'!B70="","",'各会計、関係団体の財政状況及び健全化判断比率'!B70)</f>
        <v>安芸広域市町村圏事務組合</v>
      </c>
      <c r="BZ36" s="459"/>
      <c r="CA36" s="459"/>
      <c r="CB36" s="459"/>
      <c r="CC36" s="459"/>
      <c r="CD36" s="459"/>
      <c r="CE36" s="459"/>
      <c r="CF36" s="459"/>
      <c r="CG36" s="459"/>
      <c r="CH36" s="459"/>
      <c r="CI36" s="459"/>
      <c r="CJ36" s="459"/>
      <c r="CK36" s="459"/>
      <c r="CL36" s="459"/>
      <c r="CM36" s="459"/>
      <c r="CN36" s="2"/>
      <c r="CO36" s="458" t="str">
        <f t="shared" si="5"/>
        <v/>
      </c>
      <c r="CP36" s="458"/>
      <c r="CQ36" s="459" t="str">
        <f>IF('各会計、関係団体の財政状況及び健全化判断比率'!BS9="","",'各会計、関係団体の財政状況及び健全化判断比率'!BS9)</f>
        <v/>
      </c>
      <c r="CR36" s="459"/>
      <c r="CS36" s="459"/>
      <c r="CT36" s="459"/>
      <c r="CU36" s="459"/>
      <c r="CV36" s="459"/>
      <c r="CW36" s="459"/>
      <c r="CX36" s="459"/>
      <c r="CY36" s="459"/>
      <c r="CZ36" s="459"/>
      <c r="DA36" s="459"/>
      <c r="DB36" s="459"/>
      <c r="DC36" s="459"/>
      <c r="DD36" s="459"/>
      <c r="DE36" s="459"/>
      <c r="DG36" s="460" t="str">
        <f>IF('各会計、関係団体の財政状況及び健全化判断比率'!BR9="","",'各会計、関係団体の財政状況及び健全化判断比率'!BR9)</f>
        <v/>
      </c>
      <c r="DH36" s="460"/>
      <c r="DI36" s="19"/>
    </row>
    <row r="37" spans="1:113" ht="32.25" customHeight="1" x14ac:dyDescent="0.15">
      <c r="A37" s="2"/>
      <c r="B37" s="5"/>
      <c r="C37" s="458" t="str">
        <f t="shared" si="0"/>
        <v/>
      </c>
      <c r="D37" s="458"/>
      <c r="E37" s="459" t="str">
        <f>IF('各会計、関係団体の財政状況及び健全化判断比率'!B10="","",'各会計、関係団体の財政状況及び健全化判断比率'!B10)</f>
        <v/>
      </c>
      <c r="F37" s="459"/>
      <c r="G37" s="459"/>
      <c r="H37" s="459"/>
      <c r="I37" s="459"/>
      <c r="J37" s="459"/>
      <c r="K37" s="459"/>
      <c r="L37" s="459"/>
      <c r="M37" s="459"/>
      <c r="N37" s="459"/>
      <c r="O37" s="459"/>
      <c r="P37" s="459"/>
      <c r="Q37" s="459"/>
      <c r="R37" s="459"/>
      <c r="S37" s="459"/>
      <c r="T37" s="2"/>
      <c r="U37" s="458" t="str">
        <f t="shared" si="1"/>
        <v/>
      </c>
      <c r="V37" s="458"/>
      <c r="W37" s="459"/>
      <c r="X37" s="459"/>
      <c r="Y37" s="459"/>
      <c r="Z37" s="459"/>
      <c r="AA37" s="459"/>
      <c r="AB37" s="459"/>
      <c r="AC37" s="459"/>
      <c r="AD37" s="459"/>
      <c r="AE37" s="459"/>
      <c r="AF37" s="459"/>
      <c r="AG37" s="459"/>
      <c r="AH37" s="459"/>
      <c r="AI37" s="459"/>
      <c r="AJ37" s="459"/>
      <c r="AK37" s="459"/>
      <c r="AL37" s="2"/>
      <c r="AM37" s="458" t="str">
        <f t="shared" si="2"/>
        <v/>
      </c>
      <c r="AN37" s="458"/>
      <c r="AO37" s="459"/>
      <c r="AP37" s="459"/>
      <c r="AQ37" s="459"/>
      <c r="AR37" s="459"/>
      <c r="AS37" s="459"/>
      <c r="AT37" s="459"/>
      <c r="AU37" s="459"/>
      <c r="AV37" s="459"/>
      <c r="AW37" s="459"/>
      <c r="AX37" s="459"/>
      <c r="AY37" s="459"/>
      <c r="AZ37" s="459"/>
      <c r="BA37" s="459"/>
      <c r="BB37" s="459"/>
      <c r="BC37" s="459"/>
      <c r="BD37" s="2"/>
      <c r="BE37" s="458" t="str">
        <f t="shared" si="3"/>
        <v/>
      </c>
      <c r="BF37" s="458"/>
      <c r="BG37" s="459"/>
      <c r="BH37" s="459"/>
      <c r="BI37" s="459"/>
      <c r="BJ37" s="459"/>
      <c r="BK37" s="459"/>
      <c r="BL37" s="459"/>
      <c r="BM37" s="459"/>
      <c r="BN37" s="459"/>
      <c r="BO37" s="459"/>
      <c r="BP37" s="459"/>
      <c r="BQ37" s="459"/>
      <c r="BR37" s="459"/>
      <c r="BS37" s="459"/>
      <c r="BT37" s="459"/>
      <c r="BU37" s="459"/>
      <c r="BV37" s="2"/>
      <c r="BW37" s="458">
        <f t="shared" si="4"/>
        <v>9</v>
      </c>
      <c r="BX37" s="458"/>
      <c r="BY37" s="459" t="str">
        <f>IF('各会計、関係団体の財政状況及び健全化判断比率'!B71="","",'各会計、関係団体の財政状況及び健全化判断比率'!B71)</f>
        <v>安芸広域市町村圏事務組合（滞納整理事業特別会計）</v>
      </c>
      <c r="BZ37" s="459"/>
      <c r="CA37" s="459"/>
      <c r="CB37" s="459"/>
      <c r="CC37" s="459"/>
      <c r="CD37" s="459"/>
      <c r="CE37" s="459"/>
      <c r="CF37" s="459"/>
      <c r="CG37" s="459"/>
      <c r="CH37" s="459"/>
      <c r="CI37" s="459"/>
      <c r="CJ37" s="459"/>
      <c r="CK37" s="459"/>
      <c r="CL37" s="459"/>
      <c r="CM37" s="459"/>
      <c r="CN37" s="2"/>
      <c r="CO37" s="458" t="str">
        <f t="shared" si="5"/>
        <v/>
      </c>
      <c r="CP37" s="458"/>
      <c r="CQ37" s="459" t="str">
        <f>IF('各会計、関係団体の財政状況及び健全化判断比率'!BS10="","",'各会計、関係団体の財政状況及び健全化判断比率'!BS10)</f>
        <v/>
      </c>
      <c r="CR37" s="459"/>
      <c r="CS37" s="459"/>
      <c r="CT37" s="459"/>
      <c r="CU37" s="459"/>
      <c r="CV37" s="459"/>
      <c r="CW37" s="459"/>
      <c r="CX37" s="459"/>
      <c r="CY37" s="459"/>
      <c r="CZ37" s="459"/>
      <c r="DA37" s="459"/>
      <c r="DB37" s="459"/>
      <c r="DC37" s="459"/>
      <c r="DD37" s="459"/>
      <c r="DE37" s="459"/>
      <c r="DG37" s="460" t="str">
        <f>IF('各会計、関係団体の財政状況及び健全化判断比率'!BR10="","",'各会計、関係団体の財政状況及び健全化判断比率'!BR10)</f>
        <v/>
      </c>
      <c r="DH37" s="460"/>
      <c r="DI37" s="19"/>
    </row>
    <row r="38" spans="1:113" ht="32.25" customHeight="1" x14ac:dyDescent="0.15">
      <c r="A38" s="2"/>
      <c r="B38" s="5"/>
      <c r="C38" s="458" t="str">
        <f t="shared" si="0"/>
        <v/>
      </c>
      <c r="D38" s="458"/>
      <c r="E38" s="459" t="str">
        <f>IF('各会計、関係団体の財政状況及び健全化判断比率'!B11="","",'各会計、関係団体の財政状況及び健全化判断比率'!B11)</f>
        <v/>
      </c>
      <c r="F38" s="459"/>
      <c r="G38" s="459"/>
      <c r="H38" s="459"/>
      <c r="I38" s="459"/>
      <c r="J38" s="459"/>
      <c r="K38" s="459"/>
      <c r="L38" s="459"/>
      <c r="M38" s="459"/>
      <c r="N38" s="459"/>
      <c r="O38" s="459"/>
      <c r="P38" s="459"/>
      <c r="Q38" s="459"/>
      <c r="R38" s="459"/>
      <c r="S38" s="459"/>
      <c r="T38" s="2"/>
      <c r="U38" s="458" t="str">
        <f t="shared" si="1"/>
        <v/>
      </c>
      <c r="V38" s="458"/>
      <c r="W38" s="459"/>
      <c r="X38" s="459"/>
      <c r="Y38" s="459"/>
      <c r="Z38" s="459"/>
      <c r="AA38" s="459"/>
      <c r="AB38" s="459"/>
      <c r="AC38" s="459"/>
      <c r="AD38" s="459"/>
      <c r="AE38" s="459"/>
      <c r="AF38" s="459"/>
      <c r="AG38" s="459"/>
      <c r="AH38" s="459"/>
      <c r="AI38" s="459"/>
      <c r="AJ38" s="459"/>
      <c r="AK38" s="459"/>
      <c r="AL38" s="2"/>
      <c r="AM38" s="458" t="str">
        <f t="shared" si="2"/>
        <v/>
      </c>
      <c r="AN38" s="458"/>
      <c r="AO38" s="459"/>
      <c r="AP38" s="459"/>
      <c r="AQ38" s="459"/>
      <c r="AR38" s="459"/>
      <c r="AS38" s="459"/>
      <c r="AT38" s="459"/>
      <c r="AU38" s="459"/>
      <c r="AV38" s="459"/>
      <c r="AW38" s="459"/>
      <c r="AX38" s="459"/>
      <c r="AY38" s="459"/>
      <c r="AZ38" s="459"/>
      <c r="BA38" s="459"/>
      <c r="BB38" s="459"/>
      <c r="BC38" s="459"/>
      <c r="BD38" s="2"/>
      <c r="BE38" s="458" t="str">
        <f t="shared" si="3"/>
        <v/>
      </c>
      <c r="BF38" s="458"/>
      <c r="BG38" s="459"/>
      <c r="BH38" s="459"/>
      <c r="BI38" s="459"/>
      <c r="BJ38" s="459"/>
      <c r="BK38" s="459"/>
      <c r="BL38" s="459"/>
      <c r="BM38" s="459"/>
      <c r="BN38" s="459"/>
      <c r="BO38" s="459"/>
      <c r="BP38" s="459"/>
      <c r="BQ38" s="459"/>
      <c r="BR38" s="459"/>
      <c r="BS38" s="459"/>
      <c r="BT38" s="459"/>
      <c r="BU38" s="459"/>
      <c r="BV38" s="2"/>
      <c r="BW38" s="458">
        <f t="shared" si="4"/>
        <v>10</v>
      </c>
      <c r="BX38" s="458"/>
      <c r="BY38" s="459" t="str">
        <f>IF('各会計、関係団体の財政状況及び健全化判断比率'!B72="","",'各会計、関係団体の財政状況及び健全化判断比率'!B72)</f>
        <v>中芸広域連合</v>
      </c>
      <c r="BZ38" s="459"/>
      <c r="CA38" s="459"/>
      <c r="CB38" s="459"/>
      <c r="CC38" s="459"/>
      <c r="CD38" s="459"/>
      <c r="CE38" s="459"/>
      <c r="CF38" s="459"/>
      <c r="CG38" s="459"/>
      <c r="CH38" s="459"/>
      <c r="CI38" s="459"/>
      <c r="CJ38" s="459"/>
      <c r="CK38" s="459"/>
      <c r="CL38" s="459"/>
      <c r="CM38" s="459"/>
      <c r="CN38" s="2"/>
      <c r="CO38" s="458" t="str">
        <f t="shared" si="5"/>
        <v/>
      </c>
      <c r="CP38" s="458"/>
      <c r="CQ38" s="459" t="str">
        <f>IF('各会計、関係団体の財政状況及び健全化判断比率'!BS11="","",'各会計、関係団体の財政状況及び健全化判断比率'!BS11)</f>
        <v/>
      </c>
      <c r="CR38" s="459"/>
      <c r="CS38" s="459"/>
      <c r="CT38" s="459"/>
      <c r="CU38" s="459"/>
      <c r="CV38" s="459"/>
      <c r="CW38" s="459"/>
      <c r="CX38" s="459"/>
      <c r="CY38" s="459"/>
      <c r="CZ38" s="459"/>
      <c r="DA38" s="459"/>
      <c r="DB38" s="459"/>
      <c r="DC38" s="459"/>
      <c r="DD38" s="459"/>
      <c r="DE38" s="459"/>
      <c r="DG38" s="460" t="str">
        <f>IF('各会計、関係団体の財政状況及び健全化判断比率'!BR11="","",'各会計、関係団体の財政状況及び健全化判断比率'!BR11)</f>
        <v/>
      </c>
      <c r="DH38" s="460"/>
      <c r="DI38" s="19"/>
    </row>
    <row r="39" spans="1:113" ht="32.25" customHeight="1" x14ac:dyDescent="0.15">
      <c r="A39" s="2"/>
      <c r="B39" s="5"/>
      <c r="C39" s="458" t="str">
        <f t="shared" si="0"/>
        <v/>
      </c>
      <c r="D39" s="458"/>
      <c r="E39" s="459" t="str">
        <f>IF('各会計、関係団体の財政状況及び健全化判断比率'!B12="","",'各会計、関係団体の財政状況及び健全化判断比率'!B12)</f>
        <v/>
      </c>
      <c r="F39" s="459"/>
      <c r="G39" s="459"/>
      <c r="H39" s="459"/>
      <c r="I39" s="459"/>
      <c r="J39" s="459"/>
      <c r="K39" s="459"/>
      <c r="L39" s="459"/>
      <c r="M39" s="459"/>
      <c r="N39" s="459"/>
      <c r="O39" s="459"/>
      <c r="P39" s="459"/>
      <c r="Q39" s="459"/>
      <c r="R39" s="459"/>
      <c r="S39" s="459"/>
      <c r="T39" s="2"/>
      <c r="U39" s="458" t="str">
        <f t="shared" si="1"/>
        <v/>
      </c>
      <c r="V39" s="458"/>
      <c r="W39" s="459"/>
      <c r="X39" s="459"/>
      <c r="Y39" s="459"/>
      <c r="Z39" s="459"/>
      <c r="AA39" s="459"/>
      <c r="AB39" s="459"/>
      <c r="AC39" s="459"/>
      <c r="AD39" s="459"/>
      <c r="AE39" s="459"/>
      <c r="AF39" s="459"/>
      <c r="AG39" s="459"/>
      <c r="AH39" s="459"/>
      <c r="AI39" s="459"/>
      <c r="AJ39" s="459"/>
      <c r="AK39" s="459"/>
      <c r="AL39" s="2"/>
      <c r="AM39" s="458" t="str">
        <f t="shared" si="2"/>
        <v/>
      </c>
      <c r="AN39" s="458"/>
      <c r="AO39" s="459"/>
      <c r="AP39" s="459"/>
      <c r="AQ39" s="459"/>
      <c r="AR39" s="459"/>
      <c r="AS39" s="459"/>
      <c r="AT39" s="459"/>
      <c r="AU39" s="459"/>
      <c r="AV39" s="459"/>
      <c r="AW39" s="459"/>
      <c r="AX39" s="459"/>
      <c r="AY39" s="459"/>
      <c r="AZ39" s="459"/>
      <c r="BA39" s="459"/>
      <c r="BB39" s="459"/>
      <c r="BC39" s="459"/>
      <c r="BD39" s="2"/>
      <c r="BE39" s="458" t="str">
        <f t="shared" si="3"/>
        <v/>
      </c>
      <c r="BF39" s="458"/>
      <c r="BG39" s="459"/>
      <c r="BH39" s="459"/>
      <c r="BI39" s="459"/>
      <c r="BJ39" s="459"/>
      <c r="BK39" s="459"/>
      <c r="BL39" s="459"/>
      <c r="BM39" s="459"/>
      <c r="BN39" s="459"/>
      <c r="BO39" s="459"/>
      <c r="BP39" s="459"/>
      <c r="BQ39" s="459"/>
      <c r="BR39" s="459"/>
      <c r="BS39" s="459"/>
      <c r="BT39" s="459"/>
      <c r="BU39" s="459"/>
      <c r="BV39" s="2"/>
      <c r="BW39" s="458">
        <f t="shared" si="4"/>
        <v>11</v>
      </c>
      <c r="BX39" s="458"/>
      <c r="BY39" s="459" t="str">
        <f>IF('各会計、関係団体の財政状況及び健全化判断比率'!B73="","",'各会計、関係団体の財政状況及び健全化判断比率'!B73)</f>
        <v>中芸広域連合（介護保険事業特別会計）</v>
      </c>
      <c r="BZ39" s="459"/>
      <c r="CA39" s="459"/>
      <c r="CB39" s="459"/>
      <c r="CC39" s="459"/>
      <c r="CD39" s="459"/>
      <c r="CE39" s="459"/>
      <c r="CF39" s="459"/>
      <c r="CG39" s="459"/>
      <c r="CH39" s="459"/>
      <c r="CI39" s="459"/>
      <c r="CJ39" s="459"/>
      <c r="CK39" s="459"/>
      <c r="CL39" s="459"/>
      <c r="CM39" s="459"/>
      <c r="CN39" s="2"/>
      <c r="CO39" s="458" t="str">
        <f t="shared" si="5"/>
        <v/>
      </c>
      <c r="CP39" s="458"/>
      <c r="CQ39" s="459" t="str">
        <f>IF('各会計、関係団体の財政状況及び健全化判断比率'!BS12="","",'各会計、関係団体の財政状況及び健全化判断比率'!BS12)</f>
        <v/>
      </c>
      <c r="CR39" s="459"/>
      <c r="CS39" s="459"/>
      <c r="CT39" s="459"/>
      <c r="CU39" s="459"/>
      <c r="CV39" s="459"/>
      <c r="CW39" s="459"/>
      <c r="CX39" s="459"/>
      <c r="CY39" s="459"/>
      <c r="CZ39" s="459"/>
      <c r="DA39" s="459"/>
      <c r="DB39" s="459"/>
      <c r="DC39" s="459"/>
      <c r="DD39" s="459"/>
      <c r="DE39" s="459"/>
      <c r="DG39" s="460" t="str">
        <f>IF('各会計、関係団体の財政状況及び健全化判断比率'!BR12="","",'各会計、関係団体の財政状況及び健全化判断比率'!BR12)</f>
        <v/>
      </c>
      <c r="DH39" s="460"/>
      <c r="DI39" s="19"/>
    </row>
    <row r="40" spans="1:113" ht="32.25" customHeight="1" x14ac:dyDescent="0.15">
      <c r="A40" s="2"/>
      <c r="B40" s="5"/>
      <c r="C40" s="458" t="str">
        <f t="shared" si="0"/>
        <v/>
      </c>
      <c r="D40" s="458"/>
      <c r="E40" s="459" t="str">
        <f>IF('各会計、関係団体の財政状況及び健全化判断比率'!B13="","",'各会計、関係団体の財政状況及び健全化判断比率'!B13)</f>
        <v/>
      </c>
      <c r="F40" s="459"/>
      <c r="G40" s="459"/>
      <c r="H40" s="459"/>
      <c r="I40" s="459"/>
      <c r="J40" s="459"/>
      <c r="K40" s="459"/>
      <c r="L40" s="459"/>
      <c r="M40" s="459"/>
      <c r="N40" s="459"/>
      <c r="O40" s="459"/>
      <c r="P40" s="459"/>
      <c r="Q40" s="459"/>
      <c r="R40" s="459"/>
      <c r="S40" s="459"/>
      <c r="T40" s="2"/>
      <c r="U40" s="458" t="str">
        <f t="shared" si="1"/>
        <v/>
      </c>
      <c r="V40" s="458"/>
      <c r="W40" s="459"/>
      <c r="X40" s="459"/>
      <c r="Y40" s="459"/>
      <c r="Z40" s="459"/>
      <c r="AA40" s="459"/>
      <c r="AB40" s="459"/>
      <c r="AC40" s="459"/>
      <c r="AD40" s="459"/>
      <c r="AE40" s="459"/>
      <c r="AF40" s="459"/>
      <c r="AG40" s="459"/>
      <c r="AH40" s="459"/>
      <c r="AI40" s="459"/>
      <c r="AJ40" s="459"/>
      <c r="AK40" s="459"/>
      <c r="AL40" s="2"/>
      <c r="AM40" s="458" t="str">
        <f t="shared" si="2"/>
        <v/>
      </c>
      <c r="AN40" s="458"/>
      <c r="AO40" s="459"/>
      <c r="AP40" s="459"/>
      <c r="AQ40" s="459"/>
      <c r="AR40" s="459"/>
      <c r="AS40" s="459"/>
      <c r="AT40" s="459"/>
      <c r="AU40" s="459"/>
      <c r="AV40" s="459"/>
      <c r="AW40" s="459"/>
      <c r="AX40" s="459"/>
      <c r="AY40" s="459"/>
      <c r="AZ40" s="459"/>
      <c r="BA40" s="459"/>
      <c r="BB40" s="459"/>
      <c r="BC40" s="459"/>
      <c r="BD40" s="2"/>
      <c r="BE40" s="458" t="str">
        <f t="shared" si="3"/>
        <v/>
      </c>
      <c r="BF40" s="458"/>
      <c r="BG40" s="459"/>
      <c r="BH40" s="459"/>
      <c r="BI40" s="459"/>
      <c r="BJ40" s="459"/>
      <c r="BK40" s="459"/>
      <c r="BL40" s="459"/>
      <c r="BM40" s="459"/>
      <c r="BN40" s="459"/>
      <c r="BO40" s="459"/>
      <c r="BP40" s="459"/>
      <c r="BQ40" s="459"/>
      <c r="BR40" s="459"/>
      <c r="BS40" s="459"/>
      <c r="BT40" s="459"/>
      <c r="BU40" s="459"/>
      <c r="BV40" s="2"/>
      <c r="BW40" s="458">
        <f t="shared" si="4"/>
        <v>12</v>
      </c>
      <c r="BX40" s="458"/>
      <c r="BY40" s="459" t="str">
        <f>IF('各会計、関係団体の財政状況及び健全化判断比率'!B74="","",'各会計、関係団体の財政状況及び健全化判断比率'!B74)</f>
        <v>こうち人づくり広域連合</v>
      </c>
      <c r="BZ40" s="459"/>
      <c r="CA40" s="459"/>
      <c r="CB40" s="459"/>
      <c r="CC40" s="459"/>
      <c r="CD40" s="459"/>
      <c r="CE40" s="459"/>
      <c r="CF40" s="459"/>
      <c r="CG40" s="459"/>
      <c r="CH40" s="459"/>
      <c r="CI40" s="459"/>
      <c r="CJ40" s="459"/>
      <c r="CK40" s="459"/>
      <c r="CL40" s="459"/>
      <c r="CM40" s="459"/>
      <c r="CN40" s="2"/>
      <c r="CO40" s="458" t="str">
        <f t="shared" si="5"/>
        <v/>
      </c>
      <c r="CP40" s="458"/>
      <c r="CQ40" s="459" t="str">
        <f>IF('各会計、関係団体の財政状況及び健全化判断比率'!BS13="","",'各会計、関係団体の財政状況及び健全化判断比率'!BS13)</f>
        <v/>
      </c>
      <c r="CR40" s="459"/>
      <c r="CS40" s="459"/>
      <c r="CT40" s="459"/>
      <c r="CU40" s="459"/>
      <c r="CV40" s="459"/>
      <c r="CW40" s="459"/>
      <c r="CX40" s="459"/>
      <c r="CY40" s="459"/>
      <c r="CZ40" s="459"/>
      <c r="DA40" s="459"/>
      <c r="DB40" s="459"/>
      <c r="DC40" s="459"/>
      <c r="DD40" s="459"/>
      <c r="DE40" s="459"/>
      <c r="DG40" s="460" t="str">
        <f>IF('各会計、関係団体の財政状況及び健全化判断比率'!BR13="","",'各会計、関係団体の財政状況及び健全化判断比率'!BR13)</f>
        <v/>
      </c>
      <c r="DH40" s="460"/>
      <c r="DI40" s="19"/>
    </row>
    <row r="41" spans="1:113" ht="32.25" customHeight="1" x14ac:dyDescent="0.15">
      <c r="A41" s="2"/>
      <c r="B41" s="5"/>
      <c r="C41" s="458" t="str">
        <f t="shared" si="0"/>
        <v/>
      </c>
      <c r="D41" s="458"/>
      <c r="E41" s="459" t="str">
        <f>IF('各会計、関係団体の財政状況及び健全化判断比率'!B14="","",'各会計、関係団体の財政状況及び健全化判断比率'!B14)</f>
        <v/>
      </c>
      <c r="F41" s="459"/>
      <c r="G41" s="459"/>
      <c r="H41" s="459"/>
      <c r="I41" s="459"/>
      <c r="J41" s="459"/>
      <c r="K41" s="459"/>
      <c r="L41" s="459"/>
      <c r="M41" s="459"/>
      <c r="N41" s="459"/>
      <c r="O41" s="459"/>
      <c r="P41" s="459"/>
      <c r="Q41" s="459"/>
      <c r="R41" s="459"/>
      <c r="S41" s="459"/>
      <c r="T41" s="2"/>
      <c r="U41" s="458" t="str">
        <f t="shared" si="1"/>
        <v/>
      </c>
      <c r="V41" s="458"/>
      <c r="W41" s="459"/>
      <c r="X41" s="459"/>
      <c r="Y41" s="459"/>
      <c r="Z41" s="459"/>
      <c r="AA41" s="459"/>
      <c r="AB41" s="459"/>
      <c r="AC41" s="459"/>
      <c r="AD41" s="459"/>
      <c r="AE41" s="459"/>
      <c r="AF41" s="459"/>
      <c r="AG41" s="459"/>
      <c r="AH41" s="459"/>
      <c r="AI41" s="459"/>
      <c r="AJ41" s="459"/>
      <c r="AK41" s="459"/>
      <c r="AL41" s="2"/>
      <c r="AM41" s="458" t="str">
        <f t="shared" si="2"/>
        <v/>
      </c>
      <c r="AN41" s="458"/>
      <c r="AO41" s="459"/>
      <c r="AP41" s="459"/>
      <c r="AQ41" s="459"/>
      <c r="AR41" s="459"/>
      <c r="AS41" s="459"/>
      <c r="AT41" s="459"/>
      <c r="AU41" s="459"/>
      <c r="AV41" s="459"/>
      <c r="AW41" s="459"/>
      <c r="AX41" s="459"/>
      <c r="AY41" s="459"/>
      <c r="AZ41" s="459"/>
      <c r="BA41" s="459"/>
      <c r="BB41" s="459"/>
      <c r="BC41" s="459"/>
      <c r="BD41" s="2"/>
      <c r="BE41" s="458" t="str">
        <f t="shared" si="3"/>
        <v/>
      </c>
      <c r="BF41" s="458"/>
      <c r="BG41" s="459"/>
      <c r="BH41" s="459"/>
      <c r="BI41" s="459"/>
      <c r="BJ41" s="459"/>
      <c r="BK41" s="459"/>
      <c r="BL41" s="459"/>
      <c r="BM41" s="459"/>
      <c r="BN41" s="459"/>
      <c r="BO41" s="459"/>
      <c r="BP41" s="459"/>
      <c r="BQ41" s="459"/>
      <c r="BR41" s="459"/>
      <c r="BS41" s="459"/>
      <c r="BT41" s="459"/>
      <c r="BU41" s="459"/>
      <c r="BV41" s="2"/>
      <c r="BW41" s="458">
        <f t="shared" si="4"/>
        <v>13</v>
      </c>
      <c r="BX41" s="458"/>
      <c r="BY41" s="459" t="str">
        <f>IF('各会計、関係団体の財政状況及び健全化判断比率'!B75="","",'各会計、関係団体の財政状況及び健全化判断比率'!B75)</f>
        <v>高知県市町村総合事務組合</v>
      </c>
      <c r="BZ41" s="459"/>
      <c r="CA41" s="459"/>
      <c r="CB41" s="459"/>
      <c r="CC41" s="459"/>
      <c r="CD41" s="459"/>
      <c r="CE41" s="459"/>
      <c r="CF41" s="459"/>
      <c r="CG41" s="459"/>
      <c r="CH41" s="459"/>
      <c r="CI41" s="459"/>
      <c r="CJ41" s="459"/>
      <c r="CK41" s="459"/>
      <c r="CL41" s="459"/>
      <c r="CM41" s="459"/>
      <c r="CN41" s="2"/>
      <c r="CO41" s="458" t="str">
        <f t="shared" si="5"/>
        <v/>
      </c>
      <c r="CP41" s="458"/>
      <c r="CQ41" s="459" t="str">
        <f>IF('各会計、関係団体の財政状況及び健全化判断比率'!BS14="","",'各会計、関係団体の財政状況及び健全化判断比率'!BS14)</f>
        <v/>
      </c>
      <c r="CR41" s="459"/>
      <c r="CS41" s="459"/>
      <c r="CT41" s="459"/>
      <c r="CU41" s="459"/>
      <c r="CV41" s="459"/>
      <c r="CW41" s="459"/>
      <c r="CX41" s="459"/>
      <c r="CY41" s="459"/>
      <c r="CZ41" s="459"/>
      <c r="DA41" s="459"/>
      <c r="DB41" s="459"/>
      <c r="DC41" s="459"/>
      <c r="DD41" s="459"/>
      <c r="DE41" s="459"/>
      <c r="DG41" s="460" t="str">
        <f>IF('各会計、関係団体の財政状況及び健全化判断比率'!BR14="","",'各会計、関係団体の財政状況及び健全化判断比率'!BR14)</f>
        <v/>
      </c>
      <c r="DH41" s="460"/>
      <c r="DI41" s="19"/>
    </row>
    <row r="42" spans="1:113" ht="32.25" customHeight="1" x14ac:dyDescent="0.15">
      <c r="B42" s="5"/>
      <c r="C42" s="458" t="str">
        <f t="shared" si="0"/>
        <v/>
      </c>
      <c r="D42" s="458"/>
      <c r="E42" s="459" t="str">
        <f>IF('各会計、関係団体の財政状況及び健全化判断比率'!B15="","",'各会計、関係団体の財政状況及び健全化判断比率'!B15)</f>
        <v/>
      </c>
      <c r="F42" s="459"/>
      <c r="G42" s="459"/>
      <c r="H42" s="459"/>
      <c r="I42" s="459"/>
      <c r="J42" s="459"/>
      <c r="K42" s="459"/>
      <c r="L42" s="459"/>
      <c r="M42" s="459"/>
      <c r="N42" s="459"/>
      <c r="O42" s="459"/>
      <c r="P42" s="459"/>
      <c r="Q42" s="459"/>
      <c r="R42" s="459"/>
      <c r="S42" s="459"/>
      <c r="T42" s="2"/>
      <c r="U42" s="458" t="str">
        <f t="shared" si="1"/>
        <v/>
      </c>
      <c r="V42" s="458"/>
      <c r="W42" s="459"/>
      <c r="X42" s="459"/>
      <c r="Y42" s="459"/>
      <c r="Z42" s="459"/>
      <c r="AA42" s="459"/>
      <c r="AB42" s="459"/>
      <c r="AC42" s="459"/>
      <c r="AD42" s="459"/>
      <c r="AE42" s="459"/>
      <c r="AF42" s="459"/>
      <c r="AG42" s="459"/>
      <c r="AH42" s="459"/>
      <c r="AI42" s="459"/>
      <c r="AJ42" s="459"/>
      <c r="AK42" s="459"/>
      <c r="AL42" s="2"/>
      <c r="AM42" s="458" t="str">
        <f t="shared" si="2"/>
        <v/>
      </c>
      <c r="AN42" s="458"/>
      <c r="AO42" s="459"/>
      <c r="AP42" s="459"/>
      <c r="AQ42" s="459"/>
      <c r="AR42" s="459"/>
      <c r="AS42" s="459"/>
      <c r="AT42" s="459"/>
      <c r="AU42" s="459"/>
      <c r="AV42" s="459"/>
      <c r="AW42" s="459"/>
      <c r="AX42" s="459"/>
      <c r="AY42" s="459"/>
      <c r="AZ42" s="459"/>
      <c r="BA42" s="459"/>
      <c r="BB42" s="459"/>
      <c r="BC42" s="459"/>
      <c r="BD42" s="2"/>
      <c r="BE42" s="458" t="str">
        <f t="shared" si="3"/>
        <v/>
      </c>
      <c r="BF42" s="458"/>
      <c r="BG42" s="459"/>
      <c r="BH42" s="459"/>
      <c r="BI42" s="459"/>
      <c r="BJ42" s="459"/>
      <c r="BK42" s="459"/>
      <c r="BL42" s="459"/>
      <c r="BM42" s="459"/>
      <c r="BN42" s="459"/>
      <c r="BO42" s="459"/>
      <c r="BP42" s="459"/>
      <c r="BQ42" s="459"/>
      <c r="BR42" s="459"/>
      <c r="BS42" s="459"/>
      <c r="BT42" s="459"/>
      <c r="BU42" s="459"/>
      <c r="BV42" s="2"/>
      <c r="BW42" s="458">
        <f t="shared" si="4"/>
        <v>14</v>
      </c>
      <c r="BX42" s="458"/>
      <c r="BY42" s="459" t="str">
        <f>IF('各会計、関係団体の財政状況及び健全化判断比率'!B76="","",'各会計、関係団体の財政状況及び健全化判断比率'!B76)</f>
        <v>高知県市町村総合事務組合（交通災害共済事業特別会計）</v>
      </c>
      <c r="BZ42" s="459"/>
      <c r="CA42" s="459"/>
      <c r="CB42" s="459"/>
      <c r="CC42" s="459"/>
      <c r="CD42" s="459"/>
      <c r="CE42" s="459"/>
      <c r="CF42" s="459"/>
      <c r="CG42" s="459"/>
      <c r="CH42" s="459"/>
      <c r="CI42" s="459"/>
      <c r="CJ42" s="459"/>
      <c r="CK42" s="459"/>
      <c r="CL42" s="459"/>
      <c r="CM42" s="459"/>
      <c r="CN42" s="2"/>
      <c r="CO42" s="458" t="str">
        <f t="shared" si="5"/>
        <v/>
      </c>
      <c r="CP42" s="458"/>
      <c r="CQ42" s="459" t="str">
        <f>IF('各会計、関係団体の財政状況及び健全化判断比率'!BS15="","",'各会計、関係団体の財政状況及び健全化判断比率'!BS15)</f>
        <v/>
      </c>
      <c r="CR42" s="459"/>
      <c r="CS42" s="459"/>
      <c r="CT42" s="459"/>
      <c r="CU42" s="459"/>
      <c r="CV42" s="459"/>
      <c r="CW42" s="459"/>
      <c r="CX42" s="459"/>
      <c r="CY42" s="459"/>
      <c r="CZ42" s="459"/>
      <c r="DA42" s="459"/>
      <c r="DB42" s="459"/>
      <c r="DC42" s="459"/>
      <c r="DD42" s="459"/>
      <c r="DE42" s="459"/>
      <c r="DG42" s="460" t="str">
        <f>IF('各会計、関係団体の財政状況及び健全化判断比率'!BR15="","",'各会計、関係団体の財政状況及び健全化判断比率'!BR15)</f>
        <v/>
      </c>
      <c r="DH42" s="460"/>
      <c r="DI42" s="19"/>
    </row>
    <row r="43" spans="1:113" ht="32.25" customHeight="1" x14ac:dyDescent="0.15">
      <c r="B43" s="5"/>
      <c r="C43" s="458" t="str">
        <f t="shared" si="0"/>
        <v/>
      </c>
      <c r="D43" s="458"/>
      <c r="E43" s="459" t="str">
        <f>IF('各会計、関係団体の財政状況及び健全化判断比率'!B16="","",'各会計、関係団体の財政状況及び健全化判断比率'!B16)</f>
        <v/>
      </c>
      <c r="F43" s="459"/>
      <c r="G43" s="459"/>
      <c r="H43" s="459"/>
      <c r="I43" s="459"/>
      <c r="J43" s="459"/>
      <c r="K43" s="459"/>
      <c r="L43" s="459"/>
      <c r="M43" s="459"/>
      <c r="N43" s="459"/>
      <c r="O43" s="459"/>
      <c r="P43" s="459"/>
      <c r="Q43" s="459"/>
      <c r="R43" s="459"/>
      <c r="S43" s="459"/>
      <c r="T43" s="2"/>
      <c r="U43" s="458" t="str">
        <f t="shared" si="1"/>
        <v/>
      </c>
      <c r="V43" s="458"/>
      <c r="W43" s="459"/>
      <c r="X43" s="459"/>
      <c r="Y43" s="459"/>
      <c r="Z43" s="459"/>
      <c r="AA43" s="459"/>
      <c r="AB43" s="459"/>
      <c r="AC43" s="459"/>
      <c r="AD43" s="459"/>
      <c r="AE43" s="459"/>
      <c r="AF43" s="459"/>
      <c r="AG43" s="459"/>
      <c r="AH43" s="459"/>
      <c r="AI43" s="459"/>
      <c r="AJ43" s="459"/>
      <c r="AK43" s="459"/>
      <c r="AL43" s="2"/>
      <c r="AM43" s="458" t="str">
        <f t="shared" si="2"/>
        <v/>
      </c>
      <c r="AN43" s="458"/>
      <c r="AO43" s="459"/>
      <c r="AP43" s="459"/>
      <c r="AQ43" s="459"/>
      <c r="AR43" s="459"/>
      <c r="AS43" s="459"/>
      <c r="AT43" s="459"/>
      <c r="AU43" s="459"/>
      <c r="AV43" s="459"/>
      <c r="AW43" s="459"/>
      <c r="AX43" s="459"/>
      <c r="AY43" s="459"/>
      <c r="AZ43" s="459"/>
      <c r="BA43" s="459"/>
      <c r="BB43" s="459"/>
      <c r="BC43" s="459"/>
      <c r="BD43" s="2"/>
      <c r="BE43" s="458" t="str">
        <f t="shared" si="3"/>
        <v/>
      </c>
      <c r="BF43" s="458"/>
      <c r="BG43" s="459"/>
      <c r="BH43" s="459"/>
      <c r="BI43" s="459"/>
      <c r="BJ43" s="459"/>
      <c r="BK43" s="459"/>
      <c r="BL43" s="459"/>
      <c r="BM43" s="459"/>
      <c r="BN43" s="459"/>
      <c r="BO43" s="459"/>
      <c r="BP43" s="459"/>
      <c r="BQ43" s="459"/>
      <c r="BR43" s="459"/>
      <c r="BS43" s="459"/>
      <c r="BT43" s="459"/>
      <c r="BU43" s="459"/>
      <c r="BV43" s="2"/>
      <c r="BW43" s="458">
        <f t="shared" si="4"/>
        <v>15</v>
      </c>
      <c r="BX43" s="458"/>
      <c r="BY43" s="459" t="str">
        <f>IF('各会計、関係団体の財政状況及び健全化判断比率'!B77="","",'各会計、関係団体の財政状況及び健全化判断比率'!B77)</f>
        <v>高知県後期高齢者医療広域連合</v>
      </c>
      <c r="BZ43" s="459"/>
      <c r="CA43" s="459"/>
      <c r="CB43" s="459"/>
      <c r="CC43" s="459"/>
      <c r="CD43" s="459"/>
      <c r="CE43" s="459"/>
      <c r="CF43" s="459"/>
      <c r="CG43" s="459"/>
      <c r="CH43" s="459"/>
      <c r="CI43" s="459"/>
      <c r="CJ43" s="459"/>
      <c r="CK43" s="459"/>
      <c r="CL43" s="459"/>
      <c r="CM43" s="459"/>
      <c r="CN43" s="2"/>
      <c r="CO43" s="458" t="str">
        <f t="shared" si="5"/>
        <v/>
      </c>
      <c r="CP43" s="458"/>
      <c r="CQ43" s="459" t="str">
        <f>IF('各会計、関係団体の財政状況及び健全化判断比率'!BS16="","",'各会計、関係団体の財政状況及び健全化判断比率'!BS16)</f>
        <v/>
      </c>
      <c r="CR43" s="459"/>
      <c r="CS43" s="459"/>
      <c r="CT43" s="459"/>
      <c r="CU43" s="459"/>
      <c r="CV43" s="459"/>
      <c r="CW43" s="459"/>
      <c r="CX43" s="459"/>
      <c r="CY43" s="459"/>
      <c r="CZ43" s="459"/>
      <c r="DA43" s="459"/>
      <c r="DB43" s="459"/>
      <c r="DC43" s="459"/>
      <c r="DD43" s="459"/>
      <c r="DE43" s="459"/>
      <c r="DG43" s="460" t="str">
        <f>IF('各会計、関係団体の財政状況及び健全化判断比率'!BR16="","",'各会計、関係団体の財政状況及び健全化判断比率'!BR16)</f>
        <v/>
      </c>
      <c r="DH43" s="460"/>
      <c r="DI43" s="19"/>
    </row>
    <row r="44" spans="1:113" ht="13.5" customHeight="1" x14ac:dyDescent="0.15">
      <c r="B44" s="6"/>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37"/>
    </row>
    <row r="45" spans="1:113" x14ac:dyDescent="0.15"/>
    <row r="46" spans="1:113" ht="13.5" x14ac:dyDescent="0.15">
      <c r="B46" s="1" t="s">
        <v>134</v>
      </c>
      <c r="E46" s="461" t="s">
        <v>289</v>
      </c>
      <c r="F46" s="461"/>
      <c r="G46" s="461"/>
      <c r="H46" s="461"/>
      <c r="I46" s="461"/>
      <c r="J46" s="461"/>
      <c r="K46" s="461"/>
      <c r="L46" s="461"/>
      <c r="M46" s="461"/>
      <c r="N46" s="461"/>
      <c r="O46" s="461"/>
      <c r="P46" s="461"/>
      <c r="Q46" s="461"/>
      <c r="R46" s="461"/>
      <c r="S46" s="461"/>
      <c r="T46" s="461"/>
      <c r="U46" s="461"/>
      <c r="V46" s="461"/>
      <c r="W46" s="461"/>
      <c r="X46" s="461"/>
      <c r="Y46" s="461"/>
      <c r="Z46" s="461"/>
      <c r="AA46" s="461"/>
      <c r="AB46" s="461"/>
      <c r="AC46" s="461"/>
      <c r="AD46" s="461"/>
      <c r="AE46" s="461"/>
      <c r="AF46" s="461"/>
      <c r="AG46" s="461"/>
      <c r="AH46" s="461"/>
      <c r="AI46" s="461"/>
      <c r="AJ46" s="461"/>
      <c r="AK46" s="461"/>
      <c r="AL46" s="461"/>
      <c r="AM46" s="461"/>
      <c r="AN46" s="461"/>
      <c r="AO46" s="461"/>
      <c r="AP46" s="461"/>
      <c r="AQ46" s="461"/>
      <c r="AR46" s="461"/>
      <c r="AS46" s="461"/>
      <c r="AT46" s="461"/>
      <c r="AU46" s="461"/>
      <c r="AV46" s="461"/>
      <c r="AW46" s="461"/>
      <c r="AX46" s="461"/>
      <c r="AY46" s="461"/>
      <c r="AZ46" s="461"/>
      <c r="BA46" s="461"/>
      <c r="BB46" s="461"/>
      <c r="BC46" s="461"/>
      <c r="BD46" s="461"/>
      <c r="BE46" s="461"/>
      <c r="BF46" s="461"/>
      <c r="BG46" s="461"/>
      <c r="BH46" s="461"/>
      <c r="BI46" s="461"/>
      <c r="BJ46" s="461"/>
      <c r="BK46" s="461"/>
      <c r="BL46" s="461"/>
      <c r="BM46" s="461"/>
      <c r="BN46" s="461"/>
      <c r="BO46" s="461"/>
      <c r="BP46" s="461"/>
      <c r="BQ46" s="461"/>
      <c r="BR46" s="461"/>
      <c r="BS46" s="461"/>
      <c r="BT46" s="461"/>
      <c r="BU46" s="461"/>
      <c r="BV46" s="461"/>
      <c r="BW46" s="461"/>
      <c r="BX46" s="461"/>
      <c r="BY46" s="461"/>
      <c r="BZ46" s="461"/>
      <c r="CA46" s="461"/>
      <c r="CB46" s="461"/>
      <c r="CC46" s="461"/>
      <c r="CD46" s="461"/>
      <c r="CE46" s="461"/>
      <c r="CF46" s="461"/>
      <c r="CG46" s="461"/>
      <c r="CH46" s="461"/>
      <c r="CI46" s="461"/>
      <c r="CJ46" s="461"/>
      <c r="CK46" s="461"/>
      <c r="CL46" s="461"/>
      <c r="CM46" s="461"/>
      <c r="CN46" s="461"/>
      <c r="CO46" s="461"/>
      <c r="CP46" s="461"/>
      <c r="CQ46" s="461"/>
      <c r="CR46" s="461"/>
      <c r="CS46" s="461"/>
      <c r="CT46" s="461"/>
      <c r="CU46" s="461"/>
      <c r="CV46" s="461"/>
      <c r="CW46" s="461"/>
      <c r="CX46" s="461"/>
      <c r="CY46" s="461"/>
      <c r="CZ46" s="461"/>
      <c r="DA46" s="461"/>
      <c r="DB46" s="461"/>
      <c r="DC46" s="461"/>
      <c r="DD46" s="461"/>
      <c r="DE46" s="461"/>
      <c r="DF46" s="461"/>
      <c r="DG46" s="461"/>
      <c r="DH46" s="461"/>
      <c r="DI46" s="461"/>
    </row>
    <row r="47" spans="1:113" ht="13.5" x14ac:dyDescent="0.15">
      <c r="E47" s="461" t="s">
        <v>291</v>
      </c>
      <c r="F47" s="461"/>
      <c r="G47" s="461"/>
      <c r="H47" s="461"/>
      <c r="I47" s="461"/>
      <c r="J47" s="461"/>
      <c r="K47" s="461"/>
      <c r="L47" s="461"/>
      <c r="M47" s="461"/>
      <c r="N47" s="461"/>
      <c r="O47" s="461"/>
      <c r="P47" s="461"/>
      <c r="Q47" s="461"/>
      <c r="R47" s="461"/>
      <c r="S47" s="461"/>
      <c r="T47" s="461"/>
      <c r="U47" s="461"/>
      <c r="V47" s="461"/>
      <c r="W47" s="461"/>
      <c r="X47" s="461"/>
      <c r="Y47" s="461"/>
      <c r="Z47" s="461"/>
      <c r="AA47" s="461"/>
      <c r="AB47" s="461"/>
      <c r="AC47" s="461"/>
      <c r="AD47" s="461"/>
      <c r="AE47" s="461"/>
      <c r="AF47" s="461"/>
      <c r="AG47" s="461"/>
      <c r="AH47" s="461"/>
      <c r="AI47" s="461"/>
      <c r="AJ47" s="461"/>
      <c r="AK47" s="461"/>
      <c r="AL47" s="461"/>
      <c r="AM47" s="461"/>
      <c r="AN47" s="461"/>
      <c r="AO47" s="461"/>
      <c r="AP47" s="461"/>
      <c r="AQ47" s="461"/>
      <c r="AR47" s="461"/>
      <c r="AS47" s="461"/>
      <c r="AT47" s="461"/>
      <c r="AU47" s="461"/>
      <c r="AV47" s="461"/>
      <c r="AW47" s="461"/>
      <c r="AX47" s="461"/>
      <c r="AY47" s="461"/>
      <c r="AZ47" s="461"/>
      <c r="BA47" s="461"/>
      <c r="BB47" s="461"/>
      <c r="BC47" s="461"/>
      <c r="BD47" s="461"/>
      <c r="BE47" s="461"/>
      <c r="BF47" s="461"/>
      <c r="BG47" s="461"/>
      <c r="BH47" s="461"/>
      <c r="BI47" s="461"/>
      <c r="BJ47" s="461"/>
      <c r="BK47" s="461"/>
      <c r="BL47" s="461"/>
      <c r="BM47" s="461"/>
      <c r="BN47" s="461"/>
      <c r="BO47" s="461"/>
      <c r="BP47" s="461"/>
      <c r="BQ47" s="461"/>
      <c r="BR47" s="461"/>
      <c r="BS47" s="461"/>
      <c r="BT47" s="461"/>
      <c r="BU47" s="461"/>
      <c r="BV47" s="461"/>
      <c r="BW47" s="461"/>
      <c r="BX47" s="461"/>
      <c r="BY47" s="461"/>
      <c r="BZ47" s="461"/>
      <c r="CA47" s="461"/>
      <c r="CB47" s="461"/>
      <c r="CC47" s="461"/>
      <c r="CD47" s="461"/>
      <c r="CE47" s="461"/>
      <c r="CF47" s="461"/>
      <c r="CG47" s="461"/>
      <c r="CH47" s="461"/>
      <c r="CI47" s="461"/>
      <c r="CJ47" s="461"/>
      <c r="CK47" s="461"/>
      <c r="CL47" s="461"/>
      <c r="CM47" s="461"/>
      <c r="CN47" s="461"/>
      <c r="CO47" s="461"/>
      <c r="CP47" s="461"/>
      <c r="CQ47" s="461"/>
      <c r="CR47" s="461"/>
      <c r="CS47" s="461"/>
      <c r="CT47" s="461"/>
      <c r="CU47" s="461"/>
      <c r="CV47" s="461"/>
      <c r="CW47" s="461"/>
      <c r="CX47" s="461"/>
      <c r="CY47" s="461"/>
      <c r="CZ47" s="461"/>
      <c r="DA47" s="461"/>
      <c r="DB47" s="461"/>
      <c r="DC47" s="461"/>
      <c r="DD47" s="461"/>
      <c r="DE47" s="461"/>
      <c r="DF47" s="461"/>
      <c r="DG47" s="461"/>
      <c r="DH47" s="461"/>
      <c r="DI47" s="461"/>
    </row>
    <row r="48" spans="1:113" ht="13.5" x14ac:dyDescent="0.15">
      <c r="E48" s="461" t="s">
        <v>293</v>
      </c>
      <c r="F48" s="461"/>
      <c r="G48" s="461"/>
      <c r="H48" s="461"/>
      <c r="I48" s="461"/>
      <c r="J48" s="461"/>
      <c r="K48" s="461"/>
      <c r="L48" s="461"/>
      <c r="M48" s="461"/>
      <c r="N48" s="461"/>
      <c r="O48" s="461"/>
      <c r="P48" s="461"/>
      <c r="Q48" s="461"/>
      <c r="R48" s="461"/>
      <c r="S48" s="461"/>
      <c r="T48" s="461"/>
      <c r="U48" s="461"/>
      <c r="V48" s="461"/>
      <c r="W48" s="461"/>
      <c r="X48" s="461"/>
      <c r="Y48" s="461"/>
      <c r="Z48" s="461"/>
      <c r="AA48" s="461"/>
      <c r="AB48" s="461"/>
      <c r="AC48" s="461"/>
      <c r="AD48" s="461"/>
      <c r="AE48" s="461"/>
      <c r="AF48" s="461"/>
      <c r="AG48" s="461"/>
      <c r="AH48" s="461"/>
      <c r="AI48" s="461"/>
      <c r="AJ48" s="461"/>
      <c r="AK48" s="461"/>
      <c r="AL48" s="461"/>
      <c r="AM48" s="461"/>
      <c r="AN48" s="461"/>
      <c r="AO48" s="461"/>
      <c r="AP48" s="461"/>
      <c r="AQ48" s="461"/>
      <c r="AR48" s="461"/>
      <c r="AS48" s="461"/>
      <c r="AT48" s="461"/>
      <c r="AU48" s="461"/>
      <c r="AV48" s="461"/>
      <c r="AW48" s="461"/>
      <c r="AX48" s="461"/>
      <c r="AY48" s="461"/>
      <c r="AZ48" s="461"/>
      <c r="BA48" s="461"/>
      <c r="BB48" s="461"/>
      <c r="BC48" s="461"/>
      <c r="BD48" s="461"/>
      <c r="BE48" s="461"/>
      <c r="BF48" s="461"/>
      <c r="BG48" s="461"/>
      <c r="BH48" s="461"/>
      <c r="BI48" s="461"/>
      <c r="BJ48" s="461"/>
      <c r="BK48" s="461"/>
      <c r="BL48" s="461"/>
      <c r="BM48" s="461"/>
      <c r="BN48" s="461"/>
      <c r="BO48" s="461"/>
      <c r="BP48" s="461"/>
      <c r="BQ48" s="461"/>
      <c r="BR48" s="461"/>
      <c r="BS48" s="461"/>
      <c r="BT48" s="461"/>
      <c r="BU48" s="461"/>
      <c r="BV48" s="461"/>
      <c r="BW48" s="461"/>
      <c r="BX48" s="461"/>
      <c r="BY48" s="461"/>
      <c r="BZ48" s="461"/>
      <c r="CA48" s="461"/>
      <c r="CB48" s="461"/>
      <c r="CC48" s="461"/>
      <c r="CD48" s="461"/>
      <c r="CE48" s="461"/>
      <c r="CF48" s="461"/>
      <c r="CG48" s="461"/>
      <c r="CH48" s="461"/>
      <c r="CI48" s="461"/>
      <c r="CJ48" s="461"/>
      <c r="CK48" s="461"/>
      <c r="CL48" s="461"/>
      <c r="CM48" s="461"/>
      <c r="CN48" s="461"/>
      <c r="CO48" s="461"/>
      <c r="CP48" s="461"/>
      <c r="CQ48" s="461"/>
      <c r="CR48" s="461"/>
      <c r="CS48" s="461"/>
      <c r="CT48" s="461"/>
      <c r="CU48" s="461"/>
      <c r="CV48" s="461"/>
      <c r="CW48" s="461"/>
      <c r="CX48" s="461"/>
      <c r="CY48" s="461"/>
      <c r="CZ48" s="461"/>
      <c r="DA48" s="461"/>
      <c r="DB48" s="461"/>
      <c r="DC48" s="461"/>
      <c r="DD48" s="461"/>
      <c r="DE48" s="461"/>
      <c r="DF48" s="461"/>
      <c r="DG48" s="461"/>
      <c r="DH48" s="461"/>
      <c r="DI48" s="461"/>
    </row>
    <row r="49" spans="5:113" ht="13.5" x14ac:dyDescent="0.15">
      <c r="E49" s="461" t="s">
        <v>294</v>
      </c>
      <c r="F49" s="461"/>
      <c r="G49" s="461"/>
      <c r="H49" s="461"/>
      <c r="I49" s="461"/>
      <c r="J49" s="461"/>
      <c r="K49" s="461"/>
      <c r="L49" s="461"/>
      <c r="M49" s="461"/>
      <c r="N49" s="461"/>
      <c r="O49" s="461"/>
      <c r="P49" s="461"/>
      <c r="Q49" s="461"/>
      <c r="R49" s="461"/>
      <c r="S49" s="461"/>
      <c r="T49" s="461"/>
      <c r="U49" s="461"/>
      <c r="V49" s="461"/>
      <c r="W49" s="461"/>
      <c r="X49" s="461"/>
      <c r="Y49" s="461"/>
      <c r="Z49" s="461"/>
      <c r="AA49" s="461"/>
      <c r="AB49" s="461"/>
      <c r="AC49" s="461"/>
      <c r="AD49" s="461"/>
      <c r="AE49" s="461"/>
      <c r="AF49" s="461"/>
      <c r="AG49" s="461"/>
      <c r="AH49" s="461"/>
      <c r="AI49" s="461"/>
      <c r="AJ49" s="461"/>
      <c r="AK49" s="461"/>
      <c r="AL49" s="461"/>
      <c r="AM49" s="461"/>
      <c r="AN49" s="461"/>
      <c r="AO49" s="461"/>
      <c r="AP49" s="461"/>
      <c r="AQ49" s="461"/>
      <c r="AR49" s="461"/>
      <c r="AS49" s="461"/>
      <c r="AT49" s="461"/>
      <c r="AU49" s="461"/>
      <c r="AV49" s="461"/>
      <c r="AW49" s="461"/>
      <c r="AX49" s="461"/>
      <c r="AY49" s="461"/>
      <c r="AZ49" s="461"/>
      <c r="BA49" s="461"/>
      <c r="BB49" s="461"/>
      <c r="BC49" s="461"/>
      <c r="BD49" s="461"/>
      <c r="BE49" s="461"/>
      <c r="BF49" s="461"/>
      <c r="BG49" s="461"/>
      <c r="BH49" s="461"/>
      <c r="BI49" s="461"/>
      <c r="BJ49" s="461"/>
      <c r="BK49" s="461"/>
      <c r="BL49" s="461"/>
      <c r="BM49" s="461"/>
      <c r="BN49" s="461"/>
      <c r="BO49" s="461"/>
      <c r="BP49" s="461"/>
      <c r="BQ49" s="461"/>
      <c r="BR49" s="461"/>
      <c r="BS49" s="461"/>
      <c r="BT49" s="461"/>
      <c r="BU49" s="461"/>
      <c r="BV49" s="461"/>
      <c r="BW49" s="461"/>
      <c r="BX49" s="461"/>
      <c r="BY49" s="461"/>
      <c r="BZ49" s="461"/>
      <c r="CA49" s="461"/>
      <c r="CB49" s="461"/>
      <c r="CC49" s="461"/>
      <c r="CD49" s="461"/>
      <c r="CE49" s="461"/>
      <c r="CF49" s="461"/>
      <c r="CG49" s="461"/>
      <c r="CH49" s="461"/>
      <c r="CI49" s="461"/>
      <c r="CJ49" s="461"/>
      <c r="CK49" s="461"/>
      <c r="CL49" s="461"/>
      <c r="CM49" s="461"/>
      <c r="CN49" s="461"/>
      <c r="CO49" s="461"/>
      <c r="CP49" s="461"/>
      <c r="CQ49" s="461"/>
      <c r="CR49" s="461"/>
      <c r="CS49" s="461"/>
      <c r="CT49" s="461"/>
      <c r="CU49" s="461"/>
      <c r="CV49" s="461"/>
      <c r="CW49" s="461"/>
      <c r="CX49" s="461"/>
      <c r="CY49" s="461"/>
      <c r="CZ49" s="461"/>
      <c r="DA49" s="461"/>
      <c r="DB49" s="461"/>
      <c r="DC49" s="461"/>
      <c r="DD49" s="461"/>
      <c r="DE49" s="461"/>
      <c r="DF49" s="461"/>
      <c r="DG49" s="461"/>
      <c r="DH49" s="461"/>
      <c r="DI49" s="461"/>
    </row>
    <row r="50" spans="5:113" ht="13.5" x14ac:dyDescent="0.15">
      <c r="E50" s="461" t="s">
        <v>198</v>
      </c>
      <c r="F50" s="461"/>
      <c r="G50" s="461"/>
      <c r="H50" s="461"/>
      <c r="I50" s="461"/>
      <c r="J50" s="461"/>
      <c r="K50" s="461"/>
      <c r="L50" s="461"/>
      <c r="M50" s="461"/>
      <c r="N50" s="461"/>
      <c r="O50" s="461"/>
      <c r="P50" s="461"/>
      <c r="Q50" s="461"/>
      <c r="R50" s="461"/>
      <c r="S50" s="461"/>
      <c r="T50" s="461"/>
      <c r="U50" s="461"/>
      <c r="V50" s="461"/>
      <c r="W50" s="461"/>
      <c r="X50" s="461"/>
      <c r="Y50" s="461"/>
      <c r="Z50" s="461"/>
      <c r="AA50" s="461"/>
      <c r="AB50" s="461"/>
      <c r="AC50" s="461"/>
      <c r="AD50" s="461"/>
      <c r="AE50" s="461"/>
      <c r="AF50" s="461"/>
      <c r="AG50" s="461"/>
      <c r="AH50" s="461"/>
      <c r="AI50" s="461"/>
      <c r="AJ50" s="461"/>
      <c r="AK50" s="461"/>
      <c r="AL50" s="461"/>
      <c r="AM50" s="461"/>
      <c r="AN50" s="461"/>
      <c r="AO50" s="461"/>
      <c r="AP50" s="461"/>
      <c r="AQ50" s="461"/>
      <c r="AR50" s="461"/>
      <c r="AS50" s="461"/>
      <c r="AT50" s="461"/>
      <c r="AU50" s="461"/>
      <c r="AV50" s="461"/>
      <c r="AW50" s="461"/>
      <c r="AX50" s="461"/>
      <c r="AY50" s="461"/>
      <c r="AZ50" s="461"/>
      <c r="BA50" s="461"/>
      <c r="BB50" s="461"/>
      <c r="BC50" s="461"/>
      <c r="BD50" s="461"/>
      <c r="BE50" s="461"/>
      <c r="BF50" s="461"/>
      <c r="BG50" s="461"/>
      <c r="BH50" s="461"/>
      <c r="BI50" s="461"/>
      <c r="BJ50" s="461"/>
      <c r="BK50" s="461"/>
      <c r="BL50" s="461"/>
      <c r="BM50" s="461"/>
      <c r="BN50" s="461"/>
      <c r="BO50" s="461"/>
      <c r="BP50" s="461"/>
      <c r="BQ50" s="461"/>
      <c r="BR50" s="461"/>
      <c r="BS50" s="461"/>
      <c r="BT50" s="461"/>
      <c r="BU50" s="461"/>
      <c r="BV50" s="461"/>
      <c r="BW50" s="461"/>
      <c r="BX50" s="461"/>
      <c r="BY50" s="461"/>
      <c r="BZ50" s="461"/>
      <c r="CA50" s="461"/>
      <c r="CB50" s="461"/>
      <c r="CC50" s="461"/>
      <c r="CD50" s="461"/>
      <c r="CE50" s="461"/>
      <c r="CF50" s="461"/>
      <c r="CG50" s="461"/>
      <c r="CH50" s="461"/>
      <c r="CI50" s="461"/>
      <c r="CJ50" s="461"/>
      <c r="CK50" s="461"/>
      <c r="CL50" s="461"/>
      <c r="CM50" s="461"/>
      <c r="CN50" s="461"/>
      <c r="CO50" s="461"/>
      <c r="CP50" s="461"/>
      <c r="CQ50" s="461"/>
      <c r="CR50" s="461"/>
      <c r="CS50" s="461"/>
      <c r="CT50" s="461"/>
      <c r="CU50" s="461"/>
      <c r="CV50" s="461"/>
      <c r="CW50" s="461"/>
      <c r="CX50" s="461"/>
      <c r="CY50" s="461"/>
      <c r="CZ50" s="461"/>
      <c r="DA50" s="461"/>
      <c r="DB50" s="461"/>
      <c r="DC50" s="461"/>
      <c r="DD50" s="461"/>
      <c r="DE50" s="461"/>
      <c r="DF50" s="461"/>
      <c r="DG50" s="461"/>
      <c r="DH50" s="461"/>
      <c r="DI50" s="461"/>
    </row>
    <row r="51" spans="5:113" ht="13.5" x14ac:dyDescent="0.15">
      <c r="E51" s="461" t="s">
        <v>297</v>
      </c>
      <c r="F51" s="461"/>
      <c r="G51" s="461"/>
      <c r="H51" s="461"/>
      <c r="I51" s="461"/>
      <c r="J51" s="461"/>
      <c r="K51" s="461"/>
      <c r="L51" s="461"/>
      <c r="M51" s="461"/>
      <c r="N51" s="461"/>
      <c r="O51" s="461"/>
      <c r="P51" s="461"/>
      <c r="Q51" s="461"/>
      <c r="R51" s="461"/>
      <c r="S51" s="461"/>
      <c r="T51" s="461"/>
      <c r="U51" s="461"/>
      <c r="V51" s="461"/>
      <c r="W51" s="461"/>
      <c r="X51" s="461"/>
      <c r="Y51" s="461"/>
      <c r="Z51" s="461"/>
      <c r="AA51" s="461"/>
      <c r="AB51" s="461"/>
      <c r="AC51" s="461"/>
      <c r="AD51" s="461"/>
      <c r="AE51" s="461"/>
      <c r="AF51" s="461"/>
      <c r="AG51" s="461"/>
      <c r="AH51" s="461"/>
      <c r="AI51" s="461"/>
      <c r="AJ51" s="461"/>
      <c r="AK51" s="461"/>
      <c r="AL51" s="461"/>
      <c r="AM51" s="461"/>
      <c r="AN51" s="461"/>
      <c r="AO51" s="461"/>
      <c r="AP51" s="461"/>
      <c r="AQ51" s="461"/>
      <c r="AR51" s="461"/>
      <c r="AS51" s="461"/>
      <c r="AT51" s="461"/>
      <c r="AU51" s="461"/>
      <c r="AV51" s="461"/>
      <c r="AW51" s="461"/>
      <c r="AX51" s="461"/>
      <c r="AY51" s="461"/>
      <c r="AZ51" s="461"/>
      <c r="BA51" s="461"/>
      <c r="BB51" s="461"/>
      <c r="BC51" s="461"/>
      <c r="BD51" s="461"/>
      <c r="BE51" s="461"/>
      <c r="BF51" s="461"/>
      <c r="BG51" s="461"/>
      <c r="BH51" s="461"/>
      <c r="BI51" s="461"/>
      <c r="BJ51" s="461"/>
      <c r="BK51" s="461"/>
      <c r="BL51" s="461"/>
      <c r="BM51" s="461"/>
      <c r="BN51" s="461"/>
      <c r="BO51" s="461"/>
      <c r="BP51" s="461"/>
      <c r="BQ51" s="461"/>
      <c r="BR51" s="461"/>
      <c r="BS51" s="461"/>
      <c r="BT51" s="461"/>
      <c r="BU51" s="461"/>
      <c r="BV51" s="461"/>
      <c r="BW51" s="461"/>
      <c r="BX51" s="461"/>
      <c r="BY51" s="461"/>
      <c r="BZ51" s="461"/>
      <c r="CA51" s="461"/>
      <c r="CB51" s="461"/>
      <c r="CC51" s="461"/>
      <c r="CD51" s="461"/>
      <c r="CE51" s="461"/>
      <c r="CF51" s="461"/>
      <c r="CG51" s="461"/>
      <c r="CH51" s="461"/>
      <c r="CI51" s="461"/>
      <c r="CJ51" s="461"/>
      <c r="CK51" s="461"/>
      <c r="CL51" s="461"/>
      <c r="CM51" s="461"/>
      <c r="CN51" s="461"/>
      <c r="CO51" s="461"/>
      <c r="CP51" s="461"/>
      <c r="CQ51" s="461"/>
      <c r="CR51" s="461"/>
      <c r="CS51" s="461"/>
      <c r="CT51" s="461"/>
      <c r="CU51" s="461"/>
      <c r="CV51" s="461"/>
      <c r="CW51" s="461"/>
      <c r="CX51" s="461"/>
      <c r="CY51" s="461"/>
      <c r="CZ51" s="461"/>
      <c r="DA51" s="461"/>
      <c r="DB51" s="461"/>
      <c r="DC51" s="461"/>
      <c r="DD51" s="461"/>
      <c r="DE51" s="461"/>
      <c r="DF51" s="461"/>
      <c r="DG51" s="461"/>
      <c r="DH51" s="461"/>
      <c r="DI51" s="461"/>
    </row>
    <row r="52" spans="5:113" ht="13.5" x14ac:dyDescent="0.15">
      <c r="E52" s="461" t="s">
        <v>299</v>
      </c>
      <c r="F52" s="461"/>
      <c r="G52" s="461"/>
      <c r="H52" s="461"/>
      <c r="I52" s="461"/>
      <c r="J52" s="461"/>
      <c r="K52" s="461"/>
      <c r="L52" s="461"/>
      <c r="M52" s="461"/>
      <c r="N52" s="461"/>
      <c r="O52" s="461"/>
      <c r="P52" s="461"/>
      <c r="Q52" s="461"/>
      <c r="R52" s="461"/>
      <c r="S52" s="461"/>
      <c r="T52" s="461"/>
      <c r="U52" s="461"/>
      <c r="V52" s="461"/>
      <c r="W52" s="461"/>
      <c r="X52" s="461"/>
      <c r="Y52" s="461"/>
      <c r="Z52" s="461"/>
      <c r="AA52" s="461"/>
      <c r="AB52" s="461"/>
      <c r="AC52" s="461"/>
      <c r="AD52" s="461"/>
      <c r="AE52" s="461"/>
      <c r="AF52" s="461"/>
      <c r="AG52" s="461"/>
      <c r="AH52" s="461"/>
      <c r="AI52" s="461"/>
      <c r="AJ52" s="461"/>
      <c r="AK52" s="461"/>
      <c r="AL52" s="461"/>
      <c r="AM52" s="461"/>
      <c r="AN52" s="461"/>
      <c r="AO52" s="461"/>
      <c r="AP52" s="461"/>
      <c r="AQ52" s="461"/>
      <c r="AR52" s="461"/>
      <c r="AS52" s="461"/>
      <c r="AT52" s="461"/>
      <c r="AU52" s="461"/>
      <c r="AV52" s="461"/>
      <c r="AW52" s="461"/>
      <c r="AX52" s="461"/>
      <c r="AY52" s="461"/>
      <c r="AZ52" s="461"/>
      <c r="BA52" s="461"/>
      <c r="BB52" s="461"/>
      <c r="BC52" s="461"/>
      <c r="BD52" s="461"/>
      <c r="BE52" s="461"/>
      <c r="BF52" s="461"/>
      <c r="BG52" s="461"/>
      <c r="BH52" s="461"/>
      <c r="BI52" s="461"/>
      <c r="BJ52" s="461"/>
      <c r="BK52" s="461"/>
      <c r="BL52" s="461"/>
      <c r="BM52" s="461"/>
      <c r="BN52" s="461"/>
      <c r="BO52" s="461"/>
      <c r="BP52" s="461"/>
      <c r="BQ52" s="461"/>
      <c r="BR52" s="461"/>
      <c r="BS52" s="461"/>
      <c r="BT52" s="461"/>
      <c r="BU52" s="461"/>
      <c r="BV52" s="461"/>
      <c r="BW52" s="461"/>
      <c r="BX52" s="461"/>
      <c r="BY52" s="461"/>
      <c r="BZ52" s="461"/>
      <c r="CA52" s="461"/>
      <c r="CB52" s="461"/>
      <c r="CC52" s="461"/>
      <c r="CD52" s="461"/>
      <c r="CE52" s="461"/>
      <c r="CF52" s="461"/>
      <c r="CG52" s="461"/>
      <c r="CH52" s="461"/>
      <c r="CI52" s="461"/>
      <c r="CJ52" s="461"/>
      <c r="CK52" s="461"/>
      <c r="CL52" s="461"/>
      <c r="CM52" s="461"/>
      <c r="CN52" s="461"/>
      <c r="CO52" s="461"/>
      <c r="CP52" s="461"/>
      <c r="CQ52" s="461"/>
      <c r="CR52" s="461"/>
      <c r="CS52" s="461"/>
      <c r="CT52" s="461"/>
      <c r="CU52" s="461"/>
      <c r="CV52" s="461"/>
      <c r="CW52" s="461"/>
      <c r="CX52" s="461"/>
      <c r="CY52" s="461"/>
      <c r="CZ52" s="461"/>
      <c r="DA52" s="461"/>
      <c r="DB52" s="461"/>
      <c r="DC52" s="461"/>
      <c r="DD52" s="461"/>
      <c r="DE52" s="461"/>
      <c r="DF52" s="461"/>
      <c r="DG52" s="461"/>
      <c r="DH52" s="461"/>
      <c r="DI52" s="461"/>
    </row>
    <row r="53" spans="5:113" x14ac:dyDescent="0.15">
      <c r="E53" s="12" t="s">
        <v>357</v>
      </c>
    </row>
    <row r="54" spans="5:113" x14ac:dyDescent="0.15"/>
    <row r="55" spans="5:113" x14ac:dyDescent="0.15"/>
    <row r="56" spans="5:113" x14ac:dyDescent="0.15"/>
  </sheetData>
  <sheetProtection sheet="1" objects="1" scenarios="1"/>
  <mergeCells count="445">
    <mergeCell ref="CE24:CS25"/>
    <mergeCell ref="CT24:DA25"/>
    <mergeCell ref="DB24:DI25"/>
    <mergeCell ref="CE26:CS27"/>
    <mergeCell ref="CT26:DA27"/>
    <mergeCell ref="DB26:DI27"/>
    <mergeCell ref="AY28:BB30"/>
    <mergeCell ref="CE28:CS29"/>
    <mergeCell ref="CT28:DA29"/>
    <mergeCell ref="DB28:DI29"/>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E51:DI51"/>
    <mergeCell ref="E52:DI52"/>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BY43:CM43"/>
    <mergeCell ref="CO43:CP43"/>
    <mergeCell ref="CQ43:DE43"/>
    <mergeCell ref="DG43:DH43"/>
    <mergeCell ref="E46:DI46"/>
    <mergeCell ref="E47:DI47"/>
    <mergeCell ref="E48:DI48"/>
    <mergeCell ref="E49:DI49"/>
    <mergeCell ref="E50:DI50"/>
    <mergeCell ref="C43:D43"/>
    <mergeCell ref="E43:S43"/>
    <mergeCell ref="U43:V43"/>
    <mergeCell ref="W43:AK43"/>
    <mergeCell ref="AM43:AN43"/>
    <mergeCell ref="AO43:BC43"/>
    <mergeCell ref="BE43:BF43"/>
    <mergeCell ref="BG43:BU43"/>
    <mergeCell ref="BW43:BX43"/>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W37:AK37"/>
    <mergeCell ref="AM37:AN37"/>
    <mergeCell ref="AO37:BC37"/>
    <mergeCell ref="BE37:BF37"/>
    <mergeCell ref="BG37:BU37"/>
    <mergeCell ref="BW37:BX37"/>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B22:D30"/>
    <mergeCell ref="BV28:CC28"/>
    <mergeCell ref="E29:K29"/>
    <mergeCell ref="L29:P29"/>
    <mergeCell ref="Q29:V29"/>
    <mergeCell ref="Z29:AG29"/>
    <mergeCell ref="AH29:AL29"/>
    <mergeCell ref="AM29:AR29"/>
    <mergeCell ref="AS29:AX29"/>
    <mergeCell ref="BC29:BM29"/>
    <mergeCell ref="BN29:BU29"/>
    <mergeCell ref="BV29:CC29"/>
    <mergeCell ref="E28:K28"/>
    <mergeCell ref="L28:P28"/>
    <mergeCell ref="Q28:V28"/>
    <mergeCell ref="Z28:AG28"/>
    <mergeCell ref="AH28:AL28"/>
    <mergeCell ref="AM28:AR28"/>
    <mergeCell ref="AS28:AX28"/>
    <mergeCell ref="BC28:BM28"/>
    <mergeCell ref="BN28:BU28"/>
    <mergeCell ref="BV26:CC26"/>
    <mergeCell ref="E27:K27"/>
    <mergeCell ref="L27:P27"/>
    <mergeCell ref="Q27:V27"/>
    <mergeCell ref="Z27:AG27"/>
    <mergeCell ref="AH27:AL27"/>
    <mergeCell ref="AM27:AR27"/>
    <mergeCell ref="AS27:AX27"/>
    <mergeCell ref="AY27:BM27"/>
    <mergeCell ref="BN27:BU27"/>
    <mergeCell ref="BV27:CC27"/>
    <mergeCell ref="E26:K26"/>
    <mergeCell ref="L26:P26"/>
    <mergeCell ref="Q26:V26"/>
    <mergeCell ref="Z26:AG26"/>
    <mergeCell ref="AH26:AL26"/>
    <mergeCell ref="AM26:AR26"/>
    <mergeCell ref="AS26:AX26"/>
    <mergeCell ref="AY26:BM26"/>
    <mergeCell ref="BN26:BU26"/>
    <mergeCell ref="BV24:CC24"/>
    <mergeCell ref="E25:K25"/>
    <mergeCell ref="L25:P25"/>
    <mergeCell ref="Q25:V25"/>
    <mergeCell ref="Z25:AG25"/>
    <mergeCell ref="AH25:AL25"/>
    <mergeCell ref="AM25:AR25"/>
    <mergeCell ref="AS25:AX25"/>
    <mergeCell ref="AY25:BM25"/>
    <mergeCell ref="BN25:BU25"/>
    <mergeCell ref="BV25:CC25"/>
    <mergeCell ref="E24:K24"/>
    <mergeCell ref="L24:P24"/>
    <mergeCell ref="Q24:V24"/>
    <mergeCell ref="Z24:AG24"/>
    <mergeCell ref="AH24:AL24"/>
    <mergeCell ref="AM24:AR24"/>
    <mergeCell ref="AS24:AX24"/>
    <mergeCell ref="AY24:BM24"/>
    <mergeCell ref="BN24:BU24"/>
    <mergeCell ref="B21:AX21"/>
    <mergeCell ref="AY21:BM21"/>
    <mergeCell ref="BN21:BU21"/>
    <mergeCell ref="BV21:CC21"/>
    <mergeCell ref="AY22:BM22"/>
    <mergeCell ref="BN22:BU22"/>
    <mergeCell ref="BV22:CC22"/>
    <mergeCell ref="AY23:BM23"/>
    <mergeCell ref="BN23:BU23"/>
    <mergeCell ref="BV23:CC23"/>
    <mergeCell ref="B20:K20"/>
    <mergeCell ref="L20:V20"/>
    <mergeCell ref="AC20:AG20"/>
    <mergeCell ref="AH20:AL20"/>
    <mergeCell ref="AM20:AT20"/>
    <mergeCell ref="AU20:AX20"/>
    <mergeCell ref="AY20:BM20"/>
    <mergeCell ref="BN20:BU20"/>
    <mergeCell ref="BV20:CC20"/>
    <mergeCell ref="B19:K19"/>
    <mergeCell ref="L19:V19"/>
    <mergeCell ref="AC19:AG19"/>
    <mergeCell ref="AH19:AL19"/>
    <mergeCell ref="AM19:AT19"/>
    <mergeCell ref="AU19:AX19"/>
    <mergeCell ref="AY19:BM19"/>
    <mergeCell ref="BN19:BU19"/>
    <mergeCell ref="BV19:CC19"/>
    <mergeCell ref="B18:K18"/>
    <mergeCell ref="L18:V18"/>
    <mergeCell ref="AC18:AG18"/>
    <mergeCell ref="AH18:AL18"/>
    <mergeCell ref="AM18:AT18"/>
    <mergeCell ref="AU18:AX18"/>
    <mergeCell ref="AY18:BM18"/>
    <mergeCell ref="BN18:BU18"/>
    <mergeCell ref="BV18:CC18"/>
    <mergeCell ref="M17:Q17"/>
    <mergeCell ref="R17:V17"/>
    <mergeCell ref="AC17:AG17"/>
    <mergeCell ref="AH17:AL17"/>
    <mergeCell ref="AM17:AT17"/>
    <mergeCell ref="AU17:AX17"/>
    <mergeCell ref="AY17:BM17"/>
    <mergeCell ref="BN17:BU17"/>
    <mergeCell ref="BV17:CC17"/>
    <mergeCell ref="L16:Q16"/>
    <mergeCell ref="R16:V16"/>
    <mergeCell ref="AC16:AG16"/>
    <mergeCell ref="AH16:AL16"/>
    <mergeCell ref="AM16:AT16"/>
    <mergeCell ref="AU16:AX16"/>
    <mergeCell ref="AY16:BM16"/>
    <mergeCell ref="BN16:BU16"/>
    <mergeCell ref="BV16:CC16"/>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N9:BU9"/>
    <mergeCell ref="BV9:CC9"/>
    <mergeCell ref="CD9:CS9"/>
    <mergeCell ref="CT9:DA9"/>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B1:DI1"/>
    <mergeCell ref="AY3:BM3"/>
    <mergeCell ref="BN3:BU3"/>
    <mergeCell ref="BV3:CC3"/>
    <mergeCell ref="CD3:CS3"/>
    <mergeCell ref="CT3:DA3"/>
    <mergeCell ref="DB3:DI3"/>
    <mergeCell ref="AY4:BM4"/>
    <mergeCell ref="BN4:BU4"/>
    <mergeCell ref="BV4:CC4"/>
    <mergeCell ref="CD4:CS4"/>
    <mergeCell ref="CT4:DA4"/>
    <mergeCell ref="DB4:DI4"/>
  </mergeCells>
  <phoneticPr fontId="8"/>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EM50"/>
  <sheetViews>
    <sheetView showGridLines="0" workbookViewId="0"/>
  </sheetViews>
  <sheetFormatPr defaultColWidth="0" defaultRowHeight="11.25" customHeight="1" zeroHeight="1" x14ac:dyDescent="0.15"/>
  <cols>
    <col min="1" max="1" width="1.625" style="1" customWidth="1"/>
    <col min="2" max="2" width="2.375" style="1" customWidth="1"/>
    <col min="3" max="16" width="2.625" style="1" customWidth="1"/>
    <col min="17" max="17" width="2.375" style="1" customWidth="1"/>
    <col min="18" max="95" width="1.625" style="1" customWidth="1"/>
    <col min="96" max="133" width="1.625" style="38" customWidth="1"/>
    <col min="134" max="143" width="1.625" style="1" customWidth="1"/>
    <col min="144" max="144" width="0" style="1" hidden="1" customWidth="1"/>
    <col min="145" max="16384" width="0" style="1" hidden="1"/>
  </cols>
  <sheetData>
    <row r="1" spans="2:143" ht="22.5" customHeight="1" x14ac:dyDescent="0.15">
      <c r="B1" s="40"/>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552" t="s">
        <v>300</v>
      </c>
      <c r="DI1" s="553"/>
      <c r="DJ1" s="553"/>
      <c r="DK1" s="553"/>
      <c r="DL1" s="553"/>
      <c r="DM1" s="553"/>
      <c r="DN1" s="554"/>
      <c r="DO1" s="1"/>
      <c r="DP1" s="552" t="s">
        <v>301</v>
      </c>
      <c r="DQ1" s="553"/>
      <c r="DR1" s="553"/>
      <c r="DS1" s="553"/>
      <c r="DT1" s="553"/>
      <c r="DU1" s="553"/>
      <c r="DV1" s="553"/>
      <c r="DW1" s="553"/>
      <c r="DX1" s="553"/>
      <c r="DY1" s="553"/>
      <c r="DZ1" s="553"/>
      <c r="EA1" s="553"/>
      <c r="EB1" s="553"/>
      <c r="EC1" s="554"/>
      <c r="ED1" s="2"/>
      <c r="EE1" s="2"/>
      <c r="EF1" s="2"/>
      <c r="EG1" s="2"/>
      <c r="EH1" s="2"/>
      <c r="EI1" s="2"/>
      <c r="EJ1" s="2"/>
      <c r="EK1" s="2"/>
      <c r="EL1" s="2"/>
      <c r="EM1" s="2"/>
    </row>
    <row r="2" spans="2:143" ht="22.5" customHeight="1" x14ac:dyDescent="0.15">
      <c r="B2" s="41" t="s">
        <v>304</v>
      </c>
      <c r="R2" s="48"/>
      <c r="S2" s="48"/>
      <c r="T2" s="48"/>
      <c r="U2" s="48"/>
      <c r="V2" s="48"/>
      <c r="W2" s="48"/>
      <c r="X2" s="48"/>
      <c r="Y2" s="48"/>
      <c r="Z2" s="48"/>
      <c r="AA2" s="48"/>
      <c r="AB2" s="48"/>
      <c r="AC2" s="48"/>
      <c r="AE2" s="49"/>
      <c r="AF2" s="49"/>
      <c r="AG2" s="49"/>
      <c r="AH2" s="49"/>
      <c r="AI2" s="49"/>
      <c r="AJ2" s="48"/>
      <c r="AK2" s="48"/>
      <c r="AL2" s="48"/>
      <c r="AM2" s="48"/>
      <c r="AN2" s="48"/>
      <c r="AO2" s="48"/>
      <c r="AP2" s="48"/>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340" t="s">
        <v>123</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0" t="s">
        <v>305</v>
      </c>
      <c r="AQ3" s="341"/>
      <c r="AR3" s="341"/>
      <c r="AS3" s="341"/>
      <c r="AT3" s="341"/>
      <c r="AU3" s="341"/>
      <c r="AV3" s="341"/>
      <c r="AW3" s="341"/>
      <c r="AX3" s="341"/>
      <c r="AY3" s="341"/>
      <c r="AZ3" s="341"/>
      <c r="BA3" s="341"/>
      <c r="BB3" s="341"/>
      <c r="BC3" s="341"/>
      <c r="BD3" s="341"/>
      <c r="BE3" s="341"/>
      <c r="BF3" s="341"/>
      <c r="BG3" s="341"/>
      <c r="BH3" s="341"/>
      <c r="BI3" s="341"/>
      <c r="BJ3" s="341"/>
      <c r="BK3" s="341"/>
      <c r="BL3" s="341"/>
      <c r="BM3" s="341"/>
      <c r="BN3" s="341"/>
      <c r="BO3" s="341"/>
      <c r="BP3" s="341"/>
      <c r="BQ3" s="341"/>
      <c r="BR3" s="341"/>
      <c r="BS3" s="341"/>
      <c r="BT3" s="341"/>
      <c r="BU3" s="341"/>
      <c r="BV3" s="341"/>
      <c r="BW3" s="341"/>
      <c r="BX3" s="341"/>
      <c r="BY3" s="341"/>
      <c r="BZ3" s="341"/>
      <c r="CA3" s="341"/>
      <c r="CB3" s="383"/>
      <c r="CD3" s="340" t="s">
        <v>306</v>
      </c>
      <c r="CE3" s="341"/>
      <c r="CF3" s="341"/>
      <c r="CG3" s="341"/>
      <c r="CH3" s="341"/>
      <c r="CI3" s="341"/>
      <c r="CJ3" s="341"/>
      <c r="CK3" s="341"/>
      <c r="CL3" s="341"/>
      <c r="CM3" s="341"/>
      <c r="CN3" s="341"/>
      <c r="CO3" s="341"/>
      <c r="CP3" s="341"/>
      <c r="CQ3" s="341"/>
      <c r="CR3" s="341"/>
      <c r="CS3" s="341"/>
      <c r="CT3" s="341"/>
      <c r="CU3" s="341"/>
      <c r="CV3" s="341"/>
      <c r="CW3" s="341"/>
      <c r="CX3" s="341"/>
      <c r="CY3" s="341"/>
      <c r="CZ3" s="341"/>
      <c r="DA3" s="341"/>
      <c r="DB3" s="341"/>
      <c r="DC3" s="341"/>
      <c r="DD3" s="341"/>
      <c r="DE3" s="341"/>
      <c r="DF3" s="341"/>
      <c r="DG3" s="341"/>
      <c r="DH3" s="341"/>
      <c r="DI3" s="341"/>
      <c r="DJ3" s="341"/>
      <c r="DK3" s="341"/>
      <c r="DL3" s="341"/>
      <c r="DM3" s="341"/>
      <c r="DN3" s="341"/>
      <c r="DO3" s="341"/>
      <c r="DP3" s="341"/>
      <c r="DQ3" s="341"/>
      <c r="DR3" s="341"/>
      <c r="DS3" s="341"/>
      <c r="DT3" s="341"/>
      <c r="DU3" s="341"/>
      <c r="DV3" s="341"/>
      <c r="DW3" s="341"/>
      <c r="DX3" s="341"/>
      <c r="DY3" s="341"/>
      <c r="DZ3" s="341"/>
      <c r="EA3" s="341"/>
      <c r="EB3" s="341"/>
      <c r="EC3" s="383"/>
    </row>
    <row r="4" spans="2:143" ht="11.25" customHeight="1" x14ac:dyDescent="0.15">
      <c r="B4" s="340" t="s">
        <v>9</v>
      </c>
      <c r="C4" s="341"/>
      <c r="D4" s="341"/>
      <c r="E4" s="341"/>
      <c r="F4" s="341"/>
      <c r="G4" s="341"/>
      <c r="H4" s="341"/>
      <c r="I4" s="341"/>
      <c r="J4" s="341"/>
      <c r="K4" s="341"/>
      <c r="L4" s="341"/>
      <c r="M4" s="341"/>
      <c r="N4" s="341"/>
      <c r="O4" s="341"/>
      <c r="P4" s="341"/>
      <c r="Q4" s="383"/>
      <c r="R4" s="340" t="s">
        <v>309</v>
      </c>
      <c r="S4" s="341"/>
      <c r="T4" s="341"/>
      <c r="U4" s="341"/>
      <c r="V4" s="341"/>
      <c r="W4" s="341"/>
      <c r="X4" s="341"/>
      <c r="Y4" s="383"/>
      <c r="Z4" s="340" t="s">
        <v>312</v>
      </c>
      <c r="AA4" s="341"/>
      <c r="AB4" s="341"/>
      <c r="AC4" s="383"/>
      <c r="AD4" s="340" t="s">
        <v>255</v>
      </c>
      <c r="AE4" s="341"/>
      <c r="AF4" s="341"/>
      <c r="AG4" s="341"/>
      <c r="AH4" s="341"/>
      <c r="AI4" s="341"/>
      <c r="AJ4" s="341"/>
      <c r="AK4" s="383"/>
      <c r="AL4" s="340" t="s">
        <v>312</v>
      </c>
      <c r="AM4" s="341"/>
      <c r="AN4" s="341"/>
      <c r="AO4" s="383"/>
      <c r="AP4" s="555" t="s">
        <v>315</v>
      </c>
      <c r="AQ4" s="555"/>
      <c r="AR4" s="555"/>
      <c r="AS4" s="555"/>
      <c r="AT4" s="555"/>
      <c r="AU4" s="555"/>
      <c r="AV4" s="555"/>
      <c r="AW4" s="555"/>
      <c r="AX4" s="555"/>
      <c r="AY4" s="555"/>
      <c r="AZ4" s="555"/>
      <c r="BA4" s="555"/>
      <c r="BB4" s="555"/>
      <c r="BC4" s="555"/>
      <c r="BD4" s="555"/>
      <c r="BE4" s="555"/>
      <c r="BF4" s="555"/>
      <c r="BG4" s="555" t="s">
        <v>290</v>
      </c>
      <c r="BH4" s="555"/>
      <c r="BI4" s="555"/>
      <c r="BJ4" s="555"/>
      <c r="BK4" s="555"/>
      <c r="BL4" s="555"/>
      <c r="BM4" s="555"/>
      <c r="BN4" s="555"/>
      <c r="BO4" s="555" t="s">
        <v>312</v>
      </c>
      <c r="BP4" s="555"/>
      <c r="BQ4" s="555"/>
      <c r="BR4" s="555"/>
      <c r="BS4" s="555" t="s">
        <v>316</v>
      </c>
      <c r="BT4" s="555"/>
      <c r="BU4" s="555"/>
      <c r="BV4" s="555"/>
      <c r="BW4" s="555"/>
      <c r="BX4" s="555"/>
      <c r="BY4" s="555"/>
      <c r="BZ4" s="555"/>
      <c r="CA4" s="555"/>
      <c r="CB4" s="555"/>
      <c r="CD4" s="340" t="s">
        <v>317</v>
      </c>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83"/>
    </row>
    <row r="5" spans="2:143" s="39" customFormat="1" ht="11.25" customHeight="1" x14ac:dyDescent="0.15">
      <c r="B5" s="556" t="s">
        <v>311</v>
      </c>
      <c r="C5" s="557"/>
      <c r="D5" s="557"/>
      <c r="E5" s="557"/>
      <c r="F5" s="557"/>
      <c r="G5" s="557"/>
      <c r="H5" s="557"/>
      <c r="I5" s="557"/>
      <c r="J5" s="557"/>
      <c r="K5" s="557"/>
      <c r="L5" s="557"/>
      <c r="M5" s="557"/>
      <c r="N5" s="557"/>
      <c r="O5" s="557"/>
      <c r="P5" s="557"/>
      <c r="Q5" s="558"/>
      <c r="R5" s="559">
        <v>273700</v>
      </c>
      <c r="S5" s="560"/>
      <c r="T5" s="560"/>
      <c r="U5" s="560"/>
      <c r="V5" s="560"/>
      <c r="W5" s="560"/>
      <c r="X5" s="560"/>
      <c r="Y5" s="561"/>
      <c r="Z5" s="562">
        <v>7.9</v>
      </c>
      <c r="AA5" s="562"/>
      <c r="AB5" s="562"/>
      <c r="AC5" s="562"/>
      <c r="AD5" s="563">
        <v>273700</v>
      </c>
      <c r="AE5" s="563"/>
      <c r="AF5" s="563"/>
      <c r="AG5" s="563"/>
      <c r="AH5" s="563"/>
      <c r="AI5" s="563"/>
      <c r="AJ5" s="563"/>
      <c r="AK5" s="563"/>
      <c r="AL5" s="564">
        <v>14.8</v>
      </c>
      <c r="AM5" s="565"/>
      <c r="AN5" s="565"/>
      <c r="AO5" s="566"/>
      <c r="AP5" s="556" t="s">
        <v>319</v>
      </c>
      <c r="AQ5" s="557"/>
      <c r="AR5" s="557"/>
      <c r="AS5" s="557"/>
      <c r="AT5" s="557"/>
      <c r="AU5" s="557"/>
      <c r="AV5" s="557"/>
      <c r="AW5" s="557"/>
      <c r="AX5" s="557"/>
      <c r="AY5" s="557"/>
      <c r="AZ5" s="557"/>
      <c r="BA5" s="557"/>
      <c r="BB5" s="557"/>
      <c r="BC5" s="557"/>
      <c r="BD5" s="557"/>
      <c r="BE5" s="557"/>
      <c r="BF5" s="558"/>
      <c r="BG5" s="567">
        <v>273700</v>
      </c>
      <c r="BH5" s="568"/>
      <c r="BI5" s="568"/>
      <c r="BJ5" s="568"/>
      <c r="BK5" s="568"/>
      <c r="BL5" s="568"/>
      <c r="BM5" s="568"/>
      <c r="BN5" s="569"/>
      <c r="BO5" s="570">
        <v>100</v>
      </c>
      <c r="BP5" s="570"/>
      <c r="BQ5" s="570"/>
      <c r="BR5" s="570"/>
      <c r="BS5" s="571" t="s">
        <v>201</v>
      </c>
      <c r="BT5" s="571"/>
      <c r="BU5" s="571"/>
      <c r="BV5" s="571"/>
      <c r="BW5" s="571"/>
      <c r="BX5" s="571"/>
      <c r="BY5" s="571"/>
      <c r="BZ5" s="571"/>
      <c r="CA5" s="571"/>
      <c r="CB5" s="572"/>
      <c r="CD5" s="340" t="s">
        <v>315</v>
      </c>
      <c r="CE5" s="341"/>
      <c r="CF5" s="341"/>
      <c r="CG5" s="341"/>
      <c r="CH5" s="341"/>
      <c r="CI5" s="341"/>
      <c r="CJ5" s="341"/>
      <c r="CK5" s="341"/>
      <c r="CL5" s="341"/>
      <c r="CM5" s="341"/>
      <c r="CN5" s="341"/>
      <c r="CO5" s="341"/>
      <c r="CP5" s="341"/>
      <c r="CQ5" s="383"/>
      <c r="CR5" s="340" t="s">
        <v>322</v>
      </c>
      <c r="CS5" s="341"/>
      <c r="CT5" s="341"/>
      <c r="CU5" s="341"/>
      <c r="CV5" s="341"/>
      <c r="CW5" s="341"/>
      <c r="CX5" s="341"/>
      <c r="CY5" s="383"/>
      <c r="CZ5" s="340" t="s">
        <v>312</v>
      </c>
      <c r="DA5" s="341"/>
      <c r="DB5" s="341"/>
      <c r="DC5" s="383"/>
      <c r="DD5" s="340" t="s">
        <v>323</v>
      </c>
      <c r="DE5" s="341"/>
      <c r="DF5" s="341"/>
      <c r="DG5" s="341"/>
      <c r="DH5" s="341"/>
      <c r="DI5" s="341"/>
      <c r="DJ5" s="341"/>
      <c r="DK5" s="341"/>
      <c r="DL5" s="341"/>
      <c r="DM5" s="341"/>
      <c r="DN5" s="341"/>
      <c r="DO5" s="341"/>
      <c r="DP5" s="383"/>
      <c r="DQ5" s="340" t="s">
        <v>325</v>
      </c>
      <c r="DR5" s="341"/>
      <c r="DS5" s="341"/>
      <c r="DT5" s="341"/>
      <c r="DU5" s="341"/>
      <c r="DV5" s="341"/>
      <c r="DW5" s="341"/>
      <c r="DX5" s="341"/>
      <c r="DY5" s="341"/>
      <c r="DZ5" s="341"/>
      <c r="EA5" s="341"/>
      <c r="EB5" s="341"/>
      <c r="EC5" s="383"/>
    </row>
    <row r="6" spans="2:143" ht="11.25" customHeight="1" x14ac:dyDescent="0.15">
      <c r="B6" s="573" t="s">
        <v>326</v>
      </c>
      <c r="C6" s="574"/>
      <c r="D6" s="574"/>
      <c r="E6" s="574"/>
      <c r="F6" s="574"/>
      <c r="G6" s="574"/>
      <c r="H6" s="574"/>
      <c r="I6" s="574"/>
      <c r="J6" s="574"/>
      <c r="K6" s="574"/>
      <c r="L6" s="574"/>
      <c r="M6" s="574"/>
      <c r="N6" s="574"/>
      <c r="O6" s="574"/>
      <c r="P6" s="574"/>
      <c r="Q6" s="575"/>
      <c r="R6" s="567">
        <v>20919</v>
      </c>
      <c r="S6" s="568"/>
      <c r="T6" s="568"/>
      <c r="U6" s="568"/>
      <c r="V6" s="568"/>
      <c r="W6" s="568"/>
      <c r="X6" s="568"/>
      <c r="Y6" s="569"/>
      <c r="Z6" s="570">
        <v>0.6</v>
      </c>
      <c r="AA6" s="570"/>
      <c r="AB6" s="570"/>
      <c r="AC6" s="570"/>
      <c r="AD6" s="571">
        <v>20919</v>
      </c>
      <c r="AE6" s="571"/>
      <c r="AF6" s="571"/>
      <c r="AG6" s="571"/>
      <c r="AH6" s="571"/>
      <c r="AI6" s="571"/>
      <c r="AJ6" s="571"/>
      <c r="AK6" s="571"/>
      <c r="AL6" s="576">
        <v>1.1000000000000001</v>
      </c>
      <c r="AM6" s="577"/>
      <c r="AN6" s="577"/>
      <c r="AO6" s="578"/>
      <c r="AP6" s="573" t="s">
        <v>112</v>
      </c>
      <c r="AQ6" s="574"/>
      <c r="AR6" s="574"/>
      <c r="AS6" s="574"/>
      <c r="AT6" s="574"/>
      <c r="AU6" s="574"/>
      <c r="AV6" s="574"/>
      <c r="AW6" s="574"/>
      <c r="AX6" s="574"/>
      <c r="AY6" s="574"/>
      <c r="AZ6" s="574"/>
      <c r="BA6" s="574"/>
      <c r="BB6" s="574"/>
      <c r="BC6" s="574"/>
      <c r="BD6" s="574"/>
      <c r="BE6" s="574"/>
      <c r="BF6" s="575"/>
      <c r="BG6" s="567">
        <v>273700</v>
      </c>
      <c r="BH6" s="568"/>
      <c r="BI6" s="568"/>
      <c r="BJ6" s="568"/>
      <c r="BK6" s="568"/>
      <c r="BL6" s="568"/>
      <c r="BM6" s="568"/>
      <c r="BN6" s="569"/>
      <c r="BO6" s="570">
        <v>100</v>
      </c>
      <c r="BP6" s="570"/>
      <c r="BQ6" s="570"/>
      <c r="BR6" s="570"/>
      <c r="BS6" s="571" t="s">
        <v>201</v>
      </c>
      <c r="BT6" s="571"/>
      <c r="BU6" s="571"/>
      <c r="BV6" s="571"/>
      <c r="BW6" s="571"/>
      <c r="BX6" s="571"/>
      <c r="BY6" s="571"/>
      <c r="BZ6" s="571"/>
      <c r="CA6" s="571"/>
      <c r="CB6" s="572"/>
      <c r="CD6" s="556" t="s">
        <v>327</v>
      </c>
      <c r="CE6" s="557"/>
      <c r="CF6" s="557"/>
      <c r="CG6" s="557"/>
      <c r="CH6" s="557"/>
      <c r="CI6" s="557"/>
      <c r="CJ6" s="557"/>
      <c r="CK6" s="557"/>
      <c r="CL6" s="557"/>
      <c r="CM6" s="557"/>
      <c r="CN6" s="557"/>
      <c r="CO6" s="557"/>
      <c r="CP6" s="557"/>
      <c r="CQ6" s="558"/>
      <c r="CR6" s="567">
        <v>47305</v>
      </c>
      <c r="CS6" s="568"/>
      <c r="CT6" s="568"/>
      <c r="CU6" s="568"/>
      <c r="CV6" s="568"/>
      <c r="CW6" s="568"/>
      <c r="CX6" s="568"/>
      <c r="CY6" s="569"/>
      <c r="CZ6" s="564">
        <v>1.4</v>
      </c>
      <c r="DA6" s="565"/>
      <c r="DB6" s="565"/>
      <c r="DC6" s="579"/>
      <c r="DD6" s="580" t="s">
        <v>201</v>
      </c>
      <c r="DE6" s="568"/>
      <c r="DF6" s="568"/>
      <c r="DG6" s="568"/>
      <c r="DH6" s="568"/>
      <c r="DI6" s="568"/>
      <c r="DJ6" s="568"/>
      <c r="DK6" s="568"/>
      <c r="DL6" s="568"/>
      <c r="DM6" s="568"/>
      <c r="DN6" s="568"/>
      <c r="DO6" s="568"/>
      <c r="DP6" s="569"/>
      <c r="DQ6" s="580">
        <v>47305</v>
      </c>
      <c r="DR6" s="568"/>
      <c r="DS6" s="568"/>
      <c r="DT6" s="568"/>
      <c r="DU6" s="568"/>
      <c r="DV6" s="568"/>
      <c r="DW6" s="568"/>
      <c r="DX6" s="568"/>
      <c r="DY6" s="568"/>
      <c r="DZ6" s="568"/>
      <c r="EA6" s="568"/>
      <c r="EB6" s="568"/>
      <c r="EC6" s="581"/>
    </row>
    <row r="7" spans="2:143" ht="11.25" customHeight="1" x14ac:dyDescent="0.15">
      <c r="B7" s="573" t="s">
        <v>45</v>
      </c>
      <c r="C7" s="574"/>
      <c r="D7" s="574"/>
      <c r="E7" s="574"/>
      <c r="F7" s="574"/>
      <c r="G7" s="574"/>
      <c r="H7" s="574"/>
      <c r="I7" s="574"/>
      <c r="J7" s="574"/>
      <c r="K7" s="574"/>
      <c r="L7" s="574"/>
      <c r="M7" s="574"/>
      <c r="N7" s="574"/>
      <c r="O7" s="574"/>
      <c r="P7" s="574"/>
      <c r="Q7" s="575"/>
      <c r="R7" s="567">
        <v>515</v>
      </c>
      <c r="S7" s="568"/>
      <c r="T7" s="568"/>
      <c r="U7" s="568"/>
      <c r="V7" s="568"/>
      <c r="W7" s="568"/>
      <c r="X7" s="568"/>
      <c r="Y7" s="569"/>
      <c r="Z7" s="570">
        <v>0</v>
      </c>
      <c r="AA7" s="570"/>
      <c r="AB7" s="570"/>
      <c r="AC7" s="570"/>
      <c r="AD7" s="571">
        <v>515</v>
      </c>
      <c r="AE7" s="571"/>
      <c r="AF7" s="571"/>
      <c r="AG7" s="571"/>
      <c r="AH7" s="571"/>
      <c r="AI7" s="571"/>
      <c r="AJ7" s="571"/>
      <c r="AK7" s="571"/>
      <c r="AL7" s="576">
        <v>0</v>
      </c>
      <c r="AM7" s="577"/>
      <c r="AN7" s="577"/>
      <c r="AO7" s="578"/>
      <c r="AP7" s="573" t="s">
        <v>328</v>
      </c>
      <c r="AQ7" s="574"/>
      <c r="AR7" s="574"/>
      <c r="AS7" s="574"/>
      <c r="AT7" s="574"/>
      <c r="AU7" s="574"/>
      <c r="AV7" s="574"/>
      <c r="AW7" s="574"/>
      <c r="AX7" s="574"/>
      <c r="AY7" s="574"/>
      <c r="AZ7" s="574"/>
      <c r="BA7" s="574"/>
      <c r="BB7" s="574"/>
      <c r="BC7" s="574"/>
      <c r="BD7" s="574"/>
      <c r="BE7" s="574"/>
      <c r="BF7" s="575"/>
      <c r="BG7" s="567">
        <v>103883</v>
      </c>
      <c r="BH7" s="568"/>
      <c r="BI7" s="568"/>
      <c r="BJ7" s="568"/>
      <c r="BK7" s="568"/>
      <c r="BL7" s="568"/>
      <c r="BM7" s="568"/>
      <c r="BN7" s="569"/>
      <c r="BO7" s="570">
        <v>38</v>
      </c>
      <c r="BP7" s="570"/>
      <c r="BQ7" s="570"/>
      <c r="BR7" s="570"/>
      <c r="BS7" s="571" t="s">
        <v>201</v>
      </c>
      <c r="BT7" s="571"/>
      <c r="BU7" s="571"/>
      <c r="BV7" s="571"/>
      <c r="BW7" s="571"/>
      <c r="BX7" s="571"/>
      <c r="BY7" s="571"/>
      <c r="BZ7" s="571"/>
      <c r="CA7" s="571"/>
      <c r="CB7" s="572"/>
      <c r="CD7" s="573" t="s">
        <v>330</v>
      </c>
      <c r="CE7" s="574"/>
      <c r="CF7" s="574"/>
      <c r="CG7" s="574"/>
      <c r="CH7" s="574"/>
      <c r="CI7" s="574"/>
      <c r="CJ7" s="574"/>
      <c r="CK7" s="574"/>
      <c r="CL7" s="574"/>
      <c r="CM7" s="574"/>
      <c r="CN7" s="574"/>
      <c r="CO7" s="574"/>
      <c r="CP7" s="574"/>
      <c r="CQ7" s="575"/>
      <c r="CR7" s="567">
        <v>892190</v>
      </c>
      <c r="CS7" s="568"/>
      <c r="CT7" s="568"/>
      <c r="CU7" s="568"/>
      <c r="CV7" s="568"/>
      <c r="CW7" s="568"/>
      <c r="CX7" s="568"/>
      <c r="CY7" s="569"/>
      <c r="CZ7" s="570">
        <v>26.7</v>
      </c>
      <c r="DA7" s="570"/>
      <c r="DB7" s="570"/>
      <c r="DC7" s="570"/>
      <c r="DD7" s="580">
        <v>141239</v>
      </c>
      <c r="DE7" s="568"/>
      <c r="DF7" s="568"/>
      <c r="DG7" s="568"/>
      <c r="DH7" s="568"/>
      <c r="DI7" s="568"/>
      <c r="DJ7" s="568"/>
      <c r="DK7" s="568"/>
      <c r="DL7" s="568"/>
      <c r="DM7" s="568"/>
      <c r="DN7" s="568"/>
      <c r="DO7" s="568"/>
      <c r="DP7" s="569"/>
      <c r="DQ7" s="580">
        <v>734151</v>
      </c>
      <c r="DR7" s="568"/>
      <c r="DS7" s="568"/>
      <c r="DT7" s="568"/>
      <c r="DU7" s="568"/>
      <c r="DV7" s="568"/>
      <c r="DW7" s="568"/>
      <c r="DX7" s="568"/>
      <c r="DY7" s="568"/>
      <c r="DZ7" s="568"/>
      <c r="EA7" s="568"/>
      <c r="EB7" s="568"/>
      <c r="EC7" s="581"/>
    </row>
    <row r="8" spans="2:143" ht="11.25" customHeight="1" x14ac:dyDescent="0.15">
      <c r="B8" s="573" t="s">
        <v>331</v>
      </c>
      <c r="C8" s="574"/>
      <c r="D8" s="574"/>
      <c r="E8" s="574"/>
      <c r="F8" s="574"/>
      <c r="G8" s="574"/>
      <c r="H8" s="574"/>
      <c r="I8" s="574"/>
      <c r="J8" s="574"/>
      <c r="K8" s="574"/>
      <c r="L8" s="574"/>
      <c r="M8" s="574"/>
      <c r="N8" s="574"/>
      <c r="O8" s="574"/>
      <c r="P8" s="574"/>
      <c r="Q8" s="575"/>
      <c r="R8" s="567">
        <v>1488</v>
      </c>
      <c r="S8" s="568"/>
      <c r="T8" s="568"/>
      <c r="U8" s="568"/>
      <c r="V8" s="568"/>
      <c r="W8" s="568"/>
      <c r="X8" s="568"/>
      <c r="Y8" s="569"/>
      <c r="Z8" s="570">
        <v>0</v>
      </c>
      <c r="AA8" s="570"/>
      <c r="AB8" s="570"/>
      <c r="AC8" s="570"/>
      <c r="AD8" s="571">
        <v>1488</v>
      </c>
      <c r="AE8" s="571"/>
      <c r="AF8" s="571"/>
      <c r="AG8" s="571"/>
      <c r="AH8" s="571"/>
      <c r="AI8" s="571"/>
      <c r="AJ8" s="571"/>
      <c r="AK8" s="571"/>
      <c r="AL8" s="576">
        <v>0.1</v>
      </c>
      <c r="AM8" s="577"/>
      <c r="AN8" s="577"/>
      <c r="AO8" s="578"/>
      <c r="AP8" s="573" t="s">
        <v>114</v>
      </c>
      <c r="AQ8" s="574"/>
      <c r="AR8" s="574"/>
      <c r="AS8" s="574"/>
      <c r="AT8" s="574"/>
      <c r="AU8" s="574"/>
      <c r="AV8" s="574"/>
      <c r="AW8" s="574"/>
      <c r="AX8" s="574"/>
      <c r="AY8" s="574"/>
      <c r="AZ8" s="574"/>
      <c r="BA8" s="574"/>
      <c r="BB8" s="574"/>
      <c r="BC8" s="574"/>
      <c r="BD8" s="574"/>
      <c r="BE8" s="574"/>
      <c r="BF8" s="575"/>
      <c r="BG8" s="567">
        <v>4457</v>
      </c>
      <c r="BH8" s="568"/>
      <c r="BI8" s="568"/>
      <c r="BJ8" s="568"/>
      <c r="BK8" s="568"/>
      <c r="BL8" s="568"/>
      <c r="BM8" s="568"/>
      <c r="BN8" s="569"/>
      <c r="BO8" s="570">
        <v>1.6</v>
      </c>
      <c r="BP8" s="570"/>
      <c r="BQ8" s="570"/>
      <c r="BR8" s="570"/>
      <c r="BS8" s="571" t="s">
        <v>201</v>
      </c>
      <c r="BT8" s="571"/>
      <c r="BU8" s="571"/>
      <c r="BV8" s="571"/>
      <c r="BW8" s="571"/>
      <c r="BX8" s="571"/>
      <c r="BY8" s="571"/>
      <c r="BZ8" s="571"/>
      <c r="CA8" s="571"/>
      <c r="CB8" s="572"/>
      <c r="CD8" s="573" t="s">
        <v>334</v>
      </c>
      <c r="CE8" s="574"/>
      <c r="CF8" s="574"/>
      <c r="CG8" s="574"/>
      <c r="CH8" s="574"/>
      <c r="CI8" s="574"/>
      <c r="CJ8" s="574"/>
      <c r="CK8" s="574"/>
      <c r="CL8" s="574"/>
      <c r="CM8" s="574"/>
      <c r="CN8" s="574"/>
      <c r="CO8" s="574"/>
      <c r="CP8" s="574"/>
      <c r="CQ8" s="575"/>
      <c r="CR8" s="567">
        <v>652055</v>
      </c>
      <c r="CS8" s="568"/>
      <c r="CT8" s="568"/>
      <c r="CU8" s="568"/>
      <c r="CV8" s="568"/>
      <c r="CW8" s="568"/>
      <c r="CX8" s="568"/>
      <c r="CY8" s="569"/>
      <c r="CZ8" s="570">
        <v>19.5</v>
      </c>
      <c r="DA8" s="570"/>
      <c r="DB8" s="570"/>
      <c r="DC8" s="570"/>
      <c r="DD8" s="580">
        <v>5057</v>
      </c>
      <c r="DE8" s="568"/>
      <c r="DF8" s="568"/>
      <c r="DG8" s="568"/>
      <c r="DH8" s="568"/>
      <c r="DI8" s="568"/>
      <c r="DJ8" s="568"/>
      <c r="DK8" s="568"/>
      <c r="DL8" s="568"/>
      <c r="DM8" s="568"/>
      <c r="DN8" s="568"/>
      <c r="DO8" s="568"/>
      <c r="DP8" s="569"/>
      <c r="DQ8" s="580">
        <v>387641</v>
      </c>
      <c r="DR8" s="568"/>
      <c r="DS8" s="568"/>
      <c r="DT8" s="568"/>
      <c r="DU8" s="568"/>
      <c r="DV8" s="568"/>
      <c r="DW8" s="568"/>
      <c r="DX8" s="568"/>
      <c r="DY8" s="568"/>
      <c r="DZ8" s="568"/>
      <c r="EA8" s="568"/>
      <c r="EB8" s="568"/>
      <c r="EC8" s="581"/>
    </row>
    <row r="9" spans="2:143" ht="11.25" customHeight="1" x14ac:dyDescent="0.15">
      <c r="B9" s="573" t="s">
        <v>333</v>
      </c>
      <c r="C9" s="574"/>
      <c r="D9" s="574"/>
      <c r="E9" s="574"/>
      <c r="F9" s="574"/>
      <c r="G9" s="574"/>
      <c r="H9" s="574"/>
      <c r="I9" s="574"/>
      <c r="J9" s="574"/>
      <c r="K9" s="574"/>
      <c r="L9" s="574"/>
      <c r="M9" s="574"/>
      <c r="N9" s="574"/>
      <c r="O9" s="574"/>
      <c r="P9" s="574"/>
      <c r="Q9" s="575"/>
      <c r="R9" s="567">
        <v>1979</v>
      </c>
      <c r="S9" s="568"/>
      <c r="T9" s="568"/>
      <c r="U9" s="568"/>
      <c r="V9" s="568"/>
      <c r="W9" s="568"/>
      <c r="X9" s="568"/>
      <c r="Y9" s="569"/>
      <c r="Z9" s="570">
        <v>0.1</v>
      </c>
      <c r="AA9" s="570"/>
      <c r="AB9" s="570"/>
      <c r="AC9" s="570"/>
      <c r="AD9" s="571">
        <v>1979</v>
      </c>
      <c r="AE9" s="571"/>
      <c r="AF9" s="571"/>
      <c r="AG9" s="571"/>
      <c r="AH9" s="571"/>
      <c r="AI9" s="571"/>
      <c r="AJ9" s="571"/>
      <c r="AK9" s="571"/>
      <c r="AL9" s="576">
        <v>0.1</v>
      </c>
      <c r="AM9" s="577"/>
      <c r="AN9" s="577"/>
      <c r="AO9" s="578"/>
      <c r="AP9" s="573" t="s">
        <v>335</v>
      </c>
      <c r="AQ9" s="574"/>
      <c r="AR9" s="574"/>
      <c r="AS9" s="574"/>
      <c r="AT9" s="574"/>
      <c r="AU9" s="574"/>
      <c r="AV9" s="574"/>
      <c r="AW9" s="574"/>
      <c r="AX9" s="574"/>
      <c r="AY9" s="574"/>
      <c r="AZ9" s="574"/>
      <c r="BA9" s="574"/>
      <c r="BB9" s="574"/>
      <c r="BC9" s="574"/>
      <c r="BD9" s="574"/>
      <c r="BE9" s="574"/>
      <c r="BF9" s="575"/>
      <c r="BG9" s="567">
        <v>86194</v>
      </c>
      <c r="BH9" s="568"/>
      <c r="BI9" s="568"/>
      <c r="BJ9" s="568"/>
      <c r="BK9" s="568"/>
      <c r="BL9" s="568"/>
      <c r="BM9" s="568"/>
      <c r="BN9" s="569"/>
      <c r="BO9" s="570">
        <v>31.5</v>
      </c>
      <c r="BP9" s="570"/>
      <c r="BQ9" s="570"/>
      <c r="BR9" s="570"/>
      <c r="BS9" s="571" t="s">
        <v>201</v>
      </c>
      <c r="BT9" s="571"/>
      <c r="BU9" s="571"/>
      <c r="BV9" s="571"/>
      <c r="BW9" s="571"/>
      <c r="BX9" s="571"/>
      <c r="BY9" s="571"/>
      <c r="BZ9" s="571"/>
      <c r="CA9" s="571"/>
      <c r="CB9" s="572"/>
      <c r="CD9" s="573" t="s">
        <v>338</v>
      </c>
      <c r="CE9" s="574"/>
      <c r="CF9" s="574"/>
      <c r="CG9" s="574"/>
      <c r="CH9" s="574"/>
      <c r="CI9" s="574"/>
      <c r="CJ9" s="574"/>
      <c r="CK9" s="574"/>
      <c r="CL9" s="574"/>
      <c r="CM9" s="574"/>
      <c r="CN9" s="574"/>
      <c r="CO9" s="574"/>
      <c r="CP9" s="574"/>
      <c r="CQ9" s="575"/>
      <c r="CR9" s="567">
        <v>263461</v>
      </c>
      <c r="CS9" s="568"/>
      <c r="CT9" s="568"/>
      <c r="CU9" s="568"/>
      <c r="CV9" s="568"/>
      <c r="CW9" s="568"/>
      <c r="CX9" s="568"/>
      <c r="CY9" s="569"/>
      <c r="CZ9" s="570">
        <v>7.9</v>
      </c>
      <c r="DA9" s="570"/>
      <c r="DB9" s="570"/>
      <c r="DC9" s="570"/>
      <c r="DD9" s="580">
        <v>2787</v>
      </c>
      <c r="DE9" s="568"/>
      <c r="DF9" s="568"/>
      <c r="DG9" s="568"/>
      <c r="DH9" s="568"/>
      <c r="DI9" s="568"/>
      <c r="DJ9" s="568"/>
      <c r="DK9" s="568"/>
      <c r="DL9" s="568"/>
      <c r="DM9" s="568"/>
      <c r="DN9" s="568"/>
      <c r="DO9" s="568"/>
      <c r="DP9" s="569"/>
      <c r="DQ9" s="580">
        <v>224190</v>
      </c>
      <c r="DR9" s="568"/>
      <c r="DS9" s="568"/>
      <c r="DT9" s="568"/>
      <c r="DU9" s="568"/>
      <c r="DV9" s="568"/>
      <c r="DW9" s="568"/>
      <c r="DX9" s="568"/>
      <c r="DY9" s="568"/>
      <c r="DZ9" s="568"/>
      <c r="EA9" s="568"/>
      <c r="EB9" s="568"/>
      <c r="EC9" s="581"/>
    </row>
    <row r="10" spans="2:143" ht="11.25" customHeight="1" x14ac:dyDescent="0.15">
      <c r="B10" s="573" t="s">
        <v>131</v>
      </c>
      <c r="C10" s="574"/>
      <c r="D10" s="574"/>
      <c r="E10" s="574"/>
      <c r="F10" s="574"/>
      <c r="G10" s="574"/>
      <c r="H10" s="574"/>
      <c r="I10" s="574"/>
      <c r="J10" s="574"/>
      <c r="K10" s="574"/>
      <c r="L10" s="574"/>
      <c r="M10" s="574"/>
      <c r="N10" s="574"/>
      <c r="O10" s="574"/>
      <c r="P10" s="574"/>
      <c r="Q10" s="575"/>
      <c r="R10" s="567" t="s">
        <v>201</v>
      </c>
      <c r="S10" s="568"/>
      <c r="T10" s="568"/>
      <c r="U10" s="568"/>
      <c r="V10" s="568"/>
      <c r="W10" s="568"/>
      <c r="X10" s="568"/>
      <c r="Y10" s="569"/>
      <c r="Z10" s="570" t="s">
        <v>201</v>
      </c>
      <c r="AA10" s="570"/>
      <c r="AB10" s="570"/>
      <c r="AC10" s="570"/>
      <c r="AD10" s="571" t="s">
        <v>201</v>
      </c>
      <c r="AE10" s="571"/>
      <c r="AF10" s="571"/>
      <c r="AG10" s="571"/>
      <c r="AH10" s="571"/>
      <c r="AI10" s="571"/>
      <c r="AJ10" s="571"/>
      <c r="AK10" s="571"/>
      <c r="AL10" s="576" t="s">
        <v>201</v>
      </c>
      <c r="AM10" s="577"/>
      <c r="AN10" s="577"/>
      <c r="AO10" s="578"/>
      <c r="AP10" s="573" t="s">
        <v>190</v>
      </c>
      <c r="AQ10" s="574"/>
      <c r="AR10" s="574"/>
      <c r="AS10" s="574"/>
      <c r="AT10" s="574"/>
      <c r="AU10" s="574"/>
      <c r="AV10" s="574"/>
      <c r="AW10" s="574"/>
      <c r="AX10" s="574"/>
      <c r="AY10" s="574"/>
      <c r="AZ10" s="574"/>
      <c r="BA10" s="574"/>
      <c r="BB10" s="574"/>
      <c r="BC10" s="574"/>
      <c r="BD10" s="574"/>
      <c r="BE10" s="574"/>
      <c r="BF10" s="575"/>
      <c r="BG10" s="567">
        <v>8701</v>
      </c>
      <c r="BH10" s="568"/>
      <c r="BI10" s="568"/>
      <c r="BJ10" s="568"/>
      <c r="BK10" s="568"/>
      <c r="BL10" s="568"/>
      <c r="BM10" s="568"/>
      <c r="BN10" s="569"/>
      <c r="BO10" s="570">
        <v>3.2</v>
      </c>
      <c r="BP10" s="570"/>
      <c r="BQ10" s="570"/>
      <c r="BR10" s="570"/>
      <c r="BS10" s="571" t="s">
        <v>201</v>
      </c>
      <c r="BT10" s="571"/>
      <c r="BU10" s="571"/>
      <c r="BV10" s="571"/>
      <c r="BW10" s="571"/>
      <c r="BX10" s="571"/>
      <c r="BY10" s="571"/>
      <c r="BZ10" s="571"/>
      <c r="CA10" s="571"/>
      <c r="CB10" s="572"/>
      <c r="CD10" s="573" t="s">
        <v>46</v>
      </c>
      <c r="CE10" s="574"/>
      <c r="CF10" s="574"/>
      <c r="CG10" s="574"/>
      <c r="CH10" s="574"/>
      <c r="CI10" s="574"/>
      <c r="CJ10" s="574"/>
      <c r="CK10" s="574"/>
      <c r="CL10" s="574"/>
      <c r="CM10" s="574"/>
      <c r="CN10" s="574"/>
      <c r="CO10" s="574"/>
      <c r="CP10" s="574"/>
      <c r="CQ10" s="575"/>
      <c r="CR10" s="567" t="s">
        <v>201</v>
      </c>
      <c r="CS10" s="568"/>
      <c r="CT10" s="568"/>
      <c r="CU10" s="568"/>
      <c r="CV10" s="568"/>
      <c r="CW10" s="568"/>
      <c r="CX10" s="568"/>
      <c r="CY10" s="569"/>
      <c r="CZ10" s="570" t="s">
        <v>201</v>
      </c>
      <c r="DA10" s="570"/>
      <c r="DB10" s="570"/>
      <c r="DC10" s="570"/>
      <c r="DD10" s="580" t="s">
        <v>201</v>
      </c>
      <c r="DE10" s="568"/>
      <c r="DF10" s="568"/>
      <c r="DG10" s="568"/>
      <c r="DH10" s="568"/>
      <c r="DI10" s="568"/>
      <c r="DJ10" s="568"/>
      <c r="DK10" s="568"/>
      <c r="DL10" s="568"/>
      <c r="DM10" s="568"/>
      <c r="DN10" s="568"/>
      <c r="DO10" s="568"/>
      <c r="DP10" s="569"/>
      <c r="DQ10" s="580" t="s">
        <v>201</v>
      </c>
      <c r="DR10" s="568"/>
      <c r="DS10" s="568"/>
      <c r="DT10" s="568"/>
      <c r="DU10" s="568"/>
      <c r="DV10" s="568"/>
      <c r="DW10" s="568"/>
      <c r="DX10" s="568"/>
      <c r="DY10" s="568"/>
      <c r="DZ10" s="568"/>
      <c r="EA10" s="568"/>
      <c r="EB10" s="568"/>
      <c r="EC10" s="581"/>
    </row>
    <row r="11" spans="2:143" ht="11.25" customHeight="1" x14ac:dyDescent="0.15">
      <c r="B11" s="573" t="s">
        <v>110</v>
      </c>
      <c r="C11" s="574"/>
      <c r="D11" s="574"/>
      <c r="E11" s="574"/>
      <c r="F11" s="574"/>
      <c r="G11" s="574"/>
      <c r="H11" s="574"/>
      <c r="I11" s="574"/>
      <c r="J11" s="574"/>
      <c r="K11" s="574"/>
      <c r="L11" s="574"/>
      <c r="M11" s="574"/>
      <c r="N11" s="574"/>
      <c r="O11" s="574"/>
      <c r="P11" s="574"/>
      <c r="Q11" s="575"/>
      <c r="R11" s="567">
        <v>75161</v>
      </c>
      <c r="S11" s="568"/>
      <c r="T11" s="568"/>
      <c r="U11" s="568"/>
      <c r="V11" s="568"/>
      <c r="W11" s="568"/>
      <c r="X11" s="568"/>
      <c r="Y11" s="569"/>
      <c r="Z11" s="576">
        <v>2.2000000000000002</v>
      </c>
      <c r="AA11" s="577"/>
      <c r="AB11" s="577"/>
      <c r="AC11" s="582"/>
      <c r="AD11" s="580">
        <v>75161</v>
      </c>
      <c r="AE11" s="568"/>
      <c r="AF11" s="568"/>
      <c r="AG11" s="568"/>
      <c r="AH11" s="568"/>
      <c r="AI11" s="568"/>
      <c r="AJ11" s="568"/>
      <c r="AK11" s="569"/>
      <c r="AL11" s="576">
        <v>4.0999999999999996</v>
      </c>
      <c r="AM11" s="577"/>
      <c r="AN11" s="577"/>
      <c r="AO11" s="578"/>
      <c r="AP11" s="573" t="s">
        <v>340</v>
      </c>
      <c r="AQ11" s="574"/>
      <c r="AR11" s="574"/>
      <c r="AS11" s="574"/>
      <c r="AT11" s="574"/>
      <c r="AU11" s="574"/>
      <c r="AV11" s="574"/>
      <c r="AW11" s="574"/>
      <c r="AX11" s="574"/>
      <c r="AY11" s="574"/>
      <c r="AZ11" s="574"/>
      <c r="BA11" s="574"/>
      <c r="BB11" s="574"/>
      <c r="BC11" s="574"/>
      <c r="BD11" s="574"/>
      <c r="BE11" s="574"/>
      <c r="BF11" s="575"/>
      <c r="BG11" s="567">
        <v>4531</v>
      </c>
      <c r="BH11" s="568"/>
      <c r="BI11" s="568"/>
      <c r="BJ11" s="568"/>
      <c r="BK11" s="568"/>
      <c r="BL11" s="568"/>
      <c r="BM11" s="568"/>
      <c r="BN11" s="569"/>
      <c r="BO11" s="570">
        <v>1.7</v>
      </c>
      <c r="BP11" s="570"/>
      <c r="BQ11" s="570"/>
      <c r="BR11" s="570"/>
      <c r="BS11" s="571" t="s">
        <v>201</v>
      </c>
      <c r="BT11" s="571"/>
      <c r="BU11" s="571"/>
      <c r="BV11" s="571"/>
      <c r="BW11" s="571"/>
      <c r="BX11" s="571"/>
      <c r="BY11" s="571"/>
      <c r="BZ11" s="571"/>
      <c r="CA11" s="571"/>
      <c r="CB11" s="572"/>
      <c r="CD11" s="573" t="s">
        <v>343</v>
      </c>
      <c r="CE11" s="574"/>
      <c r="CF11" s="574"/>
      <c r="CG11" s="574"/>
      <c r="CH11" s="574"/>
      <c r="CI11" s="574"/>
      <c r="CJ11" s="574"/>
      <c r="CK11" s="574"/>
      <c r="CL11" s="574"/>
      <c r="CM11" s="574"/>
      <c r="CN11" s="574"/>
      <c r="CO11" s="574"/>
      <c r="CP11" s="574"/>
      <c r="CQ11" s="575"/>
      <c r="CR11" s="567">
        <v>163839</v>
      </c>
      <c r="CS11" s="568"/>
      <c r="CT11" s="568"/>
      <c r="CU11" s="568"/>
      <c r="CV11" s="568"/>
      <c r="CW11" s="568"/>
      <c r="CX11" s="568"/>
      <c r="CY11" s="569"/>
      <c r="CZ11" s="570">
        <v>4.9000000000000004</v>
      </c>
      <c r="DA11" s="570"/>
      <c r="DB11" s="570"/>
      <c r="DC11" s="570"/>
      <c r="DD11" s="580">
        <v>35704</v>
      </c>
      <c r="DE11" s="568"/>
      <c r="DF11" s="568"/>
      <c r="DG11" s="568"/>
      <c r="DH11" s="568"/>
      <c r="DI11" s="568"/>
      <c r="DJ11" s="568"/>
      <c r="DK11" s="568"/>
      <c r="DL11" s="568"/>
      <c r="DM11" s="568"/>
      <c r="DN11" s="568"/>
      <c r="DO11" s="568"/>
      <c r="DP11" s="569"/>
      <c r="DQ11" s="580">
        <v>97162</v>
      </c>
      <c r="DR11" s="568"/>
      <c r="DS11" s="568"/>
      <c r="DT11" s="568"/>
      <c r="DU11" s="568"/>
      <c r="DV11" s="568"/>
      <c r="DW11" s="568"/>
      <c r="DX11" s="568"/>
      <c r="DY11" s="568"/>
      <c r="DZ11" s="568"/>
      <c r="EA11" s="568"/>
      <c r="EB11" s="568"/>
      <c r="EC11" s="581"/>
    </row>
    <row r="12" spans="2:143" ht="11.25" customHeight="1" x14ac:dyDescent="0.15">
      <c r="B12" s="573" t="s">
        <v>146</v>
      </c>
      <c r="C12" s="574"/>
      <c r="D12" s="574"/>
      <c r="E12" s="574"/>
      <c r="F12" s="574"/>
      <c r="G12" s="574"/>
      <c r="H12" s="574"/>
      <c r="I12" s="574"/>
      <c r="J12" s="574"/>
      <c r="K12" s="574"/>
      <c r="L12" s="574"/>
      <c r="M12" s="574"/>
      <c r="N12" s="574"/>
      <c r="O12" s="574"/>
      <c r="P12" s="574"/>
      <c r="Q12" s="575"/>
      <c r="R12" s="567" t="s">
        <v>201</v>
      </c>
      <c r="S12" s="568"/>
      <c r="T12" s="568"/>
      <c r="U12" s="568"/>
      <c r="V12" s="568"/>
      <c r="W12" s="568"/>
      <c r="X12" s="568"/>
      <c r="Y12" s="569"/>
      <c r="Z12" s="570" t="s">
        <v>201</v>
      </c>
      <c r="AA12" s="570"/>
      <c r="AB12" s="570"/>
      <c r="AC12" s="570"/>
      <c r="AD12" s="571" t="s">
        <v>201</v>
      </c>
      <c r="AE12" s="571"/>
      <c r="AF12" s="571"/>
      <c r="AG12" s="571"/>
      <c r="AH12" s="571"/>
      <c r="AI12" s="571"/>
      <c r="AJ12" s="571"/>
      <c r="AK12" s="571"/>
      <c r="AL12" s="576" t="s">
        <v>201</v>
      </c>
      <c r="AM12" s="577"/>
      <c r="AN12" s="577"/>
      <c r="AO12" s="578"/>
      <c r="AP12" s="573" t="s">
        <v>344</v>
      </c>
      <c r="AQ12" s="574"/>
      <c r="AR12" s="574"/>
      <c r="AS12" s="574"/>
      <c r="AT12" s="574"/>
      <c r="AU12" s="574"/>
      <c r="AV12" s="574"/>
      <c r="AW12" s="574"/>
      <c r="AX12" s="574"/>
      <c r="AY12" s="574"/>
      <c r="AZ12" s="574"/>
      <c r="BA12" s="574"/>
      <c r="BB12" s="574"/>
      <c r="BC12" s="574"/>
      <c r="BD12" s="574"/>
      <c r="BE12" s="574"/>
      <c r="BF12" s="575"/>
      <c r="BG12" s="567">
        <v>119078</v>
      </c>
      <c r="BH12" s="568"/>
      <c r="BI12" s="568"/>
      <c r="BJ12" s="568"/>
      <c r="BK12" s="568"/>
      <c r="BL12" s="568"/>
      <c r="BM12" s="568"/>
      <c r="BN12" s="569"/>
      <c r="BO12" s="570">
        <v>43.5</v>
      </c>
      <c r="BP12" s="570"/>
      <c r="BQ12" s="570"/>
      <c r="BR12" s="570"/>
      <c r="BS12" s="571" t="s">
        <v>201</v>
      </c>
      <c r="BT12" s="571"/>
      <c r="BU12" s="571"/>
      <c r="BV12" s="571"/>
      <c r="BW12" s="571"/>
      <c r="BX12" s="571"/>
      <c r="BY12" s="571"/>
      <c r="BZ12" s="571"/>
      <c r="CA12" s="571"/>
      <c r="CB12" s="572"/>
      <c r="CD12" s="573" t="s">
        <v>96</v>
      </c>
      <c r="CE12" s="574"/>
      <c r="CF12" s="574"/>
      <c r="CG12" s="574"/>
      <c r="CH12" s="574"/>
      <c r="CI12" s="574"/>
      <c r="CJ12" s="574"/>
      <c r="CK12" s="574"/>
      <c r="CL12" s="574"/>
      <c r="CM12" s="574"/>
      <c r="CN12" s="574"/>
      <c r="CO12" s="574"/>
      <c r="CP12" s="574"/>
      <c r="CQ12" s="575"/>
      <c r="CR12" s="567">
        <v>136554</v>
      </c>
      <c r="CS12" s="568"/>
      <c r="CT12" s="568"/>
      <c r="CU12" s="568"/>
      <c r="CV12" s="568"/>
      <c r="CW12" s="568"/>
      <c r="CX12" s="568"/>
      <c r="CY12" s="569"/>
      <c r="CZ12" s="570">
        <v>4.0999999999999996</v>
      </c>
      <c r="DA12" s="570"/>
      <c r="DB12" s="570"/>
      <c r="DC12" s="570"/>
      <c r="DD12" s="580">
        <v>41364</v>
      </c>
      <c r="DE12" s="568"/>
      <c r="DF12" s="568"/>
      <c r="DG12" s="568"/>
      <c r="DH12" s="568"/>
      <c r="DI12" s="568"/>
      <c r="DJ12" s="568"/>
      <c r="DK12" s="568"/>
      <c r="DL12" s="568"/>
      <c r="DM12" s="568"/>
      <c r="DN12" s="568"/>
      <c r="DO12" s="568"/>
      <c r="DP12" s="569"/>
      <c r="DQ12" s="580">
        <v>79957</v>
      </c>
      <c r="DR12" s="568"/>
      <c r="DS12" s="568"/>
      <c r="DT12" s="568"/>
      <c r="DU12" s="568"/>
      <c r="DV12" s="568"/>
      <c r="DW12" s="568"/>
      <c r="DX12" s="568"/>
      <c r="DY12" s="568"/>
      <c r="DZ12" s="568"/>
      <c r="EA12" s="568"/>
      <c r="EB12" s="568"/>
      <c r="EC12" s="581"/>
    </row>
    <row r="13" spans="2:143" ht="11.25" customHeight="1" x14ac:dyDescent="0.15">
      <c r="B13" s="573" t="s">
        <v>345</v>
      </c>
      <c r="C13" s="574"/>
      <c r="D13" s="574"/>
      <c r="E13" s="574"/>
      <c r="F13" s="574"/>
      <c r="G13" s="574"/>
      <c r="H13" s="574"/>
      <c r="I13" s="574"/>
      <c r="J13" s="574"/>
      <c r="K13" s="574"/>
      <c r="L13" s="574"/>
      <c r="M13" s="574"/>
      <c r="N13" s="574"/>
      <c r="O13" s="574"/>
      <c r="P13" s="574"/>
      <c r="Q13" s="575"/>
      <c r="R13" s="567" t="s">
        <v>201</v>
      </c>
      <c r="S13" s="568"/>
      <c r="T13" s="568"/>
      <c r="U13" s="568"/>
      <c r="V13" s="568"/>
      <c r="W13" s="568"/>
      <c r="X13" s="568"/>
      <c r="Y13" s="569"/>
      <c r="Z13" s="570" t="s">
        <v>201</v>
      </c>
      <c r="AA13" s="570"/>
      <c r="AB13" s="570"/>
      <c r="AC13" s="570"/>
      <c r="AD13" s="571" t="s">
        <v>201</v>
      </c>
      <c r="AE13" s="571"/>
      <c r="AF13" s="571"/>
      <c r="AG13" s="571"/>
      <c r="AH13" s="571"/>
      <c r="AI13" s="571"/>
      <c r="AJ13" s="571"/>
      <c r="AK13" s="571"/>
      <c r="AL13" s="576" t="s">
        <v>201</v>
      </c>
      <c r="AM13" s="577"/>
      <c r="AN13" s="577"/>
      <c r="AO13" s="578"/>
      <c r="AP13" s="573" t="s">
        <v>347</v>
      </c>
      <c r="AQ13" s="574"/>
      <c r="AR13" s="574"/>
      <c r="AS13" s="574"/>
      <c r="AT13" s="574"/>
      <c r="AU13" s="574"/>
      <c r="AV13" s="574"/>
      <c r="AW13" s="574"/>
      <c r="AX13" s="574"/>
      <c r="AY13" s="574"/>
      <c r="AZ13" s="574"/>
      <c r="BA13" s="574"/>
      <c r="BB13" s="574"/>
      <c r="BC13" s="574"/>
      <c r="BD13" s="574"/>
      <c r="BE13" s="574"/>
      <c r="BF13" s="575"/>
      <c r="BG13" s="567">
        <v>116066</v>
      </c>
      <c r="BH13" s="568"/>
      <c r="BI13" s="568"/>
      <c r="BJ13" s="568"/>
      <c r="BK13" s="568"/>
      <c r="BL13" s="568"/>
      <c r="BM13" s="568"/>
      <c r="BN13" s="569"/>
      <c r="BO13" s="570">
        <v>42.4</v>
      </c>
      <c r="BP13" s="570"/>
      <c r="BQ13" s="570"/>
      <c r="BR13" s="570"/>
      <c r="BS13" s="571" t="s">
        <v>201</v>
      </c>
      <c r="BT13" s="571"/>
      <c r="BU13" s="571"/>
      <c r="BV13" s="571"/>
      <c r="BW13" s="571"/>
      <c r="BX13" s="571"/>
      <c r="BY13" s="571"/>
      <c r="BZ13" s="571"/>
      <c r="CA13" s="571"/>
      <c r="CB13" s="572"/>
      <c r="CD13" s="573" t="s">
        <v>349</v>
      </c>
      <c r="CE13" s="574"/>
      <c r="CF13" s="574"/>
      <c r="CG13" s="574"/>
      <c r="CH13" s="574"/>
      <c r="CI13" s="574"/>
      <c r="CJ13" s="574"/>
      <c r="CK13" s="574"/>
      <c r="CL13" s="574"/>
      <c r="CM13" s="574"/>
      <c r="CN13" s="574"/>
      <c r="CO13" s="574"/>
      <c r="CP13" s="574"/>
      <c r="CQ13" s="575"/>
      <c r="CR13" s="567">
        <v>459450</v>
      </c>
      <c r="CS13" s="568"/>
      <c r="CT13" s="568"/>
      <c r="CU13" s="568"/>
      <c r="CV13" s="568"/>
      <c r="CW13" s="568"/>
      <c r="CX13" s="568"/>
      <c r="CY13" s="569"/>
      <c r="CZ13" s="570">
        <v>13.7</v>
      </c>
      <c r="DA13" s="570"/>
      <c r="DB13" s="570"/>
      <c r="DC13" s="570"/>
      <c r="DD13" s="580">
        <v>421095</v>
      </c>
      <c r="DE13" s="568"/>
      <c r="DF13" s="568"/>
      <c r="DG13" s="568"/>
      <c r="DH13" s="568"/>
      <c r="DI13" s="568"/>
      <c r="DJ13" s="568"/>
      <c r="DK13" s="568"/>
      <c r="DL13" s="568"/>
      <c r="DM13" s="568"/>
      <c r="DN13" s="568"/>
      <c r="DO13" s="568"/>
      <c r="DP13" s="569"/>
      <c r="DQ13" s="580">
        <v>45876</v>
      </c>
      <c r="DR13" s="568"/>
      <c r="DS13" s="568"/>
      <c r="DT13" s="568"/>
      <c r="DU13" s="568"/>
      <c r="DV13" s="568"/>
      <c r="DW13" s="568"/>
      <c r="DX13" s="568"/>
      <c r="DY13" s="568"/>
      <c r="DZ13" s="568"/>
      <c r="EA13" s="568"/>
      <c r="EB13" s="568"/>
      <c r="EC13" s="581"/>
    </row>
    <row r="14" spans="2:143" ht="11.25" customHeight="1" x14ac:dyDescent="0.15">
      <c r="B14" s="573" t="s">
        <v>351</v>
      </c>
      <c r="C14" s="574"/>
      <c r="D14" s="574"/>
      <c r="E14" s="574"/>
      <c r="F14" s="574"/>
      <c r="G14" s="574"/>
      <c r="H14" s="574"/>
      <c r="I14" s="574"/>
      <c r="J14" s="574"/>
      <c r="K14" s="574"/>
      <c r="L14" s="574"/>
      <c r="M14" s="574"/>
      <c r="N14" s="574"/>
      <c r="O14" s="574"/>
      <c r="P14" s="574"/>
      <c r="Q14" s="575"/>
      <c r="R14" s="567" t="s">
        <v>201</v>
      </c>
      <c r="S14" s="568"/>
      <c r="T14" s="568"/>
      <c r="U14" s="568"/>
      <c r="V14" s="568"/>
      <c r="W14" s="568"/>
      <c r="X14" s="568"/>
      <c r="Y14" s="569"/>
      <c r="Z14" s="570" t="s">
        <v>201</v>
      </c>
      <c r="AA14" s="570"/>
      <c r="AB14" s="570"/>
      <c r="AC14" s="570"/>
      <c r="AD14" s="571" t="s">
        <v>201</v>
      </c>
      <c r="AE14" s="571"/>
      <c r="AF14" s="571"/>
      <c r="AG14" s="571"/>
      <c r="AH14" s="571"/>
      <c r="AI14" s="571"/>
      <c r="AJ14" s="571"/>
      <c r="AK14" s="571"/>
      <c r="AL14" s="576" t="s">
        <v>201</v>
      </c>
      <c r="AM14" s="577"/>
      <c r="AN14" s="577"/>
      <c r="AO14" s="578"/>
      <c r="AP14" s="573" t="s">
        <v>216</v>
      </c>
      <c r="AQ14" s="574"/>
      <c r="AR14" s="574"/>
      <c r="AS14" s="574"/>
      <c r="AT14" s="574"/>
      <c r="AU14" s="574"/>
      <c r="AV14" s="574"/>
      <c r="AW14" s="574"/>
      <c r="AX14" s="574"/>
      <c r="AY14" s="574"/>
      <c r="AZ14" s="574"/>
      <c r="BA14" s="574"/>
      <c r="BB14" s="574"/>
      <c r="BC14" s="574"/>
      <c r="BD14" s="574"/>
      <c r="BE14" s="574"/>
      <c r="BF14" s="575"/>
      <c r="BG14" s="567">
        <v>14790</v>
      </c>
      <c r="BH14" s="568"/>
      <c r="BI14" s="568"/>
      <c r="BJ14" s="568"/>
      <c r="BK14" s="568"/>
      <c r="BL14" s="568"/>
      <c r="BM14" s="568"/>
      <c r="BN14" s="569"/>
      <c r="BO14" s="570">
        <v>5.4</v>
      </c>
      <c r="BP14" s="570"/>
      <c r="BQ14" s="570"/>
      <c r="BR14" s="570"/>
      <c r="BS14" s="571" t="s">
        <v>201</v>
      </c>
      <c r="BT14" s="571"/>
      <c r="BU14" s="571"/>
      <c r="BV14" s="571"/>
      <c r="BW14" s="571"/>
      <c r="BX14" s="571"/>
      <c r="BY14" s="571"/>
      <c r="BZ14" s="571"/>
      <c r="CA14" s="571"/>
      <c r="CB14" s="572"/>
      <c r="CD14" s="573" t="s">
        <v>352</v>
      </c>
      <c r="CE14" s="574"/>
      <c r="CF14" s="574"/>
      <c r="CG14" s="574"/>
      <c r="CH14" s="574"/>
      <c r="CI14" s="574"/>
      <c r="CJ14" s="574"/>
      <c r="CK14" s="574"/>
      <c r="CL14" s="574"/>
      <c r="CM14" s="574"/>
      <c r="CN14" s="574"/>
      <c r="CO14" s="574"/>
      <c r="CP14" s="574"/>
      <c r="CQ14" s="575"/>
      <c r="CR14" s="567">
        <v>180104</v>
      </c>
      <c r="CS14" s="568"/>
      <c r="CT14" s="568"/>
      <c r="CU14" s="568"/>
      <c r="CV14" s="568"/>
      <c r="CW14" s="568"/>
      <c r="CX14" s="568"/>
      <c r="CY14" s="569"/>
      <c r="CZ14" s="570">
        <v>5.4</v>
      </c>
      <c r="DA14" s="570"/>
      <c r="DB14" s="570"/>
      <c r="DC14" s="570"/>
      <c r="DD14" s="580">
        <v>44057</v>
      </c>
      <c r="DE14" s="568"/>
      <c r="DF14" s="568"/>
      <c r="DG14" s="568"/>
      <c r="DH14" s="568"/>
      <c r="DI14" s="568"/>
      <c r="DJ14" s="568"/>
      <c r="DK14" s="568"/>
      <c r="DL14" s="568"/>
      <c r="DM14" s="568"/>
      <c r="DN14" s="568"/>
      <c r="DO14" s="568"/>
      <c r="DP14" s="569"/>
      <c r="DQ14" s="580">
        <v>129368</v>
      </c>
      <c r="DR14" s="568"/>
      <c r="DS14" s="568"/>
      <c r="DT14" s="568"/>
      <c r="DU14" s="568"/>
      <c r="DV14" s="568"/>
      <c r="DW14" s="568"/>
      <c r="DX14" s="568"/>
      <c r="DY14" s="568"/>
      <c r="DZ14" s="568"/>
      <c r="EA14" s="568"/>
      <c r="EB14" s="568"/>
      <c r="EC14" s="581"/>
    </row>
    <row r="15" spans="2:143" ht="11.25" customHeight="1" x14ac:dyDescent="0.15">
      <c r="B15" s="573" t="s">
        <v>320</v>
      </c>
      <c r="C15" s="574"/>
      <c r="D15" s="574"/>
      <c r="E15" s="574"/>
      <c r="F15" s="574"/>
      <c r="G15" s="574"/>
      <c r="H15" s="574"/>
      <c r="I15" s="574"/>
      <c r="J15" s="574"/>
      <c r="K15" s="574"/>
      <c r="L15" s="574"/>
      <c r="M15" s="574"/>
      <c r="N15" s="574"/>
      <c r="O15" s="574"/>
      <c r="P15" s="574"/>
      <c r="Q15" s="575"/>
      <c r="R15" s="567" t="s">
        <v>201</v>
      </c>
      <c r="S15" s="568"/>
      <c r="T15" s="568"/>
      <c r="U15" s="568"/>
      <c r="V15" s="568"/>
      <c r="W15" s="568"/>
      <c r="X15" s="568"/>
      <c r="Y15" s="569"/>
      <c r="Z15" s="570" t="s">
        <v>201</v>
      </c>
      <c r="AA15" s="570"/>
      <c r="AB15" s="570"/>
      <c r="AC15" s="570"/>
      <c r="AD15" s="571" t="s">
        <v>201</v>
      </c>
      <c r="AE15" s="571"/>
      <c r="AF15" s="571"/>
      <c r="AG15" s="571"/>
      <c r="AH15" s="571"/>
      <c r="AI15" s="571"/>
      <c r="AJ15" s="571"/>
      <c r="AK15" s="571"/>
      <c r="AL15" s="576" t="s">
        <v>201</v>
      </c>
      <c r="AM15" s="577"/>
      <c r="AN15" s="577"/>
      <c r="AO15" s="578"/>
      <c r="AP15" s="573" t="s">
        <v>140</v>
      </c>
      <c r="AQ15" s="574"/>
      <c r="AR15" s="574"/>
      <c r="AS15" s="574"/>
      <c r="AT15" s="574"/>
      <c r="AU15" s="574"/>
      <c r="AV15" s="574"/>
      <c r="AW15" s="574"/>
      <c r="AX15" s="574"/>
      <c r="AY15" s="574"/>
      <c r="AZ15" s="574"/>
      <c r="BA15" s="574"/>
      <c r="BB15" s="574"/>
      <c r="BC15" s="574"/>
      <c r="BD15" s="574"/>
      <c r="BE15" s="574"/>
      <c r="BF15" s="575"/>
      <c r="BG15" s="567">
        <v>35949</v>
      </c>
      <c r="BH15" s="568"/>
      <c r="BI15" s="568"/>
      <c r="BJ15" s="568"/>
      <c r="BK15" s="568"/>
      <c r="BL15" s="568"/>
      <c r="BM15" s="568"/>
      <c r="BN15" s="569"/>
      <c r="BO15" s="570">
        <v>13.1</v>
      </c>
      <c r="BP15" s="570"/>
      <c r="BQ15" s="570"/>
      <c r="BR15" s="570"/>
      <c r="BS15" s="571" t="s">
        <v>201</v>
      </c>
      <c r="BT15" s="571"/>
      <c r="BU15" s="571"/>
      <c r="BV15" s="571"/>
      <c r="BW15" s="571"/>
      <c r="BX15" s="571"/>
      <c r="BY15" s="571"/>
      <c r="BZ15" s="571"/>
      <c r="CA15" s="571"/>
      <c r="CB15" s="572"/>
      <c r="CD15" s="573" t="s">
        <v>353</v>
      </c>
      <c r="CE15" s="574"/>
      <c r="CF15" s="574"/>
      <c r="CG15" s="574"/>
      <c r="CH15" s="574"/>
      <c r="CI15" s="574"/>
      <c r="CJ15" s="574"/>
      <c r="CK15" s="574"/>
      <c r="CL15" s="574"/>
      <c r="CM15" s="574"/>
      <c r="CN15" s="574"/>
      <c r="CO15" s="574"/>
      <c r="CP15" s="574"/>
      <c r="CQ15" s="575"/>
      <c r="CR15" s="567">
        <v>253301</v>
      </c>
      <c r="CS15" s="568"/>
      <c r="CT15" s="568"/>
      <c r="CU15" s="568"/>
      <c r="CV15" s="568"/>
      <c r="CW15" s="568"/>
      <c r="CX15" s="568"/>
      <c r="CY15" s="569"/>
      <c r="CZ15" s="570">
        <v>7.6</v>
      </c>
      <c r="DA15" s="570"/>
      <c r="DB15" s="570"/>
      <c r="DC15" s="570"/>
      <c r="DD15" s="580">
        <v>10247</v>
      </c>
      <c r="DE15" s="568"/>
      <c r="DF15" s="568"/>
      <c r="DG15" s="568"/>
      <c r="DH15" s="568"/>
      <c r="DI15" s="568"/>
      <c r="DJ15" s="568"/>
      <c r="DK15" s="568"/>
      <c r="DL15" s="568"/>
      <c r="DM15" s="568"/>
      <c r="DN15" s="568"/>
      <c r="DO15" s="568"/>
      <c r="DP15" s="569"/>
      <c r="DQ15" s="580">
        <v>186779</v>
      </c>
      <c r="DR15" s="568"/>
      <c r="DS15" s="568"/>
      <c r="DT15" s="568"/>
      <c r="DU15" s="568"/>
      <c r="DV15" s="568"/>
      <c r="DW15" s="568"/>
      <c r="DX15" s="568"/>
      <c r="DY15" s="568"/>
      <c r="DZ15" s="568"/>
      <c r="EA15" s="568"/>
      <c r="EB15" s="568"/>
      <c r="EC15" s="581"/>
    </row>
    <row r="16" spans="2:143" ht="11.25" customHeight="1" x14ac:dyDescent="0.15">
      <c r="B16" s="573" t="s">
        <v>354</v>
      </c>
      <c r="C16" s="574"/>
      <c r="D16" s="574"/>
      <c r="E16" s="574"/>
      <c r="F16" s="574"/>
      <c r="G16" s="574"/>
      <c r="H16" s="574"/>
      <c r="I16" s="574"/>
      <c r="J16" s="574"/>
      <c r="K16" s="574"/>
      <c r="L16" s="574"/>
      <c r="M16" s="574"/>
      <c r="N16" s="574"/>
      <c r="O16" s="574"/>
      <c r="P16" s="574"/>
      <c r="Q16" s="575"/>
      <c r="R16" s="567">
        <v>995</v>
      </c>
      <c r="S16" s="568"/>
      <c r="T16" s="568"/>
      <c r="U16" s="568"/>
      <c r="V16" s="568"/>
      <c r="W16" s="568"/>
      <c r="X16" s="568"/>
      <c r="Y16" s="569"/>
      <c r="Z16" s="570">
        <v>0</v>
      </c>
      <c r="AA16" s="570"/>
      <c r="AB16" s="570"/>
      <c r="AC16" s="570"/>
      <c r="AD16" s="571">
        <v>995</v>
      </c>
      <c r="AE16" s="571"/>
      <c r="AF16" s="571"/>
      <c r="AG16" s="571"/>
      <c r="AH16" s="571"/>
      <c r="AI16" s="571"/>
      <c r="AJ16" s="571"/>
      <c r="AK16" s="571"/>
      <c r="AL16" s="576">
        <v>0.1</v>
      </c>
      <c r="AM16" s="577"/>
      <c r="AN16" s="577"/>
      <c r="AO16" s="578"/>
      <c r="AP16" s="573" t="s">
        <v>355</v>
      </c>
      <c r="AQ16" s="574"/>
      <c r="AR16" s="574"/>
      <c r="AS16" s="574"/>
      <c r="AT16" s="574"/>
      <c r="AU16" s="574"/>
      <c r="AV16" s="574"/>
      <c r="AW16" s="574"/>
      <c r="AX16" s="574"/>
      <c r="AY16" s="574"/>
      <c r="AZ16" s="574"/>
      <c r="BA16" s="574"/>
      <c r="BB16" s="574"/>
      <c r="BC16" s="574"/>
      <c r="BD16" s="574"/>
      <c r="BE16" s="574"/>
      <c r="BF16" s="575"/>
      <c r="BG16" s="567" t="s">
        <v>201</v>
      </c>
      <c r="BH16" s="568"/>
      <c r="BI16" s="568"/>
      <c r="BJ16" s="568"/>
      <c r="BK16" s="568"/>
      <c r="BL16" s="568"/>
      <c r="BM16" s="568"/>
      <c r="BN16" s="569"/>
      <c r="BO16" s="570" t="s">
        <v>201</v>
      </c>
      <c r="BP16" s="570"/>
      <c r="BQ16" s="570"/>
      <c r="BR16" s="570"/>
      <c r="BS16" s="571" t="s">
        <v>201</v>
      </c>
      <c r="BT16" s="571"/>
      <c r="BU16" s="571"/>
      <c r="BV16" s="571"/>
      <c r="BW16" s="571"/>
      <c r="BX16" s="571"/>
      <c r="BY16" s="571"/>
      <c r="BZ16" s="571"/>
      <c r="CA16" s="571"/>
      <c r="CB16" s="572"/>
      <c r="CD16" s="573" t="s">
        <v>356</v>
      </c>
      <c r="CE16" s="574"/>
      <c r="CF16" s="574"/>
      <c r="CG16" s="574"/>
      <c r="CH16" s="574"/>
      <c r="CI16" s="574"/>
      <c r="CJ16" s="574"/>
      <c r="CK16" s="574"/>
      <c r="CL16" s="574"/>
      <c r="CM16" s="574"/>
      <c r="CN16" s="574"/>
      <c r="CO16" s="574"/>
      <c r="CP16" s="574"/>
      <c r="CQ16" s="575"/>
      <c r="CR16" s="567">
        <v>10015</v>
      </c>
      <c r="CS16" s="568"/>
      <c r="CT16" s="568"/>
      <c r="CU16" s="568"/>
      <c r="CV16" s="568"/>
      <c r="CW16" s="568"/>
      <c r="CX16" s="568"/>
      <c r="CY16" s="569"/>
      <c r="CZ16" s="570">
        <v>0.3</v>
      </c>
      <c r="DA16" s="570"/>
      <c r="DB16" s="570"/>
      <c r="DC16" s="570"/>
      <c r="DD16" s="580" t="s">
        <v>201</v>
      </c>
      <c r="DE16" s="568"/>
      <c r="DF16" s="568"/>
      <c r="DG16" s="568"/>
      <c r="DH16" s="568"/>
      <c r="DI16" s="568"/>
      <c r="DJ16" s="568"/>
      <c r="DK16" s="568"/>
      <c r="DL16" s="568"/>
      <c r="DM16" s="568"/>
      <c r="DN16" s="568"/>
      <c r="DO16" s="568"/>
      <c r="DP16" s="569"/>
      <c r="DQ16" s="580">
        <v>10015</v>
      </c>
      <c r="DR16" s="568"/>
      <c r="DS16" s="568"/>
      <c r="DT16" s="568"/>
      <c r="DU16" s="568"/>
      <c r="DV16" s="568"/>
      <c r="DW16" s="568"/>
      <c r="DX16" s="568"/>
      <c r="DY16" s="568"/>
      <c r="DZ16" s="568"/>
      <c r="EA16" s="568"/>
      <c r="EB16" s="568"/>
      <c r="EC16" s="581"/>
    </row>
    <row r="17" spans="2:133" ht="11.25" customHeight="1" x14ac:dyDescent="0.15">
      <c r="B17" s="573" t="s">
        <v>358</v>
      </c>
      <c r="C17" s="574"/>
      <c r="D17" s="574"/>
      <c r="E17" s="574"/>
      <c r="F17" s="574"/>
      <c r="G17" s="574"/>
      <c r="H17" s="574"/>
      <c r="I17" s="574"/>
      <c r="J17" s="574"/>
      <c r="K17" s="574"/>
      <c r="L17" s="574"/>
      <c r="M17" s="574"/>
      <c r="N17" s="574"/>
      <c r="O17" s="574"/>
      <c r="P17" s="574"/>
      <c r="Q17" s="575"/>
      <c r="R17" s="567">
        <v>4307</v>
      </c>
      <c r="S17" s="568"/>
      <c r="T17" s="568"/>
      <c r="U17" s="568"/>
      <c r="V17" s="568"/>
      <c r="W17" s="568"/>
      <c r="X17" s="568"/>
      <c r="Y17" s="569"/>
      <c r="Z17" s="570">
        <v>0.1</v>
      </c>
      <c r="AA17" s="570"/>
      <c r="AB17" s="570"/>
      <c r="AC17" s="570"/>
      <c r="AD17" s="571">
        <v>4307</v>
      </c>
      <c r="AE17" s="571"/>
      <c r="AF17" s="571"/>
      <c r="AG17" s="571"/>
      <c r="AH17" s="571"/>
      <c r="AI17" s="571"/>
      <c r="AJ17" s="571"/>
      <c r="AK17" s="571"/>
      <c r="AL17" s="576">
        <v>0.2</v>
      </c>
      <c r="AM17" s="577"/>
      <c r="AN17" s="577"/>
      <c r="AO17" s="578"/>
      <c r="AP17" s="573" t="s">
        <v>359</v>
      </c>
      <c r="AQ17" s="574"/>
      <c r="AR17" s="574"/>
      <c r="AS17" s="574"/>
      <c r="AT17" s="574"/>
      <c r="AU17" s="574"/>
      <c r="AV17" s="574"/>
      <c r="AW17" s="574"/>
      <c r="AX17" s="574"/>
      <c r="AY17" s="574"/>
      <c r="AZ17" s="574"/>
      <c r="BA17" s="574"/>
      <c r="BB17" s="574"/>
      <c r="BC17" s="574"/>
      <c r="BD17" s="574"/>
      <c r="BE17" s="574"/>
      <c r="BF17" s="575"/>
      <c r="BG17" s="567" t="s">
        <v>201</v>
      </c>
      <c r="BH17" s="568"/>
      <c r="BI17" s="568"/>
      <c r="BJ17" s="568"/>
      <c r="BK17" s="568"/>
      <c r="BL17" s="568"/>
      <c r="BM17" s="568"/>
      <c r="BN17" s="569"/>
      <c r="BO17" s="570" t="s">
        <v>201</v>
      </c>
      <c r="BP17" s="570"/>
      <c r="BQ17" s="570"/>
      <c r="BR17" s="570"/>
      <c r="BS17" s="571" t="s">
        <v>201</v>
      </c>
      <c r="BT17" s="571"/>
      <c r="BU17" s="571"/>
      <c r="BV17" s="571"/>
      <c r="BW17" s="571"/>
      <c r="BX17" s="571"/>
      <c r="BY17" s="571"/>
      <c r="BZ17" s="571"/>
      <c r="CA17" s="571"/>
      <c r="CB17" s="572"/>
      <c r="CD17" s="573" t="s">
        <v>361</v>
      </c>
      <c r="CE17" s="574"/>
      <c r="CF17" s="574"/>
      <c r="CG17" s="574"/>
      <c r="CH17" s="574"/>
      <c r="CI17" s="574"/>
      <c r="CJ17" s="574"/>
      <c r="CK17" s="574"/>
      <c r="CL17" s="574"/>
      <c r="CM17" s="574"/>
      <c r="CN17" s="574"/>
      <c r="CO17" s="574"/>
      <c r="CP17" s="574"/>
      <c r="CQ17" s="575"/>
      <c r="CR17" s="567">
        <v>286354</v>
      </c>
      <c r="CS17" s="568"/>
      <c r="CT17" s="568"/>
      <c r="CU17" s="568"/>
      <c r="CV17" s="568"/>
      <c r="CW17" s="568"/>
      <c r="CX17" s="568"/>
      <c r="CY17" s="569"/>
      <c r="CZ17" s="570">
        <v>8.6</v>
      </c>
      <c r="DA17" s="570"/>
      <c r="DB17" s="570"/>
      <c r="DC17" s="570"/>
      <c r="DD17" s="580" t="s">
        <v>201</v>
      </c>
      <c r="DE17" s="568"/>
      <c r="DF17" s="568"/>
      <c r="DG17" s="568"/>
      <c r="DH17" s="568"/>
      <c r="DI17" s="568"/>
      <c r="DJ17" s="568"/>
      <c r="DK17" s="568"/>
      <c r="DL17" s="568"/>
      <c r="DM17" s="568"/>
      <c r="DN17" s="568"/>
      <c r="DO17" s="568"/>
      <c r="DP17" s="569"/>
      <c r="DQ17" s="580">
        <v>286354</v>
      </c>
      <c r="DR17" s="568"/>
      <c r="DS17" s="568"/>
      <c r="DT17" s="568"/>
      <c r="DU17" s="568"/>
      <c r="DV17" s="568"/>
      <c r="DW17" s="568"/>
      <c r="DX17" s="568"/>
      <c r="DY17" s="568"/>
      <c r="DZ17" s="568"/>
      <c r="EA17" s="568"/>
      <c r="EB17" s="568"/>
      <c r="EC17" s="581"/>
    </row>
    <row r="18" spans="2:133" ht="11.25" customHeight="1" x14ac:dyDescent="0.15">
      <c r="B18" s="573" t="s">
        <v>362</v>
      </c>
      <c r="C18" s="574"/>
      <c r="D18" s="574"/>
      <c r="E18" s="574"/>
      <c r="F18" s="574"/>
      <c r="G18" s="574"/>
      <c r="H18" s="574"/>
      <c r="I18" s="574"/>
      <c r="J18" s="574"/>
      <c r="K18" s="574"/>
      <c r="L18" s="574"/>
      <c r="M18" s="574"/>
      <c r="N18" s="574"/>
      <c r="O18" s="574"/>
      <c r="P18" s="574"/>
      <c r="Q18" s="575"/>
      <c r="R18" s="567">
        <v>4345</v>
      </c>
      <c r="S18" s="568"/>
      <c r="T18" s="568"/>
      <c r="U18" s="568"/>
      <c r="V18" s="568"/>
      <c r="W18" s="568"/>
      <c r="X18" s="568"/>
      <c r="Y18" s="569"/>
      <c r="Z18" s="570">
        <v>0.1</v>
      </c>
      <c r="AA18" s="570"/>
      <c r="AB18" s="570"/>
      <c r="AC18" s="570"/>
      <c r="AD18" s="571">
        <v>4345</v>
      </c>
      <c r="AE18" s="571"/>
      <c r="AF18" s="571"/>
      <c r="AG18" s="571"/>
      <c r="AH18" s="571"/>
      <c r="AI18" s="571"/>
      <c r="AJ18" s="571"/>
      <c r="AK18" s="571"/>
      <c r="AL18" s="576">
        <v>0.20000000298023224</v>
      </c>
      <c r="AM18" s="577"/>
      <c r="AN18" s="577"/>
      <c r="AO18" s="578"/>
      <c r="AP18" s="573" t="s">
        <v>107</v>
      </c>
      <c r="AQ18" s="574"/>
      <c r="AR18" s="574"/>
      <c r="AS18" s="574"/>
      <c r="AT18" s="574"/>
      <c r="AU18" s="574"/>
      <c r="AV18" s="574"/>
      <c r="AW18" s="574"/>
      <c r="AX18" s="574"/>
      <c r="AY18" s="574"/>
      <c r="AZ18" s="574"/>
      <c r="BA18" s="574"/>
      <c r="BB18" s="574"/>
      <c r="BC18" s="574"/>
      <c r="BD18" s="574"/>
      <c r="BE18" s="574"/>
      <c r="BF18" s="575"/>
      <c r="BG18" s="567" t="s">
        <v>201</v>
      </c>
      <c r="BH18" s="568"/>
      <c r="BI18" s="568"/>
      <c r="BJ18" s="568"/>
      <c r="BK18" s="568"/>
      <c r="BL18" s="568"/>
      <c r="BM18" s="568"/>
      <c r="BN18" s="569"/>
      <c r="BO18" s="570" t="s">
        <v>201</v>
      </c>
      <c r="BP18" s="570"/>
      <c r="BQ18" s="570"/>
      <c r="BR18" s="570"/>
      <c r="BS18" s="571" t="s">
        <v>201</v>
      </c>
      <c r="BT18" s="571"/>
      <c r="BU18" s="571"/>
      <c r="BV18" s="571"/>
      <c r="BW18" s="571"/>
      <c r="BX18" s="571"/>
      <c r="BY18" s="571"/>
      <c r="BZ18" s="571"/>
      <c r="CA18" s="571"/>
      <c r="CB18" s="572"/>
      <c r="CD18" s="573" t="s">
        <v>363</v>
      </c>
      <c r="CE18" s="574"/>
      <c r="CF18" s="574"/>
      <c r="CG18" s="574"/>
      <c r="CH18" s="574"/>
      <c r="CI18" s="574"/>
      <c r="CJ18" s="574"/>
      <c r="CK18" s="574"/>
      <c r="CL18" s="574"/>
      <c r="CM18" s="574"/>
      <c r="CN18" s="574"/>
      <c r="CO18" s="574"/>
      <c r="CP18" s="574"/>
      <c r="CQ18" s="575"/>
      <c r="CR18" s="567" t="s">
        <v>201</v>
      </c>
      <c r="CS18" s="568"/>
      <c r="CT18" s="568"/>
      <c r="CU18" s="568"/>
      <c r="CV18" s="568"/>
      <c r="CW18" s="568"/>
      <c r="CX18" s="568"/>
      <c r="CY18" s="569"/>
      <c r="CZ18" s="570" t="s">
        <v>201</v>
      </c>
      <c r="DA18" s="570"/>
      <c r="DB18" s="570"/>
      <c r="DC18" s="570"/>
      <c r="DD18" s="580" t="s">
        <v>201</v>
      </c>
      <c r="DE18" s="568"/>
      <c r="DF18" s="568"/>
      <c r="DG18" s="568"/>
      <c r="DH18" s="568"/>
      <c r="DI18" s="568"/>
      <c r="DJ18" s="568"/>
      <c r="DK18" s="568"/>
      <c r="DL18" s="568"/>
      <c r="DM18" s="568"/>
      <c r="DN18" s="568"/>
      <c r="DO18" s="568"/>
      <c r="DP18" s="569"/>
      <c r="DQ18" s="580" t="s">
        <v>201</v>
      </c>
      <c r="DR18" s="568"/>
      <c r="DS18" s="568"/>
      <c r="DT18" s="568"/>
      <c r="DU18" s="568"/>
      <c r="DV18" s="568"/>
      <c r="DW18" s="568"/>
      <c r="DX18" s="568"/>
      <c r="DY18" s="568"/>
      <c r="DZ18" s="568"/>
      <c r="EA18" s="568"/>
      <c r="EB18" s="568"/>
      <c r="EC18" s="581"/>
    </row>
    <row r="19" spans="2:133" ht="11.25" customHeight="1" x14ac:dyDescent="0.15">
      <c r="B19" s="573" t="s">
        <v>364</v>
      </c>
      <c r="C19" s="574"/>
      <c r="D19" s="574"/>
      <c r="E19" s="574"/>
      <c r="F19" s="574"/>
      <c r="G19" s="574"/>
      <c r="H19" s="574"/>
      <c r="I19" s="574"/>
      <c r="J19" s="574"/>
      <c r="K19" s="574"/>
      <c r="L19" s="574"/>
      <c r="M19" s="574"/>
      <c r="N19" s="574"/>
      <c r="O19" s="574"/>
      <c r="P19" s="574"/>
      <c r="Q19" s="575"/>
      <c r="R19" s="567">
        <v>572</v>
      </c>
      <c r="S19" s="568"/>
      <c r="T19" s="568"/>
      <c r="U19" s="568"/>
      <c r="V19" s="568"/>
      <c r="W19" s="568"/>
      <c r="X19" s="568"/>
      <c r="Y19" s="569"/>
      <c r="Z19" s="570">
        <v>0</v>
      </c>
      <c r="AA19" s="570"/>
      <c r="AB19" s="570"/>
      <c r="AC19" s="570"/>
      <c r="AD19" s="571">
        <v>572</v>
      </c>
      <c r="AE19" s="571"/>
      <c r="AF19" s="571"/>
      <c r="AG19" s="571"/>
      <c r="AH19" s="571"/>
      <c r="AI19" s="571"/>
      <c r="AJ19" s="571"/>
      <c r="AK19" s="571"/>
      <c r="AL19" s="576">
        <v>0</v>
      </c>
      <c r="AM19" s="577"/>
      <c r="AN19" s="577"/>
      <c r="AO19" s="578"/>
      <c r="AP19" s="573" t="s">
        <v>253</v>
      </c>
      <c r="AQ19" s="574"/>
      <c r="AR19" s="574"/>
      <c r="AS19" s="574"/>
      <c r="AT19" s="574"/>
      <c r="AU19" s="574"/>
      <c r="AV19" s="574"/>
      <c r="AW19" s="574"/>
      <c r="AX19" s="574"/>
      <c r="AY19" s="574"/>
      <c r="AZ19" s="574"/>
      <c r="BA19" s="574"/>
      <c r="BB19" s="574"/>
      <c r="BC19" s="574"/>
      <c r="BD19" s="574"/>
      <c r="BE19" s="574"/>
      <c r="BF19" s="575"/>
      <c r="BG19" s="567" t="s">
        <v>201</v>
      </c>
      <c r="BH19" s="568"/>
      <c r="BI19" s="568"/>
      <c r="BJ19" s="568"/>
      <c r="BK19" s="568"/>
      <c r="BL19" s="568"/>
      <c r="BM19" s="568"/>
      <c r="BN19" s="569"/>
      <c r="BO19" s="570" t="s">
        <v>201</v>
      </c>
      <c r="BP19" s="570"/>
      <c r="BQ19" s="570"/>
      <c r="BR19" s="570"/>
      <c r="BS19" s="571" t="s">
        <v>201</v>
      </c>
      <c r="BT19" s="571"/>
      <c r="BU19" s="571"/>
      <c r="BV19" s="571"/>
      <c r="BW19" s="571"/>
      <c r="BX19" s="571"/>
      <c r="BY19" s="571"/>
      <c r="BZ19" s="571"/>
      <c r="CA19" s="571"/>
      <c r="CB19" s="572"/>
      <c r="CD19" s="573" t="s">
        <v>365</v>
      </c>
      <c r="CE19" s="574"/>
      <c r="CF19" s="574"/>
      <c r="CG19" s="574"/>
      <c r="CH19" s="574"/>
      <c r="CI19" s="574"/>
      <c r="CJ19" s="574"/>
      <c r="CK19" s="574"/>
      <c r="CL19" s="574"/>
      <c r="CM19" s="574"/>
      <c r="CN19" s="574"/>
      <c r="CO19" s="574"/>
      <c r="CP19" s="574"/>
      <c r="CQ19" s="575"/>
      <c r="CR19" s="567" t="s">
        <v>201</v>
      </c>
      <c r="CS19" s="568"/>
      <c r="CT19" s="568"/>
      <c r="CU19" s="568"/>
      <c r="CV19" s="568"/>
      <c r="CW19" s="568"/>
      <c r="CX19" s="568"/>
      <c r="CY19" s="569"/>
      <c r="CZ19" s="570" t="s">
        <v>201</v>
      </c>
      <c r="DA19" s="570"/>
      <c r="DB19" s="570"/>
      <c r="DC19" s="570"/>
      <c r="DD19" s="580" t="s">
        <v>201</v>
      </c>
      <c r="DE19" s="568"/>
      <c r="DF19" s="568"/>
      <c r="DG19" s="568"/>
      <c r="DH19" s="568"/>
      <c r="DI19" s="568"/>
      <c r="DJ19" s="568"/>
      <c r="DK19" s="568"/>
      <c r="DL19" s="568"/>
      <c r="DM19" s="568"/>
      <c r="DN19" s="568"/>
      <c r="DO19" s="568"/>
      <c r="DP19" s="569"/>
      <c r="DQ19" s="580" t="s">
        <v>201</v>
      </c>
      <c r="DR19" s="568"/>
      <c r="DS19" s="568"/>
      <c r="DT19" s="568"/>
      <c r="DU19" s="568"/>
      <c r="DV19" s="568"/>
      <c r="DW19" s="568"/>
      <c r="DX19" s="568"/>
      <c r="DY19" s="568"/>
      <c r="DZ19" s="568"/>
      <c r="EA19" s="568"/>
      <c r="EB19" s="568"/>
      <c r="EC19" s="581"/>
    </row>
    <row r="20" spans="2:133" ht="11.25" customHeight="1" x14ac:dyDescent="0.15">
      <c r="B20" s="573" t="s">
        <v>83</v>
      </c>
      <c r="C20" s="574"/>
      <c r="D20" s="574"/>
      <c r="E20" s="574"/>
      <c r="F20" s="574"/>
      <c r="G20" s="574"/>
      <c r="H20" s="574"/>
      <c r="I20" s="574"/>
      <c r="J20" s="574"/>
      <c r="K20" s="574"/>
      <c r="L20" s="574"/>
      <c r="M20" s="574"/>
      <c r="N20" s="574"/>
      <c r="O20" s="574"/>
      <c r="P20" s="574"/>
      <c r="Q20" s="575"/>
      <c r="R20" s="567">
        <v>321</v>
      </c>
      <c r="S20" s="568"/>
      <c r="T20" s="568"/>
      <c r="U20" s="568"/>
      <c r="V20" s="568"/>
      <c r="W20" s="568"/>
      <c r="X20" s="568"/>
      <c r="Y20" s="569"/>
      <c r="Z20" s="570">
        <v>0</v>
      </c>
      <c r="AA20" s="570"/>
      <c r="AB20" s="570"/>
      <c r="AC20" s="570"/>
      <c r="AD20" s="571">
        <v>321</v>
      </c>
      <c r="AE20" s="571"/>
      <c r="AF20" s="571"/>
      <c r="AG20" s="571"/>
      <c r="AH20" s="571"/>
      <c r="AI20" s="571"/>
      <c r="AJ20" s="571"/>
      <c r="AK20" s="571"/>
      <c r="AL20" s="576">
        <v>0</v>
      </c>
      <c r="AM20" s="577"/>
      <c r="AN20" s="577"/>
      <c r="AO20" s="578"/>
      <c r="AP20" s="573" t="s">
        <v>366</v>
      </c>
      <c r="AQ20" s="574"/>
      <c r="AR20" s="574"/>
      <c r="AS20" s="574"/>
      <c r="AT20" s="574"/>
      <c r="AU20" s="574"/>
      <c r="AV20" s="574"/>
      <c r="AW20" s="574"/>
      <c r="AX20" s="574"/>
      <c r="AY20" s="574"/>
      <c r="AZ20" s="574"/>
      <c r="BA20" s="574"/>
      <c r="BB20" s="574"/>
      <c r="BC20" s="574"/>
      <c r="BD20" s="574"/>
      <c r="BE20" s="574"/>
      <c r="BF20" s="575"/>
      <c r="BG20" s="567" t="s">
        <v>201</v>
      </c>
      <c r="BH20" s="568"/>
      <c r="BI20" s="568"/>
      <c r="BJ20" s="568"/>
      <c r="BK20" s="568"/>
      <c r="BL20" s="568"/>
      <c r="BM20" s="568"/>
      <c r="BN20" s="569"/>
      <c r="BO20" s="570" t="s">
        <v>201</v>
      </c>
      <c r="BP20" s="570"/>
      <c r="BQ20" s="570"/>
      <c r="BR20" s="570"/>
      <c r="BS20" s="571" t="s">
        <v>201</v>
      </c>
      <c r="BT20" s="571"/>
      <c r="BU20" s="571"/>
      <c r="BV20" s="571"/>
      <c r="BW20" s="571"/>
      <c r="BX20" s="571"/>
      <c r="BY20" s="571"/>
      <c r="BZ20" s="571"/>
      <c r="CA20" s="571"/>
      <c r="CB20" s="572"/>
      <c r="CD20" s="573" t="s">
        <v>191</v>
      </c>
      <c r="CE20" s="574"/>
      <c r="CF20" s="574"/>
      <c r="CG20" s="574"/>
      <c r="CH20" s="574"/>
      <c r="CI20" s="574"/>
      <c r="CJ20" s="574"/>
      <c r="CK20" s="574"/>
      <c r="CL20" s="574"/>
      <c r="CM20" s="574"/>
      <c r="CN20" s="574"/>
      <c r="CO20" s="574"/>
      <c r="CP20" s="574"/>
      <c r="CQ20" s="575"/>
      <c r="CR20" s="567">
        <v>3344628</v>
      </c>
      <c r="CS20" s="568"/>
      <c r="CT20" s="568"/>
      <c r="CU20" s="568"/>
      <c r="CV20" s="568"/>
      <c r="CW20" s="568"/>
      <c r="CX20" s="568"/>
      <c r="CY20" s="569"/>
      <c r="CZ20" s="570">
        <v>100</v>
      </c>
      <c r="DA20" s="570"/>
      <c r="DB20" s="570"/>
      <c r="DC20" s="570"/>
      <c r="DD20" s="580">
        <v>701550</v>
      </c>
      <c r="DE20" s="568"/>
      <c r="DF20" s="568"/>
      <c r="DG20" s="568"/>
      <c r="DH20" s="568"/>
      <c r="DI20" s="568"/>
      <c r="DJ20" s="568"/>
      <c r="DK20" s="568"/>
      <c r="DL20" s="568"/>
      <c r="DM20" s="568"/>
      <c r="DN20" s="568"/>
      <c r="DO20" s="568"/>
      <c r="DP20" s="569"/>
      <c r="DQ20" s="580">
        <v>2228798</v>
      </c>
      <c r="DR20" s="568"/>
      <c r="DS20" s="568"/>
      <c r="DT20" s="568"/>
      <c r="DU20" s="568"/>
      <c r="DV20" s="568"/>
      <c r="DW20" s="568"/>
      <c r="DX20" s="568"/>
      <c r="DY20" s="568"/>
      <c r="DZ20" s="568"/>
      <c r="EA20" s="568"/>
      <c r="EB20" s="568"/>
      <c r="EC20" s="581"/>
    </row>
    <row r="21" spans="2:133" ht="11.25" customHeight="1" x14ac:dyDescent="0.15">
      <c r="B21" s="573" t="s">
        <v>368</v>
      </c>
      <c r="C21" s="574"/>
      <c r="D21" s="574"/>
      <c r="E21" s="574"/>
      <c r="F21" s="574"/>
      <c r="G21" s="574"/>
      <c r="H21" s="574"/>
      <c r="I21" s="574"/>
      <c r="J21" s="574"/>
      <c r="K21" s="574"/>
      <c r="L21" s="574"/>
      <c r="M21" s="574"/>
      <c r="N21" s="574"/>
      <c r="O21" s="574"/>
      <c r="P21" s="574"/>
      <c r="Q21" s="575"/>
      <c r="R21" s="567">
        <v>193</v>
      </c>
      <c r="S21" s="568"/>
      <c r="T21" s="568"/>
      <c r="U21" s="568"/>
      <c r="V21" s="568"/>
      <c r="W21" s="568"/>
      <c r="X21" s="568"/>
      <c r="Y21" s="569"/>
      <c r="Z21" s="570">
        <v>0</v>
      </c>
      <c r="AA21" s="570"/>
      <c r="AB21" s="570"/>
      <c r="AC21" s="570"/>
      <c r="AD21" s="571">
        <v>193</v>
      </c>
      <c r="AE21" s="571"/>
      <c r="AF21" s="571"/>
      <c r="AG21" s="571"/>
      <c r="AH21" s="571"/>
      <c r="AI21" s="571"/>
      <c r="AJ21" s="571"/>
      <c r="AK21" s="571"/>
      <c r="AL21" s="576">
        <v>0</v>
      </c>
      <c r="AM21" s="577"/>
      <c r="AN21" s="577"/>
      <c r="AO21" s="578"/>
      <c r="AP21" s="583" t="s">
        <v>369</v>
      </c>
      <c r="AQ21" s="584"/>
      <c r="AR21" s="584"/>
      <c r="AS21" s="584"/>
      <c r="AT21" s="584"/>
      <c r="AU21" s="584"/>
      <c r="AV21" s="584"/>
      <c r="AW21" s="584"/>
      <c r="AX21" s="584"/>
      <c r="AY21" s="584"/>
      <c r="AZ21" s="584"/>
      <c r="BA21" s="584"/>
      <c r="BB21" s="584"/>
      <c r="BC21" s="584"/>
      <c r="BD21" s="584"/>
      <c r="BE21" s="584"/>
      <c r="BF21" s="585"/>
      <c r="BG21" s="567" t="s">
        <v>201</v>
      </c>
      <c r="BH21" s="568"/>
      <c r="BI21" s="568"/>
      <c r="BJ21" s="568"/>
      <c r="BK21" s="568"/>
      <c r="BL21" s="568"/>
      <c r="BM21" s="568"/>
      <c r="BN21" s="569"/>
      <c r="BO21" s="570" t="s">
        <v>201</v>
      </c>
      <c r="BP21" s="570"/>
      <c r="BQ21" s="570"/>
      <c r="BR21" s="570"/>
      <c r="BS21" s="571" t="s">
        <v>201</v>
      </c>
      <c r="BT21" s="571"/>
      <c r="BU21" s="571"/>
      <c r="BV21" s="571"/>
      <c r="BW21" s="571"/>
      <c r="BX21" s="571"/>
      <c r="BY21" s="571"/>
      <c r="BZ21" s="571"/>
      <c r="CA21" s="571"/>
      <c r="CB21" s="572"/>
      <c r="CD21" s="586"/>
      <c r="CE21" s="587"/>
      <c r="CF21" s="587"/>
      <c r="CG21" s="587"/>
      <c r="CH21" s="587"/>
      <c r="CI21" s="587"/>
      <c r="CJ21" s="587"/>
      <c r="CK21" s="587"/>
      <c r="CL21" s="587"/>
      <c r="CM21" s="587"/>
      <c r="CN21" s="587"/>
      <c r="CO21" s="587"/>
      <c r="CP21" s="587"/>
      <c r="CQ21" s="588"/>
      <c r="CR21" s="589"/>
      <c r="CS21" s="590"/>
      <c r="CT21" s="590"/>
      <c r="CU21" s="590"/>
      <c r="CV21" s="590"/>
      <c r="CW21" s="590"/>
      <c r="CX21" s="590"/>
      <c r="CY21" s="591"/>
      <c r="CZ21" s="592"/>
      <c r="DA21" s="592"/>
      <c r="DB21" s="592"/>
      <c r="DC21" s="592"/>
      <c r="DD21" s="593"/>
      <c r="DE21" s="590"/>
      <c r="DF21" s="590"/>
      <c r="DG21" s="590"/>
      <c r="DH21" s="590"/>
      <c r="DI21" s="590"/>
      <c r="DJ21" s="590"/>
      <c r="DK21" s="590"/>
      <c r="DL21" s="590"/>
      <c r="DM21" s="590"/>
      <c r="DN21" s="590"/>
      <c r="DO21" s="590"/>
      <c r="DP21" s="591"/>
      <c r="DQ21" s="593"/>
      <c r="DR21" s="590"/>
      <c r="DS21" s="590"/>
      <c r="DT21" s="590"/>
      <c r="DU21" s="590"/>
      <c r="DV21" s="590"/>
      <c r="DW21" s="590"/>
      <c r="DX21" s="590"/>
      <c r="DY21" s="590"/>
      <c r="DZ21" s="590"/>
      <c r="EA21" s="590"/>
      <c r="EB21" s="590"/>
      <c r="EC21" s="594"/>
    </row>
    <row r="22" spans="2:133" ht="11.25" customHeight="1" x14ac:dyDescent="0.15">
      <c r="B22" s="595" t="s">
        <v>148</v>
      </c>
      <c r="C22" s="596"/>
      <c r="D22" s="596"/>
      <c r="E22" s="596"/>
      <c r="F22" s="596"/>
      <c r="G22" s="596"/>
      <c r="H22" s="596"/>
      <c r="I22" s="596"/>
      <c r="J22" s="596"/>
      <c r="K22" s="596"/>
      <c r="L22" s="596"/>
      <c r="M22" s="596"/>
      <c r="N22" s="596"/>
      <c r="O22" s="596"/>
      <c r="P22" s="596"/>
      <c r="Q22" s="597"/>
      <c r="R22" s="567">
        <v>3259</v>
      </c>
      <c r="S22" s="568"/>
      <c r="T22" s="568"/>
      <c r="U22" s="568"/>
      <c r="V22" s="568"/>
      <c r="W22" s="568"/>
      <c r="X22" s="568"/>
      <c r="Y22" s="569"/>
      <c r="Z22" s="570">
        <v>0.1</v>
      </c>
      <c r="AA22" s="570"/>
      <c r="AB22" s="570"/>
      <c r="AC22" s="570"/>
      <c r="AD22" s="571">
        <v>3259</v>
      </c>
      <c r="AE22" s="571"/>
      <c r="AF22" s="571"/>
      <c r="AG22" s="571"/>
      <c r="AH22" s="571"/>
      <c r="AI22" s="571"/>
      <c r="AJ22" s="571"/>
      <c r="AK22" s="571"/>
      <c r="AL22" s="576">
        <v>0.20000000298023224</v>
      </c>
      <c r="AM22" s="577"/>
      <c r="AN22" s="577"/>
      <c r="AO22" s="578"/>
      <c r="AP22" s="583" t="s">
        <v>371</v>
      </c>
      <c r="AQ22" s="584"/>
      <c r="AR22" s="584"/>
      <c r="AS22" s="584"/>
      <c r="AT22" s="584"/>
      <c r="AU22" s="584"/>
      <c r="AV22" s="584"/>
      <c r="AW22" s="584"/>
      <c r="AX22" s="584"/>
      <c r="AY22" s="584"/>
      <c r="AZ22" s="584"/>
      <c r="BA22" s="584"/>
      <c r="BB22" s="584"/>
      <c r="BC22" s="584"/>
      <c r="BD22" s="584"/>
      <c r="BE22" s="584"/>
      <c r="BF22" s="585"/>
      <c r="BG22" s="567" t="s">
        <v>201</v>
      </c>
      <c r="BH22" s="568"/>
      <c r="BI22" s="568"/>
      <c r="BJ22" s="568"/>
      <c r="BK22" s="568"/>
      <c r="BL22" s="568"/>
      <c r="BM22" s="568"/>
      <c r="BN22" s="569"/>
      <c r="BO22" s="570" t="s">
        <v>201</v>
      </c>
      <c r="BP22" s="570"/>
      <c r="BQ22" s="570"/>
      <c r="BR22" s="570"/>
      <c r="BS22" s="571" t="s">
        <v>201</v>
      </c>
      <c r="BT22" s="571"/>
      <c r="BU22" s="571"/>
      <c r="BV22" s="571"/>
      <c r="BW22" s="571"/>
      <c r="BX22" s="571"/>
      <c r="BY22" s="571"/>
      <c r="BZ22" s="571"/>
      <c r="CA22" s="571"/>
      <c r="CB22" s="572"/>
      <c r="CD22" s="340" t="s">
        <v>372</v>
      </c>
      <c r="CE22" s="341"/>
      <c r="CF22" s="341"/>
      <c r="CG22" s="341"/>
      <c r="CH22" s="341"/>
      <c r="CI22" s="341"/>
      <c r="CJ22" s="341"/>
      <c r="CK22" s="341"/>
      <c r="CL22" s="341"/>
      <c r="CM22" s="341"/>
      <c r="CN22" s="341"/>
      <c r="CO22" s="341"/>
      <c r="CP22" s="341"/>
      <c r="CQ22" s="341"/>
      <c r="CR22" s="341"/>
      <c r="CS22" s="341"/>
      <c r="CT22" s="341"/>
      <c r="CU22" s="341"/>
      <c r="CV22" s="341"/>
      <c r="CW22" s="341"/>
      <c r="CX22" s="341"/>
      <c r="CY22" s="341"/>
      <c r="CZ22" s="341"/>
      <c r="DA22" s="341"/>
      <c r="DB22" s="341"/>
      <c r="DC22" s="341"/>
      <c r="DD22" s="341"/>
      <c r="DE22" s="341"/>
      <c r="DF22" s="341"/>
      <c r="DG22" s="341"/>
      <c r="DH22" s="341"/>
      <c r="DI22" s="341"/>
      <c r="DJ22" s="341"/>
      <c r="DK22" s="341"/>
      <c r="DL22" s="341"/>
      <c r="DM22" s="341"/>
      <c r="DN22" s="341"/>
      <c r="DO22" s="341"/>
      <c r="DP22" s="341"/>
      <c r="DQ22" s="341"/>
      <c r="DR22" s="341"/>
      <c r="DS22" s="341"/>
      <c r="DT22" s="341"/>
      <c r="DU22" s="341"/>
      <c r="DV22" s="341"/>
      <c r="DW22" s="341"/>
      <c r="DX22" s="341"/>
      <c r="DY22" s="341"/>
      <c r="DZ22" s="341"/>
      <c r="EA22" s="341"/>
      <c r="EB22" s="341"/>
      <c r="EC22" s="383"/>
    </row>
    <row r="23" spans="2:133" ht="11.25" customHeight="1" x14ac:dyDescent="0.15">
      <c r="B23" s="573" t="s">
        <v>341</v>
      </c>
      <c r="C23" s="574"/>
      <c r="D23" s="574"/>
      <c r="E23" s="574"/>
      <c r="F23" s="574"/>
      <c r="G23" s="574"/>
      <c r="H23" s="574"/>
      <c r="I23" s="574"/>
      <c r="J23" s="574"/>
      <c r="K23" s="574"/>
      <c r="L23" s="574"/>
      <c r="M23" s="574"/>
      <c r="N23" s="574"/>
      <c r="O23" s="574"/>
      <c r="P23" s="574"/>
      <c r="Q23" s="575"/>
      <c r="R23" s="567">
        <v>1591703</v>
      </c>
      <c r="S23" s="568"/>
      <c r="T23" s="568"/>
      <c r="U23" s="568"/>
      <c r="V23" s="568"/>
      <c r="W23" s="568"/>
      <c r="X23" s="568"/>
      <c r="Y23" s="569"/>
      <c r="Z23" s="570">
        <v>46</v>
      </c>
      <c r="AA23" s="570"/>
      <c r="AB23" s="570"/>
      <c r="AC23" s="570"/>
      <c r="AD23" s="571">
        <v>1462643</v>
      </c>
      <c r="AE23" s="571"/>
      <c r="AF23" s="571"/>
      <c r="AG23" s="571"/>
      <c r="AH23" s="571"/>
      <c r="AI23" s="571"/>
      <c r="AJ23" s="571"/>
      <c r="AK23" s="571"/>
      <c r="AL23" s="576">
        <v>79.099999999999994</v>
      </c>
      <c r="AM23" s="577"/>
      <c r="AN23" s="577"/>
      <c r="AO23" s="578"/>
      <c r="AP23" s="583" t="s">
        <v>59</v>
      </c>
      <c r="AQ23" s="584"/>
      <c r="AR23" s="584"/>
      <c r="AS23" s="584"/>
      <c r="AT23" s="584"/>
      <c r="AU23" s="584"/>
      <c r="AV23" s="584"/>
      <c r="AW23" s="584"/>
      <c r="AX23" s="584"/>
      <c r="AY23" s="584"/>
      <c r="AZ23" s="584"/>
      <c r="BA23" s="584"/>
      <c r="BB23" s="584"/>
      <c r="BC23" s="584"/>
      <c r="BD23" s="584"/>
      <c r="BE23" s="584"/>
      <c r="BF23" s="585"/>
      <c r="BG23" s="567" t="s">
        <v>201</v>
      </c>
      <c r="BH23" s="568"/>
      <c r="BI23" s="568"/>
      <c r="BJ23" s="568"/>
      <c r="BK23" s="568"/>
      <c r="BL23" s="568"/>
      <c r="BM23" s="568"/>
      <c r="BN23" s="569"/>
      <c r="BO23" s="570" t="s">
        <v>201</v>
      </c>
      <c r="BP23" s="570"/>
      <c r="BQ23" s="570"/>
      <c r="BR23" s="570"/>
      <c r="BS23" s="571" t="s">
        <v>201</v>
      </c>
      <c r="BT23" s="571"/>
      <c r="BU23" s="571"/>
      <c r="BV23" s="571"/>
      <c r="BW23" s="571"/>
      <c r="BX23" s="571"/>
      <c r="BY23" s="571"/>
      <c r="BZ23" s="571"/>
      <c r="CA23" s="571"/>
      <c r="CB23" s="572"/>
      <c r="CD23" s="340" t="s">
        <v>315</v>
      </c>
      <c r="CE23" s="341"/>
      <c r="CF23" s="341"/>
      <c r="CG23" s="341"/>
      <c r="CH23" s="341"/>
      <c r="CI23" s="341"/>
      <c r="CJ23" s="341"/>
      <c r="CK23" s="341"/>
      <c r="CL23" s="341"/>
      <c r="CM23" s="341"/>
      <c r="CN23" s="341"/>
      <c r="CO23" s="341"/>
      <c r="CP23" s="341"/>
      <c r="CQ23" s="383"/>
      <c r="CR23" s="340" t="s">
        <v>286</v>
      </c>
      <c r="CS23" s="341"/>
      <c r="CT23" s="341"/>
      <c r="CU23" s="341"/>
      <c r="CV23" s="341"/>
      <c r="CW23" s="341"/>
      <c r="CX23" s="341"/>
      <c r="CY23" s="383"/>
      <c r="CZ23" s="340" t="s">
        <v>374</v>
      </c>
      <c r="DA23" s="341"/>
      <c r="DB23" s="341"/>
      <c r="DC23" s="383"/>
      <c r="DD23" s="340" t="s">
        <v>298</v>
      </c>
      <c r="DE23" s="341"/>
      <c r="DF23" s="341"/>
      <c r="DG23" s="341"/>
      <c r="DH23" s="341"/>
      <c r="DI23" s="341"/>
      <c r="DJ23" s="341"/>
      <c r="DK23" s="383"/>
      <c r="DL23" s="598" t="s">
        <v>376</v>
      </c>
      <c r="DM23" s="599"/>
      <c r="DN23" s="599"/>
      <c r="DO23" s="599"/>
      <c r="DP23" s="599"/>
      <c r="DQ23" s="599"/>
      <c r="DR23" s="599"/>
      <c r="DS23" s="599"/>
      <c r="DT23" s="599"/>
      <c r="DU23" s="599"/>
      <c r="DV23" s="600"/>
      <c r="DW23" s="340" t="s">
        <v>377</v>
      </c>
      <c r="DX23" s="341"/>
      <c r="DY23" s="341"/>
      <c r="DZ23" s="341"/>
      <c r="EA23" s="341"/>
      <c r="EB23" s="341"/>
      <c r="EC23" s="383"/>
    </row>
    <row r="24" spans="2:133" ht="11.25" customHeight="1" x14ac:dyDescent="0.15">
      <c r="B24" s="573" t="s">
        <v>295</v>
      </c>
      <c r="C24" s="574"/>
      <c r="D24" s="574"/>
      <c r="E24" s="574"/>
      <c r="F24" s="574"/>
      <c r="G24" s="574"/>
      <c r="H24" s="574"/>
      <c r="I24" s="574"/>
      <c r="J24" s="574"/>
      <c r="K24" s="574"/>
      <c r="L24" s="574"/>
      <c r="M24" s="574"/>
      <c r="N24" s="574"/>
      <c r="O24" s="574"/>
      <c r="P24" s="574"/>
      <c r="Q24" s="575"/>
      <c r="R24" s="567">
        <v>1462643</v>
      </c>
      <c r="S24" s="568"/>
      <c r="T24" s="568"/>
      <c r="U24" s="568"/>
      <c r="V24" s="568"/>
      <c r="W24" s="568"/>
      <c r="X24" s="568"/>
      <c r="Y24" s="569"/>
      <c r="Z24" s="570">
        <v>42.3</v>
      </c>
      <c r="AA24" s="570"/>
      <c r="AB24" s="570"/>
      <c r="AC24" s="570"/>
      <c r="AD24" s="571">
        <v>1462643</v>
      </c>
      <c r="AE24" s="571"/>
      <c r="AF24" s="571"/>
      <c r="AG24" s="571"/>
      <c r="AH24" s="571"/>
      <c r="AI24" s="571"/>
      <c r="AJ24" s="571"/>
      <c r="AK24" s="571"/>
      <c r="AL24" s="576">
        <v>79.099999999999994</v>
      </c>
      <c r="AM24" s="577"/>
      <c r="AN24" s="577"/>
      <c r="AO24" s="578"/>
      <c r="AP24" s="583" t="s">
        <v>378</v>
      </c>
      <c r="AQ24" s="584"/>
      <c r="AR24" s="584"/>
      <c r="AS24" s="584"/>
      <c r="AT24" s="584"/>
      <c r="AU24" s="584"/>
      <c r="AV24" s="584"/>
      <c r="AW24" s="584"/>
      <c r="AX24" s="584"/>
      <c r="AY24" s="584"/>
      <c r="AZ24" s="584"/>
      <c r="BA24" s="584"/>
      <c r="BB24" s="584"/>
      <c r="BC24" s="584"/>
      <c r="BD24" s="584"/>
      <c r="BE24" s="584"/>
      <c r="BF24" s="585"/>
      <c r="BG24" s="567" t="s">
        <v>201</v>
      </c>
      <c r="BH24" s="568"/>
      <c r="BI24" s="568"/>
      <c r="BJ24" s="568"/>
      <c r="BK24" s="568"/>
      <c r="BL24" s="568"/>
      <c r="BM24" s="568"/>
      <c r="BN24" s="569"/>
      <c r="BO24" s="570" t="s">
        <v>201</v>
      </c>
      <c r="BP24" s="570"/>
      <c r="BQ24" s="570"/>
      <c r="BR24" s="570"/>
      <c r="BS24" s="571" t="s">
        <v>201</v>
      </c>
      <c r="BT24" s="571"/>
      <c r="BU24" s="571"/>
      <c r="BV24" s="571"/>
      <c r="BW24" s="571"/>
      <c r="BX24" s="571"/>
      <c r="BY24" s="571"/>
      <c r="BZ24" s="571"/>
      <c r="CA24" s="571"/>
      <c r="CB24" s="572"/>
      <c r="CD24" s="556" t="s">
        <v>379</v>
      </c>
      <c r="CE24" s="557"/>
      <c r="CF24" s="557"/>
      <c r="CG24" s="557"/>
      <c r="CH24" s="557"/>
      <c r="CI24" s="557"/>
      <c r="CJ24" s="557"/>
      <c r="CK24" s="557"/>
      <c r="CL24" s="557"/>
      <c r="CM24" s="557"/>
      <c r="CN24" s="557"/>
      <c r="CO24" s="557"/>
      <c r="CP24" s="557"/>
      <c r="CQ24" s="558"/>
      <c r="CR24" s="559">
        <v>1057189</v>
      </c>
      <c r="CS24" s="560"/>
      <c r="CT24" s="560"/>
      <c r="CU24" s="560"/>
      <c r="CV24" s="560"/>
      <c r="CW24" s="560"/>
      <c r="CX24" s="560"/>
      <c r="CY24" s="561"/>
      <c r="CZ24" s="564">
        <v>31.6</v>
      </c>
      <c r="DA24" s="565"/>
      <c r="DB24" s="565"/>
      <c r="DC24" s="579"/>
      <c r="DD24" s="601">
        <v>794686</v>
      </c>
      <c r="DE24" s="560"/>
      <c r="DF24" s="560"/>
      <c r="DG24" s="560"/>
      <c r="DH24" s="560"/>
      <c r="DI24" s="560"/>
      <c r="DJ24" s="560"/>
      <c r="DK24" s="561"/>
      <c r="DL24" s="601">
        <v>733829</v>
      </c>
      <c r="DM24" s="560"/>
      <c r="DN24" s="560"/>
      <c r="DO24" s="560"/>
      <c r="DP24" s="560"/>
      <c r="DQ24" s="560"/>
      <c r="DR24" s="560"/>
      <c r="DS24" s="560"/>
      <c r="DT24" s="560"/>
      <c r="DU24" s="560"/>
      <c r="DV24" s="561"/>
      <c r="DW24" s="564">
        <v>38.4</v>
      </c>
      <c r="DX24" s="565"/>
      <c r="DY24" s="565"/>
      <c r="DZ24" s="565"/>
      <c r="EA24" s="565"/>
      <c r="EB24" s="565"/>
      <c r="EC24" s="566"/>
    </row>
    <row r="25" spans="2:133" ht="11.25" customHeight="1" x14ac:dyDescent="0.15">
      <c r="B25" s="573" t="s">
        <v>292</v>
      </c>
      <c r="C25" s="574"/>
      <c r="D25" s="574"/>
      <c r="E25" s="574"/>
      <c r="F25" s="574"/>
      <c r="G25" s="574"/>
      <c r="H25" s="574"/>
      <c r="I25" s="574"/>
      <c r="J25" s="574"/>
      <c r="K25" s="574"/>
      <c r="L25" s="574"/>
      <c r="M25" s="574"/>
      <c r="N25" s="574"/>
      <c r="O25" s="574"/>
      <c r="P25" s="574"/>
      <c r="Q25" s="575"/>
      <c r="R25" s="567">
        <v>129060</v>
      </c>
      <c r="S25" s="568"/>
      <c r="T25" s="568"/>
      <c r="U25" s="568"/>
      <c r="V25" s="568"/>
      <c r="W25" s="568"/>
      <c r="X25" s="568"/>
      <c r="Y25" s="569"/>
      <c r="Z25" s="570">
        <v>3.7</v>
      </c>
      <c r="AA25" s="570"/>
      <c r="AB25" s="570"/>
      <c r="AC25" s="570"/>
      <c r="AD25" s="571" t="s">
        <v>201</v>
      </c>
      <c r="AE25" s="571"/>
      <c r="AF25" s="571"/>
      <c r="AG25" s="571"/>
      <c r="AH25" s="571"/>
      <c r="AI25" s="571"/>
      <c r="AJ25" s="571"/>
      <c r="AK25" s="571"/>
      <c r="AL25" s="576" t="s">
        <v>201</v>
      </c>
      <c r="AM25" s="577"/>
      <c r="AN25" s="577"/>
      <c r="AO25" s="578"/>
      <c r="AP25" s="583" t="s">
        <v>272</v>
      </c>
      <c r="AQ25" s="584"/>
      <c r="AR25" s="584"/>
      <c r="AS25" s="584"/>
      <c r="AT25" s="584"/>
      <c r="AU25" s="584"/>
      <c r="AV25" s="584"/>
      <c r="AW25" s="584"/>
      <c r="AX25" s="584"/>
      <c r="AY25" s="584"/>
      <c r="AZ25" s="584"/>
      <c r="BA25" s="584"/>
      <c r="BB25" s="584"/>
      <c r="BC25" s="584"/>
      <c r="BD25" s="584"/>
      <c r="BE25" s="584"/>
      <c r="BF25" s="585"/>
      <c r="BG25" s="567" t="s">
        <v>201</v>
      </c>
      <c r="BH25" s="568"/>
      <c r="BI25" s="568"/>
      <c r="BJ25" s="568"/>
      <c r="BK25" s="568"/>
      <c r="BL25" s="568"/>
      <c r="BM25" s="568"/>
      <c r="BN25" s="569"/>
      <c r="BO25" s="570" t="s">
        <v>201</v>
      </c>
      <c r="BP25" s="570"/>
      <c r="BQ25" s="570"/>
      <c r="BR25" s="570"/>
      <c r="BS25" s="571" t="s">
        <v>201</v>
      </c>
      <c r="BT25" s="571"/>
      <c r="BU25" s="571"/>
      <c r="BV25" s="571"/>
      <c r="BW25" s="571"/>
      <c r="BX25" s="571"/>
      <c r="BY25" s="571"/>
      <c r="BZ25" s="571"/>
      <c r="CA25" s="571"/>
      <c r="CB25" s="572"/>
      <c r="CD25" s="573" t="s">
        <v>199</v>
      </c>
      <c r="CE25" s="574"/>
      <c r="CF25" s="574"/>
      <c r="CG25" s="574"/>
      <c r="CH25" s="574"/>
      <c r="CI25" s="574"/>
      <c r="CJ25" s="574"/>
      <c r="CK25" s="574"/>
      <c r="CL25" s="574"/>
      <c r="CM25" s="574"/>
      <c r="CN25" s="574"/>
      <c r="CO25" s="574"/>
      <c r="CP25" s="574"/>
      <c r="CQ25" s="575"/>
      <c r="CR25" s="567">
        <v>570994</v>
      </c>
      <c r="CS25" s="602"/>
      <c r="CT25" s="602"/>
      <c r="CU25" s="602"/>
      <c r="CV25" s="602"/>
      <c r="CW25" s="602"/>
      <c r="CX25" s="602"/>
      <c r="CY25" s="603"/>
      <c r="CZ25" s="576">
        <v>17.100000000000001</v>
      </c>
      <c r="DA25" s="604"/>
      <c r="DB25" s="604"/>
      <c r="DC25" s="605"/>
      <c r="DD25" s="580">
        <v>465974</v>
      </c>
      <c r="DE25" s="602"/>
      <c r="DF25" s="602"/>
      <c r="DG25" s="602"/>
      <c r="DH25" s="602"/>
      <c r="DI25" s="602"/>
      <c r="DJ25" s="602"/>
      <c r="DK25" s="603"/>
      <c r="DL25" s="580">
        <v>416878</v>
      </c>
      <c r="DM25" s="602"/>
      <c r="DN25" s="602"/>
      <c r="DO25" s="602"/>
      <c r="DP25" s="602"/>
      <c r="DQ25" s="602"/>
      <c r="DR25" s="602"/>
      <c r="DS25" s="602"/>
      <c r="DT25" s="602"/>
      <c r="DU25" s="602"/>
      <c r="DV25" s="603"/>
      <c r="DW25" s="576">
        <v>21.8</v>
      </c>
      <c r="DX25" s="604"/>
      <c r="DY25" s="604"/>
      <c r="DZ25" s="604"/>
      <c r="EA25" s="604"/>
      <c r="EB25" s="604"/>
      <c r="EC25" s="606"/>
    </row>
    <row r="26" spans="2:133" ht="11.25" customHeight="1" x14ac:dyDescent="0.15">
      <c r="B26" s="573" t="s">
        <v>382</v>
      </c>
      <c r="C26" s="574"/>
      <c r="D26" s="574"/>
      <c r="E26" s="574"/>
      <c r="F26" s="574"/>
      <c r="G26" s="574"/>
      <c r="H26" s="574"/>
      <c r="I26" s="574"/>
      <c r="J26" s="574"/>
      <c r="K26" s="574"/>
      <c r="L26" s="574"/>
      <c r="M26" s="574"/>
      <c r="N26" s="574"/>
      <c r="O26" s="574"/>
      <c r="P26" s="574"/>
      <c r="Q26" s="575"/>
      <c r="R26" s="567" t="s">
        <v>201</v>
      </c>
      <c r="S26" s="568"/>
      <c r="T26" s="568"/>
      <c r="U26" s="568"/>
      <c r="V26" s="568"/>
      <c r="W26" s="568"/>
      <c r="X26" s="568"/>
      <c r="Y26" s="569"/>
      <c r="Z26" s="570" t="s">
        <v>201</v>
      </c>
      <c r="AA26" s="570"/>
      <c r="AB26" s="570"/>
      <c r="AC26" s="570"/>
      <c r="AD26" s="571" t="s">
        <v>201</v>
      </c>
      <c r="AE26" s="571"/>
      <c r="AF26" s="571"/>
      <c r="AG26" s="571"/>
      <c r="AH26" s="571"/>
      <c r="AI26" s="571"/>
      <c r="AJ26" s="571"/>
      <c r="AK26" s="571"/>
      <c r="AL26" s="576" t="s">
        <v>201</v>
      </c>
      <c r="AM26" s="577"/>
      <c r="AN26" s="577"/>
      <c r="AO26" s="578"/>
      <c r="AP26" s="583" t="s">
        <v>384</v>
      </c>
      <c r="AQ26" s="607"/>
      <c r="AR26" s="607"/>
      <c r="AS26" s="607"/>
      <c r="AT26" s="607"/>
      <c r="AU26" s="607"/>
      <c r="AV26" s="607"/>
      <c r="AW26" s="607"/>
      <c r="AX26" s="607"/>
      <c r="AY26" s="607"/>
      <c r="AZ26" s="607"/>
      <c r="BA26" s="607"/>
      <c r="BB26" s="607"/>
      <c r="BC26" s="607"/>
      <c r="BD26" s="607"/>
      <c r="BE26" s="607"/>
      <c r="BF26" s="585"/>
      <c r="BG26" s="567" t="s">
        <v>201</v>
      </c>
      <c r="BH26" s="568"/>
      <c r="BI26" s="568"/>
      <c r="BJ26" s="568"/>
      <c r="BK26" s="568"/>
      <c r="BL26" s="568"/>
      <c r="BM26" s="568"/>
      <c r="BN26" s="569"/>
      <c r="BO26" s="570" t="s">
        <v>201</v>
      </c>
      <c r="BP26" s="570"/>
      <c r="BQ26" s="570"/>
      <c r="BR26" s="570"/>
      <c r="BS26" s="571" t="s">
        <v>201</v>
      </c>
      <c r="BT26" s="571"/>
      <c r="BU26" s="571"/>
      <c r="BV26" s="571"/>
      <c r="BW26" s="571"/>
      <c r="BX26" s="571"/>
      <c r="BY26" s="571"/>
      <c r="BZ26" s="571"/>
      <c r="CA26" s="571"/>
      <c r="CB26" s="572"/>
      <c r="CD26" s="573" t="s">
        <v>115</v>
      </c>
      <c r="CE26" s="574"/>
      <c r="CF26" s="574"/>
      <c r="CG26" s="574"/>
      <c r="CH26" s="574"/>
      <c r="CI26" s="574"/>
      <c r="CJ26" s="574"/>
      <c r="CK26" s="574"/>
      <c r="CL26" s="574"/>
      <c r="CM26" s="574"/>
      <c r="CN26" s="574"/>
      <c r="CO26" s="574"/>
      <c r="CP26" s="574"/>
      <c r="CQ26" s="575"/>
      <c r="CR26" s="567">
        <v>269054</v>
      </c>
      <c r="CS26" s="568"/>
      <c r="CT26" s="568"/>
      <c r="CU26" s="568"/>
      <c r="CV26" s="568"/>
      <c r="CW26" s="568"/>
      <c r="CX26" s="568"/>
      <c r="CY26" s="569"/>
      <c r="CZ26" s="576">
        <v>8</v>
      </c>
      <c r="DA26" s="604"/>
      <c r="DB26" s="604"/>
      <c r="DC26" s="605"/>
      <c r="DD26" s="580">
        <v>213163</v>
      </c>
      <c r="DE26" s="568"/>
      <c r="DF26" s="568"/>
      <c r="DG26" s="568"/>
      <c r="DH26" s="568"/>
      <c r="DI26" s="568"/>
      <c r="DJ26" s="568"/>
      <c r="DK26" s="569"/>
      <c r="DL26" s="580" t="s">
        <v>201</v>
      </c>
      <c r="DM26" s="568"/>
      <c r="DN26" s="568"/>
      <c r="DO26" s="568"/>
      <c r="DP26" s="568"/>
      <c r="DQ26" s="568"/>
      <c r="DR26" s="568"/>
      <c r="DS26" s="568"/>
      <c r="DT26" s="568"/>
      <c r="DU26" s="568"/>
      <c r="DV26" s="569"/>
      <c r="DW26" s="576" t="s">
        <v>201</v>
      </c>
      <c r="DX26" s="604"/>
      <c r="DY26" s="604"/>
      <c r="DZ26" s="604"/>
      <c r="EA26" s="604"/>
      <c r="EB26" s="604"/>
      <c r="EC26" s="606"/>
    </row>
    <row r="27" spans="2:133" ht="11.25" customHeight="1" x14ac:dyDescent="0.15">
      <c r="B27" s="573" t="s">
        <v>88</v>
      </c>
      <c r="C27" s="574"/>
      <c r="D27" s="574"/>
      <c r="E27" s="574"/>
      <c r="F27" s="574"/>
      <c r="G27" s="574"/>
      <c r="H27" s="574"/>
      <c r="I27" s="574"/>
      <c r="J27" s="574"/>
      <c r="K27" s="574"/>
      <c r="L27" s="574"/>
      <c r="M27" s="574"/>
      <c r="N27" s="574"/>
      <c r="O27" s="574"/>
      <c r="P27" s="574"/>
      <c r="Q27" s="575"/>
      <c r="R27" s="567">
        <v>1975112</v>
      </c>
      <c r="S27" s="568"/>
      <c r="T27" s="568"/>
      <c r="U27" s="568"/>
      <c r="V27" s="568"/>
      <c r="W27" s="568"/>
      <c r="X27" s="568"/>
      <c r="Y27" s="569"/>
      <c r="Z27" s="570">
        <v>57.1</v>
      </c>
      <c r="AA27" s="570"/>
      <c r="AB27" s="570"/>
      <c r="AC27" s="570"/>
      <c r="AD27" s="571">
        <v>1846052</v>
      </c>
      <c r="AE27" s="571"/>
      <c r="AF27" s="571"/>
      <c r="AG27" s="571"/>
      <c r="AH27" s="571"/>
      <c r="AI27" s="571"/>
      <c r="AJ27" s="571"/>
      <c r="AK27" s="571"/>
      <c r="AL27" s="576">
        <v>99.800003051757813</v>
      </c>
      <c r="AM27" s="577"/>
      <c r="AN27" s="577"/>
      <c r="AO27" s="578"/>
      <c r="AP27" s="573" t="s">
        <v>385</v>
      </c>
      <c r="AQ27" s="574"/>
      <c r="AR27" s="574"/>
      <c r="AS27" s="574"/>
      <c r="AT27" s="574"/>
      <c r="AU27" s="574"/>
      <c r="AV27" s="574"/>
      <c r="AW27" s="574"/>
      <c r="AX27" s="574"/>
      <c r="AY27" s="574"/>
      <c r="AZ27" s="574"/>
      <c r="BA27" s="574"/>
      <c r="BB27" s="574"/>
      <c r="BC27" s="574"/>
      <c r="BD27" s="574"/>
      <c r="BE27" s="574"/>
      <c r="BF27" s="575"/>
      <c r="BG27" s="567">
        <v>273700</v>
      </c>
      <c r="BH27" s="568"/>
      <c r="BI27" s="568"/>
      <c r="BJ27" s="568"/>
      <c r="BK27" s="568"/>
      <c r="BL27" s="568"/>
      <c r="BM27" s="568"/>
      <c r="BN27" s="569"/>
      <c r="BO27" s="570">
        <v>100</v>
      </c>
      <c r="BP27" s="570"/>
      <c r="BQ27" s="570"/>
      <c r="BR27" s="570"/>
      <c r="BS27" s="571" t="s">
        <v>201</v>
      </c>
      <c r="BT27" s="571"/>
      <c r="BU27" s="571"/>
      <c r="BV27" s="571"/>
      <c r="BW27" s="571"/>
      <c r="BX27" s="571"/>
      <c r="BY27" s="571"/>
      <c r="BZ27" s="571"/>
      <c r="CA27" s="571"/>
      <c r="CB27" s="572"/>
      <c r="CD27" s="573" t="s">
        <v>223</v>
      </c>
      <c r="CE27" s="574"/>
      <c r="CF27" s="574"/>
      <c r="CG27" s="574"/>
      <c r="CH27" s="574"/>
      <c r="CI27" s="574"/>
      <c r="CJ27" s="574"/>
      <c r="CK27" s="574"/>
      <c r="CL27" s="574"/>
      <c r="CM27" s="574"/>
      <c r="CN27" s="574"/>
      <c r="CO27" s="574"/>
      <c r="CP27" s="574"/>
      <c r="CQ27" s="575"/>
      <c r="CR27" s="567">
        <v>199841</v>
      </c>
      <c r="CS27" s="602"/>
      <c r="CT27" s="602"/>
      <c r="CU27" s="602"/>
      <c r="CV27" s="602"/>
      <c r="CW27" s="602"/>
      <c r="CX27" s="602"/>
      <c r="CY27" s="603"/>
      <c r="CZ27" s="576">
        <v>6</v>
      </c>
      <c r="DA27" s="604"/>
      <c r="DB27" s="604"/>
      <c r="DC27" s="605"/>
      <c r="DD27" s="580">
        <v>42358</v>
      </c>
      <c r="DE27" s="602"/>
      <c r="DF27" s="602"/>
      <c r="DG27" s="602"/>
      <c r="DH27" s="602"/>
      <c r="DI27" s="602"/>
      <c r="DJ27" s="602"/>
      <c r="DK27" s="603"/>
      <c r="DL27" s="580">
        <v>30597</v>
      </c>
      <c r="DM27" s="602"/>
      <c r="DN27" s="602"/>
      <c r="DO27" s="602"/>
      <c r="DP27" s="602"/>
      <c r="DQ27" s="602"/>
      <c r="DR27" s="602"/>
      <c r="DS27" s="602"/>
      <c r="DT27" s="602"/>
      <c r="DU27" s="602"/>
      <c r="DV27" s="603"/>
      <c r="DW27" s="576">
        <v>1.6</v>
      </c>
      <c r="DX27" s="604"/>
      <c r="DY27" s="604"/>
      <c r="DZ27" s="604"/>
      <c r="EA27" s="604"/>
      <c r="EB27" s="604"/>
      <c r="EC27" s="606"/>
    </row>
    <row r="28" spans="2:133" ht="11.25" customHeight="1" x14ac:dyDescent="0.15">
      <c r="B28" s="573" t="s">
        <v>387</v>
      </c>
      <c r="C28" s="574"/>
      <c r="D28" s="574"/>
      <c r="E28" s="574"/>
      <c r="F28" s="574"/>
      <c r="G28" s="574"/>
      <c r="H28" s="574"/>
      <c r="I28" s="574"/>
      <c r="J28" s="574"/>
      <c r="K28" s="574"/>
      <c r="L28" s="574"/>
      <c r="M28" s="574"/>
      <c r="N28" s="574"/>
      <c r="O28" s="574"/>
      <c r="P28" s="574"/>
      <c r="Q28" s="575"/>
      <c r="R28" s="567" t="s">
        <v>201</v>
      </c>
      <c r="S28" s="568"/>
      <c r="T28" s="568"/>
      <c r="U28" s="568"/>
      <c r="V28" s="568"/>
      <c r="W28" s="568"/>
      <c r="X28" s="568"/>
      <c r="Y28" s="569"/>
      <c r="Z28" s="570" t="s">
        <v>201</v>
      </c>
      <c r="AA28" s="570"/>
      <c r="AB28" s="570"/>
      <c r="AC28" s="570"/>
      <c r="AD28" s="571" t="s">
        <v>201</v>
      </c>
      <c r="AE28" s="571"/>
      <c r="AF28" s="571"/>
      <c r="AG28" s="571"/>
      <c r="AH28" s="571"/>
      <c r="AI28" s="571"/>
      <c r="AJ28" s="571"/>
      <c r="AK28" s="571"/>
      <c r="AL28" s="576" t="s">
        <v>201</v>
      </c>
      <c r="AM28" s="577"/>
      <c r="AN28" s="577"/>
      <c r="AO28" s="578"/>
      <c r="AP28" s="573"/>
      <c r="AQ28" s="574"/>
      <c r="AR28" s="574"/>
      <c r="AS28" s="574"/>
      <c r="AT28" s="574"/>
      <c r="AU28" s="574"/>
      <c r="AV28" s="574"/>
      <c r="AW28" s="574"/>
      <c r="AX28" s="574"/>
      <c r="AY28" s="574"/>
      <c r="AZ28" s="574"/>
      <c r="BA28" s="574"/>
      <c r="BB28" s="574"/>
      <c r="BC28" s="574"/>
      <c r="BD28" s="574"/>
      <c r="BE28" s="574"/>
      <c r="BF28" s="575"/>
      <c r="BG28" s="567"/>
      <c r="BH28" s="568"/>
      <c r="BI28" s="568"/>
      <c r="BJ28" s="568"/>
      <c r="BK28" s="568"/>
      <c r="BL28" s="568"/>
      <c r="BM28" s="568"/>
      <c r="BN28" s="569"/>
      <c r="BO28" s="570"/>
      <c r="BP28" s="570"/>
      <c r="BQ28" s="570"/>
      <c r="BR28" s="570"/>
      <c r="BS28" s="580"/>
      <c r="BT28" s="568"/>
      <c r="BU28" s="568"/>
      <c r="BV28" s="568"/>
      <c r="BW28" s="568"/>
      <c r="BX28" s="568"/>
      <c r="BY28" s="568"/>
      <c r="BZ28" s="568"/>
      <c r="CA28" s="568"/>
      <c r="CB28" s="581"/>
      <c r="CD28" s="573" t="s">
        <v>380</v>
      </c>
      <c r="CE28" s="574"/>
      <c r="CF28" s="574"/>
      <c r="CG28" s="574"/>
      <c r="CH28" s="574"/>
      <c r="CI28" s="574"/>
      <c r="CJ28" s="574"/>
      <c r="CK28" s="574"/>
      <c r="CL28" s="574"/>
      <c r="CM28" s="574"/>
      <c r="CN28" s="574"/>
      <c r="CO28" s="574"/>
      <c r="CP28" s="574"/>
      <c r="CQ28" s="575"/>
      <c r="CR28" s="567">
        <v>286354</v>
      </c>
      <c r="CS28" s="568"/>
      <c r="CT28" s="568"/>
      <c r="CU28" s="568"/>
      <c r="CV28" s="568"/>
      <c r="CW28" s="568"/>
      <c r="CX28" s="568"/>
      <c r="CY28" s="569"/>
      <c r="CZ28" s="576">
        <v>8.6</v>
      </c>
      <c r="DA28" s="604"/>
      <c r="DB28" s="604"/>
      <c r="DC28" s="605"/>
      <c r="DD28" s="580">
        <v>286354</v>
      </c>
      <c r="DE28" s="568"/>
      <c r="DF28" s="568"/>
      <c r="DG28" s="568"/>
      <c r="DH28" s="568"/>
      <c r="DI28" s="568"/>
      <c r="DJ28" s="568"/>
      <c r="DK28" s="569"/>
      <c r="DL28" s="580">
        <v>286354</v>
      </c>
      <c r="DM28" s="568"/>
      <c r="DN28" s="568"/>
      <c r="DO28" s="568"/>
      <c r="DP28" s="568"/>
      <c r="DQ28" s="568"/>
      <c r="DR28" s="568"/>
      <c r="DS28" s="568"/>
      <c r="DT28" s="568"/>
      <c r="DU28" s="568"/>
      <c r="DV28" s="569"/>
      <c r="DW28" s="576">
        <v>15</v>
      </c>
      <c r="DX28" s="604"/>
      <c r="DY28" s="604"/>
      <c r="DZ28" s="604"/>
      <c r="EA28" s="604"/>
      <c r="EB28" s="604"/>
      <c r="EC28" s="606"/>
    </row>
    <row r="29" spans="2:133" ht="11.25" customHeight="1" x14ac:dyDescent="0.15">
      <c r="B29" s="573" t="s">
        <v>157</v>
      </c>
      <c r="C29" s="574"/>
      <c r="D29" s="574"/>
      <c r="E29" s="574"/>
      <c r="F29" s="574"/>
      <c r="G29" s="574"/>
      <c r="H29" s="574"/>
      <c r="I29" s="574"/>
      <c r="J29" s="574"/>
      <c r="K29" s="574"/>
      <c r="L29" s="574"/>
      <c r="M29" s="574"/>
      <c r="N29" s="574"/>
      <c r="O29" s="574"/>
      <c r="P29" s="574"/>
      <c r="Q29" s="575"/>
      <c r="R29" s="567">
        <v>64838</v>
      </c>
      <c r="S29" s="568"/>
      <c r="T29" s="568"/>
      <c r="U29" s="568"/>
      <c r="V29" s="568"/>
      <c r="W29" s="568"/>
      <c r="X29" s="568"/>
      <c r="Y29" s="569"/>
      <c r="Z29" s="570">
        <v>1.9</v>
      </c>
      <c r="AA29" s="570"/>
      <c r="AB29" s="570"/>
      <c r="AC29" s="570"/>
      <c r="AD29" s="571" t="s">
        <v>201</v>
      </c>
      <c r="AE29" s="571"/>
      <c r="AF29" s="571"/>
      <c r="AG29" s="571"/>
      <c r="AH29" s="571"/>
      <c r="AI29" s="571"/>
      <c r="AJ29" s="571"/>
      <c r="AK29" s="571"/>
      <c r="AL29" s="576" t="s">
        <v>201</v>
      </c>
      <c r="AM29" s="577"/>
      <c r="AN29" s="577"/>
      <c r="AO29" s="578"/>
      <c r="AP29" s="586"/>
      <c r="AQ29" s="587"/>
      <c r="AR29" s="587"/>
      <c r="AS29" s="587"/>
      <c r="AT29" s="587"/>
      <c r="AU29" s="587"/>
      <c r="AV29" s="587"/>
      <c r="AW29" s="587"/>
      <c r="AX29" s="587"/>
      <c r="AY29" s="587"/>
      <c r="AZ29" s="587"/>
      <c r="BA29" s="587"/>
      <c r="BB29" s="587"/>
      <c r="BC29" s="587"/>
      <c r="BD29" s="587"/>
      <c r="BE29" s="587"/>
      <c r="BF29" s="588"/>
      <c r="BG29" s="567"/>
      <c r="BH29" s="568"/>
      <c r="BI29" s="568"/>
      <c r="BJ29" s="568"/>
      <c r="BK29" s="568"/>
      <c r="BL29" s="568"/>
      <c r="BM29" s="568"/>
      <c r="BN29" s="569"/>
      <c r="BO29" s="570"/>
      <c r="BP29" s="570"/>
      <c r="BQ29" s="570"/>
      <c r="BR29" s="570"/>
      <c r="BS29" s="571"/>
      <c r="BT29" s="571"/>
      <c r="BU29" s="571"/>
      <c r="BV29" s="571"/>
      <c r="BW29" s="571"/>
      <c r="BX29" s="571"/>
      <c r="BY29" s="571"/>
      <c r="BZ29" s="571"/>
      <c r="CA29" s="571"/>
      <c r="CB29" s="572"/>
      <c r="CD29" s="547" t="s">
        <v>175</v>
      </c>
      <c r="CE29" s="540"/>
      <c r="CF29" s="573" t="s">
        <v>25</v>
      </c>
      <c r="CG29" s="574"/>
      <c r="CH29" s="574"/>
      <c r="CI29" s="574"/>
      <c r="CJ29" s="574"/>
      <c r="CK29" s="574"/>
      <c r="CL29" s="574"/>
      <c r="CM29" s="574"/>
      <c r="CN29" s="574"/>
      <c r="CO29" s="574"/>
      <c r="CP29" s="574"/>
      <c r="CQ29" s="575"/>
      <c r="CR29" s="567">
        <v>286350</v>
      </c>
      <c r="CS29" s="602"/>
      <c r="CT29" s="602"/>
      <c r="CU29" s="602"/>
      <c r="CV29" s="602"/>
      <c r="CW29" s="602"/>
      <c r="CX29" s="602"/>
      <c r="CY29" s="603"/>
      <c r="CZ29" s="576">
        <v>8.6</v>
      </c>
      <c r="DA29" s="604"/>
      <c r="DB29" s="604"/>
      <c r="DC29" s="605"/>
      <c r="DD29" s="580">
        <v>286350</v>
      </c>
      <c r="DE29" s="602"/>
      <c r="DF29" s="602"/>
      <c r="DG29" s="602"/>
      <c r="DH29" s="602"/>
      <c r="DI29" s="602"/>
      <c r="DJ29" s="602"/>
      <c r="DK29" s="603"/>
      <c r="DL29" s="580">
        <v>286350</v>
      </c>
      <c r="DM29" s="602"/>
      <c r="DN29" s="602"/>
      <c r="DO29" s="602"/>
      <c r="DP29" s="602"/>
      <c r="DQ29" s="602"/>
      <c r="DR29" s="602"/>
      <c r="DS29" s="602"/>
      <c r="DT29" s="602"/>
      <c r="DU29" s="602"/>
      <c r="DV29" s="603"/>
      <c r="DW29" s="576">
        <v>15</v>
      </c>
      <c r="DX29" s="604"/>
      <c r="DY29" s="604"/>
      <c r="DZ29" s="604"/>
      <c r="EA29" s="604"/>
      <c r="EB29" s="604"/>
      <c r="EC29" s="606"/>
    </row>
    <row r="30" spans="2:133" ht="11.25" customHeight="1" x14ac:dyDescent="0.15">
      <c r="B30" s="573" t="s">
        <v>313</v>
      </c>
      <c r="C30" s="574"/>
      <c r="D30" s="574"/>
      <c r="E30" s="574"/>
      <c r="F30" s="574"/>
      <c r="G30" s="574"/>
      <c r="H30" s="574"/>
      <c r="I30" s="574"/>
      <c r="J30" s="574"/>
      <c r="K30" s="574"/>
      <c r="L30" s="574"/>
      <c r="M30" s="574"/>
      <c r="N30" s="574"/>
      <c r="O30" s="574"/>
      <c r="P30" s="574"/>
      <c r="Q30" s="575"/>
      <c r="R30" s="567">
        <v>53634</v>
      </c>
      <c r="S30" s="568"/>
      <c r="T30" s="568"/>
      <c r="U30" s="568"/>
      <c r="V30" s="568"/>
      <c r="W30" s="568"/>
      <c r="X30" s="568"/>
      <c r="Y30" s="569"/>
      <c r="Z30" s="570">
        <v>1.6</v>
      </c>
      <c r="AA30" s="570"/>
      <c r="AB30" s="570"/>
      <c r="AC30" s="570"/>
      <c r="AD30" s="571">
        <v>551</v>
      </c>
      <c r="AE30" s="571"/>
      <c r="AF30" s="571"/>
      <c r="AG30" s="571"/>
      <c r="AH30" s="571"/>
      <c r="AI30" s="571"/>
      <c r="AJ30" s="571"/>
      <c r="AK30" s="571"/>
      <c r="AL30" s="576">
        <v>0</v>
      </c>
      <c r="AM30" s="577"/>
      <c r="AN30" s="577"/>
      <c r="AO30" s="578"/>
      <c r="AP30" s="340" t="s">
        <v>315</v>
      </c>
      <c r="AQ30" s="341"/>
      <c r="AR30" s="341"/>
      <c r="AS30" s="341"/>
      <c r="AT30" s="341"/>
      <c r="AU30" s="341"/>
      <c r="AV30" s="341"/>
      <c r="AW30" s="341"/>
      <c r="AX30" s="341"/>
      <c r="AY30" s="341"/>
      <c r="AZ30" s="341"/>
      <c r="BA30" s="341"/>
      <c r="BB30" s="341"/>
      <c r="BC30" s="341"/>
      <c r="BD30" s="341"/>
      <c r="BE30" s="341"/>
      <c r="BF30" s="383"/>
      <c r="BG30" s="340" t="s">
        <v>389</v>
      </c>
      <c r="BH30" s="608"/>
      <c r="BI30" s="608"/>
      <c r="BJ30" s="608"/>
      <c r="BK30" s="608"/>
      <c r="BL30" s="608"/>
      <c r="BM30" s="608"/>
      <c r="BN30" s="608"/>
      <c r="BO30" s="608"/>
      <c r="BP30" s="608"/>
      <c r="BQ30" s="609"/>
      <c r="BR30" s="340" t="s">
        <v>390</v>
      </c>
      <c r="BS30" s="608"/>
      <c r="BT30" s="608"/>
      <c r="BU30" s="608"/>
      <c r="BV30" s="608"/>
      <c r="BW30" s="608"/>
      <c r="BX30" s="608"/>
      <c r="BY30" s="608"/>
      <c r="BZ30" s="608"/>
      <c r="CA30" s="608"/>
      <c r="CB30" s="609"/>
      <c r="CD30" s="548"/>
      <c r="CE30" s="543"/>
      <c r="CF30" s="573" t="s">
        <v>391</v>
      </c>
      <c r="CG30" s="574"/>
      <c r="CH30" s="574"/>
      <c r="CI30" s="574"/>
      <c r="CJ30" s="574"/>
      <c r="CK30" s="574"/>
      <c r="CL30" s="574"/>
      <c r="CM30" s="574"/>
      <c r="CN30" s="574"/>
      <c r="CO30" s="574"/>
      <c r="CP30" s="574"/>
      <c r="CQ30" s="575"/>
      <c r="CR30" s="567">
        <v>275901</v>
      </c>
      <c r="CS30" s="568"/>
      <c r="CT30" s="568"/>
      <c r="CU30" s="568"/>
      <c r="CV30" s="568"/>
      <c r="CW30" s="568"/>
      <c r="CX30" s="568"/>
      <c r="CY30" s="569"/>
      <c r="CZ30" s="576">
        <v>8.1999999999999993</v>
      </c>
      <c r="DA30" s="604"/>
      <c r="DB30" s="604"/>
      <c r="DC30" s="605"/>
      <c r="DD30" s="580">
        <v>275901</v>
      </c>
      <c r="DE30" s="568"/>
      <c r="DF30" s="568"/>
      <c r="DG30" s="568"/>
      <c r="DH30" s="568"/>
      <c r="DI30" s="568"/>
      <c r="DJ30" s="568"/>
      <c r="DK30" s="569"/>
      <c r="DL30" s="580">
        <v>275901</v>
      </c>
      <c r="DM30" s="568"/>
      <c r="DN30" s="568"/>
      <c r="DO30" s="568"/>
      <c r="DP30" s="568"/>
      <c r="DQ30" s="568"/>
      <c r="DR30" s="568"/>
      <c r="DS30" s="568"/>
      <c r="DT30" s="568"/>
      <c r="DU30" s="568"/>
      <c r="DV30" s="569"/>
      <c r="DW30" s="576">
        <v>14.4</v>
      </c>
      <c r="DX30" s="604"/>
      <c r="DY30" s="604"/>
      <c r="DZ30" s="604"/>
      <c r="EA30" s="604"/>
      <c r="EB30" s="604"/>
      <c r="EC30" s="606"/>
    </row>
    <row r="31" spans="2:133" ht="11.25" customHeight="1" x14ac:dyDescent="0.15">
      <c r="B31" s="573" t="s">
        <v>21</v>
      </c>
      <c r="C31" s="574"/>
      <c r="D31" s="574"/>
      <c r="E31" s="574"/>
      <c r="F31" s="574"/>
      <c r="G31" s="574"/>
      <c r="H31" s="574"/>
      <c r="I31" s="574"/>
      <c r="J31" s="574"/>
      <c r="K31" s="574"/>
      <c r="L31" s="574"/>
      <c r="M31" s="574"/>
      <c r="N31" s="574"/>
      <c r="O31" s="574"/>
      <c r="P31" s="574"/>
      <c r="Q31" s="575"/>
      <c r="R31" s="567">
        <v>2871</v>
      </c>
      <c r="S31" s="568"/>
      <c r="T31" s="568"/>
      <c r="U31" s="568"/>
      <c r="V31" s="568"/>
      <c r="W31" s="568"/>
      <c r="X31" s="568"/>
      <c r="Y31" s="569"/>
      <c r="Z31" s="570">
        <v>0.1</v>
      </c>
      <c r="AA31" s="570"/>
      <c r="AB31" s="570"/>
      <c r="AC31" s="570"/>
      <c r="AD31" s="571" t="s">
        <v>201</v>
      </c>
      <c r="AE31" s="571"/>
      <c r="AF31" s="571"/>
      <c r="AG31" s="571"/>
      <c r="AH31" s="571"/>
      <c r="AI31" s="571"/>
      <c r="AJ31" s="571"/>
      <c r="AK31" s="571"/>
      <c r="AL31" s="576" t="s">
        <v>201</v>
      </c>
      <c r="AM31" s="577"/>
      <c r="AN31" s="577"/>
      <c r="AO31" s="578"/>
      <c r="AP31" s="521" t="s">
        <v>8</v>
      </c>
      <c r="AQ31" s="522"/>
      <c r="AR31" s="522"/>
      <c r="AS31" s="522"/>
      <c r="AT31" s="658" t="s">
        <v>392</v>
      </c>
      <c r="AU31" s="46"/>
      <c r="AV31" s="46"/>
      <c r="AW31" s="46"/>
      <c r="AX31" s="556" t="s">
        <v>273</v>
      </c>
      <c r="AY31" s="557"/>
      <c r="AZ31" s="557"/>
      <c r="BA31" s="557"/>
      <c r="BB31" s="557"/>
      <c r="BC31" s="557"/>
      <c r="BD31" s="557"/>
      <c r="BE31" s="557"/>
      <c r="BF31" s="558"/>
      <c r="BG31" s="610">
        <v>98.7</v>
      </c>
      <c r="BH31" s="611"/>
      <c r="BI31" s="611"/>
      <c r="BJ31" s="611"/>
      <c r="BK31" s="611"/>
      <c r="BL31" s="611"/>
      <c r="BM31" s="565">
        <v>95.5</v>
      </c>
      <c r="BN31" s="611"/>
      <c r="BO31" s="611"/>
      <c r="BP31" s="611"/>
      <c r="BQ31" s="612"/>
      <c r="BR31" s="610">
        <v>98.5</v>
      </c>
      <c r="BS31" s="611"/>
      <c r="BT31" s="611"/>
      <c r="BU31" s="611"/>
      <c r="BV31" s="611"/>
      <c r="BW31" s="611"/>
      <c r="BX31" s="565">
        <v>95.2</v>
      </c>
      <c r="BY31" s="611"/>
      <c r="BZ31" s="611"/>
      <c r="CA31" s="611"/>
      <c r="CB31" s="612"/>
      <c r="CD31" s="548"/>
      <c r="CE31" s="543"/>
      <c r="CF31" s="573" t="s">
        <v>314</v>
      </c>
      <c r="CG31" s="574"/>
      <c r="CH31" s="574"/>
      <c r="CI31" s="574"/>
      <c r="CJ31" s="574"/>
      <c r="CK31" s="574"/>
      <c r="CL31" s="574"/>
      <c r="CM31" s="574"/>
      <c r="CN31" s="574"/>
      <c r="CO31" s="574"/>
      <c r="CP31" s="574"/>
      <c r="CQ31" s="575"/>
      <c r="CR31" s="567">
        <v>10449</v>
      </c>
      <c r="CS31" s="602"/>
      <c r="CT31" s="602"/>
      <c r="CU31" s="602"/>
      <c r="CV31" s="602"/>
      <c r="CW31" s="602"/>
      <c r="CX31" s="602"/>
      <c r="CY31" s="603"/>
      <c r="CZ31" s="576">
        <v>0.3</v>
      </c>
      <c r="DA31" s="604"/>
      <c r="DB31" s="604"/>
      <c r="DC31" s="605"/>
      <c r="DD31" s="580">
        <v>10449</v>
      </c>
      <c r="DE31" s="602"/>
      <c r="DF31" s="602"/>
      <c r="DG31" s="602"/>
      <c r="DH31" s="602"/>
      <c r="DI31" s="602"/>
      <c r="DJ31" s="602"/>
      <c r="DK31" s="603"/>
      <c r="DL31" s="580">
        <v>10449</v>
      </c>
      <c r="DM31" s="602"/>
      <c r="DN31" s="602"/>
      <c r="DO31" s="602"/>
      <c r="DP31" s="602"/>
      <c r="DQ31" s="602"/>
      <c r="DR31" s="602"/>
      <c r="DS31" s="602"/>
      <c r="DT31" s="602"/>
      <c r="DU31" s="602"/>
      <c r="DV31" s="603"/>
      <c r="DW31" s="576">
        <v>0.5</v>
      </c>
      <c r="DX31" s="604"/>
      <c r="DY31" s="604"/>
      <c r="DZ31" s="604"/>
      <c r="EA31" s="604"/>
      <c r="EB31" s="604"/>
      <c r="EC31" s="606"/>
    </row>
    <row r="32" spans="2:133" ht="11.25" customHeight="1" x14ac:dyDescent="0.15">
      <c r="B32" s="573" t="s">
        <v>342</v>
      </c>
      <c r="C32" s="574"/>
      <c r="D32" s="574"/>
      <c r="E32" s="574"/>
      <c r="F32" s="574"/>
      <c r="G32" s="574"/>
      <c r="H32" s="574"/>
      <c r="I32" s="574"/>
      <c r="J32" s="574"/>
      <c r="K32" s="574"/>
      <c r="L32" s="574"/>
      <c r="M32" s="574"/>
      <c r="N32" s="574"/>
      <c r="O32" s="574"/>
      <c r="P32" s="574"/>
      <c r="Q32" s="575"/>
      <c r="R32" s="567">
        <v>505394</v>
      </c>
      <c r="S32" s="568"/>
      <c r="T32" s="568"/>
      <c r="U32" s="568"/>
      <c r="V32" s="568"/>
      <c r="W32" s="568"/>
      <c r="X32" s="568"/>
      <c r="Y32" s="569"/>
      <c r="Z32" s="570">
        <v>14.6</v>
      </c>
      <c r="AA32" s="570"/>
      <c r="AB32" s="570"/>
      <c r="AC32" s="570"/>
      <c r="AD32" s="571" t="s">
        <v>201</v>
      </c>
      <c r="AE32" s="571"/>
      <c r="AF32" s="571"/>
      <c r="AG32" s="571"/>
      <c r="AH32" s="571"/>
      <c r="AI32" s="571"/>
      <c r="AJ32" s="571"/>
      <c r="AK32" s="571"/>
      <c r="AL32" s="576" t="s">
        <v>201</v>
      </c>
      <c r="AM32" s="577"/>
      <c r="AN32" s="577"/>
      <c r="AO32" s="578"/>
      <c r="AP32" s="656"/>
      <c r="AQ32" s="657"/>
      <c r="AR32" s="657"/>
      <c r="AS32" s="657"/>
      <c r="AT32" s="659"/>
      <c r="AU32" s="39" t="s">
        <v>248</v>
      </c>
      <c r="AV32" s="39"/>
      <c r="AW32" s="39"/>
      <c r="AX32" s="573" t="s">
        <v>287</v>
      </c>
      <c r="AY32" s="574"/>
      <c r="AZ32" s="574"/>
      <c r="BA32" s="574"/>
      <c r="BB32" s="574"/>
      <c r="BC32" s="574"/>
      <c r="BD32" s="574"/>
      <c r="BE32" s="574"/>
      <c r="BF32" s="575"/>
      <c r="BG32" s="613">
        <v>98.6</v>
      </c>
      <c r="BH32" s="602"/>
      <c r="BI32" s="602"/>
      <c r="BJ32" s="602"/>
      <c r="BK32" s="602"/>
      <c r="BL32" s="602"/>
      <c r="BM32" s="577">
        <v>95.9</v>
      </c>
      <c r="BN32" s="614"/>
      <c r="BO32" s="614"/>
      <c r="BP32" s="614"/>
      <c r="BQ32" s="615"/>
      <c r="BR32" s="613">
        <v>98.6</v>
      </c>
      <c r="BS32" s="602"/>
      <c r="BT32" s="602"/>
      <c r="BU32" s="602"/>
      <c r="BV32" s="602"/>
      <c r="BW32" s="602"/>
      <c r="BX32" s="577">
        <v>95.5</v>
      </c>
      <c r="BY32" s="614"/>
      <c r="BZ32" s="614"/>
      <c r="CA32" s="614"/>
      <c r="CB32" s="615"/>
      <c r="CD32" s="549"/>
      <c r="CE32" s="551"/>
      <c r="CF32" s="573" t="s">
        <v>394</v>
      </c>
      <c r="CG32" s="574"/>
      <c r="CH32" s="574"/>
      <c r="CI32" s="574"/>
      <c r="CJ32" s="574"/>
      <c r="CK32" s="574"/>
      <c r="CL32" s="574"/>
      <c r="CM32" s="574"/>
      <c r="CN32" s="574"/>
      <c r="CO32" s="574"/>
      <c r="CP32" s="574"/>
      <c r="CQ32" s="575"/>
      <c r="CR32" s="567">
        <v>4</v>
      </c>
      <c r="CS32" s="568"/>
      <c r="CT32" s="568"/>
      <c r="CU32" s="568"/>
      <c r="CV32" s="568"/>
      <c r="CW32" s="568"/>
      <c r="CX32" s="568"/>
      <c r="CY32" s="569"/>
      <c r="CZ32" s="576">
        <v>0</v>
      </c>
      <c r="DA32" s="604"/>
      <c r="DB32" s="604"/>
      <c r="DC32" s="605"/>
      <c r="DD32" s="580">
        <v>4</v>
      </c>
      <c r="DE32" s="568"/>
      <c r="DF32" s="568"/>
      <c r="DG32" s="568"/>
      <c r="DH32" s="568"/>
      <c r="DI32" s="568"/>
      <c r="DJ32" s="568"/>
      <c r="DK32" s="569"/>
      <c r="DL32" s="580">
        <v>4</v>
      </c>
      <c r="DM32" s="568"/>
      <c r="DN32" s="568"/>
      <c r="DO32" s="568"/>
      <c r="DP32" s="568"/>
      <c r="DQ32" s="568"/>
      <c r="DR32" s="568"/>
      <c r="DS32" s="568"/>
      <c r="DT32" s="568"/>
      <c r="DU32" s="568"/>
      <c r="DV32" s="569"/>
      <c r="DW32" s="576">
        <v>0</v>
      </c>
      <c r="DX32" s="604"/>
      <c r="DY32" s="604"/>
      <c r="DZ32" s="604"/>
      <c r="EA32" s="604"/>
      <c r="EB32" s="604"/>
      <c r="EC32" s="606"/>
    </row>
    <row r="33" spans="2:133" ht="11.25" customHeight="1" x14ac:dyDescent="0.15">
      <c r="B33" s="595" t="s">
        <v>58</v>
      </c>
      <c r="C33" s="596"/>
      <c r="D33" s="596"/>
      <c r="E33" s="596"/>
      <c r="F33" s="596"/>
      <c r="G33" s="596"/>
      <c r="H33" s="596"/>
      <c r="I33" s="596"/>
      <c r="J33" s="596"/>
      <c r="K33" s="596"/>
      <c r="L33" s="596"/>
      <c r="M33" s="596"/>
      <c r="N33" s="596"/>
      <c r="O33" s="596"/>
      <c r="P33" s="596"/>
      <c r="Q33" s="597"/>
      <c r="R33" s="567" t="s">
        <v>201</v>
      </c>
      <c r="S33" s="568"/>
      <c r="T33" s="568"/>
      <c r="U33" s="568"/>
      <c r="V33" s="568"/>
      <c r="W33" s="568"/>
      <c r="X33" s="568"/>
      <c r="Y33" s="569"/>
      <c r="Z33" s="570" t="s">
        <v>201</v>
      </c>
      <c r="AA33" s="570"/>
      <c r="AB33" s="570"/>
      <c r="AC33" s="570"/>
      <c r="AD33" s="571" t="s">
        <v>201</v>
      </c>
      <c r="AE33" s="571"/>
      <c r="AF33" s="571"/>
      <c r="AG33" s="571"/>
      <c r="AH33" s="571"/>
      <c r="AI33" s="571"/>
      <c r="AJ33" s="571"/>
      <c r="AK33" s="571"/>
      <c r="AL33" s="576" t="s">
        <v>201</v>
      </c>
      <c r="AM33" s="577"/>
      <c r="AN33" s="577"/>
      <c r="AO33" s="578"/>
      <c r="AP33" s="524"/>
      <c r="AQ33" s="525"/>
      <c r="AR33" s="525"/>
      <c r="AS33" s="525"/>
      <c r="AT33" s="660"/>
      <c r="AU33" s="47"/>
      <c r="AV33" s="47"/>
      <c r="AW33" s="47"/>
      <c r="AX33" s="586" t="s">
        <v>161</v>
      </c>
      <c r="AY33" s="587"/>
      <c r="AZ33" s="587"/>
      <c r="BA33" s="587"/>
      <c r="BB33" s="587"/>
      <c r="BC33" s="587"/>
      <c r="BD33" s="587"/>
      <c r="BE33" s="587"/>
      <c r="BF33" s="588"/>
      <c r="BG33" s="616">
        <v>98.4</v>
      </c>
      <c r="BH33" s="617"/>
      <c r="BI33" s="617"/>
      <c r="BJ33" s="617"/>
      <c r="BK33" s="617"/>
      <c r="BL33" s="617"/>
      <c r="BM33" s="618">
        <v>94.1</v>
      </c>
      <c r="BN33" s="617"/>
      <c r="BO33" s="617"/>
      <c r="BP33" s="617"/>
      <c r="BQ33" s="619"/>
      <c r="BR33" s="616">
        <v>98.2</v>
      </c>
      <c r="BS33" s="617"/>
      <c r="BT33" s="617"/>
      <c r="BU33" s="617"/>
      <c r="BV33" s="617"/>
      <c r="BW33" s="617"/>
      <c r="BX33" s="618">
        <v>94.2</v>
      </c>
      <c r="BY33" s="617"/>
      <c r="BZ33" s="617"/>
      <c r="CA33" s="617"/>
      <c r="CB33" s="619"/>
      <c r="CD33" s="573" t="s">
        <v>395</v>
      </c>
      <c r="CE33" s="574"/>
      <c r="CF33" s="574"/>
      <c r="CG33" s="574"/>
      <c r="CH33" s="574"/>
      <c r="CI33" s="574"/>
      <c r="CJ33" s="574"/>
      <c r="CK33" s="574"/>
      <c r="CL33" s="574"/>
      <c r="CM33" s="574"/>
      <c r="CN33" s="574"/>
      <c r="CO33" s="574"/>
      <c r="CP33" s="574"/>
      <c r="CQ33" s="575"/>
      <c r="CR33" s="567">
        <v>1575874</v>
      </c>
      <c r="CS33" s="602"/>
      <c r="CT33" s="602"/>
      <c r="CU33" s="602"/>
      <c r="CV33" s="602"/>
      <c r="CW33" s="602"/>
      <c r="CX33" s="602"/>
      <c r="CY33" s="603"/>
      <c r="CZ33" s="576">
        <v>47.1</v>
      </c>
      <c r="DA33" s="604"/>
      <c r="DB33" s="604"/>
      <c r="DC33" s="605"/>
      <c r="DD33" s="580">
        <v>1342905</v>
      </c>
      <c r="DE33" s="602"/>
      <c r="DF33" s="602"/>
      <c r="DG33" s="602"/>
      <c r="DH33" s="602"/>
      <c r="DI33" s="602"/>
      <c r="DJ33" s="602"/>
      <c r="DK33" s="603"/>
      <c r="DL33" s="580">
        <v>808410</v>
      </c>
      <c r="DM33" s="602"/>
      <c r="DN33" s="602"/>
      <c r="DO33" s="602"/>
      <c r="DP33" s="602"/>
      <c r="DQ33" s="602"/>
      <c r="DR33" s="602"/>
      <c r="DS33" s="602"/>
      <c r="DT33" s="602"/>
      <c r="DU33" s="602"/>
      <c r="DV33" s="603"/>
      <c r="DW33" s="576">
        <v>42.3</v>
      </c>
      <c r="DX33" s="604"/>
      <c r="DY33" s="604"/>
      <c r="DZ33" s="604"/>
      <c r="EA33" s="604"/>
      <c r="EB33" s="604"/>
      <c r="EC33" s="606"/>
    </row>
    <row r="34" spans="2:133" ht="11.25" customHeight="1" x14ac:dyDescent="0.15">
      <c r="B34" s="573" t="s">
        <v>399</v>
      </c>
      <c r="C34" s="574"/>
      <c r="D34" s="574"/>
      <c r="E34" s="574"/>
      <c r="F34" s="574"/>
      <c r="G34" s="574"/>
      <c r="H34" s="574"/>
      <c r="I34" s="574"/>
      <c r="J34" s="574"/>
      <c r="K34" s="574"/>
      <c r="L34" s="574"/>
      <c r="M34" s="574"/>
      <c r="N34" s="574"/>
      <c r="O34" s="574"/>
      <c r="P34" s="574"/>
      <c r="Q34" s="575"/>
      <c r="R34" s="567">
        <v>124651</v>
      </c>
      <c r="S34" s="568"/>
      <c r="T34" s="568"/>
      <c r="U34" s="568"/>
      <c r="V34" s="568"/>
      <c r="W34" s="568"/>
      <c r="X34" s="568"/>
      <c r="Y34" s="569"/>
      <c r="Z34" s="570">
        <v>3.6</v>
      </c>
      <c r="AA34" s="570"/>
      <c r="AB34" s="570"/>
      <c r="AC34" s="570"/>
      <c r="AD34" s="571" t="s">
        <v>201</v>
      </c>
      <c r="AE34" s="571"/>
      <c r="AF34" s="571"/>
      <c r="AG34" s="571"/>
      <c r="AH34" s="571"/>
      <c r="AI34" s="571"/>
      <c r="AJ34" s="571"/>
      <c r="AK34" s="571"/>
      <c r="AL34" s="576" t="s">
        <v>201</v>
      </c>
      <c r="AM34" s="577"/>
      <c r="AN34" s="577"/>
      <c r="AO34" s="578"/>
      <c r="AP34" s="10"/>
      <c r="AQ34" s="13"/>
      <c r="AR34" s="39"/>
      <c r="AS34" s="46"/>
      <c r="AT34" s="46"/>
      <c r="AU34" s="46"/>
      <c r="AV34" s="46"/>
      <c r="AW34" s="46"/>
      <c r="AX34" s="46"/>
      <c r="AY34" s="46"/>
      <c r="AZ34" s="46"/>
      <c r="BA34" s="46"/>
      <c r="BB34" s="46"/>
      <c r="BC34" s="46"/>
      <c r="BD34" s="46"/>
      <c r="BE34" s="46"/>
      <c r="BF34" s="46"/>
      <c r="BG34" s="13"/>
      <c r="BH34" s="13"/>
      <c r="BI34" s="13"/>
      <c r="BJ34" s="13"/>
      <c r="BK34" s="13"/>
      <c r="BL34" s="13"/>
      <c r="BM34" s="13"/>
      <c r="BN34" s="13"/>
      <c r="BO34" s="13"/>
      <c r="BP34" s="13"/>
      <c r="BQ34" s="13"/>
      <c r="BR34" s="13"/>
      <c r="BS34" s="13"/>
      <c r="BT34" s="13"/>
      <c r="BU34" s="13"/>
      <c r="BV34" s="13"/>
      <c r="BW34" s="13"/>
      <c r="BX34" s="13"/>
      <c r="BY34" s="13"/>
      <c r="BZ34" s="13"/>
      <c r="CA34" s="13"/>
      <c r="CB34" s="13"/>
      <c r="CD34" s="573" t="s">
        <v>400</v>
      </c>
      <c r="CE34" s="574"/>
      <c r="CF34" s="574"/>
      <c r="CG34" s="574"/>
      <c r="CH34" s="574"/>
      <c r="CI34" s="574"/>
      <c r="CJ34" s="574"/>
      <c r="CK34" s="574"/>
      <c r="CL34" s="574"/>
      <c r="CM34" s="574"/>
      <c r="CN34" s="574"/>
      <c r="CO34" s="574"/>
      <c r="CP34" s="574"/>
      <c r="CQ34" s="575"/>
      <c r="CR34" s="567">
        <v>315554</v>
      </c>
      <c r="CS34" s="568"/>
      <c r="CT34" s="568"/>
      <c r="CU34" s="568"/>
      <c r="CV34" s="568"/>
      <c r="CW34" s="568"/>
      <c r="CX34" s="568"/>
      <c r="CY34" s="569"/>
      <c r="CZ34" s="576">
        <v>9.4</v>
      </c>
      <c r="DA34" s="604"/>
      <c r="DB34" s="604"/>
      <c r="DC34" s="605"/>
      <c r="DD34" s="580">
        <v>215636</v>
      </c>
      <c r="DE34" s="568"/>
      <c r="DF34" s="568"/>
      <c r="DG34" s="568"/>
      <c r="DH34" s="568"/>
      <c r="DI34" s="568"/>
      <c r="DJ34" s="568"/>
      <c r="DK34" s="569"/>
      <c r="DL34" s="580">
        <v>183929</v>
      </c>
      <c r="DM34" s="568"/>
      <c r="DN34" s="568"/>
      <c r="DO34" s="568"/>
      <c r="DP34" s="568"/>
      <c r="DQ34" s="568"/>
      <c r="DR34" s="568"/>
      <c r="DS34" s="568"/>
      <c r="DT34" s="568"/>
      <c r="DU34" s="568"/>
      <c r="DV34" s="569"/>
      <c r="DW34" s="576">
        <v>9.6</v>
      </c>
      <c r="DX34" s="604"/>
      <c r="DY34" s="604"/>
      <c r="DZ34" s="604"/>
      <c r="EA34" s="604"/>
      <c r="EB34" s="604"/>
      <c r="EC34" s="606"/>
    </row>
    <row r="35" spans="2:133" ht="11.25" customHeight="1" x14ac:dyDescent="0.15">
      <c r="B35" s="573" t="s">
        <v>220</v>
      </c>
      <c r="C35" s="574"/>
      <c r="D35" s="574"/>
      <c r="E35" s="574"/>
      <c r="F35" s="574"/>
      <c r="G35" s="574"/>
      <c r="H35" s="574"/>
      <c r="I35" s="574"/>
      <c r="J35" s="574"/>
      <c r="K35" s="574"/>
      <c r="L35" s="574"/>
      <c r="M35" s="574"/>
      <c r="N35" s="574"/>
      <c r="O35" s="574"/>
      <c r="P35" s="574"/>
      <c r="Q35" s="575"/>
      <c r="R35" s="567">
        <v>4348</v>
      </c>
      <c r="S35" s="568"/>
      <c r="T35" s="568"/>
      <c r="U35" s="568"/>
      <c r="V35" s="568"/>
      <c r="W35" s="568"/>
      <c r="X35" s="568"/>
      <c r="Y35" s="569"/>
      <c r="Z35" s="570">
        <v>0.1</v>
      </c>
      <c r="AA35" s="570"/>
      <c r="AB35" s="570"/>
      <c r="AC35" s="570"/>
      <c r="AD35" s="571">
        <v>2140</v>
      </c>
      <c r="AE35" s="571"/>
      <c r="AF35" s="571"/>
      <c r="AG35" s="571"/>
      <c r="AH35" s="571"/>
      <c r="AI35" s="571"/>
      <c r="AJ35" s="571"/>
      <c r="AK35" s="571"/>
      <c r="AL35" s="576">
        <v>0.1</v>
      </c>
      <c r="AM35" s="577"/>
      <c r="AN35" s="577"/>
      <c r="AO35" s="578"/>
      <c r="AP35" s="16"/>
      <c r="AQ35" s="340" t="s">
        <v>402</v>
      </c>
      <c r="AR35" s="341"/>
      <c r="AS35" s="341"/>
      <c r="AT35" s="341"/>
      <c r="AU35" s="341"/>
      <c r="AV35" s="341"/>
      <c r="AW35" s="341"/>
      <c r="AX35" s="341"/>
      <c r="AY35" s="341"/>
      <c r="AZ35" s="341"/>
      <c r="BA35" s="341"/>
      <c r="BB35" s="341"/>
      <c r="BC35" s="341"/>
      <c r="BD35" s="341"/>
      <c r="BE35" s="341"/>
      <c r="BF35" s="383"/>
      <c r="BG35" s="340" t="s">
        <v>208</v>
      </c>
      <c r="BH35" s="341"/>
      <c r="BI35" s="341"/>
      <c r="BJ35" s="341"/>
      <c r="BK35" s="341"/>
      <c r="BL35" s="341"/>
      <c r="BM35" s="341"/>
      <c r="BN35" s="341"/>
      <c r="BO35" s="341"/>
      <c r="BP35" s="341"/>
      <c r="BQ35" s="341"/>
      <c r="BR35" s="341"/>
      <c r="BS35" s="341"/>
      <c r="BT35" s="341"/>
      <c r="BU35" s="341"/>
      <c r="BV35" s="341"/>
      <c r="BW35" s="341"/>
      <c r="BX35" s="341"/>
      <c r="BY35" s="341"/>
      <c r="BZ35" s="341"/>
      <c r="CA35" s="341"/>
      <c r="CB35" s="383"/>
      <c r="CD35" s="573" t="s">
        <v>403</v>
      </c>
      <c r="CE35" s="574"/>
      <c r="CF35" s="574"/>
      <c r="CG35" s="574"/>
      <c r="CH35" s="574"/>
      <c r="CI35" s="574"/>
      <c r="CJ35" s="574"/>
      <c r="CK35" s="574"/>
      <c r="CL35" s="574"/>
      <c r="CM35" s="574"/>
      <c r="CN35" s="574"/>
      <c r="CO35" s="574"/>
      <c r="CP35" s="574"/>
      <c r="CQ35" s="575"/>
      <c r="CR35" s="567">
        <v>36741</v>
      </c>
      <c r="CS35" s="602"/>
      <c r="CT35" s="602"/>
      <c r="CU35" s="602"/>
      <c r="CV35" s="602"/>
      <c r="CW35" s="602"/>
      <c r="CX35" s="602"/>
      <c r="CY35" s="603"/>
      <c r="CZ35" s="576">
        <v>1.1000000000000001</v>
      </c>
      <c r="DA35" s="604"/>
      <c r="DB35" s="604"/>
      <c r="DC35" s="605"/>
      <c r="DD35" s="580">
        <v>23548</v>
      </c>
      <c r="DE35" s="602"/>
      <c r="DF35" s="602"/>
      <c r="DG35" s="602"/>
      <c r="DH35" s="602"/>
      <c r="DI35" s="602"/>
      <c r="DJ35" s="602"/>
      <c r="DK35" s="603"/>
      <c r="DL35" s="580">
        <v>23548</v>
      </c>
      <c r="DM35" s="602"/>
      <c r="DN35" s="602"/>
      <c r="DO35" s="602"/>
      <c r="DP35" s="602"/>
      <c r="DQ35" s="602"/>
      <c r="DR35" s="602"/>
      <c r="DS35" s="602"/>
      <c r="DT35" s="602"/>
      <c r="DU35" s="602"/>
      <c r="DV35" s="603"/>
      <c r="DW35" s="576">
        <v>1.2</v>
      </c>
      <c r="DX35" s="604"/>
      <c r="DY35" s="604"/>
      <c r="DZ35" s="604"/>
      <c r="EA35" s="604"/>
      <c r="EB35" s="604"/>
      <c r="EC35" s="606"/>
    </row>
    <row r="36" spans="2:133" ht="11.25" customHeight="1" x14ac:dyDescent="0.15">
      <c r="B36" s="573" t="s">
        <v>147</v>
      </c>
      <c r="C36" s="574"/>
      <c r="D36" s="574"/>
      <c r="E36" s="574"/>
      <c r="F36" s="574"/>
      <c r="G36" s="574"/>
      <c r="H36" s="574"/>
      <c r="I36" s="574"/>
      <c r="J36" s="574"/>
      <c r="K36" s="574"/>
      <c r="L36" s="574"/>
      <c r="M36" s="574"/>
      <c r="N36" s="574"/>
      <c r="O36" s="574"/>
      <c r="P36" s="574"/>
      <c r="Q36" s="575"/>
      <c r="R36" s="567">
        <v>21</v>
      </c>
      <c r="S36" s="568"/>
      <c r="T36" s="568"/>
      <c r="U36" s="568"/>
      <c r="V36" s="568"/>
      <c r="W36" s="568"/>
      <c r="X36" s="568"/>
      <c r="Y36" s="569"/>
      <c r="Z36" s="570">
        <v>0</v>
      </c>
      <c r="AA36" s="570"/>
      <c r="AB36" s="570"/>
      <c r="AC36" s="570"/>
      <c r="AD36" s="571" t="s">
        <v>201</v>
      </c>
      <c r="AE36" s="571"/>
      <c r="AF36" s="571"/>
      <c r="AG36" s="571"/>
      <c r="AH36" s="571"/>
      <c r="AI36" s="571"/>
      <c r="AJ36" s="571"/>
      <c r="AK36" s="571"/>
      <c r="AL36" s="576" t="s">
        <v>201</v>
      </c>
      <c r="AM36" s="577"/>
      <c r="AN36" s="577"/>
      <c r="AO36" s="578"/>
      <c r="AP36" s="16"/>
      <c r="AQ36" s="620" t="s">
        <v>385</v>
      </c>
      <c r="AR36" s="621"/>
      <c r="AS36" s="621"/>
      <c r="AT36" s="621"/>
      <c r="AU36" s="621"/>
      <c r="AV36" s="621"/>
      <c r="AW36" s="621"/>
      <c r="AX36" s="621"/>
      <c r="AY36" s="622"/>
      <c r="AZ36" s="559">
        <v>290782</v>
      </c>
      <c r="BA36" s="560"/>
      <c r="BB36" s="560"/>
      <c r="BC36" s="560"/>
      <c r="BD36" s="560"/>
      <c r="BE36" s="560"/>
      <c r="BF36" s="623"/>
      <c r="BG36" s="556" t="s">
        <v>230</v>
      </c>
      <c r="BH36" s="557"/>
      <c r="BI36" s="557"/>
      <c r="BJ36" s="557"/>
      <c r="BK36" s="557"/>
      <c r="BL36" s="557"/>
      <c r="BM36" s="557"/>
      <c r="BN36" s="557"/>
      <c r="BO36" s="557"/>
      <c r="BP36" s="557"/>
      <c r="BQ36" s="557"/>
      <c r="BR36" s="557"/>
      <c r="BS36" s="557"/>
      <c r="BT36" s="557"/>
      <c r="BU36" s="558"/>
      <c r="BV36" s="559">
        <v>8178</v>
      </c>
      <c r="BW36" s="560"/>
      <c r="BX36" s="560"/>
      <c r="BY36" s="560"/>
      <c r="BZ36" s="560"/>
      <c r="CA36" s="560"/>
      <c r="CB36" s="623"/>
      <c r="CD36" s="573" t="s">
        <v>31</v>
      </c>
      <c r="CE36" s="574"/>
      <c r="CF36" s="574"/>
      <c r="CG36" s="574"/>
      <c r="CH36" s="574"/>
      <c r="CI36" s="574"/>
      <c r="CJ36" s="574"/>
      <c r="CK36" s="574"/>
      <c r="CL36" s="574"/>
      <c r="CM36" s="574"/>
      <c r="CN36" s="574"/>
      <c r="CO36" s="574"/>
      <c r="CP36" s="574"/>
      <c r="CQ36" s="575"/>
      <c r="CR36" s="567">
        <v>558669</v>
      </c>
      <c r="CS36" s="568"/>
      <c r="CT36" s="568"/>
      <c r="CU36" s="568"/>
      <c r="CV36" s="568"/>
      <c r="CW36" s="568"/>
      <c r="CX36" s="568"/>
      <c r="CY36" s="569"/>
      <c r="CZ36" s="576">
        <v>16.7</v>
      </c>
      <c r="DA36" s="604"/>
      <c r="DB36" s="604"/>
      <c r="DC36" s="605"/>
      <c r="DD36" s="580">
        <v>492592</v>
      </c>
      <c r="DE36" s="568"/>
      <c r="DF36" s="568"/>
      <c r="DG36" s="568"/>
      <c r="DH36" s="568"/>
      <c r="DI36" s="568"/>
      <c r="DJ36" s="568"/>
      <c r="DK36" s="569"/>
      <c r="DL36" s="580">
        <v>394110</v>
      </c>
      <c r="DM36" s="568"/>
      <c r="DN36" s="568"/>
      <c r="DO36" s="568"/>
      <c r="DP36" s="568"/>
      <c r="DQ36" s="568"/>
      <c r="DR36" s="568"/>
      <c r="DS36" s="568"/>
      <c r="DT36" s="568"/>
      <c r="DU36" s="568"/>
      <c r="DV36" s="569"/>
      <c r="DW36" s="576">
        <v>20.6</v>
      </c>
      <c r="DX36" s="604"/>
      <c r="DY36" s="604"/>
      <c r="DZ36" s="604"/>
      <c r="EA36" s="604"/>
      <c r="EB36" s="604"/>
      <c r="EC36" s="606"/>
    </row>
    <row r="37" spans="2:133" ht="11.25" customHeight="1" x14ac:dyDescent="0.15">
      <c r="B37" s="573" t="s">
        <v>406</v>
      </c>
      <c r="C37" s="574"/>
      <c r="D37" s="574"/>
      <c r="E37" s="574"/>
      <c r="F37" s="574"/>
      <c r="G37" s="574"/>
      <c r="H37" s="574"/>
      <c r="I37" s="574"/>
      <c r="J37" s="574"/>
      <c r="K37" s="574"/>
      <c r="L37" s="574"/>
      <c r="M37" s="574"/>
      <c r="N37" s="574"/>
      <c r="O37" s="574"/>
      <c r="P37" s="574"/>
      <c r="Q37" s="575"/>
      <c r="R37" s="567">
        <v>130461</v>
      </c>
      <c r="S37" s="568"/>
      <c r="T37" s="568"/>
      <c r="U37" s="568"/>
      <c r="V37" s="568"/>
      <c r="W37" s="568"/>
      <c r="X37" s="568"/>
      <c r="Y37" s="569"/>
      <c r="Z37" s="570">
        <v>3.8</v>
      </c>
      <c r="AA37" s="570"/>
      <c r="AB37" s="570"/>
      <c r="AC37" s="570"/>
      <c r="AD37" s="571" t="s">
        <v>201</v>
      </c>
      <c r="AE37" s="571"/>
      <c r="AF37" s="571"/>
      <c r="AG37" s="571"/>
      <c r="AH37" s="571"/>
      <c r="AI37" s="571"/>
      <c r="AJ37" s="571"/>
      <c r="AK37" s="571"/>
      <c r="AL37" s="576" t="s">
        <v>201</v>
      </c>
      <c r="AM37" s="577"/>
      <c r="AN37" s="577"/>
      <c r="AO37" s="578"/>
      <c r="AQ37" s="624" t="s">
        <v>407</v>
      </c>
      <c r="AR37" s="625"/>
      <c r="AS37" s="625"/>
      <c r="AT37" s="625"/>
      <c r="AU37" s="625"/>
      <c r="AV37" s="625"/>
      <c r="AW37" s="625"/>
      <c r="AX37" s="625"/>
      <c r="AY37" s="626"/>
      <c r="AZ37" s="567">
        <v>49967</v>
      </c>
      <c r="BA37" s="568"/>
      <c r="BB37" s="568"/>
      <c r="BC37" s="568"/>
      <c r="BD37" s="602"/>
      <c r="BE37" s="602"/>
      <c r="BF37" s="615"/>
      <c r="BG37" s="573" t="s">
        <v>410</v>
      </c>
      <c r="BH37" s="574"/>
      <c r="BI37" s="574"/>
      <c r="BJ37" s="574"/>
      <c r="BK37" s="574"/>
      <c r="BL37" s="574"/>
      <c r="BM37" s="574"/>
      <c r="BN37" s="574"/>
      <c r="BO37" s="574"/>
      <c r="BP37" s="574"/>
      <c r="BQ37" s="574"/>
      <c r="BR37" s="574"/>
      <c r="BS37" s="574"/>
      <c r="BT37" s="574"/>
      <c r="BU37" s="575"/>
      <c r="BV37" s="567">
        <v>-35567</v>
      </c>
      <c r="BW37" s="568"/>
      <c r="BX37" s="568"/>
      <c r="BY37" s="568"/>
      <c r="BZ37" s="568"/>
      <c r="CA37" s="568"/>
      <c r="CB37" s="581"/>
      <c r="CD37" s="573" t="s">
        <v>160</v>
      </c>
      <c r="CE37" s="574"/>
      <c r="CF37" s="574"/>
      <c r="CG37" s="574"/>
      <c r="CH37" s="574"/>
      <c r="CI37" s="574"/>
      <c r="CJ37" s="574"/>
      <c r="CK37" s="574"/>
      <c r="CL37" s="574"/>
      <c r="CM37" s="574"/>
      <c r="CN37" s="574"/>
      <c r="CO37" s="574"/>
      <c r="CP37" s="574"/>
      <c r="CQ37" s="575"/>
      <c r="CR37" s="567">
        <v>385032</v>
      </c>
      <c r="CS37" s="602"/>
      <c r="CT37" s="602"/>
      <c r="CU37" s="602"/>
      <c r="CV37" s="602"/>
      <c r="CW37" s="602"/>
      <c r="CX37" s="602"/>
      <c r="CY37" s="603"/>
      <c r="CZ37" s="576">
        <v>11.5</v>
      </c>
      <c r="DA37" s="604"/>
      <c r="DB37" s="604"/>
      <c r="DC37" s="605"/>
      <c r="DD37" s="580">
        <v>369756</v>
      </c>
      <c r="DE37" s="602"/>
      <c r="DF37" s="602"/>
      <c r="DG37" s="602"/>
      <c r="DH37" s="602"/>
      <c r="DI37" s="602"/>
      <c r="DJ37" s="602"/>
      <c r="DK37" s="603"/>
      <c r="DL37" s="580">
        <v>345891</v>
      </c>
      <c r="DM37" s="602"/>
      <c r="DN37" s="602"/>
      <c r="DO37" s="602"/>
      <c r="DP37" s="602"/>
      <c r="DQ37" s="602"/>
      <c r="DR37" s="602"/>
      <c r="DS37" s="602"/>
      <c r="DT37" s="602"/>
      <c r="DU37" s="602"/>
      <c r="DV37" s="603"/>
      <c r="DW37" s="576">
        <v>18.100000000000001</v>
      </c>
      <c r="DX37" s="604"/>
      <c r="DY37" s="604"/>
      <c r="DZ37" s="604"/>
      <c r="EA37" s="604"/>
      <c r="EB37" s="604"/>
      <c r="EC37" s="606"/>
    </row>
    <row r="38" spans="2:133" ht="11.25" customHeight="1" x14ac:dyDescent="0.15">
      <c r="B38" s="573" t="s">
        <v>288</v>
      </c>
      <c r="C38" s="574"/>
      <c r="D38" s="574"/>
      <c r="E38" s="574"/>
      <c r="F38" s="574"/>
      <c r="G38" s="574"/>
      <c r="H38" s="574"/>
      <c r="I38" s="574"/>
      <c r="J38" s="574"/>
      <c r="K38" s="574"/>
      <c r="L38" s="574"/>
      <c r="M38" s="574"/>
      <c r="N38" s="574"/>
      <c r="O38" s="574"/>
      <c r="P38" s="574"/>
      <c r="Q38" s="575"/>
      <c r="R38" s="567">
        <v>95755</v>
      </c>
      <c r="S38" s="568"/>
      <c r="T38" s="568"/>
      <c r="U38" s="568"/>
      <c r="V38" s="568"/>
      <c r="W38" s="568"/>
      <c r="X38" s="568"/>
      <c r="Y38" s="569"/>
      <c r="Z38" s="570">
        <v>2.8</v>
      </c>
      <c r="AA38" s="570"/>
      <c r="AB38" s="570"/>
      <c r="AC38" s="570"/>
      <c r="AD38" s="571" t="s">
        <v>201</v>
      </c>
      <c r="AE38" s="571"/>
      <c r="AF38" s="571"/>
      <c r="AG38" s="571"/>
      <c r="AH38" s="571"/>
      <c r="AI38" s="571"/>
      <c r="AJ38" s="571"/>
      <c r="AK38" s="571"/>
      <c r="AL38" s="576" t="s">
        <v>201</v>
      </c>
      <c r="AM38" s="577"/>
      <c r="AN38" s="577"/>
      <c r="AO38" s="578"/>
      <c r="AQ38" s="624" t="s">
        <v>411</v>
      </c>
      <c r="AR38" s="625"/>
      <c r="AS38" s="625"/>
      <c r="AT38" s="625"/>
      <c r="AU38" s="625"/>
      <c r="AV38" s="625"/>
      <c r="AW38" s="625"/>
      <c r="AX38" s="625"/>
      <c r="AY38" s="626"/>
      <c r="AZ38" s="567">
        <v>49523</v>
      </c>
      <c r="BA38" s="568"/>
      <c r="BB38" s="568"/>
      <c r="BC38" s="568"/>
      <c r="BD38" s="602"/>
      <c r="BE38" s="602"/>
      <c r="BF38" s="615"/>
      <c r="BG38" s="573" t="s">
        <v>412</v>
      </c>
      <c r="BH38" s="574"/>
      <c r="BI38" s="574"/>
      <c r="BJ38" s="574"/>
      <c r="BK38" s="574"/>
      <c r="BL38" s="574"/>
      <c r="BM38" s="574"/>
      <c r="BN38" s="574"/>
      <c r="BO38" s="574"/>
      <c r="BP38" s="574"/>
      <c r="BQ38" s="574"/>
      <c r="BR38" s="574"/>
      <c r="BS38" s="574"/>
      <c r="BT38" s="574"/>
      <c r="BU38" s="575"/>
      <c r="BV38" s="567">
        <v>565</v>
      </c>
      <c r="BW38" s="568"/>
      <c r="BX38" s="568"/>
      <c r="BY38" s="568"/>
      <c r="BZ38" s="568"/>
      <c r="CA38" s="568"/>
      <c r="CB38" s="581"/>
      <c r="CD38" s="573" t="s">
        <v>413</v>
      </c>
      <c r="CE38" s="574"/>
      <c r="CF38" s="574"/>
      <c r="CG38" s="574"/>
      <c r="CH38" s="574"/>
      <c r="CI38" s="574"/>
      <c r="CJ38" s="574"/>
      <c r="CK38" s="574"/>
      <c r="CL38" s="574"/>
      <c r="CM38" s="574"/>
      <c r="CN38" s="574"/>
      <c r="CO38" s="574"/>
      <c r="CP38" s="574"/>
      <c r="CQ38" s="575"/>
      <c r="CR38" s="567">
        <v>290782</v>
      </c>
      <c r="CS38" s="568"/>
      <c r="CT38" s="568"/>
      <c r="CU38" s="568"/>
      <c r="CV38" s="568"/>
      <c r="CW38" s="568"/>
      <c r="CX38" s="568"/>
      <c r="CY38" s="569"/>
      <c r="CZ38" s="576">
        <v>8.6999999999999993</v>
      </c>
      <c r="DA38" s="604"/>
      <c r="DB38" s="604"/>
      <c r="DC38" s="605"/>
      <c r="DD38" s="580">
        <v>255781</v>
      </c>
      <c r="DE38" s="568"/>
      <c r="DF38" s="568"/>
      <c r="DG38" s="568"/>
      <c r="DH38" s="568"/>
      <c r="DI38" s="568"/>
      <c r="DJ38" s="568"/>
      <c r="DK38" s="569"/>
      <c r="DL38" s="580">
        <v>206643</v>
      </c>
      <c r="DM38" s="568"/>
      <c r="DN38" s="568"/>
      <c r="DO38" s="568"/>
      <c r="DP38" s="568"/>
      <c r="DQ38" s="568"/>
      <c r="DR38" s="568"/>
      <c r="DS38" s="568"/>
      <c r="DT38" s="568"/>
      <c r="DU38" s="568"/>
      <c r="DV38" s="569"/>
      <c r="DW38" s="576">
        <v>10.8</v>
      </c>
      <c r="DX38" s="604"/>
      <c r="DY38" s="604"/>
      <c r="DZ38" s="604"/>
      <c r="EA38" s="604"/>
      <c r="EB38" s="604"/>
      <c r="EC38" s="606"/>
    </row>
    <row r="39" spans="2:133" ht="11.25" customHeight="1" x14ac:dyDescent="0.15">
      <c r="B39" s="573" t="s">
        <v>396</v>
      </c>
      <c r="C39" s="574"/>
      <c r="D39" s="574"/>
      <c r="E39" s="574"/>
      <c r="F39" s="574"/>
      <c r="G39" s="574"/>
      <c r="H39" s="574"/>
      <c r="I39" s="574"/>
      <c r="J39" s="574"/>
      <c r="K39" s="574"/>
      <c r="L39" s="574"/>
      <c r="M39" s="574"/>
      <c r="N39" s="574"/>
      <c r="O39" s="574"/>
      <c r="P39" s="574"/>
      <c r="Q39" s="575"/>
      <c r="R39" s="567">
        <v>18239</v>
      </c>
      <c r="S39" s="568"/>
      <c r="T39" s="568"/>
      <c r="U39" s="568"/>
      <c r="V39" s="568"/>
      <c r="W39" s="568"/>
      <c r="X39" s="568"/>
      <c r="Y39" s="569"/>
      <c r="Z39" s="570">
        <v>0.5</v>
      </c>
      <c r="AA39" s="570"/>
      <c r="AB39" s="570"/>
      <c r="AC39" s="570"/>
      <c r="AD39" s="571">
        <v>363</v>
      </c>
      <c r="AE39" s="571"/>
      <c r="AF39" s="571"/>
      <c r="AG39" s="571"/>
      <c r="AH39" s="571"/>
      <c r="AI39" s="571"/>
      <c r="AJ39" s="571"/>
      <c r="AK39" s="571"/>
      <c r="AL39" s="576">
        <v>0</v>
      </c>
      <c r="AM39" s="577"/>
      <c r="AN39" s="577"/>
      <c r="AO39" s="578"/>
      <c r="AQ39" s="624" t="s">
        <v>414</v>
      </c>
      <c r="AR39" s="625"/>
      <c r="AS39" s="625"/>
      <c r="AT39" s="625"/>
      <c r="AU39" s="625"/>
      <c r="AV39" s="625"/>
      <c r="AW39" s="625"/>
      <c r="AX39" s="625"/>
      <c r="AY39" s="626"/>
      <c r="AZ39" s="567">
        <v>813</v>
      </c>
      <c r="BA39" s="568"/>
      <c r="BB39" s="568"/>
      <c r="BC39" s="568"/>
      <c r="BD39" s="602"/>
      <c r="BE39" s="602"/>
      <c r="BF39" s="615"/>
      <c r="BG39" s="573" t="s">
        <v>337</v>
      </c>
      <c r="BH39" s="574"/>
      <c r="BI39" s="574"/>
      <c r="BJ39" s="574"/>
      <c r="BK39" s="574"/>
      <c r="BL39" s="574"/>
      <c r="BM39" s="574"/>
      <c r="BN39" s="574"/>
      <c r="BO39" s="574"/>
      <c r="BP39" s="574"/>
      <c r="BQ39" s="574"/>
      <c r="BR39" s="574"/>
      <c r="BS39" s="574"/>
      <c r="BT39" s="574"/>
      <c r="BU39" s="575"/>
      <c r="BV39" s="567">
        <v>882</v>
      </c>
      <c r="BW39" s="568"/>
      <c r="BX39" s="568"/>
      <c r="BY39" s="568"/>
      <c r="BZ39" s="568"/>
      <c r="CA39" s="568"/>
      <c r="CB39" s="581"/>
      <c r="CD39" s="573" t="s">
        <v>418</v>
      </c>
      <c r="CE39" s="574"/>
      <c r="CF39" s="574"/>
      <c r="CG39" s="574"/>
      <c r="CH39" s="574"/>
      <c r="CI39" s="574"/>
      <c r="CJ39" s="574"/>
      <c r="CK39" s="574"/>
      <c r="CL39" s="574"/>
      <c r="CM39" s="574"/>
      <c r="CN39" s="574"/>
      <c r="CO39" s="574"/>
      <c r="CP39" s="574"/>
      <c r="CQ39" s="575"/>
      <c r="CR39" s="567">
        <v>373948</v>
      </c>
      <c r="CS39" s="602"/>
      <c r="CT39" s="602"/>
      <c r="CU39" s="602"/>
      <c r="CV39" s="602"/>
      <c r="CW39" s="602"/>
      <c r="CX39" s="602"/>
      <c r="CY39" s="603"/>
      <c r="CZ39" s="576">
        <v>11.2</v>
      </c>
      <c r="DA39" s="604"/>
      <c r="DB39" s="604"/>
      <c r="DC39" s="605"/>
      <c r="DD39" s="580">
        <v>355168</v>
      </c>
      <c r="DE39" s="602"/>
      <c r="DF39" s="602"/>
      <c r="DG39" s="602"/>
      <c r="DH39" s="602"/>
      <c r="DI39" s="602"/>
      <c r="DJ39" s="602"/>
      <c r="DK39" s="603"/>
      <c r="DL39" s="580" t="s">
        <v>201</v>
      </c>
      <c r="DM39" s="602"/>
      <c r="DN39" s="602"/>
      <c r="DO39" s="602"/>
      <c r="DP39" s="602"/>
      <c r="DQ39" s="602"/>
      <c r="DR39" s="602"/>
      <c r="DS39" s="602"/>
      <c r="DT39" s="602"/>
      <c r="DU39" s="602"/>
      <c r="DV39" s="603"/>
      <c r="DW39" s="576" t="s">
        <v>201</v>
      </c>
      <c r="DX39" s="604"/>
      <c r="DY39" s="604"/>
      <c r="DZ39" s="604"/>
      <c r="EA39" s="604"/>
      <c r="EB39" s="604"/>
      <c r="EC39" s="606"/>
    </row>
    <row r="40" spans="2:133" ht="11.25" customHeight="1" x14ac:dyDescent="0.15">
      <c r="B40" s="573" t="s">
        <v>419</v>
      </c>
      <c r="C40" s="574"/>
      <c r="D40" s="574"/>
      <c r="E40" s="574"/>
      <c r="F40" s="574"/>
      <c r="G40" s="574"/>
      <c r="H40" s="574"/>
      <c r="I40" s="574"/>
      <c r="J40" s="574"/>
      <c r="K40" s="574"/>
      <c r="L40" s="574"/>
      <c r="M40" s="574"/>
      <c r="N40" s="574"/>
      <c r="O40" s="574"/>
      <c r="P40" s="574"/>
      <c r="Q40" s="575"/>
      <c r="R40" s="567">
        <v>482671</v>
      </c>
      <c r="S40" s="568"/>
      <c r="T40" s="568"/>
      <c r="U40" s="568"/>
      <c r="V40" s="568"/>
      <c r="W40" s="568"/>
      <c r="X40" s="568"/>
      <c r="Y40" s="569"/>
      <c r="Z40" s="570">
        <v>14</v>
      </c>
      <c r="AA40" s="570"/>
      <c r="AB40" s="570"/>
      <c r="AC40" s="570"/>
      <c r="AD40" s="571" t="s">
        <v>201</v>
      </c>
      <c r="AE40" s="571"/>
      <c r="AF40" s="571"/>
      <c r="AG40" s="571"/>
      <c r="AH40" s="571"/>
      <c r="AI40" s="571"/>
      <c r="AJ40" s="571"/>
      <c r="AK40" s="571"/>
      <c r="AL40" s="576" t="s">
        <v>201</v>
      </c>
      <c r="AM40" s="577"/>
      <c r="AN40" s="577"/>
      <c r="AO40" s="578"/>
      <c r="AQ40" s="624" t="s">
        <v>307</v>
      </c>
      <c r="AR40" s="625"/>
      <c r="AS40" s="625"/>
      <c r="AT40" s="625"/>
      <c r="AU40" s="625"/>
      <c r="AV40" s="625"/>
      <c r="AW40" s="625"/>
      <c r="AX40" s="625"/>
      <c r="AY40" s="626"/>
      <c r="AZ40" s="567" t="s">
        <v>201</v>
      </c>
      <c r="BA40" s="568"/>
      <c r="BB40" s="568"/>
      <c r="BC40" s="568"/>
      <c r="BD40" s="602"/>
      <c r="BE40" s="602"/>
      <c r="BF40" s="615"/>
      <c r="BG40" s="656" t="s">
        <v>420</v>
      </c>
      <c r="BH40" s="657"/>
      <c r="BI40" s="657"/>
      <c r="BJ40" s="657"/>
      <c r="BK40" s="657"/>
      <c r="BL40" s="50"/>
      <c r="BM40" s="574" t="s">
        <v>421</v>
      </c>
      <c r="BN40" s="574"/>
      <c r="BO40" s="574"/>
      <c r="BP40" s="574"/>
      <c r="BQ40" s="574"/>
      <c r="BR40" s="574"/>
      <c r="BS40" s="574"/>
      <c r="BT40" s="574"/>
      <c r="BU40" s="575"/>
      <c r="BV40" s="567">
        <v>84</v>
      </c>
      <c r="BW40" s="568"/>
      <c r="BX40" s="568"/>
      <c r="BY40" s="568"/>
      <c r="BZ40" s="568"/>
      <c r="CA40" s="568"/>
      <c r="CB40" s="581"/>
      <c r="CD40" s="573" t="s">
        <v>370</v>
      </c>
      <c r="CE40" s="574"/>
      <c r="CF40" s="574"/>
      <c r="CG40" s="574"/>
      <c r="CH40" s="574"/>
      <c r="CI40" s="574"/>
      <c r="CJ40" s="574"/>
      <c r="CK40" s="574"/>
      <c r="CL40" s="574"/>
      <c r="CM40" s="574"/>
      <c r="CN40" s="574"/>
      <c r="CO40" s="574"/>
      <c r="CP40" s="574"/>
      <c r="CQ40" s="575"/>
      <c r="CR40" s="567">
        <v>180</v>
      </c>
      <c r="CS40" s="568"/>
      <c r="CT40" s="568"/>
      <c r="CU40" s="568"/>
      <c r="CV40" s="568"/>
      <c r="CW40" s="568"/>
      <c r="CX40" s="568"/>
      <c r="CY40" s="569"/>
      <c r="CZ40" s="576">
        <v>0</v>
      </c>
      <c r="DA40" s="604"/>
      <c r="DB40" s="604"/>
      <c r="DC40" s="605"/>
      <c r="DD40" s="580">
        <v>180</v>
      </c>
      <c r="DE40" s="568"/>
      <c r="DF40" s="568"/>
      <c r="DG40" s="568"/>
      <c r="DH40" s="568"/>
      <c r="DI40" s="568"/>
      <c r="DJ40" s="568"/>
      <c r="DK40" s="569"/>
      <c r="DL40" s="580">
        <v>180</v>
      </c>
      <c r="DM40" s="568"/>
      <c r="DN40" s="568"/>
      <c r="DO40" s="568"/>
      <c r="DP40" s="568"/>
      <c r="DQ40" s="568"/>
      <c r="DR40" s="568"/>
      <c r="DS40" s="568"/>
      <c r="DT40" s="568"/>
      <c r="DU40" s="568"/>
      <c r="DV40" s="569"/>
      <c r="DW40" s="576">
        <v>0</v>
      </c>
      <c r="DX40" s="604"/>
      <c r="DY40" s="604"/>
      <c r="DZ40" s="604"/>
      <c r="EA40" s="604"/>
      <c r="EB40" s="604"/>
      <c r="EC40" s="606"/>
    </row>
    <row r="41" spans="2:133" ht="11.25" customHeight="1" x14ac:dyDescent="0.15">
      <c r="B41" s="573" t="s">
        <v>422</v>
      </c>
      <c r="C41" s="574"/>
      <c r="D41" s="574"/>
      <c r="E41" s="574"/>
      <c r="F41" s="574"/>
      <c r="G41" s="574"/>
      <c r="H41" s="574"/>
      <c r="I41" s="574"/>
      <c r="J41" s="574"/>
      <c r="K41" s="574"/>
      <c r="L41" s="574"/>
      <c r="M41" s="574"/>
      <c r="N41" s="574"/>
      <c r="O41" s="574"/>
      <c r="P41" s="574"/>
      <c r="Q41" s="575"/>
      <c r="R41" s="567" t="s">
        <v>201</v>
      </c>
      <c r="S41" s="568"/>
      <c r="T41" s="568"/>
      <c r="U41" s="568"/>
      <c r="V41" s="568"/>
      <c r="W41" s="568"/>
      <c r="X41" s="568"/>
      <c r="Y41" s="569"/>
      <c r="Z41" s="570" t="s">
        <v>201</v>
      </c>
      <c r="AA41" s="570"/>
      <c r="AB41" s="570"/>
      <c r="AC41" s="570"/>
      <c r="AD41" s="571" t="s">
        <v>201</v>
      </c>
      <c r="AE41" s="571"/>
      <c r="AF41" s="571"/>
      <c r="AG41" s="571"/>
      <c r="AH41" s="571"/>
      <c r="AI41" s="571"/>
      <c r="AJ41" s="571"/>
      <c r="AK41" s="571"/>
      <c r="AL41" s="576" t="s">
        <v>201</v>
      </c>
      <c r="AM41" s="577"/>
      <c r="AN41" s="577"/>
      <c r="AO41" s="578"/>
      <c r="AQ41" s="624" t="s">
        <v>423</v>
      </c>
      <c r="AR41" s="625"/>
      <c r="AS41" s="625"/>
      <c r="AT41" s="625"/>
      <c r="AU41" s="625"/>
      <c r="AV41" s="625"/>
      <c r="AW41" s="625"/>
      <c r="AX41" s="625"/>
      <c r="AY41" s="626"/>
      <c r="AZ41" s="567">
        <v>87332</v>
      </c>
      <c r="BA41" s="568"/>
      <c r="BB41" s="568"/>
      <c r="BC41" s="568"/>
      <c r="BD41" s="602"/>
      <c r="BE41" s="602"/>
      <c r="BF41" s="615"/>
      <c r="BG41" s="656"/>
      <c r="BH41" s="657"/>
      <c r="BI41" s="657"/>
      <c r="BJ41" s="657"/>
      <c r="BK41" s="657"/>
      <c r="BL41" s="50"/>
      <c r="BM41" s="574" t="s">
        <v>342</v>
      </c>
      <c r="BN41" s="574"/>
      <c r="BO41" s="574"/>
      <c r="BP41" s="574"/>
      <c r="BQ41" s="574"/>
      <c r="BR41" s="574"/>
      <c r="BS41" s="574"/>
      <c r="BT41" s="574"/>
      <c r="BU41" s="575"/>
      <c r="BV41" s="567" t="s">
        <v>201</v>
      </c>
      <c r="BW41" s="568"/>
      <c r="BX41" s="568"/>
      <c r="BY41" s="568"/>
      <c r="BZ41" s="568"/>
      <c r="CA41" s="568"/>
      <c r="CB41" s="581"/>
      <c r="CD41" s="573" t="s">
        <v>283</v>
      </c>
      <c r="CE41" s="574"/>
      <c r="CF41" s="574"/>
      <c r="CG41" s="574"/>
      <c r="CH41" s="574"/>
      <c r="CI41" s="574"/>
      <c r="CJ41" s="574"/>
      <c r="CK41" s="574"/>
      <c r="CL41" s="574"/>
      <c r="CM41" s="574"/>
      <c r="CN41" s="574"/>
      <c r="CO41" s="574"/>
      <c r="CP41" s="574"/>
      <c r="CQ41" s="575"/>
      <c r="CR41" s="567" t="s">
        <v>201</v>
      </c>
      <c r="CS41" s="602"/>
      <c r="CT41" s="602"/>
      <c r="CU41" s="602"/>
      <c r="CV41" s="602"/>
      <c r="CW41" s="602"/>
      <c r="CX41" s="602"/>
      <c r="CY41" s="603"/>
      <c r="CZ41" s="576" t="s">
        <v>201</v>
      </c>
      <c r="DA41" s="604"/>
      <c r="DB41" s="604"/>
      <c r="DC41" s="605"/>
      <c r="DD41" s="580" t="s">
        <v>201</v>
      </c>
      <c r="DE41" s="602"/>
      <c r="DF41" s="602"/>
      <c r="DG41" s="602"/>
      <c r="DH41" s="602"/>
      <c r="DI41" s="602"/>
      <c r="DJ41" s="602"/>
      <c r="DK41" s="603"/>
      <c r="DL41" s="627"/>
      <c r="DM41" s="628"/>
      <c r="DN41" s="628"/>
      <c r="DO41" s="628"/>
      <c r="DP41" s="628"/>
      <c r="DQ41" s="628"/>
      <c r="DR41" s="628"/>
      <c r="DS41" s="628"/>
      <c r="DT41" s="628"/>
      <c r="DU41" s="628"/>
      <c r="DV41" s="629"/>
      <c r="DW41" s="630"/>
      <c r="DX41" s="631"/>
      <c r="DY41" s="631"/>
      <c r="DZ41" s="631"/>
      <c r="EA41" s="631"/>
      <c r="EB41" s="631"/>
      <c r="EC41" s="632"/>
    </row>
    <row r="42" spans="2:133" ht="11.25" customHeight="1" x14ac:dyDescent="0.15">
      <c r="B42" s="573" t="s">
        <v>424</v>
      </c>
      <c r="C42" s="574"/>
      <c r="D42" s="574"/>
      <c r="E42" s="574"/>
      <c r="F42" s="574"/>
      <c r="G42" s="574"/>
      <c r="H42" s="574"/>
      <c r="I42" s="574"/>
      <c r="J42" s="574"/>
      <c r="K42" s="574"/>
      <c r="L42" s="574"/>
      <c r="M42" s="574"/>
      <c r="N42" s="574"/>
      <c r="O42" s="574"/>
      <c r="P42" s="574"/>
      <c r="Q42" s="575"/>
      <c r="R42" s="567" t="s">
        <v>201</v>
      </c>
      <c r="S42" s="568"/>
      <c r="T42" s="568"/>
      <c r="U42" s="568"/>
      <c r="V42" s="568"/>
      <c r="W42" s="568"/>
      <c r="X42" s="568"/>
      <c r="Y42" s="569"/>
      <c r="Z42" s="570" t="s">
        <v>201</v>
      </c>
      <c r="AA42" s="570"/>
      <c r="AB42" s="570"/>
      <c r="AC42" s="570"/>
      <c r="AD42" s="571" t="s">
        <v>201</v>
      </c>
      <c r="AE42" s="571"/>
      <c r="AF42" s="571"/>
      <c r="AG42" s="571"/>
      <c r="AH42" s="571"/>
      <c r="AI42" s="571"/>
      <c r="AJ42" s="571"/>
      <c r="AK42" s="571"/>
      <c r="AL42" s="576" t="s">
        <v>201</v>
      </c>
      <c r="AM42" s="577"/>
      <c r="AN42" s="577"/>
      <c r="AO42" s="578"/>
      <c r="AQ42" s="633" t="s">
        <v>425</v>
      </c>
      <c r="AR42" s="634"/>
      <c r="AS42" s="634"/>
      <c r="AT42" s="634"/>
      <c r="AU42" s="634"/>
      <c r="AV42" s="634"/>
      <c r="AW42" s="634"/>
      <c r="AX42" s="634"/>
      <c r="AY42" s="635"/>
      <c r="AZ42" s="636">
        <v>103147</v>
      </c>
      <c r="BA42" s="637"/>
      <c r="BB42" s="637"/>
      <c r="BC42" s="637"/>
      <c r="BD42" s="617"/>
      <c r="BE42" s="617"/>
      <c r="BF42" s="619"/>
      <c r="BG42" s="524"/>
      <c r="BH42" s="525"/>
      <c r="BI42" s="525"/>
      <c r="BJ42" s="525"/>
      <c r="BK42" s="525"/>
      <c r="BL42" s="20"/>
      <c r="BM42" s="587" t="s">
        <v>203</v>
      </c>
      <c r="BN42" s="587"/>
      <c r="BO42" s="587"/>
      <c r="BP42" s="587"/>
      <c r="BQ42" s="587"/>
      <c r="BR42" s="587"/>
      <c r="BS42" s="587"/>
      <c r="BT42" s="587"/>
      <c r="BU42" s="588"/>
      <c r="BV42" s="636">
        <v>408</v>
      </c>
      <c r="BW42" s="637"/>
      <c r="BX42" s="637"/>
      <c r="BY42" s="637"/>
      <c r="BZ42" s="637"/>
      <c r="CA42" s="637"/>
      <c r="CB42" s="638"/>
      <c r="CD42" s="573" t="s">
        <v>277</v>
      </c>
      <c r="CE42" s="574"/>
      <c r="CF42" s="574"/>
      <c r="CG42" s="574"/>
      <c r="CH42" s="574"/>
      <c r="CI42" s="574"/>
      <c r="CJ42" s="574"/>
      <c r="CK42" s="574"/>
      <c r="CL42" s="574"/>
      <c r="CM42" s="574"/>
      <c r="CN42" s="574"/>
      <c r="CO42" s="574"/>
      <c r="CP42" s="574"/>
      <c r="CQ42" s="575"/>
      <c r="CR42" s="567">
        <v>711565</v>
      </c>
      <c r="CS42" s="602"/>
      <c r="CT42" s="602"/>
      <c r="CU42" s="602"/>
      <c r="CV42" s="602"/>
      <c r="CW42" s="602"/>
      <c r="CX42" s="602"/>
      <c r="CY42" s="603"/>
      <c r="CZ42" s="576">
        <v>21.3</v>
      </c>
      <c r="DA42" s="604"/>
      <c r="DB42" s="604"/>
      <c r="DC42" s="605"/>
      <c r="DD42" s="580">
        <v>91207</v>
      </c>
      <c r="DE42" s="602"/>
      <c r="DF42" s="602"/>
      <c r="DG42" s="602"/>
      <c r="DH42" s="602"/>
      <c r="DI42" s="602"/>
      <c r="DJ42" s="602"/>
      <c r="DK42" s="603"/>
      <c r="DL42" s="627"/>
      <c r="DM42" s="628"/>
      <c r="DN42" s="628"/>
      <c r="DO42" s="628"/>
      <c r="DP42" s="628"/>
      <c r="DQ42" s="628"/>
      <c r="DR42" s="628"/>
      <c r="DS42" s="628"/>
      <c r="DT42" s="628"/>
      <c r="DU42" s="628"/>
      <c r="DV42" s="629"/>
      <c r="DW42" s="630"/>
      <c r="DX42" s="631"/>
      <c r="DY42" s="631"/>
      <c r="DZ42" s="631"/>
      <c r="EA42" s="631"/>
      <c r="EB42" s="631"/>
      <c r="EC42" s="632"/>
    </row>
    <row r="43" spans="2:133" ht="11.25" customHeight="1" x14ac:dyDescent="0.15">
      <c r="B43" s="573" t="s">
        <v>426</v>
      </c>
      <c r="C43" s="574"/>
      <c r="D43" s="574"/>
      <c r="E43" s="574"/>
      <c r="F43" s="574"/>
      <c r="G43" s="574"/>
      <c r="H43" s="574"/>
      <c r="I43" s="574"/>
      <c r="J43" s="574"/>
      <c r="K43" s="574"/>
      <c r="L43" s="574"/>
      <c r="M43" s="574"/>
      <c r="N43" s="574"/>
      <c r="O43" s="574"/>
      <c r="P43" s="574"/>
      <c r="Q43" s="575"/>
      <c r="R43" s="567">
        <v>62071</v>
      </c>
      <c r="S43" s="568"/>
      <c r="T43" s="568"/>
      <c r="U43" s="568"/>
      <c r="V43" s="568"/>
      <c r="W43" s="568"/>
      <c r="X43" s="568"/>
      <c r="Y43" s="569"/>
      <c r="Z43" s="570">
        <v>1.8</v>
      </c>
      <c r="AA43" s="570"/>
      <c r="AB43" s="570"/>
      <c r="AC43" s="570"/>
      <c r="AD43" s="571" t="s">
        <v>201</v>
      </c>
      <c r="AE43" s="571"/>
      <c r="AF43" s="571"/>
      <c r="AG43" s="571"/>
      <c r="AH43" s="571"/>
      <c r="AI43" s="571"/>
      <c r="AJ43" s="571"/>
      <c r="AK43" s="571"/>
      <c r="AL43" s="576" t="s">
        <v>201</v>
      </c>
      <c r="AM43" s="577"/>
      <c r="AN43" s="577"/>
      <c r="AO43" s="578"/>
      <c r="CD43" s="573" t="s">
        <v>91</v>
      </c>
      <c r="CE43" s="574"/>
      <c r="CF43" s="574"/>
      <c r="CG43" s="574"/>
      <c r="CH43" s="574"/>
      <c r="CI43" s="574"/>
      <c r="CJ43" s="574"/>
      <c r="CK43" s="574"/>
      <c r="CL43" s="574"/>
      <c r="CM43" s="574"/>
      <c r="CN43" s="574"/>
      <c r="CO43" s="574"/>
      <c r="CP43" s="574"/>
      <c r="CQ43" s="575"/>
      <c r="CR43" s="567">
        <v>6851</v>
      </c>
      <c r="CS43" s="602"/>
      <c r="CT43" s="602"/>
      <c r="CU43" s="602"/>
      <c r="CV43" s="602"/>
      <c r="CW43" s="602"/>
      <c r="CX43" s="602"/>
      <c r="CY43" s="603"/>
      <c r="CZ43" s="576">
        <v>0.2</v>
      </c>
      <c r="DA43" s="604"/>
      <c r="DB43" s="604"/>
      <c r="DC43" s="605"/>
      <c r="DD43" s="580">
        <v>6851</v>
      </c>
      <c r="DE43" s="602"/>
      <c r="DF43" s="602"/>
      <c r="DG43" s="602"/>
      <c r="DH43" s="602"/>
      <c r="DI43" s="602"/>
      <c r="DJ43" s="602"/>
      <c r="DK43" s="603"/>
      <c r="DL43" s="627"/>
      <c r="DM43" s="628"/>
      <c r="DN43" s="628"/>
      <c r="DO43" s="628"/>
      <c r="DP43" s="628"/>
      <c r="DQ43" s="628"/>
      <c r="DR43" s="628"/>
      <c r="DS43" s="628"/>
      <c r="DT43" s="628"/>
      <c r="DU43" s="628"/>
      <c r="DV43" s="629"/>
      <c r="DW43" s="630"/>
      <c r="DX43" s="631"/>
      <c r="DY43" s="631"/>
      <c r="DZ43" s="631"/>
      <c r="EA43" s="631"/>
      <c r="EB43" s="631"/>
      <c r="EC43" s="632"/>
    </row>
    <row r="44" spans="2:133" ht="11.25" customHeight="1" x14ac:dyDescent="0.15">
      <c r="B44" s="586" t="s">
        <v>427</v>
      </c>
      <c r="C44" s="587"/>
      <c r="D44" s="587"/>
      <c r="E44" s="587"/>
      <c r="F44" s="587"/>
      <c r="G44" s="587"/>
      <c r="H44" s="587"/>
      <c r="I44" s="587"/>
      <c r="J44" s="587"/>
      <c r="K44" s="587"/>
      <c r="L44" s="587"/>
      <c r="M44" s="587"/>
      <c r="N44" s="587"/>
      <c r="O44" s="587"/>
      <c r="P44" s="587"/>
      <c r="Q44" s="588"/>
      <c r="R44" s="636">
        <v>3457995</v>
      </c>
      <c r="S44" s="637"/>
      <c r="T44" s="637"/>
      <c r="U44" s="637"/>
      <c r="V44" s="637"/>
      <c r="W44" s="637"/>
      <c r="X44" s="637"/>
      <c r="Y44" s="639"/>
      <c r="Z44" s="640">
        <v>100</v>
      </c>
      <c r="AA44" s="640"/>
      <c r="AB44" s="640"/>
      <c r="AC44" s="640"/>
      <c r="AD44" s="641">
        <v>1849106</v>
      </c>
      <c r="AE44" s="641"/>
      <c r="AF44" s="641"/>
      <c r="AG44" s="641"/>
      <c r="AH44" s="641"/>
      <c r="AI44" s="641"/>
      <c r="AJ44" s="641"/>
      <c r="AK44" s="641"/>
      <c r="AL44" s="642">
        <v>100</v>
      </c>
      <c r="AM44" s="618"/>
      <c r="AN44" s="618"/>
      <c r="AO44" s="643"/>
      <c r="CD44" s="547" t="s">
        <v>175</v>
      </c>
      <c r="CE44" s="540"/>
      <c r="CF44" s="573" t="s">
        <v>428</v>
      </c>
      <c r="CG44" s="574"/>
      <c r="CH44" s="574"/>
      <c r="CI44" s="574"/>
      <c r="CJ44" s="574"/>
      <c r="CK44" s="574"/>
      <c r="CL44" s="574"/>
      <c r="CM44" s="574"/>
      <c r="CN44" s="574"/>
      <c r="CO44" s="574"/>
      <c r="CP44" s="574"/>
      <c r="CQ44" s="575"/>
      <c r="CR44" s="567">
        <v>701550</v>
      </c>
      <c r="CS44" s="568"/>
      <c r="CT44" s="568"/>
      <c r="CU44" s="568"/>
      <c r="CV44" s="568"/>
      <c r="CW44" s="568"/>
      <c r="CX44" s="568"/>
      <c r="CY44" s="569"/>
      <c r="CZ44" s="576">
        <v>21</v>
      </c>
      <c r="DA44" s="577"/>
      <c r="DB44" s="577"/>
      <c r="DC44" s="582"/>
      <c r="DD44" s="580">
        <v>81192</v>
      </c>
      <c r="DE44" s="568"/>
      <c r="DF44" s="568"/>
      <c r="DG44" s="568"/>
      <c r="DH44" s="568"/>
      <c r="DI44" s="568"/>
      <c r="DJ44" s="568"/>
      <c r="DK44" s="569"/>
      <c r="DL44" s="627"/>
      <c r="DM44" s="628"/>
      <c r="DN44" s="628"/>
      <c r="DO44" s="628"/>
      <c r="DP44" s="628"/>
      <c r="DQ44" s="628"/>
      <c r="DR44" s="628"/>
      <c r="DS44" s="628"/>
      <c r="DT44" s="628"/>
      <c r="DU44" s="628"/>
      <c r="DV44" s="629"/>
      <c r="DW44" s="630"/>
      <c r="DX44" s="631"/>
      <c r="DY44" s="631"/>
      <c r="DZ44" s="631"/>
      <c r="EA44" s="631"/>
      <c r="EB44" s="631"/>
      <c r="EC44" s="632"/>
    </row>
    <row r="45" spans="2:133" ht="11.25" customHeight="1" x14ac:dyDescent="0.15">
      <c r="B45" s="43"/>
      <c r="C45" s="43"/>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CD45" s="548"/>
      <c r="CE45" s="543"/>
      <c r="CF45" s="573" t="s">
        <v>429</v>
      </c>
      <c r="CG45" s="574"/>
      <c r="CH45" s="574"/>
      <c r="CI45" s="574"/>
      <c r="CJ45" s="574"/>
      <c r="CK45" s="574"/>
      <c r="CL45" s="574"/>
      <c r="CM45" s="574"/>
      <c r="CN45" s="574"/>
      <c r="CO45" s="574"/>
      <c r="CP45" s="574"/>
      <c r="CQ45" s="575"/>
      <c r="CR45" s="567">
        <v>417406</v>
      </c>
      <c r="CS45" s="602"/>
      <c r="CT45" s="602"/>
      <c r="CU45" s="602"/>
      <c r="CV45" s="602"/>
      <c r="CW45" s="602"/>
      <c r="CX45" s="602"/>
      <c r="CY45" s="603"/>
      <c r="CZ45" s="576">
        <v>12.5</v>
      </c>
      <c r="DA45" s="604"/>
      <c r="DB45" s="604"/>
      <c r="DC45" s="605"/>
      <c r="DD45" s="580">
        <v>26296</v>
      </c>
      <c r="DE45" s="602"/>
      <c r="DF45" s="602"/>
      <c r="DG45" s="602"/>
      <c r="DH45" s="602"/>
      <c r="DI45" s="602"/>
      <c r="DJ45" s="602"/>
      <c r="DK45" s="603"/>
      <c r="DL45" s="627"/>
      <c r="DM45" s="628"/>
      <c r="DN45" s="628"/>
      <c r="DO45" s="628"/>
      <c r="DP45" s="628"/>
      <c r="DQ45" s="628"/>
      <c r="DR45" s="628"/>
      <c r="DS45" s="628"/>
      <c r="DT45" s="628"/>
      <c r="DU45" s="628"/>
      <c r="DV45" s="629"/>
      <c r="DW45" s="630"/>
      <c r="DX45" s="631"/>
      <c r="DY45" s="631"/>
      <c r="DZ45" s="631"/>
      <c r="EA45" s="631"/>
      <c r="EB45" s="631"/>
      <c r="EC45" s="632"/>
    </row>
    <row r="46" spans="2:133" ht="11.25" customHeight="1" x14ac:dyDescent="0.15">
      <c r="B46" s="42" t="s">
        <v>55</v>
      </c>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CD46" s="548"/>
      <c r="CE46" s="543"/>
      <c r="CF46" s="573" t="s">
        <v>431</v>
      </c>
      <c r="CG46" s="574"/>
      <c r="CH46" s="574"/>
      <c r="CI46" s="574"/>
      <c r="CJ46" s="574"/>
      <c r="CK46" s="574"/>
      <c r="CL46" s="574"/>
      <c r="CM46" s="574"/>
      <c r="CN46" s="574"/>
      <c r="CO46" s="574"/>
      <c r="CP46" s="574"/>
      <c r="CQ46" s="575"/>
      <c r="CR46" s="567">
        <v>220673</v>
      </c>
      <c r="CS46" s="568"/>
      <c r="CT46" s="568"/>
      <c r="CU46" s="568"/>
      <c r="CV46" s="568"/>
      <c r="CW46" s="568"/>
      <c r="CX46" s="568"/>
      <c r="CY46" s="569"/>
      <c r="CZ46" s="576">
        <v>6.6</v>
      </c>
      <c r="DA46" s="577"/>
      <c r="DB46" s="577"/>
      <c r="DC46" s="582"/>
      <c r="DD46" s="580">
        <v>53868</v>
      </c>
      <c r="DE46" s="568"/>
      <c r="DF46" s="568"/>
      <c r="DG46" s="568"/>
      <c r="DH46" s="568"/>
      <c r="DI46" s="568"/>
      <c r="DJ46" s="568"/>
      <c r="DK46" s="569"/>
      <c r="DL46" s="627"/>
      <c r="DM46" s="628"/>
      <c r="DN46" s="628"/>
      <c r="DO46" s="628"/>
      <c r="DP46" s="628"/>
      <c r="DQ46" s="628"/>
      <c r="DR46" s="628"/>
      <c r="DS46" s="628"/>
      <c r="DT46" s="628"/>
      <c r="DU46" s="628"/>
      <c r="DV46" s="629"/>
      <c r="DW46" s="630"/>
      <c r="DX46" s="631"/>
      <c r="DY46" s="631"/>
      <c r="DZ46" s="631"/>
      <c r="EA46" s="631"/>
      <c r="EB46" s="631"/>
      <c r="EC46" s="632"/>
    </row>
    <row r="47" spans="2:133" ht="11.25" customHeight="1" x14ac:dyDescent="0.15">
      <c r="B47" s="644" t="s">
        <v>405</v>
      </c>
      <c r="C47" s="644"/>
      <c r="D47" s="644"/>
      <c r="E47" s="644"/>
      <c r="F47" s="644"/>
      <c r="G47" s="644"/>
      <c r="H47" s="644"/>
      <c r="I47" s="644"/>
      <c r="J47" s="644"/>
      <c r="K47" s="644"/>
      <c r="L47" s="644"/>
      <c r="M47" s="644"/>
      <c r="N47" s="644"/>
      <c r="O47" s="644"/>
      <c r="P47" s="644"/>
      <c r="Q47" s="644"/>
      <c r="R47" s="644"/>
      <c r="S47" s="644"/>
      <c r="T47" s="644"/>
      <c r="U47" s="644"/>
      <c r="V47" s="644"/>
      <c r="W47" s="644"/>
      <c r="X47" s="644"/>
      <c r="Y47" s="644"/>
      <c r="Z47" s="644"/>
      <c r="AA47" s="644"/>
      <c r="AB47" s="644"/>
      <c r="AC47" s="644"/>
      <c r="AD47" s="644"/>
      <c r="AE47" s="644"/>
      <c r="AF47" s="644"/>
      <c r="AG47" s="644"/>
      <c r="AH47" s="644"/>
      <c r="AI47" s="644"/>
      <c r="AJ47" s="644"/>
      <c r="AK47" s="644"/>
      <c r="AL47" s="644"/>
      <c r="AM47" s="644"/>
      <c r="AN47" s="644"/>
      <c r="AO47" s="644"/>
      <c r="AP47" s="644"/>
      <c r="AQ47" s="644"/>
      <c r="AR47" s="644"/>
      <c r="AS47" s="644"/>
      <c r="AT47" s="644"/>
      <c r="AU47" s="644"/>
      <c r="AV47" s="644"/>
      <c r="AW47" s="644"/>
      <c r="AX47" s="644"/>
      <c r="AY47" s="644"/>
      <c r="AZ47" s="644"/>
      <c r="BA47" s="644"/>
      <c r="BB47" s="644"/>
      <c r="BC47" s="644"/>
      <c r="BD47" s="644"/>
      <c r="BE47" s="644"/>
      <c r="BF47" s="644"/>
      <c r="BG47" s="644"/>
      <c r="BH47" s="644"/>
      <c r="BI47" s="644"/>
      <c r="BJ47" s="644"/>
      <c r="BK47" s="644"/>
      <c r="BL47" s="644"/>
      <c r="BM47" s="644"/>
      <c r="BN47" s="644"/>
      <c r="BO47" s="644"/>
      <c r="BP47" s="644"/>
      <c r="BQ47" s="644"/>
      <c r="BR47" s="644"/>
      <c r="BS47" s="644"/>
      <c r="BT47" s="644"/>
      <c r="BU47" s="644"/>
      <c r="BV47" s="644"/>
      <c r="BW47" s="644"/>
      <c r="BX47" s="644"/>
      <c r="BY47" s="644"/>
      <c r="BZ47" s="644"/>
      <c r="CA47" s="644"/>
      <c r="CB47" s="644"/>
      <c r="CD47" s="548"/>
      <c r="CE47" s="543"/>
      <c r="CF47" s="573" t="s">
        <v>434</v>
      </c>
      <c r="CG47" s="574"/>
      <c r="CH47" s="574"/>
      <c r="CI47" s="574"/>
      <c r="CJ47" s="574"/>
      <c r="CK47" s="574"/>
      <c r="CL47" s="574"/>
      <c r="CM47" s="574"/>
      <c r="CN47" s="574"/>
      <c r="CO47" s="574"/>
      <c r="CP47" s="574"/>
      <c r="CQ47" s="575"/>
      <c r="CR47" s="567">
        <v>10015</v>
      </c>
      <c r="CS47" s="602"/>
      <c r="CT47" s="602"/>
      <c r="CU47" s="602"/>
      <c r="CV47" s="602"/>
      <c r="CW47" s="602"/>
      <c r="CX47" s="602"/>
      <c r="CY47" s="603"/>
      <c r="CZ47" s="576">
        <v>0.3</v>
      </c>
      <c r="DA47" s="604"/>
      <c r="DB47" s="604"/>
      <c r="DC47" s="605"/>
      <c r="DD47" s="580">
        <v>10015</v>
      </c>
      <c r="DE47" s="602"/>
      <c r="DF47" s="602"/>
      <c r="DG47" s="602"/>
      <c r="DH47" s="602"/>
      <c r="DI47" s="602"/>
      <c r="DJ47" s="602"/>
      <c r="DK47" s="603"/>
      <c r="DL47" s="627"/>
      <c r="DM47" s="628"/>
      <c r="DN47" s="628"/>
      <c r="DO47" s="628"/>
      <c r="DP47" s="628"/>
      <c r="DQ47" s="628"/>
      <c r="DR47" s="628"/>
      <c r="DS47" s="628"/>
      <c r="DT47" s="628"/>
      <c r="DU47" s="628"/>
      <c r="DV47" s="629"/>
      <c r="DW47" s="630"/>
      <c r="DX47" s="631"/>
      <c r="DY47" s="631"/>
      <c r="DZ47" s="631"/>
      <c r="EA47" s="631"/>
      <c r="EB47" s="631"/>
      <c r="EC47" s="632"/>
    </row>
    <row r="48" spans="2:133" x14ac:dyDescent="0.15">
      <c r="B48" s="645" t="s">
        <v>265</v>
      </c>
      <c r="C48" s="645"/>
      <c r="D48" s="645"/>
      <c r="E48" s="645"/>
      <c r="F48" s="645"/>
      <c r="G48" s="645"/>
      <c r="H48" s="645"/>
      <c r="I48" s="645"/>
      <c r="J48" s="645"/>
      <c r="K48" s="645"/>
      <c r="L48" s="645"/>
      <c r="M48" s="645"/>
      <c r="N48" s="645"/>
      <c r="O48" s="645"/>
      <c r="P48" s="645"/>
      <c r="Q48" s="645"/>
      <c r="R48" s="645"/>
      <c r="S48" s="645"/>
      <c r="T48" s="645"/>
      <c r="U48" s="645"/>
      <c r="V48" s="645"/>
      <c r="W48" s="645"/>
      <c r="X48" s="645"/>
      <c r="Y48" s="645"/>
      <c r="Z48" s="645"/>
      <c r="AA48" s="645"/>
      <c r="AB48" s="645"/>
      <c r="AC48" s="645"/>
      <c r="AD48" s="645"/>
      <c r="AE48" s="645"/>
      <c r="AF48" s="645"/>
      <c r="AG48" s="645"/>
      <c r="AH48" s="645"/>
      <c r="AI48" s="645"/>
      <c r="AJ48" s="645"/>
      <c r="AK48" s="645"/>
      <c r="AL48" s="645"/>
      <c r="AM48" s="645"/>
      <c r="AN48" s="645"/>
      <c r="AO48" s="645"/>
      <c r="AP48" s="645"/>
      <c r="AQ48" s="645"/>
      <c r="AR48" s="645"/>
      <c r="AS48" s="645"/>
      <c r="AT48" s="645"/>
      <c r="AU48" s="645"/>
      <c r="AV48" s="645"/>
      <c r="AW48" s="645"/>
      <c r="AX48" s="645"/>
      <c r="AY48" s="645"/>
      <c r="AZ48" s="645"/>
      <c r="BA48" s="645"/>
      <c r="BB48" s="645"/>
      <c r="BC48" s="645"/>
      <c r="BD48" s="645"/>
      <c r="BE48" s="645"/>
      <c r="BF48" s="645"/>
      <c r="BG48" s="645"/>
      <c r="BH48" s="645"/>
      <c r="BI48" s="645"/>
      <c r="BJ48" s="645"/>
      <c r="BK48" s="645"/>
      <c r="BL48" s="645"/>
      <c r="BM48" s="645"/>
      <c r="BN48" s="645"/>
      <c r="BO48" s="645"/>
      <c r="BP48" s="645"/>
      <c r="BQ48" s="645"/>
      <c r="BR48" s="645"/>
      <c r="BS48" s="645"/>
      <c r="BT48" s="645"/>
      <c r="BU48" s="645"/>
      <c r="BV48" s="645"/>
      <c r="BW48" s="645"/>
      <c r="BX48" s="645"/>
      <c r="BY48" s="645"/>
      <c r="BZ48" s="645"/>
      <c r="CA48" s="645"/>
      <c r="CB48" s="645"/>
      <c r="CD48" s="549"/>
      <c r="CE48" s="551"/>
      <c r="CF48" s="573" t="s">
        <v>435</v>
      </c>
      <c r="CG48" s="574"/>
      <c r="CH48" s="574"/>
      <c r="CI48" s="574"/>
      <c r="CJ48" s="574"/>
      <c r="CK48" s="574"/>
      <c r="CL48" s="574"/>
      <c r="CM48" s="574"/>
      <c r="CN48" s="574"/>
      <c r="CO48" s="574"/>
      <c r="CP48" s="574"/>
      <c r="CQ48" s="575"/>
      <c r="CR48" s="567" t="s">
        <v>201</v>
      </c>
      <c r="CS48" s="568"/>
      <c r="CT48" s="568"/>
      <c r="CU48" s="568"/>
      <c r="CV48" s="568"/>
      <c r="CW48" s="568"/>
      <c r="CX48" s="568"/>
      <c r="CY48" s="569"/>
      <c r="CZ48" s="576" t="s">
        <v>201</v>
      </c>
      <c r="DA48" s="577"/>
      <c r="DB48" s="577"/>
      <c r="DC48" s="582"/>
      <c r="DD48" s="580" t="s">
        <v>201</v>
      </c>
      <c r="DE48" s="568"/>
      <c r="DF48" s="568"/>
      <c r="DG48" s="568"/>
      <c r="DH48" s="568"/>
      <c r="DI48" s="568"/>
      <c r="DJ48" s="568"/>
      <c r="DK48" s="569"/>
      <c r="DL48" s="627"/>
      <c r="DM48" s="628"/>
      <c r="DN48" s="628"/>
      <c r="DO48" s="628"/>
      <c r="DP48" s="628"/>
      <c r="DQ48" s="628"/>
      <c r="DR48" s="628"/>
      <c r="DS48" s="628"/>
      <c r="DT48" s="628"/>
      <c r="DU48" s="628"/>
      <c r="DV48" s="629"/>
      <c r="DW48" s="630"/>
      <c r="DX48" s="631"/>
      <c r="DY48" s="631"/>
      <c r="DZ48" s="631"/>
      <c r="EA48" s="631"/>
      <c r="EB48" s="631"/>
      <c r="EC48" s="632"/>
    </row>
    <row r="49" spans="2:133" ht="11.25" customHeight="1" x14ac:dyDescent="0.15">
      <c r="B49" s="44"/>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CD49" s="586" t="s">
        <v>191</v>
      </c>
      <c r="CE49" s="587"/>
      <c r="CF49" s="587"/>
      <c r="CG49" s="587"/>
      <c r="CH49" s="587"/>
      <c r="CI49" s="587"/>
      <c r="CJ49" s="587"/>
      <c r="CK49" s="587"/>
      <c r="CL49" s="587"/>
      <c r="CM49" s="587"/>
      <c r="CN49" s="587"/>
      <c r="CO49" s="587"/>
      <c r="CP49" s="587"/>
      <c r="CQ49" s="588"/>
      <c r="CR49" s="636">
        <v>3344628</v>
      </c>
      <c r="CS49" s="617"/>
      <c r="CT49" s="617"/>
      <c r="CU49" s="617"/>
      <c r="CV49" s="617"/>
      <c r="CW49" s="617"/>
      <c r="CX49" s="617"/>
      <c r="CY49" s="646"/>
      <c r="CZ49" s="642">
        <v>100</v>
      </c>
      <c r="DA49" s="647"/>
      <c r="DB49" s="647"/>
      <c r="DC49" s="648"/>
      <c r="DD49" s="649">
        <v>2228798</v>
      </c>
      <c r="DE49" s="617"/>
      <c r="DF49" s="617"/>
      <c r="DG49" s="617"/>
      <c r="DH49" s="617"/>
      <c r="DI49" s="617"/>
      <c r="DJ49" s="617"/>
      <c r="DK49" s="646"/>
      <c r="DL49" s="650"/>
      <c r="DM49" s="651"/>
      <c r="DN49" s="651"/>
      <c r="DO49" s="651"/>
      <c r="DP49" s="651"/>
      <c r="DQ49" s="651"/>
      <c r="DR49" s="651"/>
      <c r="DS49" s="651"/>
      <c r="DT49" s="651"/>
      <c r="DU49" s="651"/>
      <c r="DV49" s="652"/>
      <c r="DW49" s="653"/>
      <c r="DX49" s="654"/>
      <c r="DY49" s="654"/>
      <c r="DZ49" s="654"/>
      <c r="EA49" s="654"/>
      <c r="EB49" s="654"/>
      <c r="EC49" s="655"/>
    </row>
    <row r="50" spans="2:133" hidden="1" x14ac:dyDescent="0.15">
      <c r="B50" s="45"/>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43"/>
    </row>
  </sheetData>
  <sheetProtection algorithmName="SHA-512" hashValue="Lgy/u51NalXjtVf7+57LqWL+Ksqx3uKiDA1GjOEhOEsowOSYSI43UTgBd7skSLRrdG5NRLbUgkzkuENz8kEe2A==" saltValue="bnhpCe7F0vdaoEiSocmUsQ==" spinCount="100000" sheet="1" objects="1" scenarios="1"/>
  <mergeCells count="618">
    <mergeCell ref="CD49:CQ49"/>
    <mergeCell ref="CR49:CY49"/>
    <mergeCell ref="CZ49:DC49"/>
    <mergeCell ref="DD49:DK49"/>
    <mergeCell ref="DL49:DV49"/>
    <mergeCell ref="DW49:EC49"/>
    <mergeCell ref="CD29:CE32"/>
    <mergeCell ref="AP31:AS33"/>
    <mergeCell ref="AT31:AT33"/>
    <mergeCell ref="BG40:BK42"/>
    <mergeCell ref="CD44:CE48"/>
    <mergeCell ref="B47:CB47"/>
    <mergeCell ref="CF47:CQ47"/>
    <mergeCell ref="CR47:CY47"/>
    <mergeCell ref="CZ47:DC47"/>
    <mergeCell ref="DD47:DK47"/>
    <mergeCell ref="DL47:DV47"/>
    <mergeCell ref="DW47:EC47"/>
    <mergeCell ref="B48:CB48"/>
    <mergeCell ref="CF48:CQ48"/>
    <mergeCell ref="CR48:CY48"/>
    <mergeCell ref="CZ48:DC48"/>
    <mergeCell ref="DD48:DK48"/>
    <mergeCell ref="DL48:DV48"/>
    <mergeCell ref="DW48:EC48"/>
    <mergeCell ref="CF45:CQ45"/>
    <mergeCell ref="CR45:CY45"/>
    <mergeCell ref="CZ45:DC45"/>
    <mergeCell ref="DD45:DK45"/>
    <mergeCell ref="DL45:DV45"/>
    <mergeCell ref="DW45:EC45"/>
    <mergeCell ref="CF46:CQ46"/>
    <mergeCell ref="CR46:CY46"/>
    <mergeCell ref="CZ46:DC46"/>
    <mergeCell ref="DD46:DK46"/>
    <mergeCell ref="DL46:DV46"/>
    <mergeCell ref="DW46:EC46"/>
    <mergeCell ref="DL43:DV43"/>
    <mergeCell ref="DW43:EC43"/>
    <mergeCell ref="B44:Q44"/>
    <mergeCell ref="R44:Y44"/>
    <mergeCell ref="Z44:AC44"/>
    <mergeCell ref="AD44:AK44"/>
    <mergeCell ref="AL44:AO44"/>
    <mergeCell ref="CF44:CQ44"/>
    <mergeCell ref="CR44:CY44"/>
    <mergeCell ref="CZ44:DC44"/>
    <mergeCell ref="DD44:DK44"/>
    <mergeCell ref="DL44:DV44"/>
    <mergeCell ref="DW44:EC44"/>
    <mergeCell ref="B43:Q43"/>
    <mergeCell ref="R43:Y43"/>
    <mergeCell ref="Z43:AC43"/>
    <mergeCell ref="AD43:AK43"/>
    <mergeCell ref="AL43:AO43"/>
    <mergeCell ref="CD43:CQ43"/>
    <mergeCell ref="CR43:CY43"/>
    <mergeCell ref="CZ43:DC43"/>
    <mergeCell ref="DD43:DK43"/>
    <mergeCell ref="CD41:CQ41"/>
    <mergeCell ref="CR41:CY41"/>
    <mergeCell ref="CZ41:DC41"/>
    <mergeCell ref="DD41:DK41"/>
    <mergeCell ref="DL41:DV41"/>
    <mergeCell ref="DW41:EC41"/>
    <mergeCell ref="B42:Q42"/>
    <mergeCell ref="R42:Y42"/>
    <mergeCell ref="Z42:AC42"/>
    <mergeCell ref="AD42:AK42"/>
    <mergeCell ref="AL42:AO42"/>
    <mergeCell ref="AQ42:AY42"/>
    <mergeCell ref="AZ42:BF42"/>
    <mergeCell ref="BM42:BU42"/>
    <mergeCell ref="BV42:CB42"/>
    <mergeCell ref="CD42:CQ42"/>
    <mergeCell ref="CR42:CY42"/>
    <mergeCell ref="CZ42:DC42"/>
    <mergeCell ref="DD42:DK42"/>
    <mergeCell ref="DL42:DV42"/>
    <mergeCell ref="DW42:EC42"/>
    <mergeCell ref="B41:Q41"/>
    <mergeCell ref="R41:Y41"/>
    <mergeCell ref="Z41:AC41"/>
    <mergeCell ref="AD41:AK41"/>
    <mergeCell ref="AL41:AO41"/>
    <mergeCell ref="AQ41:AY41"/>
    <mergeCell ref="AZ41:BF41"/>
    <mergeCell ref="BM41:BU41"/>
    <mergeCell ref="BV41:CB41"/>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AQ39:AY39"/>
    <mergeCell ref="AZ39:BF39"/>
    <mergeCell ref="BG39:BU39"/>
    <mergeCell ref="BV39:CB39"/>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AD37:AK37"/>
    <mergeCell ref="AL37:AO37"/>
    <mergeCell ref="AQ37:AY37"/>
    <mergeCell ref="AZ37:BF37"/>
    <mergeCell ref="BG37:BU37"/>
    <mergeCell ref="BV37:CB37"/>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CR35:CY35"/>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3:Q33"/>
    <mergeCell ref="R33:Y33"/>
    <mergeCell ref="Z33:AC33"/>
    <mergeCell ref="AD33:AK33"/>
    <mergeCell ref="AL33:AO33"/>
    <mergeCell ref="AX33:BF33"/>
    <mergeCell ref="BG33:BL33"/>
    <mergeCell ref="BM33:BQ33"/>
    <mergeCell ref="BR33:BW33"/>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1:Q31"/>
    <mergeCell ref="R31:Y31"/>
    <mergeCell ref="Z31:AC31"/>
    <mergeCell ref="AD31:AK31"/>
    <mergeCell ref="AL31:AO31"/>
    <mergeCell ref="AX31:BF31"/>
    <mergeCell ref="BG31:BL31"/>
    <mergeCell ref="BM31:BQ31"/>
    <mergeCell ref="BR31:BW31"/>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AL29:AO29"/>
    <mergeCell ref="AP29:BF29"/>
    <mergeCell ref="BG29:BN29"/>
    <mergeCell ref="BO29:BR29"/>
    <mergeCell ref="BS29:CB29"/>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BO27:BR27"/>
    <mergeCell ref="BS27:CB27"/>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AD25:AK25"/>
    <mergeCell ref="AL25:AO25"/>
    <mergeCell ref="AP25:BF25"/>
    <mergeCell ref="BG25:BN25"/>
    <mergeCell ref="BO25:BR25"/>
    <mergeCell ref="BS25:CB25"/>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BG23:BN23"/>
    <mergeCell ref="BO23:BR23"/>
    <mergeCell ref="BS23:CB23"/>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19:Q19"/>
    <mergeCell ref="R19:Y19"/>
    <mergeCell ref="Z19:AC19"/>
    <mergeCell ref="AD19:AK19"/>
    <mergeCell ref="AL19:AO19"/>
    <mergeCell ref="AP19:BF19"/>
    <mergeCell ref="BG19:BN19"/>
    <mergeCell ref="BO19:BR19"/>
    <mergeCell ref="BS19:CB19"/>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7:Q17"/>
    <mergeCell ref="R17:Y17"/>
    <mergeCell ref="Z17:AC17"/>
    <mergeCell ref="AD17:AK17"/>
    <mergeCell ref="AL17:AO17"/>
    <mergeCell ref="AP17:BF17"/>
    <mergeCell ref="BG17:BN17"/>
    <mergeCell ref="BO17:BR17"/>
    <mergeCell ref="BS17:CB17"/>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5:Q15"/>
    <mergeCell ref="R15:Y15"/>
    <mergeCell ref="Z15:AC15"/>
    <mergeCell ref="AD15:AK15"/>
    <mergeCell ref="AL15:AO15"/>
    <mergeCell ref="AP15:BF15"/>
    <mergeCell ref="BG15:BN15"/>
    <mergeCell ref="BO15:BR15"/>
    <mergeCell ref="BS15:CB15"/>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3:Q13"/>
    <mergeCell ref="R13:Y13"/>
    <mergeCell ref="Z13:AC13"/>
    <mergeCell ref="AD13:AK13"/>
    <mergeCell ref="AL13:AO13"/>
    <mergeCell ref="AP13:BF13"/>
    <mergeCell ref="BG13:BN13"/>
    <mergeCell ref="BO13:BR13"/>
    <mergeCell ref="BS13:CB13"/>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1:Q11"/>
    <mergeCell ref="R11:Y11"/>
    <mergeCell ref="Z11:AC11"/>
    <mergeCell ref="AD11:AK11"/>
    <mergeCell ref="AL11:AO11"/>
    <mergeCell ref="AP11:BF11"/>
    <mergeCell ref="BG11:BN11"/>
    <mergeCell ref="BO11:BR11"/>
    <mergeCell ref="BS11:CB11"/>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9:Q9"/>
    <mergeCell ref="R9:Y9"/>
    <mergeCell ref="Z9:AC9"/>
    <mergeCell ref="AD9:AK9"/>
    <mergeCell ref="AL9:AO9"/>
    <mergeCell ref="AP9:BF9"/>
    <mergeCell ref="BG9:BN9"/>
    <mergeCell ref="BO9:BR9"/>
    <mergeCell ref="BS9:CB9"/>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7:Q7"/>
    <mergeCell ref="R7:Y7"/>
    <mergeCell ref="Z7:AC7"/>
    <mergeCell ref="AD7:AK7"/>
    <mergeCell ref="AL7:AO7"/>
    <mergeCell ref="AP7:BF7"/>
    <mergeCell ref="BG7:BN7"/>
    <mergeCell ref="BO7:BR7"/>
    <mergeCell ref="BS7:CB7"/>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5:Q5"/>
    <mergeCell ref="R5:Y5"/>
    <mergeCell ref="Z5:AC5"/>
    <mergeCell ref="AD5:AK5"/>
    <mergeCell ref="AL5:AO5"/>
    <mergeCell ref="AP5:BF5"/>
    <mergeCell ref="BG5:BN5"/>
    <mergeCell ref="BO5:BR5"/>
    <mergeCell ref="BS5:CB5"/>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8"/>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EA135"/>
  <sheetViews>
    <sheetView topLeftCell="A37" zoomScale="70" zoomScaleNormal="70" zoomScaleSheetLayoutView="70" workbookViewId="0"/>
  </sheetViews>
  <sheetFormatPr defaultColWidth="0" defaultRowHeight="13.5" zeroHeight="1" x14ac:dyDescent="0.15"/>
  <cols>
    <col min="1" max="130" width="2.75" style="51" customWidth="1"/>
    <col min="131" max="131" width="1.625" style="51" customWidth="1"/>
    <col min="132" max="132" width="9" style="51" hidden="1" customWidth="1"/>
    <col min="133" max="16384" width="9" style="51" hidden="1"/>
  </cols>
  <sheetData>
    <row r="1" spans="1:131" ht="11.25" customHeight="1" x14ac:dyDescent="0.15">
      <c r="A1" s="54"/>
      <c r="B1" s="54"/>
      <c r="C1" s="54"/>
      <c r="D1" s="54"/>
      <c r="E1" s="54"/>
      <c r="F1" s="54"/>
      <c r="G1" s="54"/>
      <c r="H1" s="54"/>
      <c r="I1" s="54"/>
      <c r="J1" s="54"/>
      <c r="K1" s="54"/>
      <c r="L1" s="54"/>
      <c r="M1" s="54"/>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c r="DQ1" s="81"/>
      <c r="DR1" s="81"/>
      <c r="DS1" s="81"/>
      <c r="DT1" s="81"/>
      <c r="DU1" s="81"/>
      <c r="DV1" s="81"/>
      <c r="DW1" s="81"/>
      <c r="DX1" s="81"/>
      <c r="DY1" s="81"/>
      <c r="DZ1" s="81"/>
      <c r="EA1" s="53"/>
    </row>
    <row r="2" spans="1:131" ht="26.25" customHeight="1" x14ac:dyDescent="0.15">
      <c r="A2" s="661" t="s">
        <v>296</v>
      </c>
      <c r="B2" s="661"/>
      <c r="C2" s="661"/>
      <c r="D2" s="661"/>
      <c r="E2" s="661"/>
      <c r="F2" s="661"/>
      <c r="G2" s="661"/>
      <c r="H2" s="661"/>
      <c r="I2" s="661"/>
      <c r="J2" s="661"/>
      <c r="K2" s="661"/>
      <c r="L2" s="661"/>
      <c r="M2" s="661"/>
      <c r="N2" s="661"/>
      <c r="O2" s="661"/>
      <c r="P2" s="661"/>
      <c r="Q2" s="661"/>
      <c r="R2" s="661"/>
      <c r="S2" s="661"/>
      <c r="T2" s="661"/>
      <c r="U2" s="661"/>
      <c r="V2" s="661"/>
      <c r="W2" s="661"/>
      <c r="X2" s="661"/>
      <c r="Y2" s="661"/>
      <c r="Z2" s="661"/>
      <c r="AA2" s="661"/>
      <c r="AB2" s="661"/>
      <c r="AC2" s="661"/>
      <c r="AD2" s="661"/>
      <c r="AE2" s="661"/>
      <c r="AF2" s="661"/>
      <c r="AG2" s="661"/>
      <c r="AH2" s="661"/>
      <c r="AI2" s="661"/>
      <c r="AJ2" s="661"/>
      <c r="AK2" s="661"/>
      <c r="AL2" s="661"/>
      <c r="AM2" s="661"/>
      <c r="AN2" s="661"/>
      <c r="AO2" s="661"/>
      <c r="AP2" s="661"/>
      <c r="AQ2" s="661"/>
      <c r="AR2" s="661"/>
      <c r="AS2" s="661"/>
      <c r="AT2" s="661"/>
      <c r="AU2" s="661"/>
      <c r="AV2" s="661"/>
      <c r="AW2" s="661"/>
      <c r="AX2" s="661"/>
      <c r="AY2" s="661"/>
      <c r="AZ2" s="661"/>
      <c r="BA2" s="661"/>
      <c r="BB2" s="661"/>
      <c r="BC2" s="661"/>
      <c r="BD2" s="661"/>
      <c r="BE2" s="661"/>
      <c r="BF2" s="661"/>
      <c r="BG2" s="661"/>
      <c r="BH2" s="661"/>
      <c r="BI2" s="661"/>
      <c r="BJ2" s="55"/>
      <c r="BK2" s="55"/>
      <c r="BL2" s="55"/>
      <c r="BM2" s="55"/>
      <c r="BN2" s="55"/>
      <c r="BO2" s="55"/>
      <c r="BP2" s="55"/>
      <c r="BQ2" s="55"/>
      <c r="BR2" s="55"/>
      <c r="BS2" s="55"/>
      <c r="BT2" s="55"/>
      <c r="BU2" s="55"/>
      <c r="BV2" s="55"/>
      <c r="BW2" s="55"/>
      <c r="BX2" s="55"/>
      <c r="BY2" s="55"/>
      <c r="BZ2" s="55"/>
      <c r="CA2" s="55"/>
      <c r="CB2" s="55"/>
      <c r="CC2" s="55"/>
      <c r="CD2" s="55"/>
      <c r="CE2" s="55"/>
      <c r="CF2" s="55"/>
      <c r="CG2" s="55"/>
      <c r="CH2" s="55"/>
      <c r="CI2" s="55"/>
      <c r="CJ2" s="55"/>
      <c r="CK2" s="55"/>
      <c r="CL2" s="55"/>
      <c r="CM2" s="55"/>
      <c r="CN2" s="55"/>
      <c r="CO2" s="55"/>
      <c r="CP2" s="55"/>
      <c r="CQ2" s="55"/>
      <c r="CR2" s="55"/>
      <c r="CS2" s="55"/>
      <c r="CT2" s="55"/>
      <c r="CU2" s="55"/>
      <c r="CV2" s="55"/>
      <c r="CW2" s="55"/>
      <c r="CX2" s="55"/>
      <c r="CY2" s="55"/>
      <c r="CZ2" s="55"/>
      <c r="DA2" s="55"/>
      <c r="DB2" s="55"/>
      <c r="DC2" s="55"/>
      <c r="DD2" s="55"/>
      <c r="DE2" s="55"/>
      <c r="DF2" s="55"/>
      <c r="DG2" s="55"/>
      <c r="DH2" s="55"/>
      <c r="DI2" s="55"/>
      <c r="DJ2" s="662" t="s">
        <v>300</v>
      </c>
      <c r="DK2" s="663"/>
      <c r="DL2" s="663"/>
      <c r="DM2" s="663"/>
      <c r="DN2" s="663"/>
      <c r="DO2" s="664"/>
      <c r="DP2" s="55"/>
      <c r="DQ2" s="662" t="s">
        <v>301</v>
      </c>
      <c r="DR2" s="663"/>
      <c r="DS2" s="663"/>
      <c r="DT2" s="663"/>
      <c r="DU2" s="663"/>
      <c r="DV2" s="663"/>
      <c r="DW2" s="663"/>
      <c r="DX2" s="663"/>
      <c r="DY2" s="663"/>
      <c r="DZ2" s="664"/>
      <c r="EA2" s="53"/>
    </row>
    <row r="3" spans="1:131" ht="11.25" customHeight="1" x14ac:dyDescent="0.15">
      <c r="A3" s="55"/>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c r="AW3" s="55"/>
      <c r="AX3" s="55"/>
      <c r="AY3" s="55"/>
      <c r="AZ3" s="55"/>
      <c r="BA3" s="55"/>
      <c r="BB3" s="55"/>
      <c r="BC3" s="55"/>
      <c r="BD3" s="55"/>
      <c r="BE3" s="55"/>
      <c r="BF3" s="55"/>
      <c r="BG3" s="55"/>
      <c r="BH3" s="55"/>
      <c r="BI3" s="55"/>
      <c r="BJ3" s="55"/>
      <c r="BK3" s="55"/>
      <c r="BL3" s="55"/>
      <c r="BM3" s="55"/>
      <c r="BN3" s="55"/>
      <c r="BO3" s="55"/>
      <c r="BP3" s="55"/>
      <c r="BQ3" s="55"/>
      <c r="BR3" s="55"/>
      <c r="BS3" s="55"/>
      <c r="BT3" s="55"/>
      <c r="BU3" s="55"/>
      <c r="BV3" s="55"/>
      <c r="BW3" s="55"/>
      <c r="BX3" s="55"/>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c r="DD3" s="55"/>
      <c r="DE3" s="55"/>
      <c r="DF3" s="55"/>
      <c r="DG3" s="55"/>
      <c r="DH3" s="55"/>
      <c r="DI3" s="55"/>
      <c r="DJ3" s="55"/>
      <c r="DK3" s="55"/>
      <c r="DL3" s="55"/>
      <c r="DM3" s="55"/>
      <c r="DN3" s="55"/>
      <c r="DO3" s="55"/>
      <c r="DP3" s="55"/>
      <c r="DQ3" s="55"/>
      <c r="DR3" s="55"/>
      <c r="DS3" s="55"/>
      <c r="DT3" s="55"/>
      <c r="DU3" s="55"/>
      <c r="DV3" s="55"/>
      <c r="DW3" s="55"/>
      <c r="DX3" s="55"/>
      <c r="DY3" s="55"/>
      <c r="DZ3" s="55"/>
      <c r="EA3" s="53"/>
    </row>
    <row r="4" spans="1:131" s="52" customFormat="1" ht="26.25" customHeight="1" x14ac:dyDescent="0.15">
      <c r="A4" s="665" t="s">
        <v>436</v>
      </c>
      <c r="B4" s="665"/>
      <c r="C4" s="665"/>
      <c r="D4" s="665"/>
      <c r="E4" s="665"/>
      <c r="F4" s="665"/>
      <c r="G4" s="665"/>
      <c r="H4" s="665"/>
      <c r="I4" s="665"/>
      <c r="J4" s="665"/>
      <c r="K4" s="665"/>
      <c r="L4" s="665"/>
      <c r="M4" s="665"/>
      <c r="N4" s="665"/>
      <c r="O4" s="665"/>
      <c r="P4" s="665"/>
      <c r="Q4" s="665"/>
      <c r="R4" s="665"/>
      <c r="S4" s="665"/>
      <c r="T4" s="665"/>
      <c r="U4" s="665"/>
      <c r="V4" s="665"/>
      <c r="W4" s="665"/>
      <c r="X4" s="665"/>
      <c r="Y4" s="665"/>
      <c r="Z4" s="665"/>
      <c r="AA4" s="665"/>
      <c r="AB4" s="665"/>
      <c r="AC4" s="665"/>
      <c r="AD4" s="665"/>
      <c r="AE4" s="665"/>
      <c r="AF4" s="665"/>
      <c r="AG4" s="665"/>
      <c r="AH4" s="665"/>
      <c r="AI4" s="665"/>
      <c r="AJ4" s="665"/>
      <c r="AK4" s="665"/>
      <c r="AL4" s="665"/>
      <c r="AM4" s="665"/>
      <c r="AN4" s="665"/>
      <c r="AO4" s="665"/>
      <c r="AP4" s="665"/>
      <c r="AQ4" s="665"/>
      <c r="AR4" s="665"/>
      <c r="AS4" s="665"/>
      <c r="AT4" s="665"/>
      <c r="AU4" s="665"/>
      <c r="AV4" s="665"/>
      <c r="AW4" s="665"/>
      <c r="AX4" s="665"/>
      <c r="AY4" s="665"/>
      <c r="AZ4" s="61"/>
      <c r="BA4" s="61"/>
      <c r="BB4" s="61"/>
      <c r="BC4" s="61"/>
      <c r="BD4" s="61"/>
      <c r="BE4" s="72"/>
      <c r="BF4" s="72"/>
      <c r="BG4" s="72"/>
      <c r="BH4" s="72"/>
      <c r="BI4" s="72"/>
      <c r="BJ4" s="72"/>
      <c r="BK4" s="72"/>
      <c r="BL4" s="72"/>
      <c r="BM4" s="72"/>
      <c r="BN4" s="72"/>
      <c r="BO4" s="72"/>
      <c r="BP4" s="72"/>
      <c r="BQ4" s="666" t="s">
        <v>437</v>
      </c>
      <c r="BR4" s="666"/>
      <c r="BS4" s="666"/>
      <c r="BT4" s="666"/>
      <c r="BU4" s="666"/>
      <c r="BV4" s="666"/>
      <c r="BW4" s="666"/>
      <c r="BX4" s="666"/>
      <c r="BY4" s="666"/>
      <c r="BZ4" s="666"/>
      <c r="CA4" s="666"/>
      <c r="CB4" s="666"/>
      <c r="CC4" s="666"/>
      <c r="CD4" s="666"/>
      <c r="CE4" s="666"/>
      <c r="CF4" s="666"/>
      <c r="CG4" s="666"/>
      <c r="CH4" s="666"/>
      <c r="CI4" s="666"/>
      <c r="CJ4" s="666"/>
      <c r="CK4" s="666"/>
      <c r="CL4" s="666"/>
      <c r="CM4" s="666"/>
      <c r="CN4" s="666"/>
      <c r="CO4" s="666"/>
      <c r="CP4" s="666"/>
      <c r="CQ4" s="666"/>
      <c r="CR4" s="666"/>
      <c r="CS4" s="666"/>
      <c r="CT4" s="666"/>
      <c r="CU4" s="666"/>
      <c r="CV4" s="666"/>
      <c r="CW4" s="666"/>
      <c r="CX4" s="666"/>
      <c r="CY4" s="666"/>
      <c r="CZ4" s="666"/>
      <c r="DA4" s="666"/>
      <c r="DB4" s="666"/>
      <c r="DC4" s="666"/>
      <c r="DD4" s="666"/>
      <c r="DE4" s="666"/>
      <c r="DF4" s="666"/>
      <c r="DG4" s="666"/>
      <c r="DH4" s="666"/>
      <c r="DI4" s="666"/>
      <c r="DJ4" s="666"/>
      <c r="DK4" s="666"/>
      <c r="DL4" s="666"/>
      <c r="DM4" s="666"/>
      <c r="DN4" s="666"/>
      <c r="DO4" s="666"/>
      <c r="DP4" s="666"/>
      <c r="DQ4" s="666"/>
      <c r="DR4" s="666"/>
      <c r="DS4" s="666"/>
      <c r="DT4" s="666"/>
      <c r="DU4" s="666"/>
      <c r="DV4" s="666"/>
      <c r="DW4" s="666"/>
      <c r="DX4" s="666"/>
      <c r="DY4" s="666"/>
      <c r="DZ4" s="666"/>
      <c r="EA4" s="72"/>
    </row>
    <row r="5" spans="1:131" s="52" customFormat="1" ht="26.25" customHeight="1" x14ac:dyDescent="0.15">
      <c r="A5" s="920" t="s">
        <v>438</v>
      </c>
      <c r="B5" s="921"/>
      <c r="C5" s="921"/>
      <c r="D5" s="921"/>
      <c r="E5" s="921"/>
      <c r="F5" s="921"/>
      <c r="G5" s="921"/>
      <c r="H5" s="921"/>
      <c r="I5" s="921"/>
      <c r="J5" s="921"/>
      <c r="K5" s="921"/>
      <c r="L5" s="921"/>
      <c r="M5" s="921"/>
      <c r="N5" s="921"/>
      <c r="O5" s="921"/>
      <c r="P5" s="922"/>
      <c r="Q5" s="926" t="s">
        <v>178</v>
      </c>
      <c r="R5" s="927"/>
      <c r="S5" s="927"/>
      <c r="T5" s="927"/>
      <c r="U5" s="928"/>
      <c r="V5" s="926" t="s">
        <v>439</v>
      </c>
      <c r="W5" s="927"/>
      <c r="X5" s="927"/>
      <c r="Y5" s="927"/>
      <c r="Z5" s="928"/>
      <c r="AA5" s="926" t="s">
        <v>440</v>
      </c>
      <c r="AB5" s="927"/>
      <c r="AC5" s="927"/>
      <c r="AD5" s="927"/>
      <c r="AE5" s="927"/>
      <c r="AF5" s="932" t="s">
        <v>176</v>
      </c>
      <c r="AG5" s="927"/>
      <c r="AH5" s="927"/>
      <c r="AI5" s="927"/>
      <c r="AJ5" s="933"/>
      <c r="AK5" s="927" t="s">
        <v>151</v>
      </c>
      <c r="AL5" s="927"/>
      <c r="AM5" s="927"/>
      <c r="AN5" s="927"/>
      <c r="AO5" s="928"/>
      <c r="AP5" s="926" t="s">
        <v>441</v>
      </c>
      <c r="AQ5" s="927"/>
      <c r="AR5" s="927"/>
      <c r="AS5" s="927"/>
      <c r="AT5" s="928"/>
      <c r="AU5" s="926" t="s">
        <v>443</v>
      </c>
      <c r="AV5" s="927"/>
      <c r="AW5" s="927"/>
      <c r="AX5" s="927"/>
      <c r="AY5" s="933"/>
      <c r="AZ5" s="61"/>
      <c r="BA5" s="61"/>
      <c r="BB5" s="61"/>
      <c r="BC5" s="61"/>
      <c r="BD5" s="61"/>
      <c r="BE5" s="72"/>
      <c r="BF5" s="72"/>
      <c r="BG5" s="72"/>
      <c r="BH5" s="72"/>
      <c r="BI5" s="72"/>
      <c r="BJ5" s="72"/>
      <c r="BK5" s="72"/>
      <c r="BL5" s="72"/>
      <c r="BM5" s="72"/>
      <c r="BN5" s="72"/>
      <c r="BO5" s="72"/>
      <c r="BP5" s="72"/>
      <c r="BQ5" s="920" t="s">
        <v>444</v>
      </c>
      <c r="BR5" s="921"/>
      <c r="BS5" s="921"/>
      <c r="BT5" s="921"/>
      <c r="BU5" s="921"/>
      <c r="BV5" s="921"/>
      <c r="BW5" s="921"/>
      <c r="BX5" s="921"/>
      <c r="BY5" s="921"/>
      <c r="BZ5" s="921"/>
      <c r="CA5" s="921"/>
      <c r="CB5" s="921"/>
      <c r="CC5" s="921"/>
      <c r="CD5" s="921"/>
      <c r="CE5" s="921"/>
      <c r="CF5" s="921"/>
      <c r="CG5" s="922"/>
      <c r="CH5" s="926" t="s">
        <v>367</v>
      </c>
      <c r="CI5" s="927"/>
      <c r="CJ5" s="927"/>
      <c r="CK5" s="927"/>
      <c r="CL5" s="928"/>
      <c r="CM5" s="926" t="s">
        <v>321</v>
      </c>
      <c r="CN5" s="927"/>
      <c r="CO5" s="927"/>
      <c r="CP5" s="927"/>
      <c r="CQ5" s="928"/>
      <c r="CR5" s="926" t="s">
        <v>242</v>
      </c>
      <c r="CS5" s="927"/>
      <c r="CT5" s="927"/>
      <c r="CU5" s="927"/>
      <c r="CV5" s="928"/>
      <c r="CW5" s="926" t="s">
        <v>56</v>
      </c>
      <c r="CX5" s="927"/>
      <c r="CY5" s="927"/>
      <c r="CZ5" s="927"/>
      <c r="DA5" s="928"/>
      <c r="DB5" s="926" t="s">
        <v>447</v>
      </c>
      <c r="DC5" s="927"/>
      <c r="DD5" s="927"/>
      <c r="DE5" s="927"/>
      <c r="DF5" s="928"/>
      <c r="DG5" s="936" t="s">
        <v>240</v>
      </c>
      <c r="DH5" s="937"/>
      <c r="DI5" s="937"/>
      <c r="DJ5" s="937"/>
      <c r="DK5" s="938"/>
      <c r="DL5" s="936" t="s">
        <v>449</v>
      </c>
      <c r="DM5" s="937"/>
      <c r="DN5" s="937"/>
      <c r="DO5" s="937"/>
      <c r="DP5" s="938"/>
      <c r="DQ5" s="926" t="s">
        <v>451</v>
      </c>
      <c r="DR5" s="927"/>
      <c r="DS5" s="927"/>
      <c r="DT5" s="927"/>
      <c r="DU5" s="928"/>
      <c r="DV5" s="926" t="s">
        <v>443</v>
      </c>
      <c r="DW5" s="927"/>
      <c r="DX5" s="927"/>
      <c r="DY5" s="927"/>
      <c r="DZ5" s="933"/>
      <c r="EA5" s="72"/>
    </row>
    <row r="6" spans="1:131" s="52" customFormat="1" ht="26.25" customHeight="1" x14ac:dyDescent="0.15">
      <c r="A6" s="923"/>
      <c r="B6" s="924"/>
      <c r="C6" s="924"/>
      <c r="D6" s="924"/>
      <c r="E6" s="924"/>
      <c r="F6" s="924"/>
      <c r="G6" s="924"/>
      <c r="H6" s="924"/>
      <c r="I6" s="924"/>
      <c r="J6" s="924"/>
      <c r="K6" s="924"/>
      <c r="L6" s="924"/>
      <c r="M6" s="924"/>
      <c r="N6" s="924"/>
      <c r="O6" s="924"/>
      <c r="P6" s="925"/>
      <c r="Q6" s="929"/>
      <c r="R6" s="930"/>
      <c r="S6" s="930"/>
      <c r="T6" s="930"/>
      <c r="U6" s="931"/>
      <c r="V6" s="929"/>
      <c r="W6" s="930"/>
      <c r="X6" s="930"/>
      <c r="Y6" s="930"/>
      <c r="Z6" s="931"/>
      <c r="AA6" s="929"/>
      <c r="AB6" s="930"/>
      <c r="AC6" s="930"/>
      <c r="AD6" s="930"/>
      <c r="AE6" s="930"/>
      <c r="AF6" s="934"/>
      <c r="AG6" s="930"/>
      <c r="AH6" s="930"/>
      <c r="AI6" s="930"/>
      <c r="AJ6" s="935"/>
      <c r="AK6" s="930"/>
      <c r="AL6" s="930"/>
      <c r="AM6" s="930"/>
      <c r="AN6" s="930"/>
      <c r="AO6" s="931"/>
      <c r="AP6" s="929"/>
      <c r="AQ6" s="930"/>
      <c r="AR6" s="930"/>
      <c r="AS6" s="930"/>
      <c r="AT6" s="931"/>
      <c r="AU6" s="929"/>
      <c r="AV6" s="930"/>
      <c r="AW6" s="930"/>
      <c r="AX6" s="930"/>
      <c r="AY6" s="935"/>
      <c r="AZ6" s="61"/>
      <c r="BA6" s="61"/>
      <c r="BB6" s="61"/>
      <c r="BC6" s="61"/>
      <c r="BD6" s="61"/>
      <c r="BE6" s="72"/>
      <c r="BF6" s="72"/>
      <c r="BG6" s="72"/>
      <c r="BH6" s="72"/>
      <c r="BI6" s="72"/>
      <c r="BJ6" s="72"/>
      <c r="BK6" s="72"/>
      <c r="BL6" s="72"/>
      <c r="BM6" s="72"/>
      <c r="BN6" s="72"/>
      <c r="BO6" s="72"/>
      <c r="BP6" s="72"/>
      <c r="BQ6" s="923"/>
      <c r="BR6" s="924"/>
      <c r="BS6" s="924"/>
      <c r="BT6" s="924"/>
      <c r="BU6" s="924"/>
      <c r="BV6" s="924"/>
      <c r="BW6" s="924"/>
      <c r="BX6" s="924"/>
      <c r="BY6" s="924"/>
      <c r="BZ6" s="924"/>
      <c r="CA6" s="924"/>
      <c r="CB6" s="924"/>
      <c r="CC6" s="924"/>
      <c r="CD6" s="924"/>
      <c r="CE6" s="924"/>
      <c r="CF6" s="924"/>
      <c r="CG6" s="925"/>
      <c r="CH6" s="929"/>
      <c r="CI6" s="930"/>
      <c r="CJ6" s="930"/>
      <c r="CK6" s="930"/>
      <c r="CL6" s="931"/>
      <c r="CM6" s="929"/>
      <c r="CN6" s="930"/>
      <c r="CO6" s="930"/>
      <c r="CP6" s="930"/>
      <c r="CQ6" s="931"/>
      <c r="CR6" s="929"/>
      <c r="CS6" s="930"/>
      <c r="CT6" s="930"/>
      <c r="CU6" s="930"/>
      <c r="CV6" s="931"/>
      <c r="CW6" s="929"/>
      <c r="CX6" s="930"/>
      <c r="CY6" s="930"/>
      <c r="CZ6" s="930"/>
      <c r="DA6" s="931"/>
      <c r="DB6" s="929"/>
      <c r="DC6" s="930"/>
      <c r="DD6" s="930"/>
      <c r="DE6" s="930"/>
      <c r="DF6" s="931"/>
      <c r="DG6" s="939"/>
      <c r="DH6" s="940"/>
      <c r="DI6" s="940"/>
      <c r="DJ6" s="940"/>
      <c r="DK6" s="941"/>
      <c r="DL6" s="939"/>
      <c r="DM6" s="940"/>
      <c r="DN6" s="940"/>
      <c r="DO6" s="940"/>
      <c r="DP6" s="941"/>
      <c r="DQ6" s="929"/>
      <c r="DR6" s="930"/>
      <c r="DS6" s="930"/>
      <c r="DT6" s="930"/>
      <c r="DU6" s="931"/>
      <c r="DV6" s="929"/>
      <c r="DW6" s="930"/>
      <c r="DX6" s="930"/>
      <c r="DY6" s="930"/>
      <c r="DZ6" s="935"/>
      <c r="EA6" s="72"/>
    </row>
    <row r="7" spans="1:131" s="52" customFormat="1" ht="26.25" customHeight="1" x14ac:dyDescent="0.15">
      <c r="A7" s="56">
        <v>1</v>
      </c>
      <c r="B7" s="667" t="s">
        <v>452</v>
      </c>
      <c r="C7" s="668"/>
      <c r="D7" s="668"/>
      <c r="E7" s="668"/>
      <c r="F7" s="668"/>
      <c r="G7" s="668"/>
      <c r="H7" s="668"/>
      <c r="I7" s="668"/>
      <c r="J7" s="668"/>
      <c r="K7" s="668"/>
      <c r="L7" s="668"/>
      <c r="M7" s="668"/>
      <c r="N7" s="668"/>
      <c r="O7" s="668"/>
      <c r="P7" s="669"/>
      <c r="Q7" s="670">
        <v>3458</v>
      </c>
      <c r="R7" s="671"/>
      <c r="S7" s="671"/>
      <c r="T7" s="671"/>
      <c r="U7" s="671"/>
      <c r="V7" s="671">
        <v>3345</v>
      </c>
      <c r="W7" s="671"/>
      <c r="X7" s="671"/>
      <c r="Y7" s="671"/>
      <c r="Z7" s="671"/>
      <c r="AA7" s="671">
        <v>113</v>
      </c>
      <c r="AB7" s="671"/>
      <c r="AC7" s="671"/>
      <c r="AD7" s="671"/>
      <c r="AE7" s="672"/>
      <c r="AF7" s="673">
        <v>43</v>
      </c>
      <c r="AG7" s="674"/>
      <c r="AH7" s="674"/>
      <c r="AI7" s="674"/>
      <c r="AJ7" s="675"/>
      <c r="AK7" s="676">
        <v>130</v>
      </c>
      <c r="AL7" s="671"/>
      <c r="AM7" s="671"/>
      <c r="AN7" s="671"/>
      <c r="AO7" s="671"/>
      <c r="AP7" s="671">
        <v>3730</v>
      </c>
      <c r="AQ7" s="671"/>
      <c r="AR7" s="671"/>
      <c r="AS7" s="671"/>
      <c r="AT7" s="671"/>
      <c r="AU7" s="677"/>
      <c r="AV7" s="677"/>
      <c r="AW7" s="677"/>
      <c r="AX7" s="677"/>
      <c r="AY7" s="678"/>
      <c r="AZ7" s="61"/>
      <c r="BA7" s="61"/>
      <c r="BB7" s="61"/>
      <c r="BC7" s="61"/>
      <c r="BD7" s="61"/>
      <c r="BE7" s="72"/>
      <c r="BF7" s="72"/>
      <c r="BG7" s="72"/>
      <c r="BH7" s="72"/>
      <c r="BI7" s="72"/>
      <c r="BJ7" s="72"/>
      <c r="BK7" s="72"/>
      <c r="BL7" s="72"/>
      <c r="BM7" s="72"/>
      <c r="BN7" s="72"/>
      <c r="BO7" s="72"/>
      <c r="BP7" s="72"/>
      <c r="BQ7" s="56">
        <v>1</v>
      </c>
      <c r="BR7" s="76"/>
      <c r="BS7" s="667" t="s">
        <v>540</v>
      </c>
      <c r="BT7" s="668"/>
      <c r="BU7" s="668"/>
      <c r="BV7" s="668"/>
      <c r="BW7" s="668"/>
      <c r="BX7" s="668"/>
      <c r="BY7" s="668"/>
      <c r="BZ7" s="668"/>
      <c r="CA7" s="668"/>
      <c r="CB7" s="668"/>
      <c r="CC7" s="668"/>
      <c r="CD7" s="668"/>
      <c r="CE7" s="668"/>
      <c r="CF7" s="668"/>
      <c r="CG7" s="669"/>
      <c r="CH7" s="679">
        <v>-17</v>
      </c>
      <c r="CI7" s="680"/>
      <c r="CJ7" s="680"/>
      <c r="CK7" s="680"/>
      <c r="CL7" s="681"/>
      <c r="CM7" s="679">
        <v>944</v>
      </c>
      <c r="CN7" s="680"/>
      <c r="CO7" s="680"/>
      <c r="CP7" s="680"/>
      <c r="CQ7" s="681"/>
      <c r="CR7" s="679">
        <v>149</v>
      </c>
      <c r="CS7" s="680"/>
      <c r="CT7" s="680"/>
      <c r="CU7" s="680"/>
      <c r="CV7" s="681"/>
      <c r="CW7" s="679">
        <v>3</v>
      </c>
      <c r="CX7" s="680"/>
      <c r="CY7" s="680"/>
      <c r="CZ7" s="680"/>
      <c r="DA7" s="681"/>
      <c r="DB7" s="679" t="s">
        <v>201</v>
      </c>
      <c r="DC7" s="680"/>
      <c r="DD7" s="680"/>
      <c r="DE7" s="680"/>
      <c r="DF7" s="681"/>
      <c r="DG7" s="679" t="s">
        <v>201</v>
      </c>
      <c r="DH7" s="680"/>
      <c r="DI7" s="680"/>
      <c r="DJ7" s="680"/>
      <c r="DK7" s="681"/>
      <c r="DL7" s="679" t="s">
        <v>201</v>
      </c>
      <c r="DM7" s="680"/>
      <c r="DN7" s="680"/>
      <c r="DO7" s="680"/>
      <c r="DP7" s="681"/>
      <c r="DQ7" s="679" t="s">
        <v>201</v>
      </c>
      <c r="DR7" s="680"/>
      <c r="DS7" s="680"/>
      <c r="DT7" s="680"/>
      <c r="DU7" s="681"/>
      <c r="DV7" s="667"/>
      <c r="DW7" s="668"/>
      <c r="DX7" s="668"/>
      <c r="DY7" s="668"/>
      <c r="DZ7" s="682"/>
      <c r="EA7" s="72"/>
    </row>
    <row r="8" spans="1:131" s="52" customFormat="1" ht="26.25" customHeight="1" x14ac:dyDescent="0.15">
      <c r="A8" s="57">
        <v>2</v>
      </c>
      <c r="B8" s="683"/>
      <c r="C8" s="684"/>
      <c r="D8" s="684"/>
      <c r="E8" s="684"/>
      <c r="F8" s="684"/>
      <c r="G8" s="684"/>
      <c r="H8" s="684"/>
      <c r="I8" s="684"/>
      <c r="J8" s="684"/>
      <c r="K8" s="684"/>
      <c r="L8" s="684"/>
      <c r="M8" s="684"/>
      <c r="N8" s="684"/>
      <c r="O8" s="684"/>
      <c r="P8" s="685"/>
      <c r="Q8" s="686"/>
      <c r="R8" s="687"/>
      <c r="S8" s="687"/>
      <c r="T8" s="687"/>
      <c r="U8" s="687"/>
      <c r="V8" s="687"/>
      <c r="W8" s="687"/>
      <c r="X8" s="687"/>
      <c r="Y8" s="687"/>
      <c r="Z8" s="687"/>
      <c r="AA8" s="687"/>
      <c r="AB8" s="687"/>
      <c r="AC8" s="687"/>
      <c r="AD8" s="687"/>
      <c r="AE8" s="688"/>
      <c r="AF8" s="689"/>
      <c r="AG8" s="690"/>
      <c r="AH8" s="690"/>
      <c r="AI8" s="690"/>
      <c r="AJ8" s="691"/>
      <c r="AK8" s="692"/>
      <c r="AL8" s="687"/>
      <c r="AM8" s="687"/>
      <c r="AN8" s="687"/>
      <c r="AO8" s="687"/>
      <c r="AP8" s="687"/>
      <c r="AQ8" s="687"/>
      <c r="AR8" s="687"/>
      <c r="AS8" s="687"/>
      <c r="AT8" s="687"/>
      <c r="AU8" s="693"/>
      <c r="AV8" s="693"/>
      <c r="AW8" s="693"/>
      <c r="AX8" s="693"/>
      <c r="AY8" s="694"/>
      <c r="AZ8" s="61"/>
      <c r="BA8" s="61"/>
      <c r="BB8" s="61"/>
      <c r="BC8" s="61"/>
      <c r="BD8" s="61"/>
      <c r="BE8" s="72"/>
      <c r="BF8" s="72"/>
      <c r="BG8" s="72"/>
      <c r="BH8" s="72"/>
      <c r="BI8" s="72"/>
      <c r="BJ8" s="72"/>
      <c r="BK8" s="72"/>
      <c r="BL8" s="72"/>
      <c r="BM8" s="72"/>
      <c r="BN8" s="72"/>
      <c r="BO8" s="72"/>
      <c r="BP8" s="72"/>
      <c r="BQ8" s="57">
        <v>2</v>
      </c>
      <c r="BR8" s="77"/>
      <c r="BS8" s="683" t="s">
        <v>543</v>
      </c>
      <c r="BT8" s="684"/>
      <c r="BU8" s="684"/>
      <c r="BV8" s="684"/>
      <c r="BW8" s="684"/>
      <c r="BX8" s="684"/>
      <c r="BY8" s="684"/>
      <c r="BZ8" s="684"/>
      <c r="CA8" s="684"/>
      <c r="CB8" s="684"/>
      <c r="CC8" s="684"/>
      <c r="CD8" s="684"/>
      <c r="CE8" s="684"/>
      <c r="CF8" s="684"/>
      <c r="CG8" s="685"/>
      <c r="CH8" s="695">
        <v>-28</v>
      </c>
      <c r="CI8" s="690"/>
      <c r="CJ8" s="690"/>
      <c r="CK8" s="690"/>
      <c r="CL8" s="696"/>
      <c r="CM8" s="695">
        <v>52</v>
      </c>
      <c r="CN8" s="690"/>
      <c r="CO8" s="690"/>
      <c r="CP8" s="690"/>
      <c r="CQ8" s="696"/>
      <c r="CR8" s="695">
        <v>20</v>
      </c>
      <c r="CS8" s="690"/>
      <c r="CT8" s="690"/>
      <c r="CU8" s="690"/>
      <c r="CV8" s="696"/>
      <c r="CW8" s="695">
        <v>0</v>
      </c>
      <c r="CX8" s="690"/>
      <c r="CY8" s="690"/>
      <c r="CZ8" s="690"/>
      <c r="DA8" s="696"/>
      <c r="DB8" s="695" t="s">
        <v>201</v>
      </c>
      <c r="DC8" s="690"/>
      <c r="DD8" s="690"/>
      <c r="DE8" s="690"/>
      <c r="DF8" s="696"/>
      <c r="DG8" s="695" t="s">
        <v>201</v>
      </c>
      <c r="DH8" s="690"/>
      <c r="DI8" s="690"/>
      <c r="DJ8" s="690"/>
      <c r="DK8" s="696"/>
      <c r="DL8" s="695" t="s">
        <v>201</v>
      </c>
      <c r="DM8" s="690"/>
      <c r="DN8" s="690"/>
      <c r="DO8" s="690"/>
      <c r="DP8" s="696"/>
      <c r="DQ8" s="695" t="s">
        <v>201</v>
      </c>
      <c r="DR8" s="690"/>
      <c r="DS8" s="690"/>
      <c r="DT8" s="690"/>
      <c r="DU8" s="696"/>
      <c r="DV8" s="683"/>
      <c r="DW8" s="684"/>
      <c r="DX8" s="684"/>
      <c r="DY8" s="684"/>
      <c r="DZ8" s="697"/>
      <c r="EA8" s="72"/>
    </row>
    <row r="9" spans="1:131" s="52" customFormat="1" ht="26.25" customHeight="1" x14ac:dyDescent="0.15">
      <c r="A9" s="57">
        <v>3</v>
      </c>
      <c r="B9" s="683"/>
      <c r="C9" s="684"/>
      <c r="D9" s="684"/>
      <c r="E9" s="684"/>
      <c r="F9" s="684"/>
      <c r="G9" s="684"/>
      <c r="H9" s="684"/>
      <c r="I9" s="684"/>
      <c r="J9" s="684"/>
      <c r="K9" s="684"/>
      <c r="L9" s="684"/>
      <c r="M9" s="684"/>
      <c r="N9" s="684"/>
      <c r="O9" s="684"/>
      <c r="P9" s="685"/>
      <c r="Q9" s="686"/>
      <c r="R9" s="687"/>
      <c r="S9" s="687"/>
      <c r="T9" s="687"/>
      <c r="U9" s="687"/>
      <c r="V9" s="687"/>
      <c r="W9" s="687"/>
      <c r="X9" s="687"/>
      <c r="Y9" s="687"/>
      <c r="Z9" s="687"/>
      <c r="AA9" s="687"/>
      <c r="AB9" s="687"/>
      <c r="AC9" s="687"/>
      <c r="AD9" s="687"/>
      <c r="AE9" s="688"/>
      <c r="AF9" s="689"/>
      <c r="AG9" s="690"/>
      <c r="AH9" s="690"/>
      <c r="AI9" s="690"/>
      <c r="AJ9" s="691"/>
      <c r="AK9" s="692"/>
      <c r="AL9" s="687"/>
      <c r="AM9" s="687"/>
      <c r="AN9" s="687"/>
      <c r="AO9" s="687"/>
      <c r="AP9" s="687"/>
      <c r="AQ9" s="687"/>
      <c r="AR9" s="687"/>
      <c r="AS9" s="687"/>
      <c r="AT9" s="687"/>
      <c r="AU9" s="693"/>
      <c r="AV9" s="693"/>
      <c r="AW9" s="693"/>
      <c r="AX9" s="693"/>
      <c r="AY9" s="694"/>
      <c r="AZ9" s="61"/>
      <c r="BA9" s="61"/>
      <c r="BB9" s="61"/>
      <c r="BC9" s="61"/>
      <c r="BD9" s="61"/>
      <c r="BE9" s="72"/>
      <c r="BF9" s="72"/>
      <c r="BG9" s="72"/>
      <c r="BH9" s="72"/>
      <c r="BI9" s="72"/>
      <c r="BJ9" s="72"/>
      <c r="BK9" s="72"/>
      <c r="BL9" s="72"/>
      <c r="BM9" s="72"/>
      <c r="BN9" s="72"/>
      <c r="BO9" s="72"/>
      <c r="BP9" s="72"/>
      <c r="BQ9" s="57">
        <v>3</v>
      </c>
      <c r="BR9" s="77"/>
      <c r="BS9" s="683"/>
      <c r="BT9" s="684"/>
      <c r="BU9" s="684"/>
      <c r="BV9" s="684"/>
      <c r="BW9" s="684"/>
      <c r="BX9" s="684"/>
      <c r="BY9" s="684"/>
      <c r="BZ9" s="684"/>
      <c r="CA9" s="684"/>
      <c r="CB9" s="684"/>
      <c r="CC9" s="684"/>
      <c r="CD9" s="684"/>
      <c r="CE9" s="684"/>
      <c r="CF9" s="684"/>
      <c r="CG9" s="685"/>
      <c r="CH9" s="695"/>
      <c r="CI9" s="690"/>
      <c r="CJ9" s="690"/>
      <c r="CK9" s="690"/>
      <c r="CL9" s="696"/>
      <c r="CM9" s="695"/>
      <c r="CN9" s="690"/>
      <c r="CO9" s="690"/>
      <c r="CP9" s="690"/>
      <c r="CQ9" s="696"/>
      <c r="CR9" s="695"/>
      <c r="CS9" s="690"/>
      <c r="CT9" s="690"/>
      <c r="CU9" s="690"/>
      <c r="CV9" s="696"/>
      <c r="CW9" s="695"/>
      <c r="CX9" s="690"/>
      <c r="CY9" s="690"/>
      <c r="CZ9" s="690"/>
      <c r="DA9" s="696"/>
      <c r="DB9" s="695"/>
      <c r="DC9" s="690"/>
      <c r="DD9" s="690"/>
      <c r="DE9" s="690"/>
      <c r="DF9" s="696"/>
      <c r="DG9" s="695"/>
      <c r="DH9" s="690"/>
      <c r="DI9" s="690"/>
      <c r="DJ9" s="690"/>
      <c r="DK9" s="696"/>
      <c r="DL9" s="695"/>
      <c r="DM9" s="690"/>
      <c r="DN9" s="690"/>
      <c r="DO9" s="690"/>
      <c r="DP9" s="696"/>
      <c r="DQ9" s="695"/>
      <c r="DR9" s="690"/>
      <c r="DS9" s="690"/>
      <c r="DT9" s="690"/>
      <c r="DU9" s="696"/>
      <c r="DV9" s="683"/>
      <c r="DW9" s="684"/>
      <c r="DX9" s="684"/>
      <c r="DY9" s="684"/>
      <c r="DZ9" s="697"/>
      <c r="EA9" s="72"/>
    </row>
    <row r="10" spans="1:131" s="52" customFormat="1" ht="26.25" customHeight="1" x14ac:dyDescent="0.15">
      <c r="A10" s="57">
        <v>4</v>
      </c>
      <c r="B10" s="683"/>
      <c r="C10" s="684"/>
      <c r="D10" s="684"/>
      <c r="E10" s="684"/>
      <c r="F10" s="684"/>
      <c r="G10" s="684"/>
      <c r="H10" s="684"/>
      <c r="I10" s="684"/>
      <c r="J10" s="684"/>
      <c r="K10" s="684"/>
      <c r="L10" s="684"/>
      <c r="M10" s="684"/>
      <c r="N10" s="684"/>
      <c r="O10" s="684"/>
      <c r="P10" s="685"/>
      <c r="Q10" s="686"/>
      <c r="R10" s="687"/>
      <c r="S10" s="687"/>
      <c r="T10" s="687"/>
      <c r="U10" s="687"/>
      <c r="V10" s="687"/>
      <c r="W10" s="687"/>
      <c r="X10" s="687"/>
      <c r="Y10" s="687"/>
      <c r="Z10" s="687"/>
      <c r="AA10" s="687"/>
      <c r="AB10" s="687"/>
      <c r="AC10" s="687"/>
      <c r="AD10" s="687"/>
      <c r="AE10" s="688"/>
      <c r="AF10" s="689"/>
      <c r="AG10" s="690"/>
      <c r="AH10" s="690"/>
      <c r="AI10" s="690"/>
      <c r="AJ10" s="691"/>
      <c r="AK10" s="692"/>
      <c r="AL10" s="687"/>
      <c r="AM10" s="687"/>
      <c r="AN10" s="687"/>
      <c r="AO10" s="687"/>
      <c r="AP10" s="687"/>
      <c r="AQ10" s="687"/>
      <c r="AR10" s="687"/>
      <c r="AS10" s="687"/>
      <c r="AT10" s="687"/>
      <c r="AU10" s="693"/>
      <c r="AV10" s="693"/>
      <c r="AW10" s="693"/>
      <c r="AX10" s="693"/>
      <c r="AY10" s="694"/>
      <c r="AZ10" s="61"/>
      <c r="BA10" s="61"/>
      <c r="BB10" s="61"/>
      <c r="BC10" s="61"/>
      <c r="BD10" s="61"/>
      <c r="BE10" s="72"/>
      <c r="BF10" s="72"/>
      <c r="BG10" s="72"/>
      <c r="BH10" s="72"/>
      <c r="BI10" s="72"/>
      <c r="BJ10" s="72"/>
      <c r="BK10" s="72"/>
      <c r="BL10" s="72"/>
      <c r="BM10" s="72"/>
      <c r="BN10" s="72"/>
      <c r="BO10" s="72"/>
      <c r="BP10" s="72"/>
      <c r="BQ10" s="57">
        <v>4</v>
      </c>
      <c r="BR10" s="77"/>
      <c r="BS10" s="683"/>
      <c r="BT10" s="684"/>
      <c r="BU10" s="684"/>
      <c r="BV10" s="684"/>
      <c r="BW10" s="684"/>
      <c r="BX10" s="684"/>
      <c r="BY10" s="684"/>
      <c r="BZ10" s="684"/>
      <c r="CA10" s="684"/>
      <c r="CB10" s="684"/>
      <c r="CC10" s="684"/>
      <c r="CD10" s="684"/>
      <c r="CE10" s="684"/>
      <c r="CF10" s="684"/>
      <c r="CG10" s="685"/>
      <c r="CH10" s="695"/>
      <c r="CI10" s="690"/>
      <c r="CJ10" s="690"/>
      <c r="CK10" s="690"/>
      <c r="CL10" s="696"/>
      <c r="CM10" s="695"/>
      <c r="CN10" s="690"/>
      <c r="CO10" s="690"/>
      <c r="CP10" s="690"/>
      <c r="CQ10" s="696"/>
      <c r="CR10" s="695"/>
      <c r="CS10" s="690"/>
      <c r="CT10" s="690"/>
      <c r="CU10" s="690"/>
      <c r="CV10" s="696"/>
      <c r="CW10" s="695"/>
      <c r="CX10" s="690"/>
      <c r="CY10" s="690"/>
      <c r="CZ10" s="690"/>
      <c r="DA10" s="696"/>
      <c r="DB10" s="695"/>
      <c r="DC10" s="690"/>
      <c r="DD10" s="690"/>
      <c r="DE10" s="690"/>
      <c r="DF10" s="696"/>
      <c r="DG10" s="695"/>
      <c r="DH10" s="690"/>
      <c r="DI10" s="690"/>
      <c r="DJ10" s="690"/>
      <c r="DK10" s="696"/>
      <c r="DL10" s="695"/>
      <c r="DM10" s="690"/>
      <c r="DN10" s="690"/>
      <c r="DO10" s="690"/>
      <c r="DP10" s="696"/>
      <c r="DQ10" s="695"/>
      <c r="DR10" s="690"/>
      <c r="DS10" s="690"/>
      <c r="DT10" s="690"/>
      <c r="DU10" s="696"/>
      <c r="DV10" s="683"/>
      <c r="DW10" s="684"/>
      <c r="DX10" s="684"/>
      <c r="DY10" s="684"/>
      <c r="DZ10" s="697"/>
      <c r="EA10" s="72"/>
    </row>
    <row r="11" spans="1:131" s="52" customFormat="1" ht="26.25" customHeight="1" x14ac:dyDescent="0.15">
      <c r="A11" s="57">
        <v>5</v>
      </c>
      <c r="B11" s="683"/>
      <c r="C11" s="684"/>
      <c r="D11" s="684"/>
      <c r="E11" s="684"/>
      <c r="F11" s="684"/>
      <c r="G11" s="684"/>
      <c r="H11" s="684"/>
      <c r="I11" s="684"/>
      <c r="J11" s="684"/>
      <c r="K11" s="684"/>
      <c r="L11" s="684"/>
      <c r="M11" s="684"/>
      <c r="N11" s="684"/>
      <c r="O11" s="684"/>
      <c r="P11" s="685"/>
      <c r="Q11" s="686"/>
      <c r="R11" s="687"/>
      <c r="S11" s="687"/>
      <c r="T11" s="687"/>
      <c r="U11" s="687"/>
      <c r="V11" s="687"/>
      <c r="W11" s="687"/>
      <c r="X11" s="687"/>
      <c r="Y11" s="687"/>
      <c r="Z11" s="687"/>
      <c r="AA11" s="687"/>
      <c r="AB11" s="687"/>
      <c r="AC11" s="687"/>
      <c r="AD11" s="687"/>
      <c r="AE11" s="688"/>
      <c r="AF11" s="689"/>
      <c r="AG11" s="690"/>
      <c r="AH11" s="690"/>
      <c r="AI11" s="690"/>
      <c r="AJ11" s="691"/>
      <c r="AK11" s="692"/>
      <c r="AL11" s="687"/>
      <c r="AM11" s="687"/>
      <c r="AN11" s="687"/>
      <c r="AO11" s="687"/>
      <c r="AP11" s="687"/>
      <c r="AQ11" s="687"/>
      <c r="AR11" s="687"/>
      <c r="AS11" s="687"/>
      <c r="AT11" s="687"/>
      <c r="AU11" s="693"/>
      <c r="AV11" s="693"/>
      <c r="AW11" s="693"/>
      <c r="AX11" s="693"/>
      <c r="AY11" s="694"/>
      <c r="AZ11" s="61"/>
      <c r="BA11" s="61"/>
      <c r="BB11" s="61"/>
      <c r="BC11" s="61"/>
      <c r="BD11" s="61"/>
      <c r="BE11" s="72"/>
      <c r="BF11" s="72"/>
      <c r="BG11" s="72"/>
      <c r="BH11" s="72"/>
      <c r="BI11" s="72"/>
      <c r="BJ11" s="72"/>
      <c r="BK11" s="72"/>
      <c r="BL11" s="72"/>
      <c r="BM11" s="72"/>
      <c r="BN11" s="72"/>
      <c r="BO11" s="72"/>
      <c r="BP11" s="72"/>
      <c r="BQ11" s="57">
        <v>5</v>
      </c>
      <c r="BR11" s="77"/>
      <c r="BS11" s="683"/>
      <c r="BT11" s="684"/>
      <c r="BU11" s="684"/>
      <c r="BV11" s="684"/>
      <c r="BW11" s="684"/>
      <c r="BX11" s="684"/>
      <c r="BY11" s="684"/>
      <c r="BZ11" s="684"/>
      <c r="CA11" s="684"/>
      <c r="CB11" s="684"/>
      <c r="CC11" s="684"/>
      <c r="CD11" s="684"/>
      <c r="CE11" s="684"/>
      <c r="CF11" s="684"/>
      <c r="CG11" s="685"/>
      <c r="CH11" s="695"/>
      <c r="CI11" s="690"/>
      <c r="CJ11" s="690"/>
      <c r="CK11" s="690"/>
      <c r="CL11" s="696"/>
      <c r="CM11" s="695"/>
      <c r="CN11" s="690"/>
      <c r="CO11" s="690"/>
      <c r="CP11" s="690"/>
      <c r="CQ11" s="696"/>
      <c r="CR11" s="695"/>
      <c r="CS11" s="690"/>
      <c r="CT11" s="690"/>
      <c r="CU11" s="690"/>
      <c r="CV11" s="696"/>
      <c r="CW11" s="695"/>
      <c r="CX11" s="690"/>
      <c r="CY11" s="690"/>
      <c r="CZ11" s="690"/>
      <c r="DA11" s="696"/>
      <c r="DB11" s="695"/>
      <c r="DC11" s="690"/>
      <c r="DD11" s="690"/>
      <c r="DE11" s="690"/>
      <c r="DF11" s="696"/>
      <c r="DG11" s="695"/>
      <c r="DH11" s="690"/>
      <c r="DI11" s="690"/>
      <c r="DJ11" s="690"/>
      <c r="DK11" s="696"/>
      <c r="DL11" s="695"/>
      <c r="DM11" s="690"/>
      <c r="DN11" s="690"/>
      <c r="DO11" s="690"/>
      <c r="DP11" s="696"/>
      <c r="DQ11" s="695"/>
      <c r="DR11" s="690"/>
      <c r="DS11" s="690"/>
      <c r="DT11" s="690"/>
      <c r="DU11" s="696"/>
      <c r="DV11" s="683"/>
      <c r="DW11" s="684"/>
      <c r="DX11" s="684"/>
      <c r="DY11" s="684"/>
      <c r="DZ11" s="697"/>
      <c r="EA11" s="72"/>
    </row>
    <row r="12" spans="1:131" s="52" customFormat="1" ht="26.25" customHeight="1" x14ac:dyDescent="0.15">
      <c r="A12" s="57">
        <v>6</v>
      </c>
      <c r="B12" s="683"/>
      <c r="C12" s="684"/>
      <c r="D12" s="684"/>
      <c r="E12" s="684"/>
      <c r="F12" s="684"/>
      <c r="G12" s="684"/>
      <c r="H12" s="684"/>
      <c r="I12" s="684"/>
      <c r="J12" s="684"/>
      <c r="K12" s="684"/>
      <c r="L12" s="684"/>
      <c r="M12" s="684"/>
      <c r="N12" s="684"/>
      <c r="O12" s="684"/>
      <c r="P12" s="685"/>
      <c r="Q12" s="686"/>
      <c r="R12" s="687"/>
      <c r="S12" s="687"/>
      <c r="T12" s="687"/>
      <c r="U12" s="687"/>
      <c r="V12" s="687"/>
      <c r="W12" s="687"/>
      <c r="X12" s="687"/>
      <c r="Y12" s="687"/>
      <c r="Z12" s="687"/>
      <c r="AA12" s="687"/>
      <c r="AB12" s="687"/>
      <c r="AC12" s="687"/>
      <c r="AD12" s="687"/>
      <c r="AE12" s="688"/>
      <c r="AF12" s="689"/>
      <c r="AG12" s="690"/>
      <c r="AH12" s="690"/>
      <c r="AI12" s="690"/>
      <c r="AJ12" s="691"/>
      <c r="AK12" s="692"/>
      <c r="AL12" s="687"/>
      <c r="AM12" s="687"/>
      <c r="AN12" s="687"/>
      <c r="AO12" s="687"/>
      <c r="AP12" s="687"/>
      <c r="AQ12" s="687"/>
      <c r="AR12" s="687"/>
      <c r="AS12" s="687"/>
      <c r="AT12" s="687"/>
      <c r="AU12" s="693"/>
      <c r="AV12" s="693"/>
      <c r="AW12" s="693"/>
      <c r="AX12" s="693"/>
      <c r="AY12" s="694"/>
      <c r="AZ12" s="61"/>
      <c r="BA12" s="61"/>
      <c r="BB12" s="61"/>
      <c r="BC12" s="61"/>
      <c r="BD12" s="61"/>
      <c r="BE12" s="72"/>
      <c r="BF12" s="72"/>
      <c r="BG12" s="72"/>
      <c r="BH12" s="72"/>
      <c r="BI12" s="72"/>
      <c r="BJ12" s="72"/>
      <c r="BK12" s="72"/>
      <c r="BL12" s="72"/>
      <c r="BM12" s="72"/>
      <c r="BN12" s="72"/>
      <c r="BO12" s="72"/>
      <c r="BP12" s="72"/>
      <c r="BQ12" s="57">
        <v>6</v>
      </c>
      <c r="BR12" s="77"/>
      <c r="BS12" s="683"/>
      <c r="BT12" s="684"/>
      <c r="BU12" s="684"/>
      <c r="BV12" s="684"/>
      <c r="BW12" s="684"/>
      <c r="BX12" s="684"/>
      <c r="BY12" s="684"/>
      <c r="BZ12" s="684"/>
      <c r="CA12" s="684"/>
      <c r="CB12" s="684"/>
      <c r="CC12" s="684"/>
      <c r="CD12" s="684"/>
      <c r="CE12" s="684"/>
      <c r="CF12" s="684"/>
      <c r="CG12" s="685"/>
      <c r="CH12" s="695"/>
      <c r="CI12" s="690"/>
      <c r="CJ12" s="690"/>
      <c r="CK12" s="690"/>
      <c r="CL12" s="696"/>
      <c r="CM12" s="695"/>
      <c r="CN12" s="690"/>
      <c r="CO12" s="690"/>
      <c r="CP12" s="690"/>
      <c r="CQ12" s="696"/>
      <c r="CR12" s="695"/>
      <c r="CS12" s="690"/>
      <c r="CT12" s="690"/>
      <c r="CU12" s="690"/>
      <c r="CV12" s="696"/>
      <c r="CW12" s="695"/>
      <c r="CX12" s="690"/>
      <c r="CY12" s="690"/>
      <c r="CZ12" s="690"/>
      <c r="DA12" s="696"/>
      <c r="DB12" s="695"/>
      <c r="DC12" s="690"/>
      <c r="DD12" s="690"/>
      <c r="DE12" s="690"/>
      <c r="DF12" s="696"/>
      <c r="DG12" s="695"/>
      <c r="DH12" s="690"/>
      <c r="DI12" s="690"/>
      <c r="DJ12" s="690"/>
      <c r="DK12" s="696"/>
      <c r="DL12" s="695"/>
      <c r="DM12" s="690"/>
      <c r="DN12" s="690"/>
      <c r="DO12" s="690"/>
      <c r="DP12" s="696"/>
      <c r="DQ12" s="695"/>
      <c r="DR12" s="690"/>
      <c r="DS12" s="690"/>
      <c r="DT12" s="690"/>
      <c r="DU12" s="696"/>
      <c r="DV12" s="683"/>
      <c r="DW12" s="684"/>
      <c r="DX12" s="684"/>
      <c r="DY12" s="684"/>
      <c r="DZ12" s="697"/>
      <c r="EA12" s="72"/>
    </row>
    <row r="13" spans="1:131" s="52" customFormat="1" ht="26.25" customHeight="1" x14ac:dyDescent="0.15">
      <c r="A13" s="57">
        <v>7</v>
      </c>
      <c r="B13" s="683"/>
      <c r="C13" s="684"/>
      <c r="D13" s="684"/>
      <c r="E13" s="684"/>
      <c r="F13" s="684"/>
      <c r="G13" s="684"/>
      <c r="H13" s="684"/>
      <c r="I13" s="684"/>
      <c r="J13" s="684"/>
      <c r="K13" s="684"/>
      <c r="L13" s="684"/>
      <c r="M13" s="684"/>
      <c r="N13" s="684"/>
      <c r="O13" s="684"/>
      <c r="P13" s="685"/>
      <c r="Q13" s="686"/>
      <c r="R13" s="687"/>
      <c r="S13" s="687"/>
      <c r="T13" s="687"/>
      <c r="U13" s="687"/>
      <c r="V13" s="687"/>
      <c r="W13" s="687"/>
      <c r="X13" s="687"/>
      <c r="Y13" s="687"/>
      <c r="Z13" s="687"/>
      <c r="AA13" s="687"/>
      <c r="AB13" s="687"/>
      <c r="AC13" s="687"/>
      <c r="AD13" s="687"/>
      <c r="AE13" s="688"/>
      <c r="AF13" s="689"/>
      <c r="AG13" s="690"/>
      <c r="AH13" s="690"/>
      <c r="AI13" s="690"/>
      <c r="AJ13" s="691"/>
      <c r="AK13" s="692"/>
      <c r="AL13" s="687"/>
      <c r="AM13" s="687"/>
      <c r="AN13" s="687"/>
      <c r="AO13" s="687"/>
      <c r="AP13" s="687"/>
      <c r="AQ13" s="687"/>
      <c r="AR13" s="687"/>
      <c r="AS13" s="687"/>
      <c r="AT13" s="687"/>
      <c r="AU13" s="693"/>
      <c r="AV13" s="693"/>
      <c r="AW13" s="693"/>
      <c r="AX13" s="693"/>
      <c r="AY13" s="694"/>
      <c r="AZ13" s="61"/>
      <c r="BA13" s="61"/>
      <c r="BB13" s="61"/>
      <c r="BC13" s="61"/>
      <c r="BD13" s="61"/>
      <c r="BE13" s="72"/>
      <c r="BF13" s="72"/>
      <c r="BG13" s="72"/>
      <c r="BH13" s="72"/>
      <c r="BI13" s="72"/>
      <c r="BJ13" s="72"/>
      <c r="BK13" s="72"/>
      <c r="BL13" s="72"/>
      <c r="BM13" s="72"/>
      <c r="BN13" s="72"/>
      <c r="BO13" s="72"/>
      <c r="BP13" s="72"/>
      <c r="BQ13" s="57">
        <v>7</v>
      </c>
      <c r="BR13" s="77"/>
      <c r="BS13" s="683"/>
      <c r="BT13" s="684"/>
      <c r="BU13" s="684"/>
      <c r="BV13" s="684"/>
      <c r="BW13" s="684"/>
      <c r="BX13" s="684"/>
      <c r="BY13" s="684"/>
      <c r="BZ13" s="684"/>
      <c r="CA13" s="684"/>
      <c r="CB13" s="684"/>
      <c r="CC13" s="684"/>
      <c r="CD13" s="684"/>
      <c r="CE13" s="684"/>
      <c r="CF13" s="684"/>
      <c r="CG13" s="685"/>
      <c r="CH13" s="695"/>
      <c r="CI13" s="690"/>
      <c r="CJ13" s="690"/>
      <c r="CK13" s="690"/>
      <c r="CL13" s="696"/>
      <c r="CM13" s="695"/>
      <c r="CN13" s="690"/>
      <c r="CO13" s="690"/>
      <c r="CP13" s="690"/>
      <c r="CQ13" s="696"/>
      <c r="CR13" s="695"/>
      <c r="CS13" s="690"/>
      <c r="CT13" s="690"/>
      <c r="CU13" s="690"/>
      <c r="CV13" s="696"/>
      <c r="CW13" s="695"/>
      <c r="CX13" s="690"/>
      <c r="CY13" s="690"/>
      <c r="CZ13" s="690"/>
      <c r="DA13" s="696"/>
      <c r="DB13" s="695"/>
      <c r="DC13" s="690"/>
      <c r="DD13" s="690"/>
      <c r="DE13" s="690"/>
      <c r="DF13" s="696"/>
      <c r="DG13" s="695"/>
      <c r="DH13" s="690"/>
      <c r="DI13" s="690"/>
      <c r="DJ13" s="690"/>
      <c r="DK13" s="696"/>
      <c r="DL13" s="695"/>
      <c r="DM13" s="690"/>
      <c r="DN13" s="690"/>
      <c r="DO13" s="690"/>
      <c r="DP13" s="696"/>
      <c r="DQ13" s="695"/>
      <c r="DR13" s="690"/>
      <c r="DS13" s="690"/>
      <c r="DT13" s="690"/>
      <c r="DU13" s="696"/>
      <c r="DV13" s="683"/>
      <c r="DW13" s="684"/>
      <c r="DX13" s="684"/>
      <c r="DY13" s="684"/>
      <c r="DZ13" s="697"/>
      <c r="EA13" s="72"/>
    </row>
    <row r="14" spans="1:131" s="52" customFormat="1" ht="26.25" customHeight="1" x14ac:dyDescent="0.15">
      <c r="A14" s="57">
        <v>8</v>
      </c>
      <c r="B14" s="683"/>
      <c r="C14" s="684"/>
      <c r="D14" s="684"/>
      <c r="E14" s="684"/>
      <c r="F14" s="684"/>
      <c r="G14" s="684"/>
      <c r="H14" s="684"/>
      <c r="I14" s="684"/>
      <c r="J14" s="684"/>
      <c r="K14" s="684"/>
      <c r="L14" s="684"/>
      <c r="M14" s="684"/>
      <c r="N14" s="684"/>
      <c r="O14" s="684"/>
      <c r="P14" s="685"/>
      <c r="Q14" s="686"/>
      <c r="R14" s="687"/>
      <c r="S14" s="687"/>
      <c r="T14" s="687"/>
      <c r="U14" s="687"/>
      <c r="V14" s="687"/>
      <c r="W14" s="687"/>
      <c r="X14" s="687"/>
      <c r="Y14" s="687"/>
      <c r="Z14" s="687"/>
      <c r="AA14" s="687"/>
      <c r="AB14" s="687"/>
      <c r="AC14" s="687"/>
      <c r="AD14" s="687"/>
      <c r="AE14" s="688"/>
      <c r="AF14" s="689"/>
      <c r="AG14" s="690"/>
      <c r="AH14" s="690"/>
      <c r="AI14" s="690"/>
      <c r="AJ14" s="691"/>
      <c r="AK14" s="692"/>
      <c r="AL14" s="687"/>
      <c r="AM14" s="687"/>
      <c r="AN14" s="687"/>
      <c r="AO14" s="687"/>
      <c r="AP14" s="687"/>
      <c r="AQ14" s="687"/>
      <c r="AR14" s="687"/>
      <c r="AS14" s="687"/>
      <c r="AT14" s="687"/>
      <c r="AU14" s="693"/>
      <c r="AV14" s="693"/>
      <c r="AW14" s="693"/>
      <c r="AX14" s="693"/>
      <c r="AY14" s="694"/>
      <c r="AZ14" s="61"/>
      <c r="BA14" s="61"/>
      <c r="BB14" s="61"/>
      <c r="BC14" s="61"/>
      <c r="BD14" s="61"/>
      <c r="BE14" s="72"/>
      <c r="BF14" s="72"/>
      <c r="BG14" s="72"/>
      <c r="BH14" s="72"/>
      <c r="BI14" s="72"/>
      <c r="BJ14" s="72"/>
      <c r="BK14" s="72"/>
      <c r="BL14" s="72"/>
      <c r="BM14" s="72"/>
      <c r="BN14" s="72"/>
      <c r="BO14" s="72"/>
      <c r="BP14" s="72"/>
      <c r="BQ14" s="57">
        <v>8</v>
      </c>
      <c r="BR14" s="77"/>
      <c r="BS14" s="683"/>
      <c r="BT14" s="684"/>
      <c r="BU14" s="684"/>
      <c r="BV14" s="684"/>
      <c r="BW14" s="684"/>
      <c r="BX14" s="684"/>
      <c r="BY14" s="684"/>
      <c r="BZ14" s="684"/>
      <c r="CA14" s="684"/>
      <c r="CB14" s="684"/>
      <c r="CC14" s="684"/>
      <c r="CD14" s="684"/>
      <c r="CE14" s="684"/>
      <c r="CF14" s="684"/>
      <c r="CG14" s="685"/>
      <c r="CH14" s="695"/>
      <c r="CI14" s="690"/>
      <c r="CJ14" s="690"/>
      <c r="CK14" s="690"/>
      <c r="CL14" s="696"/>
      <c r="CM14" s="695"/>
      <c r="CN14" s="690"/>
      <c r="CO14" s="690"/>
      <c r="CP14" s="690"/>
      <c r="CQ14" s="696"/>
      <c r="CR14" s="695"/>
      <c r="CS14" s="690"/>
      <c r="CT14" s="690"/>
      <c r="CU14" s="690"/>
      <c r="CV14" s="696"/>
      <c r="CW14" s="695"/>
      <c r="CX14" s="690"/>
      <c r="CY14" s="690"/>
      <c r="CZ14" s="690"/>
      <c r="DA14" s="696"/>
      <c r="DB14" s="695"/>
      <c r="DC14" s="690"/>
      <c r="DD14" s="690"/>
      <c r="DE14" s="690"/>
      <c r="DF14" s="696"/>
      <c r="DG14" s="695"/>
      <c r="DH14" s="690"/>
      <c r="DI14" s="690"/>
      <c r="DJ14" s="690"/>
      <c r="DK14" s="696"/>
      <c r="DL14" s="695"/>
      <c r="DM14" s="690"/>
      <c r="DN14" s="690"/>
      <c r="DO14" s="690"/>
      <c r="DP14" s="696"/>
      <c r="DQ14" s="695"/>
      <c r="DR14" s="690"/>
      <c r="DS14" s="690"/>
      <c r="DT14" s="690"/>
      <c r="DU14" s="696"/>
      <c r="DV14" s="683"/>
      <c r="DW14" s="684"/>
      <c r="DX14" s="684"/>
      <c r="DY14" s="684"/>
      <c r="DZ14" s="697"/>
      <c r="EA14" s="72"/>
    </row>
    <row r="15" spans="1:131" s="52" customFormat="1" ht="26.25" customHeight="1" x14ac:dyDescent="0.15">
      <c r="A15" s="57">
        <v>9</v>
      </c>
      <c r="B15" s="683"/>
      <c r="C15" s="684"/>
      <c r="D15" s="684"/>
      <c r="E15" s="684"/>
      <c r="F15" s="684"/>
      <c r="G15" s="684"/>
      <c r="H15" s="684"/>
      <c r="I15" s="684"/>
      <c r="J15" s="684"/>
      <c r="K15" s="684"/>
      <c r="L15" s="684"/>
      <c r="M15" s="684"/>
      <c r="N15" s="684"/>
      <c r="O15" s="684"/>
      <c r="P15" s="685"/>
      <c r="Q15" s="686"/>
      <c r="R15" s="687"/>
      <c r="S15" s="687"/>
      <c r="T15" s="687"/>
      <c r="U15" s="687"/>
      <c r="V15" s="687"/>
      <c r="W15" s="687"/>
      <c r="X15" s="687"/>
      <c r="Y15" s="687"/>
      <c r="Z15" s="687"/>
      <c r="AA15" s="687"/>
      <c r="AB15" s="687"/>
      <c r="AC15" s="687"/>
      <c r="AD15" s="687"/>
      <c r="AE15" s="688"/>
      <c r="AF15" s="689"/>
      <c r="AG15" s="690"/>
      <c r="AH15" s="690"/>
      <c r="AI15" s="690"/>
      <c r="AJ15" s="691"/>
      <c r="AK15" s="692"/>
      <c r="AL15" s="687"/>
      <c r="AM15" s="687"/>
      <c r="AN15" s="687"/>
      <c r="AO15" s="687"/>
      <c r="AP15" s="687"/>
      <c r="AQ15" s="687"/>
      <c r="AR15" s="687"/>
      <c r="AS15" s="687"/>
      <c r="AT15" s="687"/>
      <c r="AU15" s="693"/>
      <c r="AV15" s="693"/>
      <c r="AW15" s="693"/>
      <c r="AX15" s="693"/>
      <c r="AY15" s="694"/>
      <c r="AZ15" s="61"/>
      <c r="BA15" s="61"/>
      <c r="BB15" s="61"/>
      <c r="BC15" s="61"/>
      <c r="BD15" s="61"/>
      <c r="BE15" s="72"/>
      <c r="BF15" s="72"/>
      <c r="BG15" s="72"/>
      <c r="BH15" s="72"/>
      <c r="BI15" s="72"/>
      <c r="BJ15" s="72"/>
      <c r="BK15" s="72"/>
      <c r="BL15" s="72"/>
      <c r="BM15" s="72"/>
      <c r="BN15" s="72"/>
      <c r="BO15" s="72"/>
      <c r="BP15" s="72"/>
      <c r="BQ15" s="57">
        <v>9</v>
      </c>
      <c r="BR15" s="77"/>
      <c r="BS15" s="683"/>
      <c r="BT15" s="684"/>
      <c r="BU15" s="684"/>
      <c r="BV15" s="684"/>
      <c r="BW15" s="684"/>
      <c r="BX15" s="684"/>
      <c r="BY15" s="684"/>
      <c r="BZ15" s="684"/>
      <c r="CA15" s="684"/>
      <c r="CB15" s="684"/>
      <c r="CC15" s="684"/>
      <c r="CD15" s="684"/>
      <c r="CE15" s="684"/>
      <c r="CF15" s="684"/>
      <c r="CG15" s="685"/>
      <c r="CH15" s="695"/>
      <c r="CI15" s="690"/>
      <c r="CJ15" s="690"/>
      <c r="CK15" s="690"/>
      <c r="CL15" s="696"/>
      <c r="CM15" s="695"/>
      <c r="CN15" s="690"/>
      <c r="CO15" s="690"/>
      <c r="CP15" s="690"/>
      <c r="CQ15" s="696"/>
      <c r="CR15" s="695"/>
      <c r="CS15" s="690"/>
      <c r="CT15" s="690"/>
      <c r="CU15" s="690"/>
      <c r="CV15" s="696"/>
      <c r="CW15" s="695"/>
      <c r="CX15" s="690"/>
      <c r="CY15" s="690"/>
      <c r="CZ15" s="690"/>
      <c r="DA15" s="696"/>
      <c r="DB15" s="695"/>
      <c r="DC15" s="690"/>
      <c r="DD15" s="690"/>
      <c r="DE15" s="690"/>
      <c r="DF15" s="696"/>
      <c r="DG15" s="695"/>
      <c r="DH15" s="690"/>
      <c r="DI15" s="690"/>
      <c r="DJ15" s="690"/>
      <c r="DK15" s="696"/>
      <c r="DL15" s="695"/>
      <c r="DM15" s="690"/>
      <c r="DN15" s="690"/>
      <c r="DO15" s="690"/>
      <c r="DP15" s="696"/>
      <c r="DQ15" s="695"/>
      <c r="DR15" s="690"/>
      <c r="DS15" s="690"/>
      <c r="DT15" s="690"/>
      <c r="DU15" s="696"/>
      <c r="DV15" s="683"/>
      <c r="DW15" s="684"/>
      <c r="DX15" s="684"/>
      <c r="DY15" s="684"/>
      <c r="DZ15" s="697"/>
      <c r="EA15" s="72"/>
    </row>
    <row r="16" spans="1:131" s="52" customFormat="1" ht="26.25" customHeight="1" x14ac:dyDescent="0.15">
      <c r="A16" s="57">
        <v>10</v>
      </c>
      <c r="B16" s="683"/>
      <c r="C16" s="684"/>
      <c r="D16" s="684"/>
      <c r="E16" s="684"/>
      <c r="F16" s="684"/>
      <c r="G16" s="684"/>
      <c r="H16" s="684"/>
      <c r="I16" s="684"/>
      <c r="J16" s="684"/>
      <c r="K16" s="684"/>
      <c r="L16" s="684"/>
      <c r="M16" s="684"/>
      <c r="N16" s="684"/>
      <c r="O16" s="684"/>
      <c r="P16" s="685"/>
      <c r="Q16" s="686"/>
      <c r="R16" s="687"/>
      <c r="S16" s="687"/>
      <c r="T16" s="687"/>
      <c r="U16" s="687"/>
      <c r="V16" s="687"/>
      <c r="W16" s="687"/>
      <c r="X16" s="687"/>
      <c r="Y16" s="687"/>
      <c r="Z16" s="687"/>
      <c r="AA16" s="687"/>
      <c r="AB16" s="687"/>
      <c r="AC16" s="687"/>
      <c r="AD16" s="687"/>
      <c r="AE16" s="688"/>
      <c r="AF16" s="689"/>
      <c r="AG16" s="690"/>
      <c r="AH16" s="690"/>
      <c r="AI16" s="690"/>
      <c r="AJ16" s="691"/>
      <c r="AK16" s="692"/>
      <c r="AL16" s="687"/>
      <c r="AM16" s="687"/>
      <c r="AN16" s="687"/>
      <c r="AO16" s="687"/>
      <c r="AP16" s="687"/>
      <c r="AQ16" s="687"/>
      <c r="AR16" s="687"/>
      <c r="AS16" s="687"/>
      <c r="AT16" s="687"/>
      <c r="AU16" s="693"/>
      <c r="AV16" s="693"/>
      <c r="AW16" s="693"/>
      <c r="AX16" s="693"/>
      <c r="AY16" s="694"/>
      <c r="AZ16" s="61"/>
      <c r="BA16" s="61"/>
      <c r="BB16" s="61"/>
      <c r="BC16" s="61"/>
      <c r="BD16" s="61"/>
      <c r="BE16" s="72"/>
      <c r="BF16" s="72"/>
      <c r="BG16" s="72"/>
      <c r="BH16" s="72"/>
      <c r="BI16" s="72"/>
      <c r="BJ16" s="72"/>
      <c r="BK16" s="72"/>
      <c r="BL16" s="72"/>
      <c r="BM16" s="72"/>
      <c r="BN16" s="72"/>
      <c r="BO16" s="72"/>
      <c r="BP16" s="72"/>
      <c r="BQ16" s="57">
        <v>10</v>
      </c>
      <c r="BR16" s="77"/>
      <c r="BS16" s="683"/>
      <c r="BT16" s="684"/>
      <c r="BU16" s="684"/>
      <c r="BV16" s="684"/>
      <c r="BW16" s="684"/>
      <c r="BX16" s="684"/>
      <c r="BY16" s="684"/>
      <c r="BZ16" s="684"/>
      <c r="CA16" s="684"/>
      <c r="CB16" s="684"/>
      <c r="CC16" s="684"/>
      <c r="CD16" s="684"/>
      <c r="CE16" s="684"/>
      <c r="CF16" s="684"/>
      <c r="CG16" s="685"/>
      <c r="CH16" s="695"/>
      <c r="CI16" s="690"/>
      <c r="CJ16" s="690"/>
      <c r="CK16" s="690"/>
      <c r="CL16" s="696"/>
      <c r="CM16" s="695"/>
      <c r="CN16" s="690"/>
      <c r="CO16" s="690"/>
      <c r="CP16" s="690"/>
      <c r="CQ16" s="696"/>
      <c r="CR16" s="695"/>
      <c r="CS16" s="690"/>
      <c r="CT16" s="690"/>
      <c r="CU16" s="690"/>
      <c r="CV16" s="696"/>
      <c r="CW16" s="695"/>
      <c r="CX16" s="690"/>
      <c r="CY16" s="690"/>
      <c r="CZ16" s="690"/>
      <c r="DA16" s="696"/>
      <c r="DB16" s="695"/>
      <c r="DC16" s="690"/>
      <c r="DD16" s="690"/>
      <c r="DE16" s="690"/>
      <c r="DF16" s="696"/>
      <c r="DG16" s="695"/>
      <c r="DH16" s="690"/>
      <c r="DI16" s="690"/>
      <c r="DJ16" s="690"/>
      <c r="DK16" s="696"/>
      <c r="DL16" s="695"/>
      <c r="DM16" s="690"/>
      <c r="DN16" s="690"/>
      <c r="DO16" s="690"/>
      <c r="DP16" s="696"/>
      <c r="DQ16" s="695"/>
      <c r="DR16" s="690"/>
      <c r="DS16" s="690"/>
      <c r="DT16" s="690"/>
      <c r="DU16" s="696"/>
      <c r="DV16" s="683"/>
      <c r="DW16" s="684"/>
      <c r="DX16" s="684"/>
      <c r="DY16" s="684"/>
      <c r="DZ16" s="697"/>
      <c r="EA16" s="72"/>
    </row>
    <row r="17" spans="1:131" s="52" customFormat="1" ht="26.25" customHeight="1" x14ac:dyDescent="0.15">
      <c r="A17" s="57">
        <v>11</v>
      </c>
      <c r="B17" s="683"/>
      <c r="C17" s="684"/>
      <c r="D17" s="684"/>
      <c r="E17" s="684"/>
      <c r="F17" s="684"/>
      <c r="G17" s="684"/>
      <c r="H17" s="684"/>
      <c r="I17" s="684"/>
      <c r="J17" s="684"/>
      <c r="K17" s="684"/>
      <c r="L17" s="684"/>
      <c r="M17" s="684"/>
      <c r="N17" s="684"/>
      <c r="O17" s="684"/>
      <c r="P17" s="685"/>
      <c r="Q17" s="686"/>
      <c r="R17" s="687"/>
      <c r="S17" s="687"/>
      <c r="T17" s="687"/>
      <c r="U17" s="687"/>
      <c r="V17" s="687"/>
      <c r="W17" s="687"/>
      <c r="X17" s="687"/>
      <c r="Y17" s="687"/>
      <c r="Z17" s="687"/>
      <c r="AA17" s="687"/>
      <c r="AB17" s="687"/>
      <c r="AC17" s="687"/>
      <c r="AD17" s="687"/>
      <c r="AE17" s="688"/>
      <c r="AF17" s="689"/>
      <c r="AG17" s="690"/>
      <c r="AH17" s="690"/>
      <c r="AI17" s="690"/>
      <c r="AJ17" s="691"/>
      <c r="AK17" s="692"/>
      <c r="AL17" s="687"/>
      <c r="AM17" s="687"/>
      <c r="AN17" s="687"/>
      <c r="AO17" s="687"/>
      <c r="AP17" s="687"/>
      <c r="AQ17" s="687"/>
      <c r="AR17" s="687"/>
      <c r="AS17" s="687"/>
      <c r="AT17" s="687"/>
      <c r="AU17" s="693"/>
      <c r="AV17" s="693"/>
      <c r="AW17" s="693"/>
      <c r="AX17" s="693"/>
      <c r="AY17" s="694"/>
      <c r="AZ17" s="61"/>
      <c r="BA17" s="61"/>
      <c r="BB17" s="61"/>
      <c r="BC17" s="61"/>
      <c r="BD17" s="61"/>
      <c r="BE17" s="72"/>
      <c r="BF17" s="72"/>
      <c r="BG17" s="72"/>
      <c r="BH17" s="72"/>
      <c r="BI17" s="72"/>
      <c r="BJ17" s="72"/>
      <c r="BK17" s="72"/>
      <c r="BL17" s="72"/>
      <c r="BM17" s="72"/>
      <c r="BN17" s="72"/>
      <c r="BO17" s="72"/>
      <c r="BP17" s="72"/>
      <c r="BQ17" s="57">
        <v>11</v>
      </c>
      <c r="BR17" s="77"/>
      <c r="BS17" s="683"/>
      <c r="BT17" s="684"/>
      <c r="BU17" s="684"/>
      <c r="BV17" s="684"/>
      <c r="BW17" s="684"/>
      <c r="BX17" s="684"/>
      <c r="BY17" s="684"/>
      <c r="BZ17" s="684"/>
      <c r="CA17" s="684"/>
      <c r="CB17" s="684"/>
      <c r="CC17" s="684"/>
      <c r="CD17" s="684"/>
      <c r="CE17" s="684"/>
      <c r="CF17" s="684"/>
      <c r="CG17" s="685"/>
      <c r="CH17" s="695"/>
      <c r="CI17" s="690"/>
      <c r="CJ17" s="690"/>
      <c r="CK17" s="690"/>
      <c r="CL17" s="696"/>
      <c r="CM17" s="695"/>
      <c r="CN17" s="690"/>
      <c r="CO17" s="690"/>
      <c r="CP17" s="690"/>
      <c r="CQ17" s="696"/>
      <c r="CR17" s="695"/>
      <c r="CS17" s="690"/>
      <c r="CT17" s="690"/>
      <c r="CU17" s="690"/>
      <c r="CV17" s="696"/>
      <c r="CW17" s="695"/>
      <c r="CX17" s="690"/>
      <c r="CY17" s="690"/>
      <c r="CZ17" s="690"/>
      <c r="DA17" s="696"/>
      <c r="DB17" s="695"/>
      <c r="DC17" s="690"/>
      <c r="DD17" s="690"/>
      <c r="DE17" s="690"/>
      <c r="DF17" s="696"/>
      <c r="DG17" s="695"/>
      <c r="DH17" s="690"/>
      <c r="DI17" s="690"/>
      <c r="DJ17" s="690"/>
      <c r="DK17" s="696"/>
      <c r="DL17" s="695"/>
      <c r="DM17" s="690"/>
      <c r="DN17" s="690"/>
      <c r="DO17" s="690"/>
      <c r="DP17" s="696"/>
      <c r="DQ17" s="695"/>
      <c r="DR17" s="690"/>
      <c r="DS17" s="690"/>
      <c r="DT17" s="690"/>
      <c r="DU17" s="696"/>
      <c r="DV17" s="683"/>
      <c r="DW17" s="684"/>
      <c r="DX17" s="684"/>
      <c r="DY17" s="684"/>
      <c r="DZ17" s="697"/>
      <c r="EA17" s="72"/>
    </row>
    <row r="18" spans="1:131" s="52" customFormat="1" ht="26.25" customHeight="1" x14ac:dyDescent="0.15">
      <c r="A18" s="57">
        <v>12</v>
      </c>
      <c r="B18" s="683"/>
      <c r="C18" s="684"/>
      <c r="D18" s="684"/>
      <c r="E18" s="684"/>
      <c r="F18" s="684"/>
      <c r="G18" s="684"/>
      <c r="H18" s="684"/>
      <c r="I18" s="684"/>
      <c r="J18" s="684"/>
      <c r="K18" s="684"/>
      <c r="L18" s="684"/>
      <c r="M18" s="684"/>
      <c r="N18" s="684"/>
      <c r="O18" s="684"/>
      <c r="P18" s="685"/>
      <c r="Q18" s="686"/>
      <c r="R18" s="687"/>
      <c r="S18" s="687"/>
      <c r="T18" s="687"/>
      <c r="U18" s="687"/>
      <c r="V18" s="687"/>
      <c r="W18" s="687"/>
      <c r="X18" s="687"/>
      <c r="Y18" s="687"/>
      <c r="Z18" s="687"/>
      <c r="AA18" s="687"/>
      <c r="AB18" s="687"/>
      <c r="AC18" s="687"/>
      <c r="AD18" s="687"/>
      <c r="AE18" s="688"/>
      <c r="AF18" s="689"/>
      <c r="AG18" s="690"/>
      <c r="AH18" s="690"/>
      <c r="AI18" s="690"/>
      <c r="AJ18" s="691"/>
      <c r="AK18" s="692"/>
      <c r="AL18" s="687"/>
      <c r="AM18" s="687"/>
      <c r="AN18" s="687"/>
      <c r="AO18" s="687"/>
      <c r="AP18" s="687"/>
      <c r="AQ18" s="687"/>
      <c r="AR18" s="687"/>
      <c r="AS18" s="687"/>
      <c r="AT18" s="687"/>
      <c r="AU18" s="693"/>
      <c r="AV18" s="693"/>
      <c r="AW18" s="693"/>
      <c r="AX18" s="693"/>
      <c r="AY18" s="694"/>
      <c r="AZ18" s="61"/>
      <c r="BA18" s="61"/>
      <c r="BB18" s="61"/>
      <c r="BC18" s="61"/>
      <c r="BD18" s="61"/>
      <c r="BE18" s="72"/>
      <c r="BF18" s="72"/>
      <c r="BG18" s="72"/>
      <c r="BH18" s="72"/>
      <c r="BI18" s="72"/>
      <c r="BJ18" s="72"/>
      <c r="BK18" s="72"/>
      <c r="BL18" s="72"/>
      <c r="BM18" s="72"/>
      <c r="BN18" s="72"/>
      <c r="BO18" s="72"/>
      <c r="BP18" s="72"/>
      <c r="BQ18" s="57">
        <v>12</v>
      </c>
      <c r="BR18" s="77"/>
      <c r="BS18" s="683"/>
      <c r="BT18" s="684"/>
      <c r="BU18" s="684"/>
      <c r="BV18" s="684"/>
      <c r="BW18" s="684"/>
      <c r="BX18" s="684"/>
      <c r="BY18" s="684"/>
      <c r="BZ18" s="684"/>
      <c r="CA18" s="684"/>
      <c r="CB18" s="684"/>
      <c r="CC18" s="684"/>
      <c r="CD18" s="684"/>
      <c r="CE18" s="684"/>
      <c r="CF18" s="684"/>
      <c r="CG18" s="685"/>
      <c r="CH18" s="695"/>
      <c r="CI18" s="690"/>
      <c r="CJ18" s="690"/>
      <c r="CK18" s="690"/>
      <c r="CL18" s="696"/>
      <c r="CM18" s="695"/>
      <c r="CN18" s="690"/>
      <c r="CO18" s="690"/>
      <c r="CP18" s="690"/>
      <c r="CQ18" s="696"/>
      <c r="CR18" s="695"/>
      <c r="CS18" s="690"/>
      <c r="CT18" s="690"/>
      <c r="CU18" s="690"/>
      <c r="CV18" s="696"/>
      <c r="CW18" s="695"/>
      <c r="CX18" s="690"/>
      <c r="CY18" s="690"/>
      <c r="CZ18" s="690"/>
      <c r="DA18" s="696"/>
      <c r="DB18" s="695"/>
      <c r="DC18" s="690"/>
      <c r="DD18" s="690"/>
      <c r="DE18" s="690"/>
      <c r="DF18" s="696"/>
      <c r="DG18" s="695"/>
      <c r="DH18" s="690"/>
      <c r="DI18" s="690"/>
      <c r="DJ18" s="690"/>
      <c r="DK18" s="696"/>
      <c r="DL18" s="695"/>
      <c r="DM18" s="690"/>
      <c r="DN18" s="690"/>
      <c r="DO18" s="690"/>
      <c r="DP18" s="696"/>
      <c r="DQ18" s="695"/>
      <c r="DR18" s="690"/>
      <c r="DS18" s="690"/>
      <c r="DT18" s="690"/>
      <c r="DU18" s="696"/>
      <c r="DV18" s="683"/>
      <c r="DW18" s="684"/>
      <c r="DX18" s="684"/>
      <c r="DY18" s="684"/>
      <c r="DZ18" s="697"/>
      <c r="EA18" s="72"/>
    </row>
    <row r="19" spans="1:131" s="52" customFormat="1" ht="26.25" customHeight="1" x14ac:dyDescent="0.15">
      <c r="A19" s="57">
        <v>13</v>
      </c>
      <c r="B19" s="683"/>
      <c r="C19" s="684"/>
      <c r="D19" s="684"/>
      <c r="E19" s="684"/>
      <c r="F19" s="684"/>
      <c r="G19" s="684"/>
      <c r="H19" s="684"/>
      <c r="I19" s="684"/>
      <c r="J19" s="684"/>
      <c r="K19" s="684"/>
      <c r="L19" s="684"/>
      <c r="M19" s="684"/>
      <c r="N19" s="684"/>
      <c r="O19" s="684"/>
      <c r="P19" s="685"/>
      <c r="Q19" s="686"/>
      <c r="R19" s="687"/>
      <c r="S19" s="687"/>
      <c r="T19" s="687"/>
      <c r="U19" s="687"/>
      <c r="V19" s="687"/>
      <c r="W19" s="687"/>
      <c r="X19" s="687"/>
      <c r="Y19" s="687"/>
      <c r="Z19" s="687"/>
      <c r="AA19" s="687"/>
      <c r="AB19" s="687"/>
      <c r="AC19" s="687"/>
      <c r="AD19" s="687"/>
      <c r="AE19" s="688"/>
      <c r="AF19" s="689"/>
      <c r="AG19" s="690"/>
      <c r="AH19" s="690"/>
      <c r="AI19" s="690"/>
      <c r="AJ19" s="691"/>
      <c r="AK19" s="692"/>
      <c r="AL19" s="687"/>
      <c r="AM19" s="687"/>
      <c r="AN19" s="687"/>
      <c r="AO19" s="687"/>
      <c r="AP19" s="687"/>
      <c r="AQ19" s="687"/>
      <c r="AR19" s="687"/>
      <c r="AS19" s="687"/>
      <c r="AT19" s="687"/>
      <c r="AU19" s="693"/>
      <c r="AV19" s="693"/>
      <c r="AW19" s="693"/>
      <c r="AX19" s="693"/>
      <c r="AY19" s="694"/>
      <c r="AZ19" s="61"/>
      <c r="BA19" s="61"/>
      <c r="BB19" s="61"/>
      <c r="BC19" s="61"/>
      <c r="BD19" s="61"/>
      <c r="BE19" s="72"/>
      <c r="BF19" s="72"/>
      <c r="BG19" s="72"/>
      <c r="BH19" s="72"/>
      <c r="BI19" s="72"/>
      <c r="BJ19" s="72"/>
      <c r="BK19" s="72"/>
      <c r="BL19" s="72"/>
      <c r="BM19" s="72"/>
      <c r="BN19" s="72"/>
      <c r="BO19" s="72"/>
      <c r="BP19" s="72"/>
      <c r="BQ19" s="57">
        <v>13</v>
      </c>
      <c r="BR19" s="77"/>
      <c r="BS19" s="683"/>
      <c r="BT19" s="684"/>
      <c r="BU19" s="684"/>
      <c r="BV19" s="684"/>
      <c r="BW19" s="684"/>
      <c r="BX19" s="684"/>
      <c r="BY19" s="684"/>
      <c r="BZ19" s="684"/>
      <c r="CA19" s="684"/>
      <c r="CB19" s="684"/>
      <c r="CC19" s="684"/>
      <c r="CD19" s="684"/>
      <c r="CE19" s="684"/>
      <c r="CF19" s="684"/>
      <c r="CG19" s="685"/>
      <c r="CH19" s="695"/>
      <c r="CI19" s="690"/>
      <c r="CJ19" s="690"/>
      <c r="CK19" s="690"/>
      <c r="CL19" s="696"/>
      <c r="CM19" s="695"/>
      <c r="CN19" s="690"/>
      <c r="CO19" s="690"/>
      <c r="CP19" s="690"/>
      <c r="CQ19" s="696"/>
      <c r="CR19" s="695"/>
      <c r="CS19" s="690"/>
      <c r="CT19" s="690"/>
      <c r="CU19" s="690"/>
      <c r="CV19" s="696"/>
      <c r="CW19" s="695"/>
      <c r="CX19" s="690"/>
      <c r="CY19" s="690"/>
      <c r="CZ19" s="690"/>
      <c r="DA19" s="696"/>
      <c r="DB19" s="695"/>
      <c r="DC19" s="690"/>
      <c r="DD19" s="690"/>
      <c r="DE19" s="690"/>
      <c r="DF19" s="696"/>
      <c r="DG19" s="695"/>
      <c r="DH19" s="690"/>
      <c r="DI19" s="690"/>
      <c r="DJ19" s="690"/>
      <c r="DK19" s="696"/>
      <c r="DL19" s="695"/>
      <c r="DM19" s="690"/>
      <c r="DN19" s="690"/>
      <c r="DO19" s="690"/>
      <c r="DP19" s="696"/>
      <c r="DQ19" s="695"/>
      <c r="DR19" s="690"/>
      <c r="DS19" s="690"/>
      <c r="DT19" s="690"/>
      <c r="DU19" s="696"/>
      <c r="DV19" s="683"/>
      <c r="DW19" s="684"/>
      <c r="DX19" s="684"/>
      <c r="DY19" s="684"/>
      <c r="DZ19" s="697"/>
      <c r="EA19" s="72"/>
    </row>
    <row r="20" spans="1:131" s="52" customFormat="1" ht="26.25" customHeight="1" x14ac:dyDescent="0.15">
      <c r="A20" s="57">
        <v>14</v>
      </c>
      <c r="B20" s="683"/>
      <c r="C20" s="684"/>
      <c r="D20" s="684"/>
      <c r="E20" s="684"/>
      <c r="F20" s="684"/>
      <c r="G20" s="684"/>
      <c r="H20" s="684"/>
      <c r="I20" s="684"/>
      <c r="J20" s="684"/>
      <c r="K20" s="684"/>
      <c r="L20" s="684"/>
      <c r="M20" s="684"/>
      <c r="N20" s="684"/>
      <c r="O20" s="684"/>
      <c r="P20" s="685"/>
      <c r="Q20" s="686"/>
      <c r="R20" s="687"/>
      <c r="S20" s="687"/>
      <c r="T20" s="687"/>
      <c r="U20" s="687"/>
      <c r="V20" s="687"/>
      <c r="W20" s="687"/>
      <c r="X20" s="687"/>
      <c r="Y20" s="687"/>
      <c r="Z20" s="687"/>
      <c r="AA20" s="687"/>
      <c r="AB20" s="687"/>
      <c r="AC20" s="687"/>
      <c r="AD20" s="687"/>
      <c r="AE20" s="688"/>
      <c r="AF20" s="689"/>
      <c r="AG20" s="690"/>
      <c r="AH20" s="690"/>
      <c r="AI20" s="690"/>
      <c r="AJ20" s="691"/>
      <c r="AK20" s="692"/>
      <c r="AL20" s="687"/>
      <c r="AM20" s="687"/>
      <c r="AN20" s="687"/>
      <c r="AO20" s="687"/>
      <c r="AP20" s="687"/>
      <c r="AQ20" s="687"/>
      <c r="AR20" s="687"/>
      <c r="AS20" s="687"/>
      <c r="AT20" s="687"/>
      <c r="AU20" s="693"/>
      <c r="AV20" s="693"/>
      <c r="AW20" s="693"/>
      <c r="AX20" s="693"/>
      <c r="AY20" s="694"/>
      <c r="AZ20" s="61"/>
      <c r="BA20" s="61"/>
      <c r="BB20" s="61"/>
      <c r="BC20" s="61"/>
      <c r="BD20" s="61"/>
      <c r="BE20" s="72"/>
      <c r="BF20" s="72"/>
      <c r="BG20" s="72"/>
      <c r="BH20" s="72"/>
      <c r="BI20" s="72"/>
      <c r="BJ20" s="72"/>
      <c r="BK20" s="72"/>
      <c r="BL20" s="72"/>
      <c r="BM20" s="72"/>
      <c r="BN20" s="72"/>
      <c r="BO20" s="72"/>
      <c r="BP20" s="72"/>
      <c r="BQ20" s="57">
        <v>14</v>
      </c>
      <c r="BR20" s="77"/>
      <c r="BS20" s="683"/>
      <c r="BT20" s="684"/>
      <c r="BU20" s="684"/>
      <c r="BV20" s="684"/>
      <c r="BW20" s="684"/>
      <c r="BX20" s="684"/>
      <c r="BY20" s="684"/>
      <c r="BZ20" s="684"/>
      <c r="CA20" s="684"/>
      <c r="CB20" s="684"/>
      <c r="CC20" s="684"/>
      <c r="CD20" s="684"/>
      <c r="CE20" s="684"/>
      <c r="CF20" s="684"/>
      <c r="CG20" s="685"/>
      <c r="CH20" s="695"/>
      <c r="CI20" s="690"/>
      <c r="CJ20" s="690"/>
      <c r="CK20" s="690"/>
      <c r="CL20" s="696"/>
      <c r="CM20" s="695"/>
      <c r="CN20" s="690"/>
      <c r="CO20" s="690"/>
      <c r="CP20" s="690"/>
      <c r="CQ20" s="696"/>
      <c r="CR20" s="695"/>
      <c r="CS20" s="690"/>
      <c r="CT20" s="690"/>
      <c r="CU20" s="690"/>
      <c r="CV20" s="696"/>
      <c r="CW20" s="695"/>
      <c r="CX20" s="690"/>
      <c r="CY20" s="690"/>
      <c r="CZ20" s="690"/>
      <c r="DA20" s="696"/>
      <c r="DB20" s="695"/>
      <c r="DC20" s="690"/>
      <c r="DD20" s="690"/>
      <c r="DE20" s="690"/>
      <c r="DF20" s="696"/>
      <c r="DG20" s="695"/>
      <c r="DH20" s="690"/>
      <c r="DI20" s="690"/>
      <c r="DJ20" s="690"/>
      <c r="DK20" s="696"/>
      <c r="DL20" s="695"/>
      <c r="DM20" s="690"/>
      <c r="DN20" s="690"/>
      <c r="DO20" s="690"/>
      <c r="DP20" s="696"/>
      <c r="DQ20" s="695"/>
      <c r="DR20" s="690"/>
      <c r="DS20" s="690"/>
      <c r="DT20" s="690"/>
      <c r="DU20" s="696"/>
      <c r="DV20" s="683"/>
      <c r="DW20" s="684"/>
      <c r="DX20" s="684"/>
      <c r="DY20" s="684"/>
      <c r="DZ20" s="697"/>
      <c r="EA20" s="72"/>
    </row>
    <row r="21" spans="1:131" s="52" customFormat="1" ht="26.25" customHeight="1" x14ac:dyDescent="0.15">
      <c r="A21" s="57">
        <v>15</v>
      </c>
      <c r="B21" s="683"/>
      <c r="C21" s="684"/>
      <c r="D21" s="684"/>
      <c r="E21" s="684"/>
      <c r="F21" s="684"/>
      <c r="G21" s="684"/>
      <c r="H21" s="684"/>
      <c r="I21" s="684"/>
      <c r="J21" s="684"/>
      <c r="K21" s="684"/>
      <c r="L21" s="684"/>
      <c r="M21" s="684"/>
      <c r="N21" s="684"/>
      <c r="O21" s="684"/>
      <c r="P21" s="685"/>
      <c r="Q21" s="686"/>
      <c r="R21" s="687"/>
      <c r="S21" s="687"/>
      <c r="T21" s="687"/>
      <c r="U21" s="687"/>
      <c r="V21" s="687"/>
      <c r="W21" s="687"/>
      <c r="X21" s="687"/>
      <c r="Y21" s="687"/>
      <c r="Z21" s="687"/>
      <c r="AA21" s="687"/>
      <c r="AB21" s="687"/>
      <c r="AC21" s="687"/>
      <c r="AD21" s="687"/>
      <c r="AE21" s="688"/>
      <c r="AF21" s="689"/>
      <c r="AG21" s="690"/>
      <c r="AH21" s="690"/>
      <c r="AI21" s="690"/>
      <c r="AJ21" s="691"/>
      <c r="AK21" s="692"/>
      <c r="AL21" s="687"/>
      <c r="AM21" s="687"/>
      <c r="AN21" s="687"/>
      <c r="AO21" s="687"/>
      <c r="AP21" s="687"/>
      <c r="AQ21" s="687"/>
      <c r="AR21" s="687"/>
      <c r="AS21" s="687"/>
      <c r="AT21" s="687"/>
      <c r="AU21" s="693"/>
      <c r="AV21" s="693"/>
      <c r="AW21" s="693"/>
      <c r="AX21" s="693"/>
      <c r="AY21" s="694"/>
      <c r="AZ21" s="61"/>
      <c r="BA21" s="61"/>
      <c r="BB21" s="61"/>
      <c r="BC21" s="61"/>
      <c r="BD21" s="61"/>
      <c r="BE21" s="72"/>
      <c r="BF21" s="72"/>
      <c r="BG21" s="72"/>
      <c r="BH21" s="72"/>
      <c r="BI21" s="72"/>
      <c r="BJ21" s="72"/>
      <c r="BK21" s="72"/>
      <c r="BL21" s="72"/>
      <c r="BM21" s="72"/>
      <c r="BN21" s="72"/>
      <c r="BO21" s="72"/>
      <c r="BP21" s="72"/>
      <c r="BQ21" s="57">
        <v>15</v>
      </c>
      <c r="BR21" s="77"/>
      <c r="BS21" s="683"/>
      <c r="BT21" s="684"/>
      <c r="BU21" s="684"/>
      <c r="BV21" s="684"/>
      <c r="BW21" s="684"/>
      <c r="BX21" s="684"/>
      <c r="BY21" s="684"/>
      <c r="BZ21" s="684"/>
      <c r="CA21" s="684"/>
      <c r="CB21" s="684"/>
      <c r="CC21" s="684"/>
      <c r="CD21" s="684"/>
      <c r="CE21" s="684"/>
      <c r="CF21" s="684"/>
      <c r="CG21" s="685"/>
      <c r="CH21" s="695"/>
      <c r="CI21" s="690"/>
      <c r="CJ21" s="690"/>
      <c r="CK21" s="690"/>
      <c r="CL21" s="696"/>
      <c r="CM21" s="695"/>
      <c r="CN21" s="690"/>
      <c r="CO21" s="690"/>
      <c r="CP21" s="690"/>
      <c r="CQ21" s="696"/>
      <c r="CR21" s="695"/>
      <c r="CS21" s="690"/>
      <c r="CT21" s="690"/>
      <c r="CU21" s="690"/>
      <c r="CV21" s="696"/>
      <c r="CW21" s="695"/>
      <c r="CX21" s="690"/>
      <c r="CY21" s="690"/>
      <c r="CZ21" s="690"/>
      <c r="DA21" s="696"/>
      <c r="DB21" s="695"/>
      <c r="DC21" s="690"/>
      <c r="DD21" s="690"/>
      <c r="DE21" s="690"/>
      <c r="DF21" s="696"/>
      <c r="DG21" s="695"/>
      <c r="DH21" s="690"/>
      <c r="DI21" s="690"/>
      <c r="DJ21" s="690"/>
      <c r="DK21" s="696"/>
      <c r="DL21" s="695"/>
      <c r="DM21" s="690"/>
      <c r="DN21" s="690"/>
      <c r="DO21" s="690"/>
      <c r="DP21" s="696"/>
      <c r="DQ21" s="695"/>
      <c r="DR21" s="690"/>
      <c r="DS21" s="690"/>
      <c r="DT21" s="690"/>
      <c r="DU21" s="696"/>
      <c r="DV21" s="683"/>
      <c r="DW21" s="684"/>
      <c r="DX21" s="684"/>
      <c r="DY21" s="684"/>
      <c r="DZ21" s="697"/>
      <c r="EA21" s="72"/>
    </row>
    <row r="22" spans="1:131" s="52" customFormat="1" ht="26.25" customHeight="1" x14ac:dyDescent="0.15">
      <c r="A22" s="57">
        <v>16</v>
      </c>
      <c r="B22" s="683"/>
      <c r="C22" s="684"/>
      <c r="D22" s="684"/>
      <c r="E22" s="684"/>
      <c r="F22" s="684"/>
      <c r="G22" s="684"/>
      <c r="H22" s="684"/>
      <c r="I22" s="684"/>
      <c r="J22" s="684"/>
      <c r="K22" s="684"/>
      <c r="L22" s="684"/>
      <c r="M22" s="684"/>
      <c r="N22" s="684"/>
      <c r="O22" s="684"/>
      <c r="P22" s="685"/>
      <c r="Q22" s="698"/>
      <c r="R22" s="699"/>
      <c r="S22" s="699"/>
      <c r="T22" s="699"/>
      <c r="U22" s="699"/>
      <c r="V22" s="699"/>
      <c r="W22" s="699"/>
      <c r="X22" s="699"/>
      <c r="Y22" s="699"/>
      <c r="Z22" s="699"/>
      <c r="AA22" s="699"/>
      <c r="AB22" s="699"/>
      <c r="AC22" s="699"/>
      <c r="AD22" s="699"/>
      <c r="AE22" s="700"/>
      <c r="AF22" s="689"/>
      <c r="AG22" s="690"/>
      <c r="AH22" s="690"/>
      <c r="AI22" s="690"/>
      <c r="AJ22" s="691"/>
      <c r="AK22" s="701"/>
      <c r="AL22" s="699"/>
      <c r="AM22" s="699"/>
      <c r="AN22" s="699"/>
      <c r="AO22" s="699"/>
      <c r="AP22" s="699"/>
      <c r="AQ22" s="699"/>
      <c r="AR22" s="699"/>
      <c r="AS22" s="699"/>
      <c r="AT22" s="699"/>
      <c r="AU22" s="702"/>
      <c r="AV22" s="702"/>
      <c r="AW22" s="702"/>
      <c r="AX22" s="702"/>
      <c r="AY22" s="703"/>
      <c r="AZ22" s="704" t="s">
        <v>454</v>
      </c>
      <c r="BA22" s="704"/>
      <c r="BB22" s="704"/>
      <c r="BC22" s="704"/>
      <c r="BD22" s="705"/>
      <c r="BE22" s="72"/>
      <c r="BF22" s="72"/>
      <c r="BG22" s="72"/>
      <c r="BH22" s="72"/>
      <c r="BI22" s="72"/>
      <c r="BJ22" s="72"/>
      <c r="BK22" s="72"/>
      <c r="BL22" s="72"/>
      <c r="BM22" s="72"/>
      <c r="BN22" s="72"/>
      <c r="BO22" s="72"/>
      <c r="BP22" s="72"/>
      <c r="BQ22" s="57">
        <v>16</v>
      </c>
      <c r="BR22" s="77"/>
      <c r="BS22" s="683"/>
      <c r="BT22" s="684"/>
      <c r="BU22" s="684"/>
      <c r="BV22" s="684"/>
      <c r="BW22" s="684"/>
      <c r="BX22" s="684"/>
      <c r="BY22" s="684"/>
      <c r="BZ22" s="684"/>
      <c r="CA22" s="684"/>
      <c r="CB22" s="684"/>
      <c r="CC22" s="684"/>
      <c r="CD22" s="684"/>
      <c r="CE22" s="684"/>
      <c r="CF22" s="684"/>
      <c r="CG22" s="685"/>
      <c r="CH22" s="695"/>
      <c r="CI22" s="690"/>
      <c r="CJ22" s="690"/>
      <c r="CK22" s="690"/>
      <c r="CL22" s="696"/>
      <c r="CM22" s="695"/>
      <c r="CN22" s="690"/>
      <c r="CO22" s="690"/>
      <c r="CP22" s="690"/>
      <c r="CQ22" s="696"/>
      <c r="CR22" s="695"/>
      <c r="CS22" s="690"/>
      <c r="CT22" s="690"/>
      <c r="CU22" s="690"/>
      <c r="CV22" s="696"/>
      <c r="CW22" s="695"/>
      <c r="CX22" s="690"/>
      <c r="CY22" s="690"/>
      <c r="CZ22" s="690"/>
      <c r="DA22" s="696"/>
      <c r="DB22" s="695"/>
      <c r="DC22" s="690"/>
      <c r="DD22" s="690"/>
      <c r="DE22" s="690"/>
      <c r="DF22" s="696"/>
      <c r="DG22" s="695"/>
      <c r="DH22" s="690"/>
      <c r="DI22" s="690"/>
      <c r="DJ22" s="690"/>
      <c r="DK22" s="696"/>
      <c r="DL22" s="695"/>
      <c r="DM22" s="690"/>
      <c r="DN22" s="690"/>
      <c r="DO22" s="690"/>
      <c r="DP22" s="696"/>
      <c r="DQ22" s="695"/>
      <c r="DR22" s="690"/>
      <c r="DS22" s="690"/>
      <c r="DT22" s="690"/>
      <c r="DU22" s="696"/>
      <c r="DV22" s="683"/>
      <c r="DW22" s="684"/>
      <c r="DX22" s="684"/>
      <c r="DY22" s="684"/>
      <c r="DZ22" s="697"/>
      <c r="EA22" s="72"/>
    </row>
    <row r="23" spans="1:131" s="52" customFormat="1" ht="26.25" customHeight="1" x14ac:dyDescent="0.15">
      <c r="A23" s="58" t="s">
        <v>250</v>
      </c>
      <c r="B23" s="706" t="s">
        <v>302</v>
      </c>
      <c r="C23" s="707"/>
      <c r="D23" s="707"/>
      <c r="E23" s="707"/>
      <c r="F23" s="707"/>
      <c r="G23" s="707"/>
      <c r="H23" s="707"/>
      <c r="I23" s="707"/>
      <c r="J23" s="707"/>
      <c r="K23" s="707"/>
      <c r="L23" s="707"/>
      <c r="M23" s="707"/>
      <c r="N23" s="707"/>
      <c r="O23" s="707"/>
      <c r="P23" s="708"/>
      <c r="Q23" s="709">
        <v>3458</v>
      </c>
      <c r="R23" s="710"/>
      <c r="S23" s="710"/>
      <c r="T23" s="710"/>
      <c r="U23" s="710"/>
      <c r="V23" s="710">
        <v>3345</v>
      </c>
      <c r="W23" s="710"/>
      <c r="X23" s="710"/>
      <c r="Y23" s="710"/>
      <c r="Z23" s="710"/>
      <c r="AA23" s="710">
        <v>113</v>
      </c>
      <c r="AB23" s="710"/>
      <c r="AC23" s="710"/>
      <c r="AD23" s="710"/>
      <c r="AE23" s="711"/>
      <c r="AF23" s="712">
        <v>43</v>
      </c>
      <c r="AG23" s="710"/>
      <c r="AH23" s="710"/>
      <c r="AI23" s="710"/>
      <c r="AJ23" s="713"/>
      <c r="AK23" s="714"/>
      <c r="AL23" s="715"/>
      <c r="AM23" s="715"/>
      <c r="AN23" s="715"/>
      <c r="AO23" s="715"/>
      <c r="AP23" s="710">
        <v>3730</v>
      </c>
      <c r="AQ23" s="710"/>
      <c r="AR23" s="710"/>
      <c r="AS23" s="710"/>
      <c r="AT23" s="710"/>
      <c r="AU23" s="716"/>
      <c r="AV23" s="716"/>
      <c r="AW23" s="716"/>
      <c r="AX23" s="716"/>
      <c r="AY23" s="717"/>
      <c r="AZ23" s="718" t="s">
        <v>201</v>
      </c>
      <c r="BA23" s="719"/>
      <c r="BB23" s="719"/>
      <c r="BC23" s="719"/>
      <c r="BD23" s="720"/>
      <c r="BE23" s="72"/>
      <c r="BF23" s="72"/>
      <c r="BG23" s="72"/>
      <c r="BH23" s="72"/>
      <c r="BI23" s="72"/>
      <c r="BJ23" s="72"/>
      <c r="BK23" s="72"/>
      <c r="BL23" s="72"/>
      <c r="BM23" s="72"/>
      <c r="BN23" s="72"/>
      <c r="BO23" s="72"/>
      <c r="BP23" s="72"/>
      <c r="BQ23" s="57">
        <v>17</v>
      </c>
      <c r="BR23" s="77"/>
      <c r="BS23" s="683"/>
      <c r="BT23" s="684"/>
      <c r="BU23" s="684"/>
      <c r="BV23" s="684"/>
      <c r="BW23" s="684"/>
      <c r="BX23" s="684"/>
      <c r="BY23" s="684"/>
      <c r="BZ23" s="684"/>
      <c r="CA23" s="684"/>
      <c r="CB23" s="684"/>
      <c r="CC23" s="684"/>
      <c r="CD23" s="684"/>
      <c r="CE23" s="684"/>
      <c r="CF23" s="684"/>
      <c r="CG23" s="685"/>
      <c r="CH23" s="695"/>
      <c r="CI23" s="690"/>
      <c r="CJ23" s="690"/>
      <c r="CK23" s="690"/>
      <c r="CL23" s="696"/>
      <c r="CM23" s="695"/>
      <c r="CN23" s="690"/>
      <c r="CO23" s="690"/>
      <c r="CP23" s="690"/>
      <c r="CQ23" s="696"/>
      <c r="CR23" s="695"/>
      <c r="CS23" s="690"/>
      <c r="CT23" s="690"/>
      <c r="CU23" s="690"/>
      <c r="CV23" s="696"/>
      <c r="CW23" s="695"/>
      <c r="CX23" s="690"/>
      <c r="CY23" s="690"/>
      <c r="CZ23" s="690"/>
      <c r="DA23" s="696"/>
      <c r="DB23" s="695"/>
      <c r="DC23" s="690"/>
      <c r="DD23" s="690"/>
      <c r="DE23" s="690"/>
      <c r="DF23" s="696"/>
      <c r="DG23" s="695"/>
      <c r="DH23" s="690"/>
      <c r="DI23" s="690"/>
      <c r="DJ23" s="690"/>
      <c r="DK23" s="696"/>
      <c r="DL23" s="695"/>
      <c r="DM23" s="690"/>
      <c r="DN23" s="690"/>
      <c r="DO23" s="690"/>
      <c r="DP23" s="696"/>
      <c r="DQ23" s="695"/>
      <c r="DR23" s="690"/>
      <c r="DS23" s="690"/>
      <c r="DT23" s="690"/>
      <c r="DU23" s="696"/>
      <c r="DV23" s="683"/>
      <c r="DW23" s="684"/>
      <c r="DX23" s="684"/>
      <c r="DY23" s="684"/>
      <c r="DZ23" s="697"/>
      <c r="EA23" s="72"/>
    </row>
    <row r="24" spans="1:131" s="52" customFormat="1" ht="26.25" customHeight="1" x14ac:dyDescent="0.15">
      <c r="A24" s="721" t="s">
        <v>388</v>
      </c>
      <c r="B24" s="721"/>
      <c r="C24" s="721"/>
      <c r="D24" s="721"/>
      <c r="E24" s="721"/>
      <c r="F24" s="721"/>
      <c r="G24" s="721"/>
      <c r="H24" s="721"/>
      <c r="I24" s="721"/>
      <c r="J24" s="721"/>
      <c r="K24" s="721"/>
      <c r="L24" s="721"/>
      <c r="M24" s="721"/>
      <c r="N24" s="721"/>
      <c r="O24" s="721"/>
      <c r="P24" s="721"/>
      <c r="Q24" s="721"/>
      <c r="R24" s="721"/>
      <c r="S24" s="721"/>
      <c r="T24" s="721"/>
      <c r="U24" s="721"/>
      <c r="V24" s="721"/>
      <c r="W24" s="721"/>
      <c r="X24" s="721"/>
      <c r="Y24" s="721"/>
      <c r="Z24" s="721"/>
      <c r="AA24" s="721"/>
      <c r="AB24" s="721"/>
      <c r="AC24" s="721"/>
      <c r="AD24" s="721"/>
      <c r="AE24" s="721"/>
      <c r="AF24" s="721"/>
      <c r="AG24" s="721"/>
      <c r="AH24" s="721"/>
      <c r="AI24" s="721"/>
      <c r="AJ24" s="721"/>
      <c r="AK24" s="721"/>
      <c r="AL24" s="721"/>
      <c r="AM24" s="721"/>
      <c r="AN24" s="721"/>
      <c r="AO24" s="721"/>
      <c r="AP24" s="721"/>
      <c r="AQ24" s="721"/>
      <c r="AR24" s="721"/>
      <c r="AS24" s="721"/>
      <c r="AT24" s="721"/>
      <c r="AU24" s="721"/>
      <c r="AV24" s="721"/>
      <c r="AW24" s="721"/>
      <c r="AX24" s="721"/>
      <c r="AY24" s="721"/>
      <c r="AZ24" s="61"/>
      <c r="BA24" s="61"/>
      <c r="BB24" s="61"/>
      <c r="BC24" s="61"/>
      <c r="BD24" s="61"/>
      <c r="BE24" s="72"/>
      <c r="BF24" s="72"/>
      <c r="BG24" s="72"/>
      <c r="BH24" s="72"/>
      <c r="BI24" s="72"/>
      <c r="BJ24" s="72"/>
      <c r="BK24" s="72"/>
      <c r="BL24" s="72"/>
      <c r="BM24" s="72"/>
      <c r="BN24" s="72"/>
      <c r="BO24" s="72"/>
      <c r="BP24" s="72"/>
      <c r="BQ24" s="57">
        <v>18</v>
      </c>
      <c r="BR24" s="77"/>
      <c r="BS24" s="683"/>
      <c r="BT24" s="684"/>
      <c r="BU24" s="684"/>
      <c r="BV24" s="684"/>
      <c r="BW24" s="684"/>
      <c r="BX24" s="684"/>
      <c r="BY24" s="684"/>
      <c r="BZ24" s="684"/>
      <c r="CA24" s="684"/>
      <c r="CB24" s="684"/>
      <c r="CC24" s="684"/>
      <c r="CD24" s="684"/>
      <c r="CE24" s="684"/>
      <c r="CF24" s="684"/>
      <c r="CG24" s="685"/>
      <c r="CH24" s="695"/>
      <c r="CI24" s="690"/>
      <c r="CJ24" s="690"/>
      <c r="CK24" s="690"/>
      <c r="CL24" s="696"/>
      <c r="CM24" s="695"/>
      <c r="CN24" s="690"/>
      <c r="CO24" s="690"/>
      <c r="CP24" s="690"/>
      <c r="CQ24" s="696"/>
      <c r="CR24" s="695"/>
      <c r="CS24" s="690"/>
      <c r="CT24" s="690"/>
      <c r="CU24" s="690"/>
      <c r="CV24" s="696"/>
      <c r="CW24" s="695"/>
      <c r="CX24" s="690"/>
      <c r="CY24" s="690"/>
      <c r="CZ24" s="690"/>
      <c r="DA24" s="696"/>
      <c r="DB24" s="695"/>
      <c r="DC24" s="690"/>
      <c r="DD24" s="690"/>
      <c r="DE24" s="690"/>
      <c r="DF24" s="696"/>
      <c r="DG24" s="695"/>
      <c r="DH24" s="690"/>
      <c r="DI24" s="690"/>
      <c r="DJ24" s="690"/>
      <c r="DK24" s="696"/>
      <c r="DL24" s="695"/>
      <c r="DM24" s="690"/>
      <c r="DN24" s="690"/>
      <c r="DO24" s="690"/>
      <c r="DP24" s="696"/>
      <c r="DQ24" s="695"/>
      <c r="DR24" s="690"/>
      <c r="DS24" s="690"/>
      <c r="DT24" s="690"/>
      <c r="DU24" s="696"/>
      <c r="DV24" s="683"/>
      <c r="DW24" s="684"/>
      <c r="DX24" s="684"/>
      <c r="DY24" s="684"/>
      <c r="DZ24" s="697"/>
      <c r="EA24" s="72"/>
    </row>
    <row r="25" spans="1:131" ht="26.25" customHeight="1" x14ac:dyDescent="0.15">
      <c r="A25" s="665" t="s">
        <v>415</v>
      </c>
      <c r="B25" s="665"/>
      <c r="C25" s="665"/>
      <c r="D25" s="665"/>
      <c r="E25" s="665"/>
      <c r="F25" s="665"/>
      <c r="G25" s="665"/>
      <c r="H25" s="665"/>
      <c r="I25" s="665"/>
      <c r="J25" s="665"/>
      <c r="K25" s="665"/>
      <c r="L25" s="665"/>
      <c r="M25" s="665"/>
      <c r="N25" s="665"/>
      <c r="O25" s="665"/>
      <c r="P25" s="665"/>
      <c r="Q25" s="665"/>
      <c r="R25" s="665"/>
      <c r="S25" s="665"/>
      <c r="T25" s="665"/>
      <c r="U25" s="665"/>
      <c r="V25" s="665"/>
      <c r="W25" s="665"/>
      <c r="X25" s="665"/>
      <c r="Y25" s="665"/>
      <c r="Z25" s="665"/>
      <c r="AA25" s="665"/>
      <c r="AB25" s="665"/>
      <c r="AC25" s="665"/>
      <c r="AD25" s="665"/>
      <c r="AE25" s="665"/>
      <c r="AF25" s="665"/>
      <c r="AG25" s="665"/>
      <c r="AH25" s="665"/>
      <c r="AI25" s="665"/>
      <c r="AJ25" s="665"/>
      <c r="AK25" s="665"/>
      <c r="AL25" s="665"/>
      <c r="AM25" s="665"/>
      <c r="AN25" s="665"/>
      <c r="AO25" s="665"/>
      <c r="AP25" s="665"/>
      <c r="AQ25" s="665"/>
      <c r="AR25" s="665"/>
      <c r="AS25" s="665"/>
      <c r="AT25" s="665"/>
      <c r="AU25" s="665"/>
      <c r="AV25" s="665"/>
      <c r="AW25" s="665"/>
      <c r="AX25" s="665"/>
      <c r="AY25" s="665"/>
      <c r="AZ25" s="665"/>
      <c r="BA25" s="665"/>
      <c r="BB25" s="665"/>
      <c r="BC25" s="665"/>
      <c r="BD25" s="665"/>
      <c r="BE25" s="665"/>
      <c r="BF25" s="665"/>
      <c r="BG25" s="665"/>
      <c r="BH25" s="665"/>
      <c r="BI25" s="665"/>
      <c r="BJ25" s="61"/>
      <c r="BK25" s="61"/>
      <c r="BL25" s="61"/>
      <c r="BM25" s="61"/>
      <c r="BN25" s="61"/>
      <c r="BO25" s="60"/>
      <c r="BP25" s="60"/>
      <c r="BQ25" s="57">
        <v>19</v>
      </c>
      <c r="BR25" s="77"/>
      <c r="BS25" s="683"/>
      <c r="BT25" s="684"/>
      <c r="BU25" s="684"/>
      <c r="BV25" s="684"/>
      <c r="BW25" s="684"/>
      <c r="BX25" s="684"/>
      <c r="BY25" s="684"/>
      <c r="BZ25" s="684"/>
      <c r="CA25" s="684"/>
      <c r="CB25" s="684"/>
      <c r="CC25" s="684"/>
      <c r="CD25" s="684"/>
      <c r="CE25" s="684"/>
      <c r="CF25" s="684"/>
      <c r="CG25" s="685"/>
      <c r="CH25" s="695"/>
      <c r="CI25" s="690"/>
      <c r="CJ25" s="690"/>
      <c r="CK25" s="690"/>
      <c r="CL25" s="696"/>
      <c r="CM25" s="695"/>
      <c r="CN25" s="690"/>
      <c r="CO25" s="690"/>
      <c r="CP25" s="690"/>
      <c r="CQ25" s="696"/>
      <c r="CR25" s="695"/>
      <c r="CS25" s="690"/>
      <c r="CT25" s="690"/>
      <c r="CU25" s="690"/>
      <c r="CV25" s="696"/>
      <c r="CW25" s="695"/>
      <c r="CX25" s="690"/>
      <c r="CY25" s="690"/>
      <c r="CZ25" s="690"/>
      <c r="DA25" s="696"/>
      <c r="DB25" s="695"/>
      <c r="DC25" s="690"/>
      <c r="DD25" s="690"/>
      <c r="DE25" s="690"/>
      <c r="DF25" s="696"/>
      <c r="DG25" s="695"/>
      <c r="DH25" s="690"/>
      <c r="DI25" s="690"/>
      <c r="DJ25" s="690"/>
      <c r="DK25" s="696"/>
      <c r="DL25" s="695"/>
      <c r="DM25" s="690"/>
      <c r="DN25" s="690"/>
      <c r="DO25" s="690"/>
      <c r="DP25" s="696"/>
      <c r="DQ25" s="695"/>
      <c r="DR25" s="690"/>
      <c r="DS25" s="690"/>
      <c r="DT25" s="690"/>
      <c r="DU25" s="696"/>
      <c r="DV25" s="683"/>
      <c r="DW25" s="684"/>
      <c r="DX25" s="684"/>
      <c r="DY25" s="684"/>
      <c r="DZ25" s="697"/>
      <c r="EA25" s="53"/>
    </row>
    <row r="26" spans="1:131" ht="26.25" customHeight="1" x14ac:dyDescent="0.15">
      <c r="A26" s="920" t="s">
        <v>438</v>
      </c>
      <c r="B26" s="921"/>
      <c r="C26" s="921"/>
      <c r="D26" s="921"/>
      <c r="E26" s="921"/>
      <c r="F26" s="921"/>
      <c r="G26" s="921"/>
      <c r="H26" s="921"/>
      <c r="I26" s="921"/>
      <c r="J26" s="921"/>
      <c r="K26" s="921"/>
      <c r="L26" s="921"/>
      <c r="M26" s="921"/>
      <c r="N26" s="921"/>
      <c r="O26" s="921"/>
      <c r="P26" s="922"/>
      <c r="Q26" s="926" t="s">
        <v>456</v>
      </c>
      <c r="R26" s="927"/>
      <c r="S26" s="927"/>
      <c r="T26" s="927"/>
      <c r="U26" s="928"/>
      <c r="V26" s="926" t="s">
        <v>457</v>
      </c>
      <c r="W26" s="927"/>
      <c r="X26" s="927"/>
      <c r="Y26" s="927"/>
      <c r="Z26" s="928"/>
      <c r="AA26" s="926" t="s">
        <v>458</v>
      </c>
      <c r="AB26" s="927"/>
      <c r="AC26" s="927"/>
      <c r="AD26" s="927"/>
      <c r="AE26" s="927"/>
      <c r="AF26" s="942" t="s">
        <v>246</v>
      </c>
      <c r="AG26" s="943"/>
      <c r="AH26" s="943"/>
      <c r="AI26" s="943"/>
      <c r="AJ26" s="944"/>
      <c r="AK26" s="927" t="s">
        <v>386</v>
      </c>
      <c r="AL26" s="927"/>
      <c r="AM26" s="927"/>
      <c r="AN26" s="927"/>
      <c r="AO26" s="928"/>
      <c r="AP26" s="926" t="s">
        <v>360</v>
      </c>
      <c r="AQ26" s="927"/>
      <c r="AR26" s="927"/>
      <c r="AS26" s="927"/>
      <c r="AT26" s="928"/>
      <c r="AU26" s="926" t="s">
        <v>459</v>
      </c>
      <c r="AV26" s="927"/>
      <c r="AW26" s="927"/>
      <c r="AX26" s="927"/>
      <c r="AY26" s="928"/>
      <c r="AZ26" s="926" t="s">
        <v>460</v>
      </c>
      <c r="BA26" s="927"/>
      <c r="BB26" s="927"/>
      <c r="BC26" s="927"/>
      <c r="BD26" s="928"/>
      <c r="BE26" s="926" t="s">
        <v>443</v>
      </c>
      <c r="BF26" s="927"/>
      <c r="BG26" s="927"/>
      <c r="BH26" s="927"/>
      <c r="BI26" s="933"/>
      <c r="BJ26" s="61"/>
      <c r="BK26" s="61"/>
      <c r="BL26" s="61"/>
      <c r="BM26" s="61"/>
      <c r="BN26" s="61"/>
      <c r="BO26" s="60"/>
      <c r="BP26" s="60"/>
      <c r="BQ26" s="57">
        <v>20</v>
      </c>
      <c r="BR26" s="77"/>
      <c r="BS26" s="683"/>
      <c r="BT26" s="684"/>
      <c r="BU26" s="684"/>
      <c r="BV26" s="684"/>
      <c r="BW26" s="684"/>
      <c r="BX26" s="684"/>
      <c r="BY26" s="684"/>
      <c r="BZ26" s="684"/>
      <c r="CA26" s="684"/>
      <c r="CB26" s="684"/>
      <c r="CC26" s="684"/>
      <c r="CD26" s="684"/>
      <c r="CE26" s="684"/>
      <c r="CF26" s="684"/>
      <c r="CG26" s="685"/>
      <c r="CH26" s="695"/>
      <c r="CI26" s="690"/>
      <c r="CJ26" s="690"/>
      <c r="CK26" s="690"/>
      <c r="CL26" s="696"/>
      <c r="CM26" s="695"/>
      <c r="CN26" s="690"/>
      <c r="CO26" s="690"/>
      <c r="CP26" s="690"/>
      <c r="CQ26" s="696"/>
      <c r="CR26" s="695"/>
      <c r="CS26" s="690"/>
      <c r="CT26" s="690"/>
      <c r="CU26" s="690"/>
      <c r="CV26" s="696"/>
      <c r="CW26" s="695"/>
      <c r="CX26" s="690"/>
      <c r="CY26" s="690"/>
      <c r="CZ26" s="690"/>
      <c r="DA26" s="696"/>
      <c r="DB26" s="695"/>
      <c r="DC26" s="690"/>
      <c r="DD26" s="690"/>
      <c r="DE26" s="690"/>
      <c r="DF26" s="696"/>
      <c r="DG26" s="695"/>
      <c r="DH26" s="690"/>
      <c r="DI26" s="690"/>
      <c r="DJ26" s="690"/>
      <c r="DK26" s="696"/>
      <c r="DL26" s="695"/>
      <c r="DM26" s="690"/>
      <c r="DN26" s="690"/>
      <c r="DO26" s="690"/>
      <c r="DP26" s="696"/>
      <c r="DQ26" s="695"/>
      <c r="DR26" s="690"/>
      <c r="DS26" s="690"/>
      <c r="DT26" s="690"/>
      <c r="DU26" s="696"/>
      <c r="DV26" s="683"/>
      <c r="DW26" s="684"/>
      <c r="DX26" s="684"/>
      <c r="DY26" s="684"/>
      <c r="DZ26" s="697"/>
      <c r="EA26" s="53"/>
    </row>
    <row r="27" spans="1:131" ht="26.25" customHeight="1" x14ac:dyDescent="0.15">
      <c r="A27" s="923"/>
      <c r="B27" s="924"/>
      <c r="C27" s="924"/>
      <c r="D27" s="924"/>
      <c r="E27" s="924"/>
      <c r="F27" s="924"/>
      <c r="G27" s="924"/>
      <c r="H27" s="924"/>
      <c r="I27" s="924"/>
      <c r="J27" s="924"/>
      <c r="K27" s="924"/>
      <c r="L27" s="924"/>
      <c r="M27" s="924"/>
      <c r="N27" s="924"/>
      <c r="O27" s="924"/>
      <c r="P27" s="925"/>
      <c r="Q27" s="929"/>
      <c r="R27" s="930"/>
      <c r="S27" s="930"/>
      <c r="T27" s="930"/>
      <c r="U27" s="931"/>
      <c r="V27" s="929"/>
      <c r="W27" s="930"/>
      <c r="X27" s="930"/>
      <c r="Y27" s="930"/>
      <c r="Z27" s="931"/>
      <c r="AA27" s="929"/>
      <c r="AB27" s="930"/>
      <c r="AC27" s="930"/>
      <c r="AD27" s="930"/>
      <c r="AE27" s="930"/>
      <c r="AF27" s="945"/>
      <c r="AG27" s="946"/>
      <c r="AH27" s="946"/>
      <c r="AI27" s="946"/>
      <c r="AJ27" s="947"/>
      <c r="AK27" s="930"/>
      <c r="AL27" s="930"/>
      <c r="AM27" s="930"/>
      <c r="AN27" s="930"/>
      <c r="AO27" s="931"/>
      <c r="AP27" s="929"/>
      <c r="AQ27" s="930"/>
      <c r="AR27" s="930"/>
      <c r="AS27" s="930"/>
      <c r="AT27" s="931"/>
      <c r="AU27" s="929"/>
      <c r="AV27" s="930"/>
      <c r="AW27" s="930"/>
      <c r="AX27" s="930"/>
      <c r="AY27" s="931"/>
      <c r="AZ27" s="929"/>
      <c r="BA27" s="930"/>
      <c r="BB27" s="930"/>
      <c r="BC27" s="930"/>
      <c r="BD27" s="931"/>
      <c r="BE27" s="929"/>
      <c r="BF27" s="930"/>
      <c r="BG27" s="930"/>
      <c r="BH27" s="930"/>
      <c r="BI27" s="935"/>
      <c r="BJ27" s="61"/>
      <c r="BK27" s="61"/>
      <c r="BL27" s="61"/>
      <c r="BM27" s="61"/>
      <c r="BN27" s="61"/>
      <c r="BO27" s="60"/>
      <c r="BP27" s="60"/>
      <c r="BQ27" s="57">
        <v>21</v>
      </c>
      <c r="BR27" s="77"/>
      <c r="BS27" s="683"/>
      <c r="BT27" s="684"/>
      <c r="BU27" s="684"/>
      <c r="BV27" s="684"/>
      <c r="BW27" s="684"/>
      <c r="BX27" s="684"/>
      <c r="BY27" s="684"/>
      <c r="BZ27" s="684"/>
      <c r="CA27" s="684"/>
      <c r="CB27" s="684"/>
      <c r="CC27" s="684"/>
      <c r="CD27" s="684"/>
      <c r="CE27" s="684"/>
      <c r="CF27" s="684"/>
      <c r="CG27" s="685"/>
      <c r="CH27" s="695"/>
      <c r="CI27" s="690"/>
      <c r="CJ27" s="690"/>
      <c r="CK27" s="690"/>
      <c r="CL27" s="696"/>
      <c r="CM27" s="695"/>
      <c r="CN27" s="690"/>
      <c r="CO27" s="690"/>
      <c r="CP27" s="690"/>
      <c r="CQ27" s="696"/>
      <c r="CR27" s="695"/>
      <c r="CS27" s="690"/>
      <c r="CT27" s="690"/>
      <c r="CU27" s="690"/>
      <c r="CV27" s="696"/>
      <c r="CW27" s="695"/>
      <c r="CX27" s="690"/>
      <c r="CY27" s="690"/>
      <c r="CZ27" s="690"/>
      <c r="DA27" s="696"/>
      <c r="DB27" s="695"/>
      <c r="DC27" s="690"/>
      <c r="DD27" s="690"/>
      <c r="DE27" s="690"/>
      <c r="DF27" s="696"/>
      <c r="DG27" s="695"/>
      <c r="DH27" s="690"/>
      <c r="DI27" s="690"/>
      <c r="DJ27" s="690"/>
      <c r="DK27" s="696"/>
      <c r="DL27" s="695"/>
      <c r="DM27" s="690"/>
      <c r="DN27" s="690"/>
      <c r="DO27" s="690"/>
      <c r="DP27" s="696"/>
      <c r="DQ27" s="695"/>
      <c r="DR27" s="690"/>
      <c r="DS27" s="690"/>
      <c r="DT27" s="690"/>
      <c r="DU27" s="696"/>
      <c r="DV27" s="683"/>
      <c r="DW27" s="684"/>
      <c r="DX27" s="684"/>
      <c r="DY27" s="684"/>
      <c r="DZ27" s="697"/>
      <c r="EA27" s="53"/>
    </row>
    <row r="28" spans="1:131" ht="26.25" customHeight="1" x14ac:dyDescent="0.15">
      <c r="A28" s="59">
        <v>1</v>
      </c>
      <c r="B28" s="667" t="s">
        <v>461</v>
      </c>
      <c r="C28" s="668"/>
      <c r="D28" s="668"/>
      <c r="E28" s="668"/>
      <c r="F28" s="668"/>
      <c r="G28" s="668"/>
      <c r="H28" s="668"/>
      <c r="I28" s="668"/>
      <c r="J28" s="668"/>
      <c r="K28" s="668"/>
      <c r="L28" s="668"/>
      <c r="M28" s="668"/>
      <c r="N28" s="668"/>
      <c r="O28" s="668"/>
      <c r="P28" s="669"/>
      <c r="Q28" s="722">
        <v>548</v>
      </c>
      <c r="R28" s="723"/>
      <c r="S28" s="723"/>
      <c r="T28" s="723"/>
      <c r="U28" s="723"/>
      <c r="V28" s="723">
        <v>539</v>
      </c>
      <c r="W28" s="723"/>
      <c r="X28" s="723"/>
      <c r="Y28" s="723"/>
      <c r="Z28" s="723"/>
      <c r="AA28" s="723">
        <v>8</v>
      </c>
      <c r="AB28" s="723"/>
      <c r="AC28" s="723"/>
      <c r="AD28" s="723"/>
      <c r="AE28" s="724"/>
      <c r="AF28" s="725">
        <v>8</v>
      </c>
      <c r="AG28" s="723"/>
      <c r="AH28" s="723"/>
      <c r="AI28" s="723"/>
      <c r="AJ28" s="726"/>
      <c r="AK28" s="727">
        <v>86</v>
      </c>
      <c r="AL28" s="723"/>
      <c r="AM28" s="723"/>
      <c r="AN28" s="723"/>
      <c r="AO28" s="723"/>
      <c r="AP28" s="723" t="s">
        <v>201</v>
      </c>
      <c r="AQ28" s="723"/>
      <c r="AR28" s="723"/>
      <c r="AS28" s="723"/>
      <c r="AT28" s="723"/>
      <c r="AU28" s="723" t="s">
        <v>201</v>
      </c>
      <c r="AV28" s="723"/>
      <c r="AW28" s="723"/>
      <c r="AX28" s="723"/>
      <c r="AY28" s="723"/>
      <c r="AZ28" s="728" t="s">
        <v>201</v>
      </c>
      <c r="BA28" s="728"/>
      <c r="BB28" s="728"/>
      <c r="BC28" s="728"/>
      <c r="BD28" s="728"/>
      <c r="BE28" s="729"/>
      <c r="BF28" s="729"/>
      <c r="BG28" s="729"/>
      <c r="BH28" s="729"/>
      <c r="BI28" s="730"/>
      <c r="BJ28" s="61"/>
      <c r="BK28" s="61"/>
      <c r="BL28" s="61"/>
      <c r="BM28" s="61"/>
      <c r="BN28" s="61"/>
      <c r="BO28" s="60"/>
      <c r="BP28" s="60"/>
      <c r="BQ28" s="57">
        <v>22</v>
      </c>
      <c r="BR28" s="77"/>
      <c r="BS28" s="683"/>
      <c r="BT28" s="684"/>
      <c r="BU28" s="684"/>
      <c r="BV28" s="684"/>
      <c r="BW28" s="684"/>
      <c r="BX28" s="684"/>
      <c r="BY28" s="684"/>
      <c r="BZ28" s="684"/>
      <c r="CA28" s="684"/>
      <c r="CB28" s="684"/>
      <c r="CC28" s="684"/>
      <c r="CD28" s="684"/>
      <c r="CE28" s="684"/>
      <c r="CF28" s="684"/>
      <c r="CG28" s="685"/>
      <c r="CH28" s="695"/>
      <c r="CI28" s="690"/>
      <c r="CJ28" s="690"/>
      <c r="CK28" s="690"/>
      <c r="CL28" s="696"/>
      <c r="CM28" s="695"/>
      <c r="CN28" s="690"/>
      <c r="CO28" s="690"/>
      <c r="CP28" s="690"/>
      <c r="CQ28" s="696"/>
      <c r="CR28" s="695"/>
      <c r="CS28" s="690"/>
      <c r="CT28" s="690"/>
      <c r="CU28" s="690"/>
      <c r="CV28" s="696"/>
      <c r="CW28" s="695"/>
      <c r="CX28" s="690"/>
      <c r="CY28" s="690"/>
      <c r="CZ28" s="690"/>
      <c r="DA28" s="696"/>
      <c r="DB28" s="695"/>
      <c r="DC28" s="690"/>
      <c r="DD28" s="690"/>
      <c r="DE28" s="690"/>
      <c r="DF28" s="696"/>
      <c r="DG28" s="695"/>
      <c r="DH28" s="690"/>
      <c r="DI28" s="690"/>
      <c r="DJ28" s="690"/>
      <c r="DK28" s="696"/>
      <c r="DL28" s="695"/>
      <c r="DM28" s="690"/>
      <c r="DN28" s="690"/>
      <c r="DO28" s="690"/>
      <c r="DP28" s="696"/>
      <c r="DQ28" s="695"/>
      <c r="DR28" s="690"/>
      <c r="DS28" s="690"/>
      <c r="DT28" s="690"/>
      <c r="DU28" s="696"/>
      <c r="DV28" s="683"/>
      <c r="DW28" s="684"/>
      <c r="DX28" s="684"/>
      <c r="DY28" s="684"/>
      <c r="DZ28" s="697"/>
      <c r="EA28" s="53"/>
    </row>
    <row r="29" spans="1:131" ht="26.25" customHeight="1" x14ac:dyDescent="0.15">
      <c r="A29" s="59">
        <v>2</v>
      </c>
      <c r="B29" s="683" t="s">
        <v>226</v>
      </c>
      <c r="C29" s="684"/>
      <c r="D29" s="684"/>
      <c r="E29" s="684"/>
      <c r="F29" s="684"/>
      <c r="G29" s="684"/>
      <c r="H29" s="684"/>
      <c r="I29" s="684"/>
      <c r="J29" s="684"/>
      <c r="K29" s="684"/>
      <c r="L29" s="684"/>
      <c r="M29" s="684"/>
      <c r="N29" s="684"/>
      <c r="O29" s="684"/>
      <c r="P29" s="685"/>
      <c r="Q29" s="686">
        <v>67</v>
      </c>
      <c r="R29" s="687"/>
      <c r="S29" s="687"/>
      <c r="T29" s="687"/>
      <c r="U29" s="687"/>
      <c r="V29" s="687">
        <v>66</v>
      </c>
      <c r="W29" s="687"/>
      <c r="X29" s="687"/>
      <c r="Y29" s="687"/>
      <c r="Z29" s="687"/>
      <c r="AA29" s="687">
        <v>1</v>
      </c>
      <c r="AB29" s="687"/>
      <c r="AC29" s="687"/>
      <c r="AD29" s="687"/>
      <c r="AE29" s="688"/>
      <c r="AF29" s="689">
        <v>2</v>
      </c>
      <c r="AG29" s="690"/>
      <c r="AH29" s="690"/>
      <c r="AI29" s="690"/>
      <c r="AJ29" s="691"/>
      <c r="AK29" s="692">
        <v>21</v>
      </c>
      <c r="AL29" s="687"/>
      <c r="AM29" s="687"/>
      <c r="AN29" s="687"/>
      <c r="AO29" s="687"/>
      <c r="AP29" s="687" t="s">
        <v>201</v>
      </c>
      <c r="AQ29" s="687"/>
      <c r="AR29" s="687"/>
      <c r="AS29" s="687"/>
      <c r="AT29" s="687"/>
      <c r="AU29" s="687" t="s">
        <v>201</v>
      </c>
      <c r="AV29" s="687"/>
      <c r="AW29" s="687"/>
      <c r="AX29" s="687"/>
      <c r="AY29" s="687"/>
      <c r="AZ29" s="731" t="s">
        <v>201</v>
      </c>
      <c r="BA29" s="731"/>
      <c r="BB29" s="731"/>
      <c r="BC29" s="731"/>
      <c r="BD29" s="731"/>
      <c r="BE29" s="693"/>
      <c r="BF29" s="693"/>
      <c r="BG29" s="693"/>
      <c r="BH29" s="693"/>
      <c r="BI29" s="694"/>
      <c r="BJ29" s="61"/>
      <c r="BK29" s="61"/>
      <c r="BL29" s="61"/>
      <c r="BM29" s="61"/>
      <c r="BN29" s="61"/>
      <c r="BO29" s="60"/>
      <c r="BP29" s="60"/>
      <c r="BQ29" s="57">
        <v>23</v>
      </c>
      <c r="BR29" s="77"/>
      <c r="BS29" s="683"/>
      <c r="BT29" s="684"/>
      <c r="BU29" s="684"/>
      <c r="BV29" s="684"/>
      <c r="BW29" s="684"/>
      <c r="BX29" s="684"/>
      <c r="BY29" s="684"/>
      <c r="BZ29" s="684"/>
      <c r="CA29" s="684"/>
      <c r="CB29" s="684"/>
      <c r="CC29" s="684"/>
      <c r="CD29" s="684"/>
      <c r="CE29" s="684"/>
      <c r="CF29" s="684"/>
      <c r="CG29" s="685"/>
      <c r="CH29" s="695"/>
      <c r="CI29" s="690"/>
      <c r="CJ29" s="690"/>
      <c r="CK29" s="690"/>
      <c r="CL29" s="696"/>
      <c r="CM29" s="695"/>
      <c r="CN29" s="690"/>
      <c r="CO29" s="690"/>
      <c r="CP29" s="690"/>
      <c r="CQ29" s="696"/>
      <c r="CR29" s="695"/>
      <c r="CS29" s="690"/>
      <c r="CT29" s="690"/>
      <c r="CU29" s="690"/>
      <c r="CV29" s="696"/>
      <c r="CW29" s="695"/>
      <c r="CX29" s="690"/>
      <c r="CY29" s="690"/>
      <c r="CZ29" s="690"/>
      <c r="DA29" s="696"/>
      <c r="DB29" s="695"/>
      <c r="DC29" s="690"/>
      <c r="DD29" s="690"/>
      <c r="DE29" s="690"/>
      <c r="DF29" s="696"/>
      <c r="DG29" s="695"/>
      <c r="DH29" s="690"/>
      <c r="DI29" s="690"/>
      <c r="DJ29" s="690"/>
      <c r="DK29" s="696"/>
      <c r="DL29" s="695"/>
      <c r="DM29" s="690"/>
      <c r="DN29" s="690"/>
      <c r="DO29" s="690"/>
      <c r="DP29" s="696"/>
      <c r="DQ29" s="695"/>
      <c r="DR29" s="690"/>
      <c r="DS29" s="690"/>
      <c r="DT29" s="690"/>
      <c r="DU29" s="696"/>
      <c r="DV29" s="683"/>
      <c r="DW29" s="684"/>
      <c r="DX29" s="684"/>
      <c r="DY29" s="684"/>
      <c r="DZ29" s="697"/>
      <c r="EA29" s="53"/>
    </row>
    <row r="30" spans="1:131" ht="26.25" customHeight="1" x14ac:dyDescent="0.15">
      <c r="A30" s="59">
        <v>3</v>
      </c>
      <c r="B30" s="683" t="s">
        <v>52</v>
      </c>
      <c r="C30" s="684"/>
      <c r="D30" s="684"/>
      <c r="E30" s="684"/>
      <c r="F30" s="684"/>
      <c r="G30" s="684"/>
      <c r="H30" s="684"/>
      <c r="I30" s="684"/>
      <c r="J30" s="684"/>
      <c r="K30" s="684"/>
      <c r="L30" s="684"/>
      <c r="M30" s="684"/>
      <c r="N30" s="684"/>
      <c r="O30" s="684"/>
      <c r="P30" s="685"/>
      <c r="Q30" s="686">
        <v>166</v>
      </c>
      <c r="R30" s="687"/>
      <c r="S30" s="687"/>
      <c r="T30" s="687"/>
      <c r="U30" s="687"/>
      <c r="V30" s="687">
        <v>163</v>
      </c>
      <c r="W30" s="687"/>
      <c r="X30" s="687"/>
      <c r="Y30" s="687"/>
      <c r="Z30" s="687"/>
      <c r="AA30" s="687">
        <v>3</v>
      </c>
      <c r="AB30" s="687"/>
      <c r="AC30" s="687"/>
      <c r="AD30" s="687"/>
      <c r="AE30" s="688"/>
      <c r="AF30" s="689">
        <v>3</v>
      </c>
      <c r="AG30" s="690"/>
      <c r="AH30" s="690"/>
      <c r="AI30" s="690"/>
      <c r="AJ30" s="691"/>
      <c r="AK30" s="692">
        <v>45</v>
      </c>
      <c r="AL30" s="687"/>
      <c r="AM30" s="687"/>
      <c r="AN30" s="687"/>
      <c r="AO30" s="687"/>
      <c r="AP30" s="687">
        <v>929</v>
      </c>
      <c r="AQ30" s="687"/>
      <c r="AR30" s="687"/>
      <c r="AS30" s="687"/>
      <c r="AT30" s="687"/>
      <c r="AU30" s="687">
        <v>689</v>
      </c>
      <c r="AV30" s="687"/>
      <c r="AW30" s="687"/>
      <c r="AX30" s="687"/>
      <c r="AY30" s="687"/>
      <c r="AZ30" s="731" t="s">
        <v>201</v>
      </c>
      <c r="BA30" s="731"/>
      <c r="BB30" s="731"/>
      <c r="BC30" s="731"/>
      <c r="BD30" s="731"/>
      <c r="BE30" s="693" t="s">
        <v>24</v>
      </c>
      <c r="BF30" s="693"/>
      <c r="BG30" s="693"/>
      <c r="BH30" s="693"/>
      <c r="BI30" s="694"/>
      <c r="BJ30" s="61"/>
      <c r="BK30" s="61"/>
      <c r="BL30" s="61"/>
      <c r="BM30" s="61"/>
      <c r="BN30" s="61"/>
      <c r="BO30" s="60"/>
      <c r="BP30" s="60"/>
      <c r="BQ30" s="57">
        <v>24</v>
      </c>
      <c r="BR30" s="77"/>
      <c r="BS30" s="683"/>
      <c r="BT30" s="684"/>
      <c r="BU30" s="684"/>
      <c r="BV30" s="684"/>
      <c r="BW30" s="684"/>
      <c r="BX30" s="684"/>
      <c r="BY30" s="684"/>
      <c r="BZ30" s="684"/>
      <c r="CA30" s="684"/>
      <c r="CB30" s="684"/>
      <c r="CC30" s="684"/>
      <c r="CD30" s="684"/>
      <c r="CE30" s="684"/>
      <c r="CF30" s="684"/>
      <c r="CG30" s="685"/>
      <c r="CH30" s="695"/>
      <c r="CI30" s="690"/>
      <c r="CJ30" s="690"/>
      <c r="CK30" s="690"/>
      <c r="CL30" s="696"/>
      <c r="CM30" s="695"/>
      <c r="CN30" s="690"/>
      <c r="CO30" s="690"/>
      <c r="CP30" s="690"/>
      <c r="CQ30" s="696"/>
      <c r="CR30" s="695"/>
      <c r="CS30" s="690"/>
      <c r="CT30" s="690"/>
      <c r="CU30" s="690"/>
      <c r="CV30" s="696"/>
      <c r="CW30" s="695"/>
      <c r="CX30" s="690"/>
      <c r="CY30" s="690"/>
      <c r="CZ30" s="690"/>
      <c r="DA30" s="696"/>
      <c r="DB30" s="695"/>
      <c r="DC30" s="690"/>
      <c r="DD30" s="690"/>
      <c r="DE30" s="690"/>
      <c r="DF30" s="696"/>
      <c r="DG30" s="695"/>
      <c r="DH30" s="690"/>
      <c r="DI30" s="690"/>
      <c r="DJ30" s="690"/>
      <c r="DK30" s="696"/>
      <c r="DL30" s="695"/>
      <c r="DM30" s="690"/>
      <c r="DN30" s="690"/>
      <c r="DO30" s="690"/>
      <c r="DP30" s="696"/>
      <c r="DQ30" s="695"/>
      <c r="DR30" s="690"/>
      <c r="DS30" s="690"/>
      <c r="DT30" s="690"/>
      <c r="DU30" s="696"/>
      <c r="DV30" s="683"/>
      <c r="DW30" s="684"/>
      <c r="DX30" s="684"/>
      <c r="DY30" s="684"/>
      <c r="DZ30" s="697"/>
      <c r="EA30" s="53"/>
    </row>
    <row r="31" spans="1:131" ht="26.25" customHeight="1" x14ac:dyDescent="0.15">
      <c r="A31" s="59">
        <v>4</v>
      </c>
      <c r="B31" s="683" t="s">
        <v>463</v>
      </c>
      <c r="C31" s="684"/>
      <c r="D31" s="684"/>
      <c r="E31" s="684"/>
      <c r="F31" s="684"/>
      <c r="G31" s="684"/>
      <c r="H31" s="684"/>
      <c r="I31" s="684"/>
      <c r="J31" s="684"/>
      <c r="K31" s="684"/>
      <c r="L31" s="684"/>
      <c r="M31" s="684"/>
      <c r="N31" s="684"/>
      <c r="O31" s="684"/>
      <c r="P31" s="685"/>
      <c r="Q31" s="686">
        <v>110</v>
      </c>
      <c r="R31" s="687"/>
      <c r="S31" s="687"/>
      <c r="T31" s="687"/>
      <c r="U31" s="687"/>
      <c r="V31" s="687">
        <v>96</v>
      </c>
      <c r="W31" s="687"/>
      <c r="X31" s="687"/>
      <c r="Y31" s="687"/>
      <c r="Z31" s="687"/>
      <c r="AA31" s="687">
        <v>14</v>
      </c>
      <c r="AB31" s="687"/>
      <c r="AC31" s="687"/>
      <c r="AD31" s="687"/>
      <c r="AE31" s="688"/>
      <c r="AF31" s="689">
        <v>8</v>
      </c>
      <c r="AG31" s="690"/>
      <c r="AH31" s="690"/>
      <c r="AI31" s="690"/>
      <c r="AJ31" s="691"/>
      <c r="AK31" s="692">
        <v>26</v>
      </c>
      <c r="AL31" s="687"/>
      <c r="AM31" s="687"/>
      <c r="AN31" s="687"/>
      <c r="AO31" s="687"/>
      <c r="AP31" s="687">
        <v>33</v>
      </c>
      <c r="AQ31" s="687"/>
      <c r="AR31" s="687"/>
      <c r="AS31" s="687"/>
      <c r="AT31" s="687"/>
      <c r="AU31" s="687">
        <v>33</v>
      </c>
      <c r="AV31" s="687"/>
      <c r="AW31" s="687"/>
      <c r="AX31" s="687"/>
      <c r="AY31" s="687"/>
      <c r="AZ31" s="731" t="s">
        <v>201</v>
      </c>
      <c r="BA31" s="731"/>
      <c r="BB31" s="731"/>
      <c r="BC31" s="731"/>
      <c r="BD31" s="731"/>
      <c r="BE31" s="693" t="s">
        <v>24</v>
      </c>
      <c r="BF31" s="693"/>
      <c r="BG31" s="693"/>
      <c r="BH31" s="693"/>
      <c r="BI31" s="694"/>
      <c r="BJ31" s="61"/>
      <c r="BK31" s="61"/>
      <c r="BL31" s="61"/>
      <c r="BM31" s="61"/>
      <c r="BN31" s="61"/>
      <c r="BO31" s="60"/>
      <c r="BP31" s="60"/>
      <c r="BQ31" s="57">
        <v>25</v>
      </c>
      <c r="BR31" s="77"/>
      <c r="BS31" s="683"/>
      <c r="BT31" s="684"/>
      <c r="BU31" s="684"/>
      <c r="BV31" s="684"/>
      <c r="BW31" s="684"/>
      <c r="BX31" s="684"/>
      <c r="BY31" s="684"/>
      <c r="BZ31" s="684"/>
      <c r="CA31" s="684"/>
      <c r="CB31" s="684"/>
      <c r="CC31" s="684"/>
      <c r="CD31" s="684"/>
      <c r="CE31" s="684"/>
      <c r="CF31" s="684"/>
      <c r="CG31" s="685"/>
      <c r="CH31" s="695"/>
      <c r="CI31" s="690"/>
      <c r="CJ31" s="690"/>
      <c r="CK31" s="690"/>
      <c r="CL31" s="696"/>
      <c r="CM31" s="695"/>
      <c r="CN31" s="690"/>
      <c r="CO31" s="690"/>
      <c r="CP31" s="690"/>
      <c r="CQ31" s="696"/>
      <c r="CR31" s="695"/>
      <c r="CS31" s="690"/>
      <c r="CT31" s="690"/>
      <c r="CU31" s="690"/>
      <c r="CV31" s="696"/>
      <c r="CW31" s="695"/>
      <c r="CX31" s="690"/>
      <c r="CY31" s="690"/>
      <c r="CZ31" s="690"/>
      <c r="DA31" s="696"/>
      <c r="DB31" s="695"/>
      <c r="DC31" s="690"/>
      <c r="DD31" s="690"/>
      <c r="DE31" s="690"/>
      <c r="DF31" s="696"/>
      <c r="DG31" s="695"/>
      <c r="DH31" s="690"/>
      <c r="DI31" s="690"/>
      <c r="DJ31" s="690"/>
      <c r="DK31" s="696"/>
      <c r="DL31" s="695"/>
      <c r="DM31" s="690"/>
      <c r="DN31" s="690"/>
      <c r="DO31" s="690"/>
      <c r="DP31" s="696"/>
      <c r="DQ31" s="695"/>
      <c r="DR31" s="690"/>
      <c r="DS31" s="690"/>
      <c r="DT31" s="690"/>
      <c r="DU31" s="696"/>
      <c r="DV31" s="683"/>
      <c r="DW31" s="684"/>
      <c r="DX31" s="684"/>
      <c r="DY31" s="684"/>
      <c r="DZ31" s="697"/>
      <c r="EA31" s="53"/>
    </row>
    <row r="32" spans="1:131" ht="26.25" customHeight="1" x14ac:dyDescent="0.15">
      <c r="A32" s="59">
        <v>5</v>
      </c>
      <c r="B32" s="683"/>
      <c r="C32" s="684"/>
      <c r="D32" s="684"/>
      <c r="E32" s="684"/>
      <c r="F32" s="684"/>
      <c r="G32" s="684"/>
      <c r="H32" s="684"/>
      <c r="I32" s="684"/>
      <c r="J32" s="684"/>
      <c r="K32" s="684"/>
      <c r="L32" s="684"/>
      <c r="M32" s="684"/>
      <c r="N32" s="684"/>
      <c r="O32" s="684"/>
      <c r="P32" s="685"/>
      <c r="Q32" s="686"/>
      <c r="R32" s="687"/>
      <c r="S32" s="687"/>
      <c r="T32" s="687"/>
      <c r="U32" s="687"/>
      <c r="V32" s="687"/>
      <c r="W32" s="687"/>
      <c r="X32" s="687"/>
      <c r="Y32" s="687"/>
      <c r="Z32" s="687"/>
      <c r="AA32" s="687"/>
      <c r="AB32" s="687"/>
      <c r="AC32" s="687"/>
      <c r="AD32" s="687"/>
      <c r="AE32" s="688"/>
      <c r="AF32" s="689"/>
      <c r="AG32" s="690"/>
      <c r="AH32" s="690"/>
      <c r="AI32" s="690"/>
      <c r="AJ32" s="691"/>
      <c r="AK32" s="692"/>
      <c r="AL32" s="687"/>
      <c r="AM32" s="687"/>
      <c r="AN32" s="687"/>
      <c r="AO32" s="687"/>
      <c r="AP32" s="687"/>
      <c r="AQ32" s="687"/>
      <c r="AR32" s="687"/>
      <c r="AS32" s="687"/>
      <c r="AT32" s="687"/>
      <c r="AU32" s="687"/>
      <c r="AV32" s="687"/>
      <c r="AW32" s="687"/>
      <c r="AX32" s="687"/>
      <c r="AY32" s="687"/>
      <c r="AZ32" s="731"/>
      <c r="BA32" s="731"/>
      <c r="BB32" s="731"/>
      <c r="BC32" s="731"/>
      <c r="BD32" s="731"/>
      <c r="BE32" s="693"/>
      <c r="BF32" s="693"/>
      <c r="BG32" s="693"/>
      <c r="BH32" s="693"/>
      <c r="BI32" s="694"/>
      <c r="BJ32" s="61"/>
      <c r="BK32" s="61"/>
      <c r="BL32" s="61"/>
      <c r="BM32" s="61"/>
      <c r="BN32" s="61"/>
      <c r="BO32" s="60"/>
      <c r="BP32" s="60"/>
      <c r="BQ32" s="57">
        <v>26</v>
      </c>
      <c r="BR32" s="77"/>
      <c r="BS32" s="683"/>
      <c r="BT32" s="684"/>
      <c r="BU32" s="684"/>
      <c r="BV32" s="684"/>
      <c r="BW32" s="684"/>
      <c r="BX32" s="684"/>
      <c r="BY32" s="684"/>
      <c r="BZ32" s="684"/>
      <c r="CA32" s="684"/>
      <c r="CB32" s="684"/>
      <c r="CC32" s="684"/>
      <c r="CD32" s="684"/>
      <c r="CE32" s="684"/>
      <c r="CF32" s="684"/>
      <c r="CG32" s="685"/>
      <c r="CH32" s="695"/>
      <c r="CI32" s="690"/>
      <c r="CJ32" s="690"/>
      <c r="CK32" s="690"/>
      <c r="CL32" s="696"/>
      <c r="CM32" s="695"/>
      <c r="CN32" s="690"/>
      <c r="CO32" s="690"/>
      <c r="CP32" s="690"/>
      <c r="CQ32" s="696"/>
      <c r="CR32" s="695"/>
      <c r="CS32" s="690"/>
      <c r="CT32" s="690"/>
      <c r="CU32" s="690"/>
      <c r="CV32" s="696"/>
      <c r="CW32" s="695"/>
      <c r="CX32" s="690"/>
      <c r="CY32" s="690"/>
      <c r="CZ32" s="690"/>
      <c r="DA32" s="696"/>
      <c r="DB32" s="695"/>
      <c r="DC32" s="690"/>
      <c r="DD32" s="690"/>
      <c r="DE32" s="690"/>
      <c r="DF32" s="696"/>
      <c r="DG32" s="695"/>
      <c r="DH32" s="690"/>
      <c r="DI32" s="690"/>
      <c r="DJ32" s="690"/>
      <c r="DK32" s="696"/>
      <c r="DL32" s="695"/>
      <c r="DM32" s="690"/>
      <c r="DN32" s="690"/>
      <c r="DO32" s="690"/>
      <c r="DP32" s="696"/>
      <c r="DQ32" s="695"/>
      <c r="DR32" s="690"/>
      <c r="DS32" s="690"/>
      <c r="DT32" s="690"/>
      <c r="DU32" s="696"/>
      <c r="DV32" s="683"/>
      <c r="DW32" s="684"/>
      <c r="DX32" s="684"/>
      <c r="DY32" s="684"/>
      <c r="DZ32" s="697"/>
      <c r="EA32" s="53"/>
    </row>
    <row r="33" spans="1:131" ht="26.25" customHeight="1" x14ac:dyDescent="0.15">
      <c r="A33" s="59">
        <v>6</v>
      </c>
      <c r="B33" s="683"/>
      <c r="C33" s="684"/>
      <c r="D33" s="684"/>
      <c r="E33" s="684"/>
      <c r="F33" s="684"/>
      <c r="G33" s="684"/>
      <c r="H33" s="684"/>
      <c r="I33" s="684"/>
      <c r="J33" s="684"/>
      <c r="K33" s="684"/>
      <c r="L33" s="684"/>
      <c r="M33" s="684"/>
      <c r="N33" s="684"/>
      <c r="O33" s="684"/>
      <c r="P33" s="685"/>
      <c r="Q33" s="686"/>
      <c r="R33" s="687"/>
      <c r="S33" s="687"/>
      <c r="T33" s="687"/>
      <c r="U33" s="687"/>
      <c r="V33" s="687"/>
      <c r="W33" s="687"/>
      <c r="X33" s="687"/>
      <c r="Y33" s="687"/>
      <c r="Z33" s="687"/>
      <c r="AA33" s="687"/>
      <c r="AB33" s="687"/>
      <c r="AC33" s="687"/>
      <c r="AD33" s="687"/>
      <c r="AE33" s="688"/>
      <c r="AF33" s="689"/>
      <c r="AG33" s="690"/>
      <c r="AH33" s="690"/>
      <c r="AI33" s="690"/>
      <c r="AJ33" s="691"/>
      <c r="AK33" s="692"/>
      <c r="AL33" s="687"/>
      <c r="AM33" s="687"/>
      <c r="AN33" s="687"/>
      <c r="AO33" s="687"/>
      <c r="AP33" s="687"/>
      <c r="AQ33" s="687"/>
      <c r="AR33" s="687"/>
      <c r="AS33" s="687"/>
      <c r="AT33" s="687"/>
      <c r="AU33" s="687"/>
      <c r="AV33" s="687"/>
      <c r="AW33" s="687"/>
      <c r="AX33" s="687"/>
      <c r="AY33" s="687"/>
      <c r="AZ33" s="731"/>
      <c r="BA33" s="731"/>
      <c r="BB33" s="731"/>
      <c r="BC33" s="731"/>
      <c r="BD33" s="731"/>
      <c r="BE33" s="693"/>
      <c r="BF33" s="693"/>
      <c r="BG33" s="693"/>
      <c r="BH33" s="693"/>
      <c r="BI33" s="694"/>
      <c r="BJ33" s="61"/>
      <c r="BK33" s="61"/>
      <c r="BL33" s="61"/>
      <c r="BM33" s="61"/>
      <c r="BN33" s="61"/>
      <c r="BO33" s="60"/>
      <c r="BP33" s="60"/>
      <c r="BQ33" s="57">
        <v>27</v>
      </c>
      <c r="BR33" s="77"/>
      <c r="BS33" s="683"/>
      <c r="BT33" s="684"/>
      <c r="BU33" s="684"/>
      <c r="BV33" s="684"/>
      <c r="BW33" s="684"/>
      <c r="BX33" s="684"/>
      <c r="BY33" s="684"/>
      <c r="BZ33" s="684"/>
      <c r="CA33" s="684"/>
      <c r="CB33" s="684"/>
      <c r="CC33" s="684"/>
      <c r="CD33" s="684"/>
      <c r="CE33" s="684"/>
      <c r="CF33" s="684"/>
      <c r="CG33" s="685"/>
      <c r="CH33" s="695"/>
      <c r="CI33" s="690"/>
      <c r="CJ33" s="690"/>
      <c r="CK33" s="690"/>
      <c r="CL33" s="696"/>
      <c r="CM33" s="695"/>
      <c r="CN33" s="690"/>
      <c r="CO33" s="690"/>
      <c r="CP33" s="690"/>
      <c r="CQ33" s="696"/>
      <c r="CR33" s="695"/>
      <c r="CS33" s="690"/>
      <c r="CT33" s="690"/>
      <c r="CU33" s="690"/>
      <c r="CV33" s="696"/>
      <c r="CW33" s="695"/>
      <c r="CX33" s="690"/>
      <c r="CY33" s="690"/>
      <c r="CZ33" s="690"/>
      <c r="DA33" s="696"/>
      <c r="DB33" s="695"/>
      <c r="DC33" s="690"/>
      <c r="DD33" s="690"/>
      <c r="DE33" s="690"/>
      <c r="DF33" s="696"/>
      <c r="DG33" s="695"/>
      <c r="DH33" s="690"/>
      <c r="DI33" s="690"/>
      <c r="DJ33" s="690"/>
      <c r="DK33" s="696"/>
      <c r="DL33" s="695"/>
      <c r="DM33" s="690"/>
      <c r="DN33" s="690"/>
      <c r="DO33" s="690"/>
      <c r="DP33" s="696"/>
      <c r="DQ33" s="695"/>
      <c r="DR33" s="690"/>
      <c r="DS33" s="690"/>
      <c r="DT33" s="690"/>
      <c r="DU33" s="696"/>
      <c r="DV33" s="683"/>
      <c r="DW33" s="684"/>
      <c r="DX33" s="684"/>
      <c r="DY33" s="684"/>
      <c r="DZ33" s="697"/>
      <c r="EA33" s="53"/>
    </row>
    <row r="34" spans="1:131" ht="26.25" customHeight="1" x14ac:dyDescent="0.15">
      <c r="A34" s="59">
        <v>7</v>
      </c>
      <c r="B34" s="683"/>
      <c r="C34" s="684"/>
      <c r="D34" s="684"/>
      <c r="E34" s="684"/>
      <c r="F34" s="684"/>
      <c r="G34" s="684"/>
      <c r="H34" s="684"/>
      <c r="I34" s="684"/>
      <c r="J34" s="684"/>
      <c r="K34" s="684"/>
      <c r="L34" s="684"/>
      <c r="M34" s="684"/>
      <c r="N34" s="684"/>
      <c r="O34" s="684"/>
      <c r="P34" s="685"/>
      <c r="Q34" s="686"/>
      <c r="R34" s="687"/>
      <c r="S34" s="687"/>
      <c r="T34" s="687"/>
      <c r="U34" s="687"/>
      <c r="V34" s="687"/>
      <c r="W34" s="687"/>
      <c r="X34" s="687"/>
      <c r="Y34" s="687"/>
      <c r="Z34" s="687"/>
      <c r="AA34" s="687"/>
      <c r="AB34" s="687"/>
      <c r="AC34" s="687"/>
      <c r="AD34" s="687"/>
      <c r="AE34" s="688"/>
      <c r="AF34" s="689"/>
      <c r="AG34" s="690"/>
      <c r="AH34" s="690"/>
      <c r="AI34" s="690"/>
      <c r="AJ34" s="691"/>
      <c r="AK34" s="692"/>
      <c r="AL34" s="687"/>
      <c r="AM34" s="687"/>
      <c r="AN34" s="687"/>
      <c r="AO34" s="687"/>
      <c r="AP34" s="687"/>
      <c r="AQ34" s="687"/>
      <c r="AR34" s="687"/>
      <c r="AS34" s="687"/>
      <c r="AT34" s="687"/>
      <c r="AU34" s="687"/>
      <c r="AV34" s="687"/>
      <c r="AW34" s="687"/>
      <c r="AX34" s="687"/>
      <c r="AY34" s="687"/>
      <c r="AZ34" s="731"/>
      <c r="BA34" s="731"/>
      <c r="BB34" s="731"/>
      <c r="BC34" s="731"/>
      <c r="BD34" s="731"/>
      <c r="BE34" s="693"/>
      <c r="BF34" s="693"/>
      <c r="BG34" s="693"/>
      <c r="BH34" s="693"/>
      <c r="BI34" s="694"/>
      <c r="BJ34" s="61"/>
      <c r="BK34" s="61"/>
      <c r="BL34" s="61"/>
      <c r="BM34" s="61"/>
      <c r="BN34" s="61"/>
      <c r="BO34" s="60"/>
      <c r="BP34" s="60"/>
      <c r="BQ34" s="57">
        <v>28</v>
      </c>
      <c r="BR34" s="77"/>
      <c r="BS34" s="683"/>
      <c r="BT34" s="684"/>
      <c r="BU34" s="684"/>
      <c r="BV34" s="684"/>
      <c r="BW34" s="684"/>
      <c r="BX34" s="684"/>
      <c r="BY34" s="684"/>
      <c r="BZ34" s="684"/>
      <c r="CA34" s="684"/>
      <c r="CB34" s="684"/>
      <c r="CC34" s="684"/>
      <c r="CD34" s="684"/>
      <c r="CE34" s="684"/>
      <c r="CF34" s="684"/>
      <c r="CG34" s="685"/>
      <c r="CH34" s="695"/>
      <c r="CI34" s="690"/>
      <c r="CJ34" s="690"/>
      <c r="CK34" s="690"/>
      <c r="CL34" s="696"/>
      <c r="CM34" s="695"/>
      <c r="CN34" s="690"/>
      <c r="CO34" s="690"/>
      <c r="CP34" s="690"/>
      <c r="CQ34" s="696"/>
      <c r="CR34" s="695"/>
      <c r="CS34" s="690"/>
      <c r="CT34" s="690"/>
      <c r="CU34" s="690"/>
      <c r="CV34" s="696"/>
      <c r="CW34" s="695"/>
      <c r="CX34" s="690"/>
      <c r="CY34" s="690"/>
      <c r="CZ34" s="690"/>
      <c r="DA34" s="696"/>
      <c r="DB34" s="695"/>
      <c r="DC34" s="690"/>
      <c r="DD34" s="690"/>
      <c r="DE34" s="690"/>
      <c r="DF34" s="696"/>
      <c r="DG34" s="695"/>
      <c r="DH34" s="690"/>
      <c r="DI34" s="690"/>
      <c r="DJ34" s="690"/>
      <c r="DK34" s="696"/>
      <c r="DL34" s="695"/>
      <c r="DM34" s="690"/>
      <c r="DN34" s="690"/>
      <c r="DO34" s="690"/>
      <c r="DP34" s="696"/>
      <c r="DQ34" s="695"/>
      <c r="DR34" s="690"/>
      <c r="DS34" s="690"/>
      <c r="DT34" s="690"/>
      <c r="DU34" s="696"/>
      <c r="DV34" s="683"/>
      <c r="DW34" s="684"/>
      <c r="DX34" s="684"/>
      <c r="DY34" s="684"/>
      <c r="DZ34" s="697"/>
      <c r="EA34" s="53"/>
    </row>
    <row r="35" spans="1:131" ht="26.25" customHeight="1" x14ac:dyDescent="0.15">
      <c r="A35" s="59">
        <v>8</v>
      </c>
      <c r="B35" s="683"/>
      <c r="C35" s="684"/>
      <c r="D35" s="684"/>
      <c r="E35" s="684"/>
      <c r="F35" s="684"/>
      <c r="G35" s="684"/>
      <c r="H35" s="684"/>
      <c r="I35" s="684"/>
      <c r="J35" s="684"/>
      <c r="K35" s="684"/>
      <c r="L35" s="684"/>
      <c r="M35" s="684"/>
      <c r="N35" s="684"/>
      <c r="O35" s="684"/>
      <c r="P35" s="685"/>
      <c r="Q35" s="686"/>
      <c r="R35" s="687"/>
      <c r="S35" s="687"/>
      <c r="T35" s="687"/>
      <c r="U35" s="687"/>
      <c r="V35" s="687"/>
      <c r="W35" s="687"/>
      <c r="X35" s="687"/>
      <c r="Y35" s="687"/>
      <c r="Z35" s="687"/>
      <c r="AA35" s="687"/>
      <c r="AB35" s="687"/>
      <c r="AC35" s="687"/>
      <c r="AD35" s="687"/>
      <c r="AE35" s="688"/>
      <c r="AF35" s="689"/>
      <c r="AG35" s="690"/>
      <c r="AH35" s="690"/>
      <c r="AI35" s="690"/>
      <c r="AJ35" s="691"/>
      <c r="AK35" s="692"/>
      <c r="AL35" s="687"/>
      <c r="AM35" s="687"/>
      <c r="AN35" s="687"/>
      <c r="AO35" s="687"/>
      <c r="AP35" s="687"/>
      <c r="AQ35" s="687"/>
      <c r="AR35" s="687"/>
      <c r="AS35" s="687"/>
      <c r="AT35" s="687"/>
      <c r="AU35" s="687"/>
      <c r="AV35" s="687"/>
      <c r="AW35" s="687"/>
      <c r="AX35" s="687"/>
      <c r="AY35" s="687"/>
      <c r="AZ35" s="731"/>
      <c r="BA35" s="731"/>
      <c r="BB35" s="731"/>
      <c r="BC35" s="731"/>
      <c r="BD35" s="731"/>
      <c r="BE35" s="693"/>
      <c r="BF35" s="693"/>
      <c r="BG35" s="693"/>
      <c r="BH35" s="693"/>
      <c r="BI35" s="694"/>
      <c r="BJ35" s="61"/>
      <c r="BK35" s="61"/>
      <c r="BL35" s="61"/>
      <c r="BM35" s="61"/>
      <c r="BN35" s="61"/>
      <c r="BO35" s="60"/>
      <c r="BP35" s="60"/>
      <c r="BQ35" s="57">
        <v>29</v>
      </c>
      <c r="BR35" s="77"/>
      <c r="BS35" s="683"/>
      <c r="BT35" s="684"/>
      <c r="BU35" s="684"/>
      <c r="BV35" s="684"/>
      <c r="BW35" s="684"/>
      <c r="BX35" s="684"/>
      <c r="BY35" s="684"/>
      <c r="BZ35" s="684"/>
      <c r="CA35" s="684"/>
      <c r="CB35" s="684"/>
      <c r="CC35" s="684"/>
      <c r="CD35" s="684"/>
      <c r="CE35" s="684"/>
      <c r="CF35" s="684"/>
      <c r="CG35" s="685"/>
      <c r="CH35" s="695"/>
      <c r="CI35" s="690"/>
      <c r="CJ35" s="690"/>
      <c r="CK35" s="690"/>
      <c r="CL35" s="696"/>
      <c r="CM35" s="695"/>
      <c r="CN35" s="690"/>
      <c r="CO35" s="690"/>
      <c r="CP35" s="690"/>
      <c r="CQ35" s="696"/>
      <c r="CR35" s="695"/>
      <c r="CS35" s="690"/>
      <c r="CT35" s="690"/>
      <c r="CU35" s="690"/>
      <c r="CV35" s="696"/>
      <c r="CW35" s="695"/>
      <c r="CX35" s="690"/>
      <c r="CY35" s="690"/>
      <c r="CZ35" s="690"/>
      <c r="DA35" s="696"/>
      <c r="DB35" s="695"/>
      <c r="DC35" s="690"/>
      <c r="DD35" s="690"/>
      <c r="DE35" s="690"/>
      <c r="DF35" s="696"/>
      <c r="DG35" s="695"/>
      <c r="DH35" s="690"/>
      <c r="DI35" s="690"/>
      <c r="DJ35" s="690"/>
      <c r="DK35" s="696"/>
      <c r="DL35" s="695"/>
      <c r="DM35" s="690"/>
      <c r="DN35" s="690"/>
      <c r="DO35" s="690"/>
      <c r="DP35" s="696"/>
      <c r="DQ35" s="695"/>
      <c r="DR35" s="690"/>
      <c r="DS35" s="690"/>
      <c r="DT35" s="690"/>
      <c r="DU35" s="696"/>
      <c r="DV35" s="683"/>
      <c r="DW35" s="684"/>
      <c r="DX35" s="684"/>
      <c r="DY35" s="684"/>
      <c r="DZ35" s="697"/>
      <c r="EA35" s="53"/>
    </row>
    <row r="36" spans="1:131" ht="26.25" customHeight="1" x14ac:dyDescent="0.15">
      <c r="A36" s="59">
        <v>9</v>
      </c>
      <c r="B36" s="683"/>
      <c r="C36" s="684"/>
      <c r="D36" s="684"/>
      <c r="E36" s="684"/>
      <c r="F36" s="684"/>
      <c r="G36" s="684"/>
      <c r="H36" s="684"/>
      <c r="I36" s="684"/>
      <c r="J36" s="684"/>
      <c r="K36" s="684"/>
      <c r="L36" s="684"/>
      <c r="M36" s="684"/>
      <c r="N36" s="684"/>
      <c r="O36" s="684"/>
      <c r="P36" s="685"/>
      <c r="Q36" s="686"/>
      <c r="R36" s="687"/>
      <c r="S36" s="687"/>
      <c r="T36" s="687"/>
      <c r="U36" s="687"/>
      <c r="V36" s="687"/>
      <c r="W36" s="687"/>
      <c r="X36" s="687"/>
      <c r="Y36" s="687"/>
      <c r="Z36" s="687"/>
      <c r="AA36" s="687"/>
      <c r="AB36" s="687"/>
      <c r="AC36" s="687"/>
      <c r="AD36" s="687"/>
      <c r="AE36" s="688"/>
      <c r="AF36" s="689"/>
      <c r="AG36" s="690"/>
      <c r="AH36" s="690"/>
      <c r="AI36" s="690"/>
      <c r="AJ36" s="691"/>
      <c r="AK36" s="692"/>
      <c r="AL36" s="687"/>
      <c r="AM36" s="687"/>
      <c r="AN36" s="687"/>
      <c r="AO36" s="687"/>
      <c r="AP36" s="687"/>
      <c r="AQ36" s="687"/>
      <c r="AR36" s="687"/>
      <c r="AS36" s="687"/>
      <c r="AT36" s="687"/>
      <c r="AU36" s="687"/>
      <c r="AV36" s="687"/>
      <c r="AW36" s="687"/>
      <c r="AX36" s="687"/>
      <c r="AY36" s="687"/>
      <c r="AZ36" s="731"/>
      <c r="BA36" s="731"/>
      <c r="BB36" s="731"/>
      <c r="BC36" s="731"/>
      <c r="BD36" s="731"/>
      <c r="BE36" s="693"/>
      <c r="BF36" s="693"/>
      <c r="BG36" s="693"/>
      <c r="BH36" s="693"/>
      <c r="BI36" s="694"/>
      <c r="BJ36" s="61"/>
      <c r="BK36" s="61"/>
      <c r="BL36" s="61"/>
      <c r="BM36" s="61"/>
      <c r="BN36" s="61"/>
      <c r="BO36" s="60"/>
      <c r="BP36" s="60"/>
      <c r="BQ36" s="57">
        <v>30</v>
      </c>
      <c r="BR36" s="77"/>
      <c r="BS36" s="683"/>
      <c r="BT36" s="684"/>
      <c r="BU36" s="684"/>
      <c r="BV36" s="684"/>
      <c r="BW36" s="684"/>
      <c r="BX36" s="684"/>
      <c r="BY36" s="684"/>
      <c r="BZ36" s="684"/>
      <c r="CA36" s="684"/>
      <c r="CB36" s="684"/>
      <c r="CC36" s="684"/>
      <c r="CD36" s="684"/>
      <c r="CE36" s="684"/>
      <c r="CF36" s="684"/>
      <c r="CG36" s="685"/>
      <c r="CH36" s="695"/>
      <c r="CI36" s="690"/>
      <c r="CJ36" s="690"/>
      <c r="CK36" s="690"/>
      <c r="CL36" s="696"/>
      <c r="CM36" s="695"/>
      <c r="CN36" s="690"/>
      <c r="CO36" s="690"/>
      <c r="CP36" s="690"/>
      <c r="CQ36" s="696"/>
      <c r="CR36" s="695"/>
      <c r="CS36" s="690"/>
      <c r="CT36" s="690"/>
      <c r="CU36" s="690"/>
      <c r="CV36" s="696"/>
      <c r="CW36" s="695"/>
      <c r="CX36" s="690"/>
      <c r="CY36" s="690"/>
      <c r="CZ36" s="690"/>
      <c r="DA36" s="696"/>
      <c r="DB36" s="695"/>
      <c r="DC36" s="690"/>
      <c r="DD36" s="690"/>
      <c r="DE36" s="690"/>
      <c r="DF36" s="696"/>
      <c r="DG36" s="695"/>
      <c r="DH36" s="690"/>
      <c r="DI36" s="690"/>
      <c r="DJ36" s="690"/>
      <c r="DK36" s="696"/>
      <c r="DL36" s="695"/>
      <c r="DM36" s="690"/>
      <c r="DN36" s="690"/>
      <c r="DO36" s="690"/>
      <c r="DP36" s="696"/>
      <c r="DQ36" s="695"/>
      <c r="DR36" s="690"/>
      <c r="DS36" s="690"/>
      <c r="DT36" s="690"/>
      <c r="DU36" s="696"/>
      <c r="DV36" s="683"/>
      <c r="DW36" s="684"/>
      <c r="DX36" s="684"/>
      <c r="DY36" s="684"/>
      <c r="DZ36" s="697"/>
      <c r="EA36" s="53"/>
    </row>
    <row r="37" spans="1:131" ht="26.25" customHeight="1" x14ac:dyDescent="0.15">
      <c r="A37" s="59">
        <v>10</v>
      </c>
      <c r="B37" s="683"/>
      <c r="C37" s="684"/>
      <c r="D37" s="684"/>
      <c r="E37" s="684"/>
      <c r="F37" s="684"/>
      <c r="G37" s="684"/>
      <c r="H37" s="684"/>
      <c r="I37" s="684"/>
      <c r="J37" s="684"/>
      <c r="K37" s="684"/>
      <c r="L37" s="684"/>
      <c r="M37" s="684"/>
      <c r="N37" s="684"/>
      <c r="O37" s="684"/>
      <c r="P37" s="685"/>
      <c r="Q37" s="686"/>
      <c r="R37" s="687"/>
      <c r="S37" s="687"/>
      <c r="T37" s="687"/>
      <c r="U37" s="687"/>
      <c r="V37" s="687"/>
      <c r="W37" s="687"/>
      <c r="X37" s="687"/>
      <c r="Y37" s="687"/>
      <c r="Z37" s="687"/>
      <c r="AA37" s="687"/>
      <c r="AB37" s="687"/>
      <c r="AC37" s="687"/>
      <c r="AD37" s="687"/>
      <c r="AE37" s="688"/>
      <c r="AF37" s="689"/>
      <c r="AG37" s="690"/>
      <c r="AH37" s="690"/>
      <c r="AI37" s="690"/>
      <c r="AJ37" s="691"/>
      <c r="AK37" s="692"/>
      <c r="AL37" s="687"/>
      <c r="AM37" s="687"/>
      <c r="AN37" s="687"/>
      <c r="AO37" s="687"/>
      <c r="AP37" s="687"/>
      <c r="AQ37" s="687"/>
      <c r="AR37" s="687"/>
      <c r="AS37" s="687"/>
      <c r="AT37" s="687"/>
      <c r="AU37" s="687"/>
      <c r="AV37" s="687"/>
      <c r="AW37" s="687"/>
      <c r="AX37" s="687"/>
      <c r="AY37" s="687"/>
      <c r="AZ37" s="731"/>
      <c r="BA37" s="731"/>
      <c r="BB37" s="731"/>
      <c r="BC37" s="731"/>
      <c r="BD37" s="731"/>
      <c r="BE37" s="693"/>
      <c r="BF37" s="693"/>
      <c r="BG37" s="693"/>
      <c r="BH37" s="693"/>
      <c r="BI37" s="694"/>
      <c r="BJ37" s="61"/>
      <c r="BK37" s="61"/>
      <c r="BL37" s="61"/>
      <c r="BM37" s="61"/>
      <c r="BN37" s="61"/>
      <c r="BO37" s="60"/>
      <c r="BP37" s="60"/>
      <c r="BQ37" s="57">
        <v>31</v>
      </c>
      <c r="BR37" s="77"/>
      <c r="BS37" s="683"/>
      <c r="BT37" s="684"/>
      <c r="BU37" s="684"/>
      <c r="BV37" s="684"/>
      <c r="BW37" s="684"/>
      <c r="BX37" s="684"/>
      <c r="BY37" s="684"/>
      <c r="BZ37" s="684"/>
      <c r="CA37" s="684"/>
      <c r="CB37" s="684"/>
      <c r="CC37" s="684"/>
      <c r="CD37" s="684"/>
      <c r="CE37" s="684"/>
      <c r="CF37" s="684"/>
      <c r="CG37" s="685"/>
      <c r="CH37" s="695"/>
      <c r="CI37" s="690"/>
      <c r="CJ37" s="690"/>
      <c r="CK37" s="690"/>
      <c r="CL37" s="696"/>
      <c r="CM37" s="695"/>
      <c r="CN37" s="690"/>
      <c r="CO37" s="690"/>
      <c r="CP37" s="690"/>
      <c r="CQ37" s="696"/>
      <c r="CR37" s="695"/>
      <c r="CS37" s="690"/>
      <c r="CT37" s="690"/>
      <c r="CU37" s="690"/>
      <c r="CV37" s="696"/>
      <c r="CW37" s="695"/>
      <c r="CX37" s="690"/>
      <c r="CY37" s="690"/>
      <c r="CZ37" s="690"/>
      <c r="DA37" s="696"/>
      <c r="DB37" s="695"/>
      <c r="DC37" s="690"/>
      <c r="DD37" s="690"/>
      <c r="DE37" s="690"/>
      <c r="DF37" s="696"/>
      <c r="DG37" s="695"/>
      <c r="DH37" s="690"/>
      <c r="DI37" s="690"/>
      <c r="DJ37" s="690"/>
      <c r="DK37" s="696"/>
      <c r="DL37" s="695"/>
      <c r="DM37" s="690"/>
      <c r="DN37" s="690"/>
      <c r="DO37" s="690"/>
      <c r="DP37" s="696"/>
      <c r="DQ37" s="695"/>
      <c r="DR37" s="690"/>
      <c r="DS37" s="690"/>
      <c r="DT37" s="690"/>
      <c r="DU37" s="696"/>
      <c r="DV37" s="683"/>
      <c r="DW37" s="684"/>
      <c r="DX37" s="684"/>
      <c r="DY37" s="684"/>
      <c r="DZ37" s="697"/>
      <c r="EA37" s="53"/>
    </row>
    <row r="38" spans="1:131" ht="26.25" customHeight="1" x14ac:dyDescent="0.15">
      <c r="A38" s="59">
        <v>11</v>
      </c>
      <c r="B38" s="683"/>
      <c r="C38" s="684"/>
      <c r="D38" s="684"/>
      <c r="E38" s="684"/>
      <c r="F38" s="684"/>
      <c r="G38" s="684"/>
      <c r="H38" s="684"/>
      <c r="I38" s="684"/>
      <c r="J38" s="684"/>
      <c r="K38" s="684"/>
      <c r="L38" s="684"/>
      <c r="M38" s="684"/>
      <c r="N38" s="684"/>
      <c r="O38" s="684"/>
      <c r="P38" s="685"/>
      <c r="Q38" s="686"/>
      <c r="R38" s="687"/>
      <c r="S38" s="687"/>
      <c r="T38" s="687"/>
      <c r="U38" s="687"/>
      <c r="V38" s="687"/>
      <c r="W38" s="687"/>
      <c r="X38" s="687"/>
      <c r="Y38" s="687"/>
      <c r="Z38" s="687"/>
      <c r="AA38" s="687"/>
      <c r="AB38" s="687"/>
      <c r="AC38" s="687"/>
      <c r="AD38" s="687"/>
      <c r="AE38" s="688"/>
      <c r="AF38" s="689"/>
      <c r="AG38" s="690"/>
      <c r="AH38" s="690"/>
      <c r="AI38" s="690"/>
      <c r="AJ38" s="691"/>
      <c r="AK38" s="692"/>
      <c r="AL38" s="687"/>
      <c r="AM38" s="687"/>
      <c r="AN38" s="687"/>
      <c r="AO38" s="687"/>
      <c r="AP38" s="687"/>
      <c r="AQ38" s="687"/>
      <c r="AR38" s="687"/>
      <c r="AS38" s="687"/>
      <c r="AT38" s="687"/>
      <c r="AU38" s="687"/>
      <c r="AV38" s="687"/>
      <c r="AW38" s="687"/>
      <c r="AX38" s="687"/>
      <c r="AY38" s="687"/>
      <c r="AZ38" s="731"/>
      <c r="BA38" s="731"/>
      <c r="BB38" s="731"/>
      <c r="BC38" s="731"/>
      <c r="BD38" s="731"/>
      <c r="BE38" s="693"/>
      <c r="BF38" s="693"/>
      <c r="BG38" s="693"/>
      <c r="BH38" s="693"/>
      <c r="BI38" s="694"/>
      <c r="BJ38" s="61"/>
      <c r="BK38" s="61"/>
      <c r="BL38" s="61"/>
      <c r="BM38" s="61"/>
      <c r="BN38" s="61"/>
      <c r="BO38" s="60"/>
      <c r="BP38" s="60"/>
      <c r="BQ38" s="57">
        <v>32</v>
      </c>
      <c r="BR38" s="77"/>
      <c r="BS38" s="683"/>
      <c r="BT38" s="684"/>
      <c r="BU38" s="684"/>
      <c r="BV38" s="684"/>
      <c r="BW38" s="684"/>
      <c r="BX38" s="684"/>
      <c r="BY38" s="684"/>
      <c r="BZ38" s="684"/>
      <c r="CA38" s="684"/>
      <c r="CB38" s="684"/>
      <c r="CC38" s="684"/>
      <c r="CD38" s="684"/>
      <c r="CE38" s="684"/>
      <c r="CF38" s="684"/>
      <c r="CG38" s="685"/>
      <c r="CH38" s="695"/>
      <c r="CI38" s="690"/>
      <c r="CJ38" s="690"/>
      <c r="CK38" s="690"/>
      <c r="CL38" s="696"/>
      <c r="CM38" s="695"/>
      <c r="CN38" s="690"/>
      <c r="CO38" s="690"/>
      <c r="CP38" s="690"/>
      <c r="CQ38" s="696"/>
      <c r="CR38" s="695"/>
      <c r="CS38" s="690"/>
      <c r="CT38" s="690"/>
      <c r="CU38" s="690"/>
      <c r="CV38" s="696"/>
      <c r="CW38" s="695"/>
      <c r="CX38" s="690"/>
      <c r="CY38" s="690"/>
      <c r="CZ38" s="690"/>
      <c r="DA38" s="696"/>
      <c r="DB38" s="695"/>
      <c r="DC38" s="690"/>
      <c r="DD38" s="690"/>
      <c r="DE38" s="690"/>
      <c r="DF38" s="696"/>
      <c r="DG38" s="695"/>
      <c r="DH38" s="690"/>
      <c r="DI38" s="690"/>
      <c r="DJ38" s="690"/>
      <c r="DK38" s="696"/>
      <c r="DL38" s="695"/>
      <c r="DM38" s="690"/>
      <c r="DN38" s="690"/>
      <c r="DO38" s="690"/>
      <c r="DP38" s="696"/>
      <c r="DQ38" s="695"/>
      <c r="DR38" s="690"/>
      <c r="DS38" s="690"/>
      <c r="DT38" s="690"/>
      <c r="DU38" s="696"/>
      <c r="DV38" s="683"/>
      <c r="DW38" s="684"/>
      <c r="DX38" s="684"/>
      <c r="DY38" s="684"/>
      <c r="DZ38" s="697"/>
      <c r="EA38" s="53"/>
    </row>
    <row r="39" spans="1:131" ht="26.25" customHeight="1" x14ac:dyDescent="0.15">
      <c r="A39" s="59">
        <v>12</v>
      </c>
      <c r="B39" s="683"/>
      <c r="C39" s="684"/>
      <c r="D39" s="684"/>
      <c r="E39" s="684"/>
      <c r="F39" s="684"/>
      <c r="G39" s="684"/>
      <c r="H39" s="684"/>
      <c r="I39" s="684"/>
      <c r="J39" s="684"/>
      <c r="K39" s="684"/>
      <c r="L39" s="684"/>
      <c r="M39" s="684"/>
      <c r="N39" s="684"/>
      <c r="O39" s="684"/>
      <c r="P39" s="685"/>
      <c r="Q39" s="686"/>
      <c r="R39" s="687"/>
      <c r="S39" s="687"/>
      <c r="T39" s="687"/>
      <c r="U39" s="687"/>
      <c r="V39" s="687"/>
      <c r="W39" s="687"/>
      <c r="X39" s="687"/>
      <c r="Y39" s="687"/>
      <c r="Z39" s="687"/>
      <c r="AA39" s="687"/>
      <c r="AB39" s="687"/>
      <c r="AC39" s="687"/>
      <c r="AD39" s="687"/>
      <c r="AE39" s="688"/>
      <c r="AF39" s="689"/>
      <c r="AG39" s="690"/>
      <c r="AH39" s="690"/>
      <c r="AI39" s="690"/>
      <c r="AJ39" s="691"/>
      <c r="AK39" s="692"/>
      <c r="AL39" s="687"/>
      <c r="AM39" s="687"/>
      <c r="AN39" s="687"/>
      <c r="AO39" s="687"/>
      <c r="AP39" s="687"/>
      <c r="AQ39" s="687"/>
      <c r="AR39" s="687"/>
      <c r="AS39" s="687"/>
      <c r="AT39" s="687"/>
      <c r="AU39" s="687"/>
      <c r="AV39" s="687"/>
      <c r="AW39" s="687"/>
      <c r="AX39" s="687"/>
      <c r="AY39" s="687"/>
      <c r="AZ39" s="731"/>
      <c r="BA39" s="731"/>
      <c r="BB39" s="731"/>
      <c r="BC39" s="731"/>
      <c r="BD39" s="731"/>
      <c r="BE39" s="693"/>
      <c r="BF39" s="693"/>
      <c r="BG39" s="693"/>
      <c r="BH39" s="693"/>
      <c r="BI39" s="694"/>
      <c r="BJ39" s="61"/>
      <c r="BK39" s="61"/>
      <c r="BL39" s="61"/>
      <c r="BM39" s="61"/>
      <c r="BN39" s="61"/>
      <c r="BO39" s="60"/>
      <c r="BP39" s="60"/>
      <c r="BQ39" s="57">
        <v>33</v>
      </c>
      <c r="BR39" s="77"/>
      <c r="BS39" s="683"/>
      <c r="BT39" s="684"/>
      <c r="BU39" s="684"/>
      <c r="BV39" s="684"/>
      <c r="BW39" s="684"/>
      <c r="BX39" s="684"/>
      <c r="BY39" s="684"/>
      <c r="BZ39" s="684"/>
      <c r="CA39" s="684"/>
      <c r="CB39" s="684"/>
      <c r="CC39" s="684"/>
      <c r="CD39" s="684"/>
      <c r="CE39" s="684"/>
      <c r="CF39" s="684"/>
      <c r="CG39" s="685"/>
      <c r="CH39" s="695"/>
      <c r="CI39" s="690"/>
      <c r="CJ39" s="690"/>
      <c r="CK39" s="690"/>
      <c r="CL39" s="696"/>
      <c r="CM39" s="695"/>
      <c r="CN39" s="690"/>
      <c r="CO39" s="690"/>
      <c r="CP39" s="690"/>
      <c r="CQ39" s="696"/>
      <c r="CR39" s="695"/>
      <c r="CS39" s="690"/>
      <c r="CT39" s="690"/>
      <c r="CU39" s="690"/>
      <c r="CV39" s="696"/>
      <c r="CW39" s="695"/>
      <c r="CX39" s="690"/>
      <c r="CY39" s="690"/>
      <c r="CZ39" s="690"/>
      <c r="DA39" s="696"/>
      <c r="DB39" s="695"/>
      <c r="DC39" s="690"/>
      <c r="DD39" s="690"/>
      <c r="DE39" s="690"/>
      <c r="DF39" s="696"/>
      <c r="DG39" s="695"/>
      <c r="DH39" s="690"/>
      <c r="DI39" s="690"/>
      <c r="DJ39" s="690"/>
      <c r="DK39" s="696"/>
      <c r="DL39" s="695"/>
      <c r="DM39" s="690"/>
      <c r="DN39" s="690"/>
      <c r="DO39" s="690"/>
      <c r="DP39" s="696"/>
      <c r="DQ39" s="695"/>
      <c r="DR39" s="690"/>
      <c r="DS39" s="690"/>
      <c r="DT39" s="690"/>
      <c r="DU39" s="696"/>
      <c r="DV39" s="683"/>
      <c r="DW39" s="684"/>
      <c r="DX39" s="684"/>
      <c r="DY39" s="684"/>
      <c r="DZ39" s="697"/>
      <c r="EA39" s="53"/>
    </row>
    <row r="40" spans="1:131" ht="26.25" customHeight="1" x14ac:dyDescent="0.15">
      <c r="A40" s="57">
        <v>13</v>
      </c>
      <c r="B40" s="683"/>
      <c r="C40" s="684"/>
      <c r="D40" s="684"/>
      <c r="E40" s="684"/>
      <c r="F40" s="684"/>
      <c r="G40" s="684"/>
      <c r="H40" s="684"/>
      <c r="I40" s="684"/>
      <c r="J40" s="684"/>
      <c r="K40" s="684"/>
      <c r="L40" s="684"/>
      <c r="M40" s="684"/>
      <c r="N40" s="684"/>
      <c r="O40" s="684"/>
      <c r="P40" s="685"/>
      <c r="Q40" s="686"/>
      <c r="R40" s="687"/>
      <c r="S40" s="687"/>
      <c r="T40" s="687"/>
      <c r="U40" s="687"/>
      <c r="V40" s="687"/>
      <c r="W40" s="687"/>
      <c r="X40" s="687"/>
      <c r="Y40" s="687"/>
      <c r="Z40" s="687"/>
      <c r="AA40" s="687"/>
      <c r="AB40" s="687"/>
      <c r="AC40" s="687"/>
      <c r="AD40" s="687"/>
      <c r="AE40" s="688"/>
      <c r="AF40" s="689"/>
      <c r="AG40" s="690"/>
      <c r="AH40" s="690"/>
      <c r="AI40" s="690"/>
      <c r="AJ40" s="691"/>
      <c r="AK40" s="692"/>
      <c r="AL40" s="687"/>
      <c r="AM40" s="687"/>
      <c r="AN40" s="687"/>
      <c r="AO40" s="687"/>
      <c r="AP40" s="687"/>
      <c r="AQ40" s="687"/>
      <c r="AR40" s="687"/>
      <c r="AS40" s="687"/>
      <c r="AT40" s="687"/>
      <c r="AU40" s="687"/>
      <c r="AV40" s="687"/>
      <c r="AW40" s="687"/>
      <c r="AX40" s="687"/>
      <c r="AY40" s="687"/>
      <c r="AZ40" s="731"/>
      <c r="BA40" s="731"/>
      <c r="BB40" s="731"/>
      <c r="BC40" s="731"/>
      <c r="BD40" s="731"/>
      <c r="BE40" s="693"/>
      <c r="BF40" s="693"/>
      <c r="BG40" s="693"/>
      <c r="BH40" s="693"/>
      <c r="BI40" s="694"/>
      <c r="BJ40" s="61"/>
      <c r="BK40" s="61"/>
      <c r="BL40" s="61"/>
      <c r="BM40" s="61"/>
      <c r="BN40" s="61"/>
      <c r="BO40" s="60"/>
      <c r="BP40" s="60"/>
      <c r="BQ40" s="57">
        <v>34</v>
      </c>
      <c r="BR40" s="77"/>
      <c r="BS40" s="683"/>
      <c r="BT40" s="684"/>
      <c r="BU40" s="684"/>
      <c r="BV40" s="684"/>
      <c r="BW40" s="684"/>
      <c r="BX40" s="684"/>
      <c r="BY40" s="684"/>
      <c r="BZ40" s="684"/>
      <c r="CA40" s="684"/>
      <c r="CB40" s="684"/>
      <c r="CC40" s="684"/>
      <c r="CD40" s="684"/>
      <c r="CE40" s="684"/>
      <c r="CF40" s="684"/>
      <c r="CG40" s="685"/>
      <c r="CH40" s="695"/>
      <c r="CI40" s="690"/>
      <c r="CJ40" s="690"/>
      <c r="CK40" s="690"/>
      <c r="CL40" s="696"/>
      <c r="CM40" s="695"/>
      <c r="CN40" s="690"/>
      <c r="CO40" s="690"/>
      <c r="CP40" s="690"/>
      <c r="CQ40" s="696"/>
      <c r="CR40" s="695"/>
      <c r="CS40" s="690"/>
      <c r="CT40" s="690"/>
      <c r="CU40" s="690"/>
      <c r="CV40" s="696"/>
      <c r="CW40" s="695"/>
      <c r="CX40" s="690"/>
      <c r="CY40" s="690"/>
      <c r="CZ40" s="690"/>
      <c r="DA40" s="696"/>
      <c r="DB40" s="695"/>
      <c r="DC40" s="690"/>
      <c r="DD40" s="690"/>
      <c r="DE40" s="690"/>
      <c r="DF40" s="696"/>
      <c r="DG40" s="695"/>
      <c r="DH40" s="690"/>
      <c r="DI40" s="690"/>
      <c r="DJ40" s="690"/>
      <c r="DK40" s="696"/>
      <c r="DL40" s="695"/>
      <c r="DM40" s="690"/>
      <c r="DN40" s="690"/>
      <c r="DO40" s="690"/>
      <c r="DP40" s="696"/>
      <c r="DQ40" s="695"/>
      <c r="DR40" s="690"/>
      <c r="DS40" s="690"/>
      <c r="DT40" s="690"/>
      <c r="DU40" s="696"/>
      <c r="DV40" s="683"/>
      <c r="DW40" s="684"/>
      <c r="DX40" s="684"/>
      <c r="DY40" s="684"/>
      <c r="DZ40" s="697"/>
      <c r="EA40" s="53"/>
    </row>
    <row r="41" spans="1:131" ht="26.25" customHeight="1" x14ac:dyDescent="0.15">
      <c r="A41" s="57">
        <v>14</v>
      </c>
      <c r="B41" s="683"/>
      <c r="C41" s="684"/>
      <c r="D41" s="684"/>
      <c r="E41" s="684"/>
      <c r="F41" s="684"/>
      <c r="G41" s="684"/>
      <c r="H41" s="684"/>
      <c r="I41" s="684"/>
      <c r="J41" s="684"/>
      <c r="K41" s="684"/>
      <c r="L41" s="684"/>
      <c r="M41" s="684"/>
      <c r="N41" s="684"/>
      <c r="O41" s="684"/>
      <c r="P41" s="685"/>
      <c r="Q41" s="686"/>
      <c r="R41" s="687"/>
      <c r="S41" s="687"/>
      <c r="T41" s="687"/>
      <c r="U41" s="687"/>
      <c r="V41" s="687"/>
      <c r="W41" s="687"/>
      <c r="X41" s="687"/>
      <c r="Y41" s="687"/>
      <c r="Z41" s="687"/>
      <c r="AA41" s="687"/>
      <c r="AB41" s="687"/>
      <c r="AC41" s="687"/>
      <c r="AD41" s="687"/>
      <c r="AE41" s="688"/>
      <c r="AF41" s="689"/>
      <c r="AG41" s="690"/>
      <c r="AH41" s="690"/>
      <c r="AI41" s="690"/>
      <c r="AJ41" s="691"/>
      <c r="AK41" s="692"/>
      <c r="AL41" s="687"/>
      <c r="AM41" s="687"/>
      <c r="AN41" s="687"/>
      <c r="AO41" s="687"/>
      <c r="AP41" s="687"/>
      <c r="AQ41" s="687"/>
      <c r="AR41" s="687"/>
      <c r="AS41" s="687"/>
      <c r="AT41" s="687"/>
      <c r="AU41" s="687"/>
      <c r="AV41" s="687"/>
      <c r="AW41" s="687"/>
      <c r="AX41" s="687"/>
      <c r="AY41" s="687"/>
      <c r="AZ41" s="731"/>
      <c r="BA41" s="731"/>
      <c r="BB41" s="731"/>
      <c r="BC41" s="731"/>
      <c r="BD41" s="731"/>
      <c r="BE41" s="693"/>
      <c r="BF41" s="693"/>
      <c r="BG41" s="693"/>
      <c r="BH41" s="693"/>
      <c r="BI41" s="694"/>
      <c r="BJ41" s="61"/>
      <c r="BK41" s="61"/>
      <c r="BL41" s="61"/>
      <c r="BM41" s="61"/>
      <c r="BN41" s="61"/>
      <c r="BO41" s="60"/>
      <c r="BP41" s="60"/>
      <c r="BQ41" s="57">
        <v>35</v>
      </c>
      <c r="BR41" s="77"/>
      <c r="BS41" s="683"/>
      <c r="BT41" s="684"/>
      <c r="BU41" s="684"/>
      <c r="BV41" s="684"/>
      <c r="BW41" s="684"/>
      <c r="BX41" s="684"/>
      <c r="BY41" s="684"/>
      <c r="BZ41" s="684"/>
      <c r="CA41" s="684"/>
      <c r="CB41" s="684"/>
      <c r="CC41" s="684"/>
      <c r="CD41" s="684"/>
      <c r="CE41" s="684"/>
      <c r="CF41" s="684"/>
      <c r="CG41" s="685"/>
      <c r="CH41" s="695"/>
      <c r="CI41" s="690"/>
      <c r="CJ41" s="690"/>
      <c r="CK41" s="690"/>
      <c r="CL41" s="696"/>
      <c r="CM41" s="695"/>
      <c r="CN41" s="690"/>
      <c r="CO41" s="690"/>
      <c r="CP41" s="690"/>
      <c r="CQ41" s="696"/>
      <c r="CR41" s="695"/>
      <c r="CS41" s="690"/>
      <c r="CT41" s="690"/>
      <c r="CU41" s="690"/>
      <c r="CV41" s="696"/>
      <c r="CW41" s="695"/>
      <c r="CX41" s="690"/>
      <c r="CY41" s="690"/>
      <c r="CZ41" s="690"/>
      <c r="DA41" s="696"/>
      <c r="DB41" s="695"/>
      <c r="DC41" s="690"/>
      <c r="DD41" s="690"/>
      <c r="DE41" s="690"/>
      <c r="DF41" s="696"/>
      <c r="DG41" s="695"/>
      <c r="DH41" s="690"/>
      <c r="DI41" s="690"/>
      <c r="DJ41" s="690"/>
      <c r="DK41" s="696"/>
      <c r="DL41" s="695"/>
      <c r="DM41" s="690"/>
      <c r="DN41" s="690"/>
      <c r="DO41" s="690"/>
      <c r="DP41" s="696"/>
      <c r="DQ41" s="695"/>
      <c r="DR41" s="690"/>
      <c r="DS41" s="690"/>
      <c r="DT41" s="690"/>
      <c r="DU41" s="696"/>
      <c r="DV41" s="683"/>
      <c r="DW41" s="684"/>
      <c r="DX41" s="684"/>
      <c r="DY41" s="684"/>
      <c r="DZ41" s="697"/>
      <c r="EA41" s="53"/>
    </row>
    <row r="42" spans="1:131" ht="26.25" customHeight="1" x14ac:dyDescent="0.15">
      <c r="A42" s="57">
        <v>15</v>
      </c>
      <c r="B42" s="683"/>
      <c r="C42" s="684"/>
      <c r="D42" s="684"/>
      <c r="E42" s="684"/>
      <c r="F42" s="684"/>
      <c r="G42" s="684"/>
      <c r="H42" s="684"/>
      <c r="I42" s="684"/>
      <c r="J42" s="684"/>
      <c r="K42" s="684"/>
      <c r="L42" s="684"/>
      <c r="M42" s="684"/>
      <c r="N42" s="684"/>
      <c r="O42" s="684"/>
      <c r="P42" s="685"/>
      <c r="Q42" s="686"/>
      <c r="R42" s="687"/>
      <c r="S42" s="687"/>
      <c r="T42" s="687"/>
      <c r="U42" s="687"/>
      <c r="V42" s="687"/>
      <c r="W42" s="687"/>
      <c r="X42" s="687"/>
      <c r="Y42" s="687"/>
      <c r="Z42" s="687"/>
      <c r="AA42" s="687"/>
      <c r="AB42" s="687"/>
      <c r="AC42" s="687"/>
      <c r="AD42" s="687"/>
      <c r="AE42" s="688"/>
      <c r="AF42" s="689"/>
      <c r="AG42" s="690"/>
      <c r="AH42" s="690"/>
      <c r="AI42" s="690"/>
      <c r="AJ42" s="691"/>
      <c r="AK42" s="692"/>
      <c r="AL42" s="687"/>
      <c r="AM42" s="687"/>
      <c r="AN42" s="687"/>
      <c r="AO42" s="687"/>
      <c r="AP42" s="687"/>
      <c r="AQ42" s="687"/>
      <c r="AR42" s="687"/>
      <c r="AS42" s="687"/>
      <c r="AT42" s="687"/>
      <c r="AU42" s="687"/>
      <c r="AV42" s="687"/>
      <c r="AW42" s="687"/>
      <c r="AX42" s="687"/>
      <c r="AY42" s="687"/>
      <c r="AZ42" s="731"/>
      <c r="BA42" s="731"/>
      <c r="BB42" s="731"/>
      <c r="BC42" s="731"/>
      <c r="BD42" s="731"/>
      <c r="BE42" s="693"/>
      <c r="BF42" s="693"/>
      <c r="BG42" s="693"/>
      <c r="BH42" s="693"/>
      <c r="BI42" s="694"/>
      <c r="BJ42" s="61"/>
      <c r="BK42" s="61"/>
      <c r="BL42" s="61"/>
      <c r="BM42" s="61"/>
      <c r="BN42" s="61"/>
      <c r="BO42" s="60"/>
      <c r="BP42" s="60"/>
      <c r="BQ42" s="57">
        <v>36</v>
      </c>
      <c r="BR42" s="77"/>
      <c r="BS42" s="683"/>
      <c r="BT42" s="684"/>
      <c r="BU42" s="684"/>
      <c r="BV42" s="684"/>
      <c r="BW42" s="684"/>
      <c r="BX42" s="684"/>
      <c r="BY42" s="684"/>
      <c r="BZ42" s="684"/>
      <c r="CA42" s="684"/>
      <c r="CB42" s="684"/>
      <c r="CC42" s="684"/>
      <c r="CD42" s="684"/>
      <c r="CE42" s="684"/>
      <c r="CF42" s="684"/>
      <c r="CG42" s="685"/>
      <c r="CH42" s="695"/>
      <c r="CI42" s="690"/>
      <c r="CJ42" s="690"/>
      <c r="CK42" s="690"/>
      <c r="CL42" s="696"/>
      <c r="CM42" s="695"/>
      <c r="CN42" s="690"/>
      <c r="CO42" s="690"/>
      <c r="CP42" s="690"/>
      <c r="CQ42" s="696"/>
      <c r="CR42" s="695"/>
      <c r="CS42" s="690"/>
      <c r="CT42" s="690"/>
      <c r="CU42" s="690"/>
      <c r="CV42" s="696"/>
      <c r="CW42" s="695"/>
      <c r="CX42" s="690"/>
      <c r="CY42" s="690"/>
      <c r="CZ42" s="690"/>
      <c r="DA42" s="696"/>
      <c r="DB42" s="695"/>
      <c r="DC42" s="690"/>
      <c r="DD42" s="690"/>
      <c r="DE42" s="690"/>
      <c r="DF42" s="696"/>
      <c r="DG42" s="695"/>
      <c r="DH42" s="690"/>
      <c r="DI42" s="690"/>
      <c r="DJ42" s="690"/>
      <c r="DK42" s="696"/>
      <c r="DL42" s="695"/>
      <c r="DM42" s="690"/>
      <c r="DN42" s="690"/>
      <c r="DO42" s="690"/>
      <c r="DP42" s="696"/>
      <c r="DQ42" s="695"/>
      <c r="DR42" s="690"/>
      <c r="DS42" s="690"/>
      <c r="DT42" s="690"/>
      <c r="DU42" s="696"/>
      <c r="DV42" s="683"/>
      <c r="DW42" s="684"/>
      <c r="DX42" s="684"/>
      <c r="DY42" s="684"/>
      <c r="DZ42" s="697"/>
      <c r="EA42" s="53"/>
    </row>
    <row r="43" spans="1:131" ht="26.25" customHeight="1" x14ac:dyDescent="0.15">
      <c r="A43" s="57">
        <v>16</v>
      </c>
      <c r="B43" s="683"/>
      <c r="C43" s="684"/>
      <c r="D43" s="684"/>
      <c r="E43" s="684"/>
      <c r="F43" s="684"/>
      <c r="G43" s="684"/>
      <c r="H43" s="684"/>
      <c r="I43" s="684"/>
      <c r="J43" s="684"/>
      <c r="K43" s="684"/>
      <c r="L43" s="684"/>
      <c r="M43" s="684"/>
      <c r="N43" s="684"/>
      <c r="O43" s="684"/>
      <c r="P43" s="685"/>
      <c r="Q43" s="686"/>
      <c r="R43" s="687"/>
      <c r="S43" s="687"/>
      <c r="T43" s="687"/>
      <c r="U43" s="687"/>
      <c r="V43" s="687"/>
      <c r="W43" s="687"/>
      <c r="X43" s="687"/>
      <c r="Y43" s="687"/>
      <c r="Z43" s="687"/>
      <c r="AA43" s="687"/>
      <c r="AB43" s="687"/>
      <c r="AC43" s="687"/>
      <c r="AD43" s="687"/>
      <c r="AE43" s="688"/>
      <c r="AF43" s="689"/>
      <c r="AG43" s="690"/>
      <c r="AH43" s="690"/>
      <c r="AI43" s="690"/>
      <c r="AJ43" s="691"/>
      <c r="AK43" s="692"/>
      <c r="AL43" s="687"/>
      <c r="AM43" s="687"/>
      <c r="AN43" s="687"/>
      <c r="AO43" s="687"/>
      <c r="AP43" s="687"/>
      <c r="AQ43" s="687"/>
      <c r="AR43" s="687"/>
      <c r="AS43" s="687"/>
      <c r="AT43" s="687"/>
      <c r="AU43" s="687"/>
      <c r="AV43" s="687"/>
      <c r="AW43" s="687"/>
      <c r="AX43" s="687"/>
      <c r="AY43" s="687"/>
      <c r="AZ43" s="731"/>
      <c r="BA43" s="731"/>
      <c r="BB43" s="731"/>
      <c r="BC43" s="731"/>
      <c r="BD43" s="731"/>
      <c r="BE43" s="693"/>
      <c r="BF43" s="693"/>
      <c r="BG43" s="693"/>
      <c r="BH43" s="693"/>
      <c r="BI43" s="694"/>
      <c r="BJ43" s="61"/>
      <c r="BK43" s="61"/>
      <c r="BL43" s="61"/>
      <c r="BM43" s="61"/>
      <c r="BN43" s="61"/>
      <c r="BO43" s="60"/>
      <c r="BP43" s="60"/>
      <c r="BQ43" s="57">
        <v>37</v>
      </c>
      <c r="BR43" s="77"/>
      <c r="BS43" s="683"/>
      <c r="BT43" s="684"/>
      <c r="BU43" s="684"/>
      <c r="BV43" s="684"/>
      <c r="BW43" s="684"/>
      <c r="BX43" s="684"/>
      <c r="BY43" s="684"/>
      <c r="BZ43" s="684"/>
      <c r="CA43" s="684"/>
      <c r="CB43" s="684"/>
      <c r="CC43" s="684"/>
      <c r="CD43" s="684"/>
      <c r="CE43" s="684"/>
      <c r="CF43" s="684"/>
      <c r="CG43" s="685"/>
      <c r="CH43" s="695"/>
      <c r="CI43" s="690"/>
      <c r="CJ43" s="690"/>
      <c r="CK43" s="690"/>
      <c r="CL43" s="696"/>
      <c r="CM43" s="695"/>
      <c r="CN43" s="690"/>
      <c r="CO43" s="690"/>
      <c r="CP43" s="690"/>
      <c r="CQ43" s="696"/>
      <c r="CR43" s="695"/>
      <c r="CS43" s="690"/>
      <c r="CT43" s="690"/>
      <c r="CU43" s="690"/>
      <c r="CV43" s="696"/>
      <c r="CW43" s="695"/>
      <c r="CX43" s="690"/>
      <c r="CY43" s="690"/>
      <c r="CZ43" s="690"/>
      <c r="DA43" s="696"/>
      <c r="DB43" s="695"/>
      <c r="DC43" s="690"/>
      <c r="DD43" s="690"/>
      <c r="DE43" s="690"/>
      <c r="DF43" s="696"/>
      <c r="DG43" s="695"/>
      <c r="DH43" s="690"/>
      <c r="DI43" s="690"/>
      <c r="DJ43" s="690"/>
      <c r="DK43" s="696"/>
      <c r="DL43" s="695"/>
      <c r="DM43" s="690"/>
      <c r="DN43" s="690"/>
      <c r="DO43" s="690"/>
      <c r="DP43" s="696"/>
      <c r="DQ43" s="695"/>
      <c r="DR43" s="690"/>
      <c r="DS43" s="690"/>
      <c r="DT43" s="690"/>
      <c r="DU43" s="696"/>
      <c r="DV43" s="683"/>
      <c r="DW43" s="684"/>
      <c r="DX43" s="684"/>
      <c r="DY43" s="684"/>
      <c r="DZ43" s="697"/>
      <c r="EA43" s="53"/>
    </row>
    <row r="44" spans="1:131" ht="26.25" customHeight="1" x14ac:dyDescent="0.15">
      <c r="A44" s="57">
        <v>17</v>
      </c>
      <c r="B44" s="683"/>
      <c r="C44" s="684"/>
      <c r="D44" s="684"/>
      <c r="E44" s="684"/>
      <c r="F44" s="684"/>
      <c r="G44" s="684"/>
      <c r="H44" s="684"/>
      <c r="I44" s="684"/>
      <c r="J44" s="684"/>
      <c r="K44" s="684"/>
      <c r="L44" s="684"/>
      <c r="M44" s="684"/>
      <c r="N44" s="684"/>
      <c r="O44" s="684"/>
      <c r="P44" s="685"/>
      <c r="Q44" s="686"/>
      <c r="R44" s="687"/>
      <c r="S44" s="687"/>
      <c r="T44" s="687"/>
      <c r="U44" s="687"/>
      <c r="V44" s="687"/>
      <c r="W44" s="687"/>
      <c r="X44" s="687"/>
      <c r="Y44" s="687"/>
      <c r="Z44" s="687"/>
      <c r="AA44" s="687"/>
      <c r="AB44" s="687"/>
      <c r="AC44" s="687"/>
      <c r="AD44" s="687"/>
      <c r="AE44" s="688"/>
      <c r="AF44" s="689"/>
      <c r="AG44" s="690"/>
      <c r="AH44" s="690"/>
      <c r="AI44" s="690"/>
      <c r="AJ44" s="691"/>
      <c r="AK44" s="692"/>
      <c r="AL44" s="687"/>
      <c r="AM44" s="687"/>
      <c r="AN44" s="687"/>
      <c r="AO44" s="687"/>
      <c r="AP44" s="687"/>
      <c r="AQ44" s="687"/>
      <c r="AR44" s="687"/>
      <c r="AS44" s="687"/>
      <c r="AT44" s="687"/>
      <c r="AU44" s="687"/>
      <c r="AV44" s="687"/>
      <c r="AW44" s="687"/>
      <c r="AX44" s="687"/>
      <c r="AY44" s="687"/>
      <c r="AZ44" s="731"/>
      <c r="BA44" s="731"/>
      <c r="BB44" s="731"/>
      <c r="BC44" s="731"/>
      <c r="BD44" s="731"/>
      <c r="BE44" s="693"/>
      <c r="BF44" s="693"/>
      <c r="BG44" s="693"/>
      <c r="BH44" s="693"/>
      <c r="BI44" s="694"/>
      <c r="BJ44" s="61"/>
      <c r="BK44" s="61"/>
      <c r="BL44" s="61"/>
      <c r="BM44" s="61"/>
      <c r="BN44" s="61"/>
      <c r="BO44" s="60"/>
      <c r="BP44" s="60"/>
      <c r="BQ44" s="57">
        <v>38</v>
      </c>
      <c r="BR44" s="77"/>
      <c r="BS44" s="683"/>
      <c r="BT44" s="684"/>
      <c r="BU44" s="684"/>
      <c r="BV44" s="684"/>
      <c r="BW44" s="684"/>
      <c r="BX44" s="684"/>
      <c r="BY44" s="684"/>
      <c r="BZ44" s="684"/>
      <c r="CA44" s="684"/>
      <c r="CB44" s="684"/>
      <c r="CC44" s="684"/>
      <c r="CD44" s="684"/>
      <c r="CE44" s="684"/>
      <c r="CF44" s="684"/>
      <c r="CG44" s="685"/>
      <c r="CH44" s="695"/>
      <c r="CI44" s="690"/>
      <c r="CJ44" s="690"/>
      <c r="CK44" s="690"/>
      <c r="CL44" s="696"/>
      <c r="CM44" s="695"/>
      <c r="CN44" s="690"/>
      <c r="CO44" s="690"/>
      <c r="CP44" s="690"/>
      <c r="CQ44" s="696"/>
      <c r="CR44" s="695"/>
      <c r="CS44" s="690"/>
      <c r="CT44" s="690"/>
      <c r="CU44" s="690"/>
      <c r="CV44" s="696"/>
      <c r="CW44" s="695"/>
      <c r="CX44" s="690"/>
      <c r="CY44" s="690"/>
      <c r="CZ44" s="690"/>
      <c r="DA44" s="696"/>
      <c r="DB44" s="695"/>
      <c r="DC44" s="690"/>
      <c r="DD44" s="690"/>
      <c r="DE44" s="690"/>
      <c r="DF44" s="696"/>
      <c r="DG44" s="695"/>
      <c r="DH44" s="690"/>
      <c r="DI44" s="690"/>
      <c r="DJ44" s="690"/>
      <c r="DK44" s="696"/>
      <c r="DL44" s="695"/>
      <c r="DM44" s="690"/>
      <c r="DN44" s="690"/>
      <c r="DO44" s="690"/>
      <c r="DP44" s="696"/>
      <c r="DQ44" s="695"/>
      <c r="DR44" s="690"/>
      <c r="DS44" s="690"/>
      <c r="DT44" s="690"/>
      <c r="DU44" s="696"/>
      <c r="DV44" s="683"/>
      <c r="DW44" s="684"/>
      <c r="DX44" s="684"/>
      <c r="DY44" s="684"/>
      <c r="DZ44" s="697"/>
      <c r="EA44" s="53"/>
    </row>
    <row r="45" spans="1:131" ht="26.25" customHeight="1" x14ac:dyDescent="0.15">
      <c r="A45" s="57">
        <v>18</v>
      </c>
      <c r="B45" s="683"/>
      <c r="C45" s="684"/>
      <c r="D45" s="684"/>
      <c r="E45" s="684"/>
      <c r="F45" s="684"/>
      <c r="G45" s="684"/>
      <c r="H45" s="684"/>
      <c r="I45" s="684"/>
      <c r="J45" s="684"/>
      <c r="K45" s="684"/>
      <c r="L45" s="684"/>
      <c r="M45" s="684"/>
      <c r="N45" s="684"/>
      <c r="O45" s="684"/>
      <c r="P45" s="685"/>
      <c r="Q45" s="686"/>
      <c r="R45" s="687"/>
      <c r="S45" s="687"/>
      <c r="T45" s="687"/>
      <c r="U45" s="687"/>
      <c r="V45" s="687"/>
      <c r="W45" s="687"/>
      <c r="X45" s="687"/>
      <c r="Y45" s="687"/>
      <c r="Z45" s="687"/>
      <c r="AA45" s="687"/>
      <c r="AB45" s="687"/>
      <c r="AC45" s="687"/>
      <c r="AD45" s="687"/>
      <c r="AE45" s="688"/>
      <c r="AF45" s="689"/>
      <c r="AG45" s="690"/>
      <c r="AH45" s="690"/>
      <c r="AI45" s="690"/>
      <c r="AJ45" s="691"/>
      <c r="AK45" s="692"/>
      <c r="AL45" s="687"/>
      <c r="AM45" s="687"/>
      <c r="AN45" s="687"/>
      <c r="AO45" s="687"/>
      <c r="AP45" s="687"/>
      <c r="AQ45" s="687"/>
      <c r="AR45" s="687"/>
      <c r="AS45" s="687"/>
      <c r="AT45" s="687"/>
      <c r="AU45" s="687"/>
      <c r="AV45" s="687"/>
      <c r="AW45" s="687"/>
      <c r="AX45" s="687"/>
      <c r="AY45" s="687"/>
      <c r="AZ45" s="731"/>
      <c r="BA45" s="731"/>
      <c r="BB45" s="731"/>
      <c r="BC45" s="731"/>
      <c r="BD45" s="731"/>
      <c r="BE45" s="693"/>
      <c r="BF45" s="693"/>
      <c r="BG45" s="693"/>
      <c r="BH45" s="693"/>
      <c r="BI45" s="694"/>
      <c r="BJ45" s="61"/>
      <c r="BK45" s="61"/>
      <c r="BL45" s="61"/>
      <c r="BM45" s="61"/>
      <c r="BN45" s="61"/>
      <c r="BO45" s="60"/>
      <c r="BP45" s="60"/>
      <c r="BQ45" s="57">
        <v>39</v>
      </c>
      <c r="BR45" s="77"/>
      <c r="BS45" s="683"/>
      <c r="BT45" s="684"/>
      <c r="BU45" s="684"/>
      <c r="BV45" s="684"/>
      <c r="BW45" s="684"/>
      <c r="BX45" s="684"/>
      <c r="BY45" s="684"/>
      <c r="BZ45" s="684"/>
      <c r="CA45" s="684"/>
      <c r="CB45" s="684"/>
      <c r="CC45" s="684"/>
      <c r="CD45" s="684"/>
      <c r="CE45" s="684"/>
      <c r="CF45" s="684"/>
      <c r="CG45" s="685"/>
      <c r="CH45" s="695"/>
      <c r="CI45" s="690"/>
      <c r="CJ45" s="690"/>
      <c r="CK45" s="690"/>
      <c r="CL45" s="696"/>
      <c r="CM45" s="695"/>
      <c r="CN45" s="690"/>
      <c r="CO45" s="690"/>
      <c r="CP45" s="690"/>
      <c r="CQ45" s="696"/>
      <c r="CR45" s="695"/>
      <c r="CS45" s="690"/>
      <c r="CT45" s="690"/>
      <c r="CU45" s="690"/>
      <c r="CV45" s="696"/>
      <c r="CW45" s="695"/>
      <c r="CX45" s="690"/>
      <c r="CY45" s="690"/>
      <c r="CZ45" s="690"/>
      <c r="DA45" s="696"/>
      <c r="DB45" s="695"/>
      <c r="DC45" s="690"/>
      <c r="DD45" s="690"/>
      <c r="DE45" s="690"/>
      <c r="DF45" s="696"/>
      <c r="DG45" s="695"/>
      <c r="DH45" s="690"/>
      <c r="DI45" s="690"/>
      <c r="DJ45" s="690"/>
      <c r="DK45" s="696"/>
      <c r="DL45" s="695"/>
      <c r="DM45" s="690"/>
      <c r="DN45" s="690"/>
      <c r="DO45" s="690"/>
      <c r="DP45" s="696"/>
      <c r="DQ45" s="695"/>
      <c r="DR45" s="690"/>
      <c r="DS45" s="690"/>
      <c r="DT45" s="690"/>
      <c r="DU45" s="696"/>
      <c r="DV45" s="683"/>
      <c r="DW45" s="684"/>
      <c r="DX45" s="684"/>
      <c r="DY45" s="684"/>
      <c r="DZ45" s="697"/>
      <c r="EA45" s="53"/>
    </row>
    <row r="46" spans="1:131" ht="26.25" customHeight="1" x14ac:dyDescent="0.15">
      <c r="A46" s="57">
        <v>19</v>
      </c>
      <c r="B46" s="683"/>
      <c r="C46" s="684"/>
      <c r="D46" s="684"/>
      <c r="E46" s="684"/>
      <c r="F46" s="684"/>
      <c r="G46" s="684"/>
      <c r="H46" s="684"/>
      <c r="I46" s="684"/>
      <c r="J46" s="684"/>
      <c r="K46" s="684"/>
      <c r="L46" s="684"/>
      <c r="M46" s="684"/>
      <c r="N46" s="684"/>
      <c r="O46" s="684"/>
      <c r="P46" s="685"/>
      <c r="Q46" s="686"/>
      <c r="R46" s="687"/>
      <c r="S46" s="687"/>
      <c r="T46" s="687"/>
      <c r="U46" s="687"/>
      <c r="V46" s="687"/>
      <c r="W46" s="687"/>
      <c r="X46" s="687"/>
      <c r="Y46" s="687"/>
      <c r="Z46" s="687"/>
      <c r="AA46" s="687"/>
      <c r="AB46" s="687"/>
      <c r="AC46" s="687"/>
      <c r="AD46" s="687"/>
      <c r="AE46" s="688"/>
      <c r="AF46" s="689"/>
      <c r="AG46" s="690"/>
      <c r="AH46" s="690"/>
      <c r="AI46" s="690"/>
      <c r="AJ46" s="691"/>
      <c r="AK46" s="692"/>
      <c r="AL46" s="687"/>
      <c r="AM46" s="687"/>
      <c r="AN46" s="687"/>
      <c r="AO46" s="687"/>
      <c r="AP46" s="687"/>
      <c r="AQ46" s="687"/>
      <c r="AR46" s="687"/>
      <c r="AS46" s="687"/>
      <c r="AT46" s="687"/>
      <c r="AU46" s="687"/>
      <c r="AV46" s="687"/>
      <c r="AW46" s="687"/>
      <c r="AX46" s="687"/>
      <c r="AY46" s="687"/>
      <c r="AZ46" s="731"/>
      <c r="BA46" s="731"/>
      <c r="BB46" s="731"/>
      <c r="BC46" s="731"/>
      <c r="BD46" s="731"/>
      <c r="BE46" s="693"/>
      <c r="BF46" s="693"/>
      <c r="BG46" s="693"/>
      <c r="BH46" s="693"/>
      <c r="BI46" s="694"/>
      <c r="BJ46" s="61"/>
      <c r="BK46" s="61"/>
      <c r="BL46" s="61"/>
      <c r="BM46" s="61"/>
      <c r="BN46" s="61"/>
      <c r="BO46" s="60"/>
      <c r="BP46" s="60"/>
      <c r="BQ46" s="57">
        <v>40</v>
      </c>
      <c r="BR46" s="77"/>
      <c r="BS46" s="683"/>
      <c r="BT46" s="684"/>
      <c r="BU46" s="684"/>
      <c r="BV46" s="684"/>
      <c r="BW46" s="684"/>
      <c r="BX46" s="684"/>
      <c r="BY46" s="684"/>
      <c r="BZ46" s="684"/>
      <c r="CA46" s="684"/>
      <c r="CB46" s="684"/>
      <c r="CC46" s="684"/>
      <c r="CD46" s="684"/>
      <c r="CE46" s="684"/>
      <c r="CF46" s="684"/>
      <c r="CG46" s="685"/>
      <c r="CH46" s="695"/>
      <c r="CI46" s="690"/>
      <c r="CJ46" s="690"/>
      <c r="CK46" s="690"/>
      <c r="CL46" s="696"/>
      <c r="CM46" s="695"/>
      <c r="CN46" s="690"/>
      <c r="CO46" s="690"/>
      <c r="CP46" s="690"/>
      <c r="CQ46" s="696"/>
      <c r="CR46" s="695"/>
      <c r="CS46" s="690"/>
      <c r="CT46" s="690"/>
      <c r="CU46" s="690"/>
      <c r="CV46" s="696"/>
      <c r="CW46" s="695"/>
      <c r="CX46" s="690"/>
      <c r="CY46" s="690"/>
      <c r="CZ46" s="690"/>
      <c r="DA46" s="696"/>
      <c r="DB46" s="695"/>
      <c r="DC46" s="690"/>
      <c r="DD46" s="690"/>
      <c r="DE46" s="690"/>
      <c r="DF46" s="696"/>
      <c r="DG46" s="695"/>
      <c r="DH46" s="690"/>
      <c r="DI46" s="690"/>
      <c r="DJ46" s="690"/>
      <c r="DK46" s="696"/>
      <c r="DL46" s="695"/>
      <c r="DM46" s="690"/>
      <c r="DN46" s="690"/>
      <c r="DO46" s="690"/>
      <c r="DP46" s="696"/>
      <c r="DQ46" s="695"/>
      <c r="DR46" s="690"/>
      <c r="DS46" s="690"/>
      <c r="DT46" s="690"/>
      <c r="DU46" s="696"/>
      <c r="DV46" s="683"/>
      <c r="DW46" s="684"/>
      <c r="DX46" s="684"/>
      <c r="DY46" s="684"/>
      <c r="DZ46" s="697"/>
      <c r="EA46" s="53"/>
    </row>
    <row r="47" spans="1:131" ht="26.25" customHeight="1" x14ac:dyDescent="0.15">
      <c r="A47" s="57">
        <v>20</v>
      </c>
      <c r="B47" s="683"/>
      <c r="C47" s="684"/>
      <c r="D47" s="684"/>
      <c r="E47" s="684"/>
      <c r="F47" s="684"/>
      <c r="G47" s="684"/>
      <c r="H47" s="684"/>
      <c r="I47" s="684"/>
      <c r="J47" s="684"/>
      <c r="K47" s="684"/>
      <c r="L47" s="684"/>
      <c r="M47" s="684"/>
      <c r="N47" s="684"/>
      <c r="O47" s="684"/>
      <c r="P47" s="685"/>
      <c r="Q47" s="686"/>
      <c r="R47" s="687"/>
      <c r="S47" s="687"/>
      <c r="T47" s="687"/>
      <c r="U47" s="687"/>
      <c r="V47" s="687"/>
      <c r="W47" s="687"/>
      <c r="X47" s="687"/>
      <c r="Y47" s="687"/>
      <c r="Z47" s="687"/>
      <c r="AA47" s="687"/>
      <c r="AB47" s="687"/>
      <c r="AC47" s="687"/>
      <c r="AD47" s="687"/>
      <c r="AE47" s="688"/>
      <c r="AF47" s="689"/>
      <c r="AG47" s="690"/>
      <c r="AH47" s="690"/>
      <c r="AI47" s="690"/>
      <c r="AJ47" s="691"/>
      <c r="AK47" s="692"/>
      <c r="AL47" s="687"/>
      <c r="AM47" s="687"/>
      <c r="AN47" s="687"/>
      <c r="AO47" s="687"/>
      <c r="AP47" s="687"/>
      <c r="AQ47" s="687"/>
      <c r="AR47" s="687"/>
      <c r="AS47" s="687"/>
      <c r="AT47" s="687"/>
      <c r="AU47" s="687"/>
      <c r="AV47" s="687"/>
      <c r="AW47" s="687"/>
      <c r="AX47" s="687"/>
      <c r="AY47" s="687"/>
      <c r="AZ47" s="731"/>
      <c r="BA47" s="731"/>
      <c r="BB47" s="731"/>
      <c r="BC47" s="731"/>
      <c r="BD47" s="731"/>
      <c r="BE47" s="693"/>
      <c r="BF47" s="693"/>
      <c r="BG47" s="693"/>
      <c r="BH47" s="693"/>
      <c r="BI47" s="694"/>
      <c r="BJ47" s="61"/>
      <c r="BK47" s="61"/>
      <c r="BL47" s="61"/>
      <c r="BM47" s="61"/>
      <c r="BN47" s="61"/>
      <c r="BO47" s="60"/>
      <c r="BP47" s="60"/>
      <c r="BQ47" s="57">
        <v>41</v>
      </c>
      <c r="BR47" s="77"/>
      <c r="BS47" s="683"/>
      <c r="BT47" s="684"/>
      <c r="BU47" s="684"/>
      <c r="BV47" s="684"/>
      <c r="BW47" s="684"/>
      <c r="BX47" s="684"/>
      <c r="BY47" s="684"/>
      <c r="BZ47" s="684"/>
      <c r="CA47" s="684"/>
      <c r="CB47" s="684"/>
      <c r="CC47" s="684"/>
      <c r="CD47" s="684"/>
      <c r="CE47" s="684"/>
      <c r="CF47" s="684"/>
      <c r="CG47" s="685"/>
      <c r="CH47" s="695"/>
      <c r="CI47" s="690"/>
      <c r="CJ47" s="690"/>
      <c r="CK47" s="690"/>
      <c r="CL47" s="696"/>
      <c r="CM47" s="695"/>
      <c r="CN47" s="690"/>
      <c r="CO47" s="690"/>
      <c r="CP47" s="690"/>
      <c r="CQ47" s="696"/>
      <c r="CR47" s="695"/>
      <c r="CS47" s="690"/>
      <c r="CT47" s="690"/>
      <c r="CU47" s="690"/>
      <c r="CV47" s="696"/>
      <c r="CW47" s="695"/>
      <c r="CX47" s="690"/>
      <c r="CY47" s="690"/>
      <c r="CZ47" s="690"/>
      <c r="DA47" s="696"/>
      <c r="DB47" s="695"/>
      <c r="DC47" s="690"/>
      <c r="DD47" s="690"/>
      <c r="DE47" s="690"/>
      <c r="DF47" s="696"/>
      <c r="DG47" s="695"/>
      <c r="DH47" s="690"/>
      <c r="DI47" s="690"/>
      <c r="DJ47" s="690"/>
      <c r="DK47" s="696"/>
      <c r="DL47" s="695"/>
      <c r="DM47" s="690"/>
      <c r="DN47" s="690"/>
      <c r="DO47" s="690"/>
      <c r="DP47" s="696"/>
      <c r="DQ47" s="695"/>
      <c r="DR47" s="690"/>
      <c r="DS47" s="690"/>
      <c r="DT47" s="690"/>
      <c r="DU47" s="696"/>
      <c r="DV47" s="683"/>
      <c r="DW47" s="684"/>
      <c r="DX47" s="684"/>
      <c r="DY47" s="684"/>
      <c r="DZ47" s="697"/>
      <c r="EA47" s="53"/>
    </row>
    <row r="48" spans="1:131" ht="26.25" customHeight="1" x14ac:dyDescent="0.15">
      <c r="A48" s="57">
        <v>21</v>
      </c>
      <c r="B48" s="683"/>
      <c r="C48" s="684"/>
      <c r="D48" s="684"/>
      <c r="E48" s="684"/>
      <c r="F48" s="684"/>
      <c r="G48" s="684"/>
      <c r="H48" s="684"/>
      <c r="I48" s="684"/>
      <c r="J48" s="684"/>
      <c r="K48" s="684"/>
      <c r="L48" s="684"/>
      <c r="M48" s="684"/>
      <c r="N48" s="684"/>
      <c r="O48" s="684"/>
      <c r="P48" s="685"/>
      <c r="Q48" s="686"/>
      <c r="R48" s="687"/>
      <c r="S48" s="687"/>
      <c r="T48" s="687"/>
      <c r="U48" s="687"/>
      <c r="V48" s="687"/>
      <c r="W48" s="687"/>
      <c r="X48" s="687"/>
      <c r="Y48" s="687"/>
      <c r="Z48" s="687"/>
      <c r="AA48" s="687"/>
      <c r="AB48" s="687"/>
      <c r="AC48" s="687"/>
      <c r="AD48" s="687"/>
      <c r="AE48" s="688"/>
      <c r="AF48" s="689"/>
      <c r="AG48" s="690"/>
      <c r="AH48" s="690"/>
      <c r="AI48" s="690"/>
      <c r="AJ48" s="691"/>
      <c r="AK48" s="692"/>
      <c r="AL48" s="687"/>
      <c r="AM48" s="687"/>
      <c r="AN48" s="687"/>
      <c r="AO48" s="687"/>
      <c r="AP48" s="687"/>
      <c r="AQ48" s="687"/>
      <c r="AR48" s="687"/>
      <c r="AS48" s="687"/>
      <c r="AT48" s="687"/>
      <c r="AU48" s="687"/>
      <c r="AV48" s="687"/>
      <c r="AW48" s="687"/>
      <c r="AX48" s="687"/>
      <c r="AY48" s="687"/>
      <c r="AZ48" s="731"/>
      <c r="BA48" s="731"/>
      <c r="BB48" s="731"/>
      <c r="BC48" s="731"/>
      <c r="BD48" s="731"/>
      <c r="BE48" s="693"/>
      <c r="BF48" s="693"/>
      <c r="BG48" s="693"/>
      <c r="BH48" s="693"/>
      <c r="BI48" s="694"/>
      <c r="BJ48" s="61"/>
      <c r="BK48" s="61"/>
      <c r="BL48" s="61"/>
      <c r="BM48" s="61"/>
      <c r="BN48" s="61"/>
      <c r="BO48" s="60"/>
      <c r="BP48" s="60"/>
      <c r="BQ48" s="57">
        <v>42</v>
      </c>
      <c r="BR48" s="77"/>
      <c r="BS48" s="683"/>
      <c r="BT48" s="684"/>
      <c r="BU48" s="684"/>
      <c r="BV48" s="684"/>
      <c r="BW48" s="684"/>
      <c r="BX48" s="684"/>
      <c r="BY48" s="684"/>
      <c r="BZ48" s="684"/>
      <c r="CA48" s="684"/>
      <c r="CB48" s="684"/>
      <c r="CC48" s="684"/>
      <c r="CD48" s="684"/>
      <c r="CE48" s="684"/>
      <c r="CF48" s="684"/>
      <c r="CG48" s="685"/>
      <c r="CH48" s="695"/>
      <c r="CI48" s="690"/>
      <c r="CJ48" s="690"/>
      <c r="CK48" s="690"/>
      <c r="CL48" s="696"/>
      <c r="CM48" s="695"/>
      <c r="CN48" s="690"/>
      <c r="CO48" s="690"/>
      <c r="CP48" s="690"/>
      <c r="CQ48" s="696"/>
      <c r="CR48" s="695"/>
      <c r="CS48" s="690"/>
      <c r="CT48" s="690"/>
      <c r="CU48" s="690"/>
      <c r="CV48" s="696"/>
      <c r="CW48" s="695"/>
      <c r="CX48" s="690"/>
      <c r="CY48" s="690"/>
      <c r="CZ48" s="690"/>
      <c r="DA48" s="696"/>
      <c r="DB48" s="695"/>
      <c r="DC48" s="690"/>
      <c r="DD48" s="690"/>
      <c r="DE48" s="690"/>
      <c r="DF48" s="696"/>
      <c r="DG48" s="695"/>
      <c r="DH48" s="690"/>
      <c r="DI48" s="690"/>
      <c r="DJ48" s="690"/>
      <c r="DK48" s="696"/>
      <c r="DL48" s="695"/>
      <c r="DM48" s="690"/>
      <c r="DN48" s="690"/>
      <c r="DO48" s="690"/>
      <c r="DP48" s="696"/>
      <c r="DQ48" s="695"/>
      <c r="DR48" s="690"/>
      <c r="DS48" s="690"/>
      <c r="DT48" s="690"/>
      <c r="DU48" s="696"/>
      <c r="DV48" s="683"/>
      <c r="DW48" s="684"/>
      <c r="DX48" s="684"/>
      <c r="DY48" s="684"/>
      <c r="DZ48" s="697"/>
      <c r="EA48" s="53"/>
    </row>
    <row r="49" spans="1:131" ht="26.25" customHeight="1" x14ac:dyDescent="0.15">
      <c r="A49" s="57">
        <v>22</v>
      </c>
      <c r="B49" s="683"/>
      <c r="C49" s="684"/>
      <c r="D49" s="684"/>
      <c r="E49" s="684"/>
      <c r="F49" s="684"/>
      <c r="G49" s="684"/>
      <c r="H49" s="684"/>
      <c r="I49" s="684"/>
      <c r="J49" s="684"/>
      <c r="K49" s="684"/>
      <c r="L49" s="684"/>
      <c r="M49" s="684"/>
      <c r="N49" s="684"/>
      <c r="O49" s="684"/>
      <c r="P49" s="685"/>
      <c r="Q49" s="686"/>
      <c r="R49" s="687"/>
      <c r="S49" s="687"/>
      <c r="T49" s="687"/>
      <c r="U49" s="687"/>
      <c r="V49" s="687"/>
      <c r="W49" s="687"/>
      <c r="X49" s="687"/>
      <c r="Y49" s="687"/>
      <c r="Z49" s="687"/>
      <c r="AA49" s="687"/>
      <c r="AB49" s="687"/>
      <c r="AC49" s="687"/>
      <c r="AD49" s="687"/>
      <c r="AE49" s="688"/>
      <c r="AF49" s="689"/>
      <c r="AG49" s="690"/>
      <c r="AH49" s="690"/>
      <c r="AI49" s="690"/>
      <c r="AJ49" s="691"/>
      <c r="AK49" s="692"/>
      <c r="AL49" s="687"/>
      <c r="AM49" s="687"/>
      <c r="AN49" s="687"/>
      <c r="AO49" s="687"/>
      <c r="AP49" s="687"/>
      <c r="AQ49" s="687"/>
      <c r="AR49" s="687"/>
      <c r="AS49" s="687"/>
      <c r="AT49" s="687"/>
      <c r="AU49" s="687"/>
      <c r="AV49" s="687"/>
      <c r="AW49" s="687"/>
      <c r="AX49" s="687"/>
      <c r="AY49" s="687"/>
      <c r="AZ49" s="731"/>
      <c r="BA49" s="731"/>
      <c r="BB49" s="731"/>
      <c r="BC49" s="731"/>
      <c r="BD49" s="731"/>
      <c r="BE49" s="693"/>
      <c r="BF49" s="693"/>
      <c r="BG49" s="693"/>
      <c r="BH49" s="693"/>
      <c r="BI49" s="694"/>
      <c r="BJ49" s="61"/>
      <c r="BK49" s="61"/>
      <c r="BL49" s="61"/>
      <c r="BM49" s="61"/>
      <c r="BN49" s="61"/>
      <c r="BO49" s="60"/>
      <c r="BP49" s="60"/>
      <c r="BQ49" s="57">
        <v>43</v>
      </c>
      <c r="BR49" s="77"/>
      <c r="BS49" s="683"/>
      <c r="BT49" s="684"/>
      <c r="BU49" s="684"/>
      <c r="BV49" s="684"/>
      <c r="BW49" s="684"/>
      <c r="BX49" s="684"/>
      <c r="BY49" s="684"/>
      <c r="BZ49" s="684"/>
      <c r="CA49" s="684"/>
      <c r="CB49" s="684"/>
      <c r="CC49" s="684"/>
      <c r="CD49" s="684"/>
      <c r="CE49" s="684"/>
      <c r="CF49" s="684"/>
      <c r="CG49" s="685"/>
      <c r="CH49" s="695"/>
      <c r="CI49" s="690"/>
      <c r="CJ49" s="690"/>
      <c r="CK49" s="690"/>
      <c r="CL49" s="696"/>
      <c r="CM49" s="695"/>
      <c r="CN49" s="690"/>
      <c r="CO49" s="690"/>
      <c r="CP49" s="690"/>
      <c r="CQ49" s="696"/>
      <c r="CR49" s="695"/>
      <c r="CS49" s="690"/>
      <c r="CT49" s="690"/>
      <c r="CU49" s="690"/>
      <c r="CV49" s="696"/>
      <c r="CW49" s="695"/>
      <c r="CX49" s="690"/>
      <c r="CY49" s="690"/>
      <c r="CZ49" s="690"/>
      <c r="DA49" s="696"/>
      <c r="DB49" s="695"/>
      <c r="DC49" s="690"/>
      <c r="DD49" s="690"/>
      <c r="DE49" s="690"/>
      <c r="DF49" s="696"/>
      <c r="DG49" s="695"/>
      <c r="DH49" s="690"/>
      <c r="DI49" s="690"/>
      <c r="DJ49" s="690"/>
      <c r="DK49" s="696"/>
      <c r="DL49" s="695"/>
      <c r="DM49" s="690"/>
      <c r="DN49" s="690"/>
      <c r="DO49" s="690"/>
      <c r="DP49" s="696"/>
      <c r="DQ49" s="695"/>
      <c r="DR49" s="690"/>
      <c r="DS49" s="690"/>
      <c r="DT49" s="690"/>
      <c r="DU49" s="696"/>
      <c r="DV49" s="683"/>
      <c r="DW49" s="684"/>
      <c r="DX49" s="684"/>
      <c r="DY49" s="684"/>
      <c r="DZ49" s="697"/>
      <c r="EA49" s="53"/>
    </row>
    <row r="50" spans="1:131" ht="26.25" customHeight="1" x14ac:dyDescent="0.15">
      <c r="A50" s="57">
        <v>23</v>
      </c>
      <c r="B50" s="683"/>
      <c r="C50" s="684"/>
      <c r="D50" s="684"/>
      <c r="E50" s="684"/>
      <c r="F50" s="684"/>
      <c r="G50" s="684"/>
      <c r="H50" s="684"/>
      <c r="I50" s="684"/>
      <c r="J50" s="684"/>
      <c r="K50" s="684"/>
      <c r="L50" s="684"/>
      <c r="M50" s="684"/>
      <c r="N50" s="684"/>
      <c r="O50" s="684"/>
      <c r="P50" s="685"/>
      <c r="Q50" s="732"/>
      <c r="R50" s="733"/>
      <c r="S50" s="733"/>
      <c r="T50" s="733"/>
      <c r="U50" s="733"/>
      <c r="V50" s="733"/>
      <c r="W50" s="733"/>
      <c r="X50" s="733"/>
      <c r="Y50" s="733"/>
      <c r="Z50" s="733"/>
      <c r="AA50" s="733"/>
      <c r="AB50" s="733"/>
      <c r="AC50" s="733"/>
      <c r="AD50" s="733"/>
      <c r="AE50" s="734"/>
      <c r="AF50" s="689"/>
      <c r="AG50" s="690"/>
      <c r="AH50" s="690"/>
      <c r="AI50" s="690"/>
      <c r="AJ50" s="691"/>
      <c r="AK50" s="735"/>
      <c r="AL50" s="733"/>
      <c r="AM50" s="733"/>
      <c r="AN50" s="733"/>
      <c r="AO50" s="733"/>
      <c r="AP50" s="733"/>
      <c r="AQ50" s="733"/>
      <c r="AR50" s="733"/>
      <c r="AS50" s="733"/>
      <c r="AT50" s="733"/>
      <c r="AU50" s="733"/>
      <c r="AV50" s="733"/>
      <c r="AW50" s="733"/>
      <c r="AX50" s="733"/>
      <c r="AY50" s="733"/>
      <c r="AZ50" s="736"/>
      <c r="BA50" s="736"/>
      <c r="BB50" s="736"/>
      <c r="BC50" s="736"/>
      <c r="BD50" s="736"/>
      <c r="BE50" s="693"/>
      <c r="BF50" s="693"/>
      <c r="BG50" s="693"/>
      <c r="BH50" s="693"/>
      <c r="BI50" s="694"/>
      <c r="BJ50" s="61"/>
      <c r="BK50" s="61"/>
      <c r="BL50" s="61"/>
      <c r="BM50" s="61"/>
      <c r="BN50" s="61"/>
      <c r="BO50" s="60"/>
      <c r="BP50" s="60"/>
      <c r="BQ50" s="57">
        <v>44</v>
      </c>
      <c r="BR50" s="77"/>
      <c r="BS50" s="683"/>
      <c r="BT50" s="684"/>
      <c r="BU50" s="684"/>
      <c r="BV50" s="684"/>
      <c r="BW50" s="684"/>
      <c r="BX50" s="684"/>
      <c r="BY50" s="684"/>
      <c r="BZ50" s="684"/>
      <c r="CA50" s="684"/>
      <c r="CB50" s="684"/>
      <c r="CC50" s="684"/>
      <c r="CD50" s="684"/>
      <c r="CE50" s="684"/>
      <c r="CF50" s="684"/>
      <c r="CG50" s="685"/>
      <c r="CH50" s="695"/>
      <c r="CI50" s="690"/>
      <c r="CJ50" s="690"/>
      <c r="CK50" s="690"/>
      <c r="CL50" s="696"/>
      <c r="CM50" s="695"/>
      <c r="CN50" s="690"/>
      <c r="CO50" s="690"/>
      <c r="CP50" s="690"/>
      <c r="CQ50" s="696"/>
      <c r="CR50" s="695"/>
      <c r="CS50" s="690"/>
      <c r="CT50" s="690"/>
      <c r="CU50" s="690"/>
      <c r="CV50" s="696"/>
      <c r="CW50" s="695"/>
      <c r="CX50" s="690"/>
      <c r="CY50" s="690"/>
      <c r="CZ50" s="690"/>
      <c r="DA50" s="696"/>
      <c r="DB50" s="695"/>
      <c r="DC50" s="690"/>
      <c r="DD50" s="690"/>
      <c r="DE50" s="690"/>
      <c r="DF50" s="696"/>
      <c r="DG50" s="695"/>
      <c r="DH50" s="690"/>
      <c r="DI50" s="690"/>
      <c r="DJ50" s="690"/>
      <c r="DK50" s="696"/>
      <c r="DL50" s="695"/>
      <c r="DM50" s="690"/>
      <c r="DN50" s="690"/>
      <c r="DO50" s="690"/>
      <c r="DP50" s="696"/>
      <c r="DQ50" s="695"/>
      <c r="DR50" s="690"/>
      <c r="DS50" s="690"/>
      <c r="DT50" s="690"/>
      <c r="DU50" s="696"/>
      <c r="DV50" s="683"/>
      <c r="DW50" s="684"/>
      <c r="DX50" s="684"/>
      <c r="DY50" s="684"/>
      <c r="DZ50" s="697"/>
      <c r="EA50" s="53"/>
    </row>
    <row r="51" spans="1:131" ht="26.25" customHeight="1" x14ac:dyDescent="0.15">
      <c r="A51" s="57">
        <v>24</v>
      </c>
      <c r="B51" s="683"/>
      <c r="C51" s="684"/>
      <c r="D51" s="684"/>
      <c r="E51" s="684"/>
      <c r="F51" s="684"/>
      <c r="G51" s="684"/>
      <c r="H51" s="684"/>
      <c r="I51" s="684"/>
      <c r="J51" s="684"/>
      <c r="K51" s="684"/>
      <c r="L51" s="684"/>
      <c r="M51" s="684"/>
      <c r="N51" s="684"/>
      <c r="O51" s="684"/>
      <c r="P51" s="685"/>
      <c r="Q51" s="732"/>
      <c r="R51" s="733"/>
      <c r="S51" s="733"/>
      <c r="T51" s="733"/>
      <c r="U51" s="733"/>
      <c r="V51" s="733"/>
      <c r="W51" s="733"/>
      <c r="X51" s="733"/>
      <c r="Y51" s="733"/>
      <c r="Z51" s="733"/>
      <c r="AA51" s="733"/>
      <c r="AB51" s="733"/>
      <c r="AC51" s="733"/>
      <c r="AD51" s="733"/>
      <c r="AE51" s="734"/>
      <c r="AF51" s="689"/>
      <c r="AG51" s="690"/>
      <c r="AH51" s="690"/>
      <c r="AI51" s="690"/>
      <c r="AJ51" s="691"/>
      <c r="AK51" s="735"/>
      <c r="AL51" s="733"/>
      <c r="AM51" s="733"/>
      <c r="AN51" s="733"/>
      <c r="AO51" s="733"/>
      <c r="AP51" s="733"/>
      <c r="AQ51" s="733"/>
      <c r="AR51" s="733"/>
      <c r="AS51" s="733"/>
      <c r="AT51" s="733"/>
      <c r="AU51" s="733"/>
      <c r="AV51" s="733"/>
      <c r="AW51" s="733"/>
      <c r="AX51" s="733"/>
      <c r="AY51" s="733"/>
      <c r="AZ51" s="736"/>
      <c r="BA51" s="736"/>
      <c r="BB51" s="736"/>
      <c r="BC51" s="736"/>
      <c r="BD51" s="736"/>
      <c r="BE51" s="693"/>
      <c r="BF51" s="693"/>
      <c r="BG51" s="693"/>
      <c r="BH51" s="693"/>
      <c r="BI51" s="694"/>
      <c r="BJ51" s="61"/>
      <c r="BK51" s="61"/>
      <c r="BL51" s="61"/>
      <c r="BM51" s="61"/>
      <c r="BN51" s="61"/>
      <c r="BO51" s="60"/>
      <c r="BP51" s="60"/>
      <c r="BQ51" s="57">
        <v>45</v>
      </c>
      <c r="BR51" s="77"/>
      <c r="BS51" s="683"/>
      <c r="BT51" s="684"/>
      <c r="BU51" s="684"/>
      <c r="BV51" s="684"/>
      <c r="BW51" s="684"/>
      <c r="BX51" s="684"/>
      <c r="BY51" s="684"/>
      <c r="BZ51" s="684"/>
      <c r="CA51" s="684"/>
      <c r="CB51" s="684"/>
      <c r="CC51" s="684"/>
      <c r="CD51" s="684"/>
      <c r="CE51" s="684"/>
      <c r="CF51" s="684"/>
      <c r="CG51" s="685"/>
      <c r="CH51" s="695"/>
      <c r="CI51" s="690"/>
      <c r="CJ51" s="690"/>
      <c r="CK51" s="690"/>
      <c r="CL51" s="696"/>
      <c r="CM51" s="695"/>
      <c r="CN51" s="690"/>
      <c r="CO51" s="690"/>
      <c r="CP51" s="690"/>
      <c r="CQ51" s="696"/>
      <c r="CR51" s="695"/>
      <c r="CS51" s="690"/>
      <c r="CT51" s="690"/>
      <c r="CU51" s="690"/>
      <c r="CV51" s="696"/>
      <c r="CW51" s="695"/>
      <c r="CX51" s="690"/>
      <c r="CY51" s="690"/>
      <c r="CZ51" s="690"/>
      <c r="DA51" s="696"/>
      <c r="DB51" s="695"/>
      <c r="DC51" s="690"/>
      <c r="DD51" s="690"/>
      <c r="DE51" s="690"/>
      <c r="DF51" s="696"/>
      <c r="DG51" s="695"/>
      <c r="DH51" s="690"/>
      <c r="DI51" s="690"/>
      <c r="DJ51" s="690"/>
      <c r="DK51" s="696"/>
      <c r="DL51" s="695"/>
      <c r="DM51" s="690"/>
      <c r="DN51" s="690"/>
      <c r="DO51" s="690"/>
      <c r="DP51" s="696"/>
      <c r="DQ51" s="695"/>
      <c r="DR51" s="690"/>
      <c r="DS51" s="690"/>
      <c r="DT51" s="690"/>
      <c r="DU51" s="696"/>
      <c r="DV51" s="683"/>
      <c r="DW51" s="684"/>
      <c r="DX51" s="684"/>
      <c r="DY51" s="684"/>
      <c r="DZ51" s="697"/>
      <c r="EA51" s="53"/>
    </row>
    <row r="52" spans="1:131" ht="26.25" customHeight="1" x14ac:dyDescent="0.15">
      <c r="A52" s="57">
        <v>25</v>
      </c>
      <c r="B52" s="683"/>
      <c r="C52" s="684"/>
      <c r="D52" s="684"/>
      <c r="E52" s="684"/>
      <c r="F52" s="684"/>
      <c r="G52" s="684"/>
      <c r="H52" s="684"/>
      <c r="I52" s="684"/>
      <c r="J52" s="684"/>
      <c r="K52" s="684"/>
      <c r="L52" s="684"/>
      <c r="M52" s="684"/>
      <c r="N52" s="684"/>
      <c r="O52" s="684"/>
      <c r="P52" s="685"/>
      <c r="Q52" s="732"/>
      <c r="R52" s="733"/>
      <c r="S52" s="733"/>
      <c r="T52" s="733"/>
      <c r="U52" s="733"/>
      <c r="V52" s="733"/>
      <c r="W52" s="733"/>
      <c r="X52" s="733"/>
      <c r="Y52" s="733"/>
      <c r="Z52" s="733"/>
      <c r="AA52" s="733"/>
      <c r="AB52" s="733"/>
      <c r="AC52" s="733"/>
      <c r="AD52" s="733"/>
      <c r="AE52" s="734"/>
      <c r="AF52" s="689"/>
      <c r="AG52" s="690"/>
      <c r="AH52" s="690"/>
      <c r="AI52" s="690"/>
      <c r="AJ52" s="691"/>
      <c r="AK52" s="735"/>
      <c r="AL52" s="733"/>
      <c r="AM52" s="733"/>
      <c r="AN52" s="733"/>
      <c r="AO52" s="733"/>
      <c r="AP52" s="733"/>
      <c r="AQ52" s="733"/>
      <c r="AR52" s="733"/>
      <c r="AS52" s="733"/>
      <c r="AT52" s="733"/>
      <c r="AU52" s="733"/>
      <c r="AV52" s="733"/>
      <c r="AW52" s="733"/>
      <c r="AX52" s="733"/>
      <c r="AY52" s="733"/>
      <c r="AZ52" s="736"/>
      <c r="BA52" s="736"/>
      <c r="BB52" s="736"/>
      <c r="BC52" s="736"/>
      <c r="BD52" s="736"/>
      <c r="BE52" s="693"/>
      <c r="BF52" s="693"/>
      <c r="BG52" s="693"/>
      <c r="BH52" s="693"/>
      <c r="BI52" s="694"/>
      <c r="BJ52" s="61"/>
      <c r="BK52" s="61"/>
      <c r="BL52" s="61"/>
      <c r="BM52" s="61"/>
      <c r="BN52" s="61"/>
      <c r="BO52" s="60"/>
      <c r="BP52" s="60"/>
      <c r="BQ52" s="57">
        <v>46</v>
      </c>
      <c r="BR52" s="77"/>
      <c r="BS52" s="683"/>
      <c r="BT52" s="684"/>
      <c r="BU52" s="684"/>
      <c r="BV52" s="684"/>
      <c r="BW52" s="684"/>
      <c r="BX52" s="684"/>
      <c r="BY52" s="684"/>
      <c r="BZ52" s="684"/>
      <c r="CA52" s="684"/>
      <c r="CB52" s="684"/>
      <c r="CC52" s="684"/>
      <c r="CD52" s="684"/>
      <c r="CE52" s="684"/>
      <c r="CF52" s="684"/>
      <c r="CG52" s="685"/>
      <c r="CH52" s="695"/>
      <c r="CI52" s="690"/>
      <c r="CJ52" s="690"/>
      <c r="CK52" s="690"/>
      <c r="CL52" s="696"/>
      <c r="CM52" s="695"/>
      <c r="CN52" s="690"/>
      <c r="CO52" s="690"/>
      <c r="CP52" s="690"/>
      <c r="CQ52" s="696"/>
      <c r="CR52" s="695"/>
      <c r="CS52" s="690"/>
      <c r="CT52" s="690"/>
      <c r="CU52" s="690"/>
      <c r="CV52" s="696"/>
      <c r="CW52" s="695"/>
      <c r="CX52" s="690"/>
      <c r="CY52" s="690"/>
      <c r="CZ52" s="690"/>
      <c r="DA52" s="696"/>
      <c r="DB52" s="695"/>
      <c r="DC52" s="690"/>
      <c r="DD52" s="690"/>
      <c r="DE52" s="690"/>
      <c r="DF52" s="696"/>
      <c r="DG52" s="695"/>
      <c r="DH52" s="690"/>
      <c r="DI52" s="690"/>
      <c r="DJ52" s="690"/>
      <c r="DK52" s="696"/>
      <c r="DL52" s="695"/>
      <c r="DM52" s="690"/>
      <c r="DN52" s="690"/>
      <c r="DO52" s="690"/>
      <c r="DP52" s="696"/>
      <c r="DQ52" s="695"/>
      <c r="DR52" s="690"/>
      <c r="DS52" s="690"/>
      <c r="DT52" s="690"/>
      <c r="DU52" s="696"/>
      <c r="DV52" s="683"/>
      <c r="DW52" s="684"/>
      <c r="DX52" s="684"/>
      <c r="DY52" s="684"/>
      <c r="DZ52" s="697"/>
      <c r="EA52" s="53"/>
    </row>
    <row r="53" spans="1:131" ht="26.25" customHeight="1" x14ac:dyDescent="0.15">
      <c r="A53" s="57">
        <v>26</v>
      </c>
      <c r="B53" s="683"/>
      <c r="C53" s="684"/>
      <c r="D53" s="684"/>
      <c r="E53" s="684"/>
      <c r="F53" s="684"/>
      <c r="G53" s="684"/>
      <c r="H53" s="684"/>
      <c r="I53" s="684"/>
      <c r="J53" s="684"/>
      <c r="K53" s="684"/>
      <c r="L53" s="684"/>
      <c r="M53" s="684"/>
      <c r="N53" s="684"/>
      <c r="O53" s="684"/>
      <c r="P53" s="685"/>
      <c r="Q53" s="732"/>
      <c r="R53" s="733"/>
      <c r="S53" s="733"/>
      <c r="T53" s="733"/>
      <c r="U53" s="733"/>
      <c r="V53" s="733"/>
      <c r="W53" s="733"/>
      <c r="X53" s="733"/>
      <c r="Y53" s="733"/>
      <c r="Z53" s="733"/>
      <c r="AA53" s="733"/>
      <c r="AB53" s="733"/>
      <c r="AC53" s="733"/>
      <c r="AD53" s="733"/>
      <c r="AE53" s="734"/>
      <c r="AF53" s="689"/>
      <c r="AG53" s="690"/>
      <c r="AH53" s="690"/>
      <c r="AI53" s="690"/>
      <c r="AJ53" s="691"/>
      <c r="AK53" s="735"/>
      <c r="AL53" s="733"/>
      <c r="AM53" s="733"/>
      <c r="AN53" s="733"/>
      <c r="AO53" s="733"/>
      <c r="AP53" s="733"/>
      <c r="AQ53" s="733"/>
      <c r="AR53" s="733"/>
      <c r="AS53" s="733"/>
      <c r="AT53" s="733"/>
      <c r="AU53" s="733"/>
      <c r="AV53" s="733"/>
      <c r="AW53" s="733"/>
      <c r="AX53" s="733"/>
      <c r="AY53" s="733"/>
      <c r="AZ53" s="736"/>
      <c r="BA53" s="736"/>
      <c r="BB53" s="736"/>
      <c r="BC53" s="736"/>
      <c r="BD53" s="736"/>
      <c r="BE53" s="693"/>
      <c r="BF53" s="693"/>
      <c r="BG53" s="693"/>
      <c r="BH53" s="693"/>
      <c r="BI53" s="694"/>
      <c r="BJ53" s="61"/>
      <c r="BK53" s="61"/>
      <c r="BL53" s="61"/>
      <c r="BM53" s="61"/>
      <c r="BN53" s="61"/>
      <c r="BO53" s="60"/>
      <c r="BP53" s="60"/>
      <c r="BQ53" s="57">
        <v>47</v>
      </c>
      <c r="BR53" s="77"/>
      <c r="BS53" s="683"/>
      <c r="BT53" s="684"/>
      <c r="BU53" s="684"/>
      <c r="BV53" s="684"/>
      <c r="BW53" s="684"/>
      <c r="BX53" s="684"/>
      <c r="BY53" s="684"/>
      <c r="BZ53" s="684"/>
      <c r="CA53" s="684"/>
      <c r="CB53" s="684"/>
      <c r="CC53" s="684"/>
      <c r="CD53" s="684"/>
      <c r="CE53" s="684"/>
      <c r="CF53" s="684"/>
      <c r="CG53" s="685"/>
      <c r="CH53" s="695"/>
      <c r="CI53" s="690"/>
      <c r="CJ53" s="690"/>
      <c r="CK53" s="690"/>
      <c r="CL53" s="696"/>
      <c r="CM53" s="695"/>
      <c r="CN53" s="690"/>
      <c r="CO53" s="690"/>
      <c r="CP53" s="690"/>
      <c r="CQ53" s="696"/>
      <c r="CR53" s="695"/>
      <c r="CS53" s="690"/>
      <c r="CT53" s="690"/>
      <c r="CU53" s="690"/>
      <c r="CV53" s="696"/>
      <c r="CW53" s="695"/>
      <c r="CX53" s="690"/>
      <c r="CY53" s="690"/>
      <c r="CZ53" s="690"/>
      <c r="DA53" s="696"/>
      <c r="DB53" s="695"/>
      <c r="DC53" s="690"/>
      <c r="DD53" s="690"/>
      <c r="DE53" s="690"/>
      <c r="DF53" s="696"/>
      <c r="DG53" s="695"/>
      <c r="DH53" s="690"/>
      <c r="DI53" s="690"/>
      <c r="DJ53" s="690"/>
      <c r="DK53" s="696"/>
      <c r="DL53" s="695"/>
      <c r="DM53" s="690"/>
      <c r="DN53" s="690"/>
      <c r="DO53" s="690"/>
      <c r="DP53" s="696"/>
      <c r="DQ53" s="695"/>
      <c r="DR53" s="690"/>
      <c r="DS53" s="690"/>
      <c r="DT53" s="690"/>
      <c r="DU53" s="696"/>
      <c r="DV53" s="683"/>
      <c r="DW53" s="684"/>
      <c r="DX53" s="684"/>
      <c r="DY53" s="684"/>
      <c r="DZ53" s="697"/>
      <c r="EA53" s="53"/>
    </row>
    <row r="54" spans="1:131" ht="26.25" customHeight="1" x14ac:dyDescent="0.15">
      <c r="A54" s="57">
        <v>27</v>
      </c>
      <c r="B54" s="683"/>
      <c r="C54" s="684"/>
      <c r="D54" s="684"/>
      <c r="E54" s="684"/>
      <c r="F54" s="684"/>
      <c r="G54" s="684"/>
      <c r="H54" s="684"/>
      <c r="I54" s="684"/>
      <c r="J54" s="684"/>
      <c r="K54" s="684"/>
      <c r="L54" s="684"/>
      <c r="M54" s="684"/>
      <c r="N54" s="684"/>
      <c r="O54" s="684"/>
      <c r="P54" s="685"/>
      <c r="Q54" s="732"/>
      <c r="R54" s="733"/>
      <c r="S54" s="733"/>
      <c r="T54" s="733"/>
      <c r="U54" s="733"/>
      <c r="V54" s="733"/>
      <c r="W54" s="733"/>
      <c r="X54" s="733"/>
      <c r="Y54" s="733"/>
      <c r="Z54" s="733"/>
      <c r="AA54" s="733"/>
      <c r="AB54" s="733"/>
      <c r="AC54" s="733"/>
      <c r="AD54" s="733"/>
      <c r="AE54" s="734"/>
      <c r="AF54" s="689"/>
      <c r="AG54" s="690"/>
      <c r="AH54" s="690"/>
      <c r="AI54" s="690"/>
      <c r="AJ54" s="691"/>
      <c r="AK54" s="735"/>
      <c r="AL54" s="733"/>
      <c r="AM54" s="733"/>
      <c r="AN54" s="733"/>
      <c r="AO54" s="733"/>
      <c r="AP54" s="733"/>
      <c r="AQ54" s="733"/>
      <c r="AR54" s="733"/>
      <c r="AS54" s="733"/>
      <c r="AT54" s="733"/>
      <c r="AU54" s="733"/>
      <c r="AV54" s="733"/>
      <c r="AW54" s="733"/>
      <c r="AX54" s="733"/>
      <c r="AY54" s="733"/>
      <c r="AZ54" s="736"/>
      <c r="BA54" s="736"/>
      <c r="BB54" s="736"/>
      <c r="BC54" s="736"/>
      <c r="BD54" s="736"/>
      <c r="BE54" s="693"/>
      <c r="BF54" s="693"/>
      <c r="BG54" s="693"/>
      <c r="BH54" s="693"/>
      <c r="BI54" s="694"/>
      <c r="BJ54" s="61"/>
      <c r="BK54" s="61"/>
      <c r="BL54" s="61"/>
      <c r="BM54" s="61"/>
      <c r="BN54" s="61"/>
      <c r="BO54" s="60"/>
      <c r="BP54" s="60"/>
      <c r="BQ54" s="57">
        <v>48</v>
      </c>
      <c r="BR54" s="77"/>
      <c r="BS54" s="683"/>
      <c r="BT54" s="684"/>
      <c r="BU54" s="684"/>
      <c r="BV54" s="684"/>
      <c r="BW54" s="684"/>
      <c r="BX54" s="684"/>
      <c r="BY54" s="684"/>
      <c r="BZ54" s="684"/>
      <c r="CA54" s="684"/>
      <c r="CB54" s="684"/>
      <c r="CC54" s="684"/>
      <c r="CD54" s="684"/>
      <c r="CE54" s="684"/>
      <c r="CF54" s="684"/>
      <c r="CG54" s="685"/>
      <c r="CH54" s="695"/>
      <c r="CI54" s="690"/>
      <c r="CJ54" s="690"/>
      <c r="CK54" s="690"/>
      <c r="CL54" s="696"/>
      <c r="CM54" s="695"/>
      <c r="CN54" s="690"/>
      <c r="CO54" s="690"/>
      <c r="CP54" s="690"/>
      <c r="CQ54" s="696"/>
      <c r="CR54" s="695"/>
      <c r="CS54" s="690"/>
      <c r="CT54" s="690"/>
      <c r="CU54" s="690"/>
      <c r="CV54" s="696"/>
      <c r="CW54" s="695"/>
      <c r="CX54" s="690"/>
      <c r="CY54" s="690"/>
      <c r="CZ54" s="690"/>
      <c r="DA54" s="696"/>
      <c r="DB54" s="695"/>
      <c r="DC54" s="690"/>
      <c r="DD54" s="690"/>
      <c r="DE54" s="690"/>
      <c r="DF54" s="696"/>
      <c r="DG54" s="695"/>
      <c r="DH54" s="690"/>
      <c r="DI54" s="690"/>
      <c r="DJ54" s="690"/>
      <c r="DK54" s="696"/>
      <c r="DL54" s="695"/>
      <c r="DM54" s="690"/>
      <c r="DN54" s="690"/>
      <c r="DO54" s="690"/>
      <c r="DP54" s="696"/>
      <c r="DQ54" s="695"/>
      <c r="DR54" s="690"/>
      <c r="DS54" s="690"/>
      <c r="DT54" s="690"/>
      <c r="DU54" s="696"/>
      <c r="DV54" s="683"/>
      <c r="DW54" s="684"/>
      <c r="DX54" s="684"/>
      <c r="DY54" s="684"/>
      <c r="DZ54" s="697"/>
      <c r="EA54" s="53"/>
    </row>
    <row r="55" spans="1:131" ht="26.25" customHeight="1" x14ac:dyDescent="0.15">
      <c r="A55" s="57">
        <v>28</v>
      </c>
      <c r="B55" s="683"/>
      <c r="C55" s="684"/>
      <c r="D55" s="684"/>
      <c r="E55" s="684"/>
      <c r="F55" s="684"/>
      <c r="G55" s="684"/>
      <c r="H55" s="684"/>
      <c r="I55" s="684"/>
      <c r="J55" s="684"/>
      <c r="K55" s="684"/>
      <c r="L55" s="684"/>
      <c r="M55" s="684"/>
      <c r="N55" s="684"/>
      <c r="O55" s="684"/>
      <c r="P55" s="685"/>
      <c r="Q55" s="732"/>
      <c r="R55" s="733"/>
      <c r="S55" s="733"/>
      <c r="T55" s="733"/>
      <c r="U55" s="733"/>
      <c r="V55" s="733"/>
      <c r="W55" s="733"/>
      <c r="X55" s="733"/>
      <c r="Y55" s="733"/>
      <c r="Z55" s="733"/>
      <c r="AA55" s="733"/>
      <c r="AB55" s="733"/>
      <c r="AC55" s="733"/>
      <c r="AD55" s="733"/>
      <c r="AE55" s="734"/>
      <c r="AF55" s="689"/>
      <c r="AG55" s="690"/>
      <c r="AH55" s="690"/>
      <c r="AI55" s="690"/>
      <c r="AJ55" s="691"/>
      <c r="AK55" s="735"/>
      <c r="AL55" s="733"/>
      <c r="AM55" s="733"/>
      <c r="AN55" s="733"/>
      <c r="AO55" s="733"/>
      <c r="AP55" s="733"/>
      <c r="AQ55" s="733"/>
      <c r="AR55" s="733"/>
      <c r="AS55" s="733"/>
      <c r="AT55" s="733"/>
      <c r="AU55" s="733"/>
      <c r="AV55" s="733"/>
      <c r="AW55" s="733"/>
      <c r="AX55" s="733"/>
      <c r="AY55" s="733"/>
      <c r="AZ55" s="736"/>
      <c r="BA55" s="736"/>
      <c r="BB55" s="736"/>
      <c r="BC55" s="736"/>
      <c r="BD55" s="736"/>
      <c r="BE55" s="693"/>
      <c r="BF55" s="693"/>
      <c r="BG55" s="693"/>
      <c r="BH55" s="693"/>
      <c r="BI55" s="694"/>
      <c r="BJ55" s="61"/>
      <c r="BK55" s="61"/>
      <c r="BL55" s="61"/>
      <c r="BM55" s="61"/>
      <c r="BN55" s="61"/>
      <c r="BO55" s="60"/>
      <c r="BP55" s="60"/>
      <c r="BQ55" s="57">
        <v>49</v>
      </c>
      <c r="BR55" s="77"/>
      <c r="BS55" s="683"/>
      <c r="BT55" s="684"/>
      <c r="BU55" s="684"/>
      <c r="BV55" s="684"/>
      <c r="BW55" s="684"/>
      <c r="BX55" s="684"/>
      <c r="BY55" s="684"/>
      <c r="BZ55" s="684"/>
      <c r="CA55" s="684"/>
      <c r="CB55" s="684"/>
      <c r="CC55" s="684"/>
      <c r="CD55" s="684"/>
      <c r="CE55" s="684"/>
      <c r="CF55" s="684"/>
      <c r="CG55" s="685"/>
      <c r="CH55" s="695"/>
      <c r="CI55" s="690"/>
      <c r="CJ55" s="690"/>
      <c r="CK55" s="690"/>
      <c r="CL55" s="696"/>
      <c r="CM55" s="695"/>
      <c r="CN55" s="690"/>
      <c r="CO55" s="690"/>
      <c r="CP55" s="690"/>
      <c r="CQ55" s="696"/>
      <c r="CR55" s="695"/>
      <c r="CS55" s="690"/>
      <c r="CT55" s="690"/>
      <c r="CU55" s="690"/>
      <c r="CV55" s="696"/>
      <c r="CW55" s="695"/>
      <c r="CX55" s="690"/>
      <c r="CY55" s="690"/>
      <c r="CZ55" s="690"/>
      <c r="DA55" s="696"/>
      <c r="DB55" s="695"/>
      <c r="DC55" s="690"/>
      <c r="DD55" s="690"/>
      <c r="DE55" s="690"/>
      <c r="DF55" s="696"/>
      <c r="DG55" s="695"/>
      <c r="DH55" s="690"/>
      <c r="DI55" s="690"/>
      <c r="DJ55" s="690"/>
      <c r="DK55" s="696"/>
      <c r="DL55" s="695"/>
      <c r="DM55" s="690"/>
      <c r="DN55" s="690"/>
      <c r="DO55" s="690"/>
      <c r="DP55" s="696"/>
      <c r="DQ55" s="695"/>
      <c r="DR55" s="690"/>
      <c r="DS55" s="690"/>
      <c r="DT55" s="690"/>
      <c r="DU55" s="696"/>
      <c r="DV55" s="683"/>
      <c r="DW55" s="684"/>
      <c r="DX55" s="684"/>
      <c r="DY55" s="684"/>
      <c r="DZ55" s="697"/>
      <c r="EA55" s="53"/>
    </row>
    <row r="56" spans="1:131" ht="26.25" customHeight="1" x14ac:dyDescent="0.15">
      <c r="A56" s="57">
        <v>29</v>
      </c>
      <c r="B56" s="683"/>
      <c r="C56" s="684"/>
      <c r="D56" s="684"/>
      <c r="E56" s="684"/>
      <c r="F56" s="684"/>
      <c r="G56" s="684"/>
      <c r="H56" s="684"/>
      <c r="I56" s="684"/>
      <c r="J56" s="684"/>
      <c r="K56" s="684"/>
      <c r="L56" s="684"/>
      <c r="M56" s="684"/>
      <c r="N56" s="684"/>
      <c r="O56" s="684"/>
      <c r="P56" s="685"/>
      <c r="Q56" s="732"/>
      <c r="R56" s="733"/>
      <c r="S56" s="733"/>
      <c r="T56" s="733"/>
      <c r="U56" s="733"/>
      <c r="V56" s="733"/>
      <c r="W56" s="733"/>
      <c r="X56" s="733"/>
      <c r="Y56" s="733"/>
      <c r="Z56" s="733"/>
      <c r="AA56" s="733"/>
      <c r="AB56" s="733"/>
      <c r="AC56" s="733"/>
      <c r="AD56" s="733"/>
      <c r="AE56" s="734"/>
      <c r="AF56" s="689"/>
      <c r="AG56" s="690"/>
      <c r="AH56" s="690"/>
      <c r="AI56" s="690"/>
      <c r="AJ56" s="691"/>
      <c r="AK56" s="735"/>
      <c r="AL56" s="733"/>
      <c r="AM56" s="733"/>
      <c r="AN56" s="733"/>
      <c r="AO56" s="733"/>
      <c r="AP56" s="733"/>
      <c r="AQ56" s="733"/>
      <c r="AR56" s="733"/>
      <c r="AS56" s="733"/>
      <c r="AT56" s="733"/>
      <c r="AU56" s="733"/>
      <c r="AV56" s="733"/>
      <c r="AW56" s="733"/>
      <c r="AX56" s="733"/>
      <c r="AY56" s="733"/>
      <c r="AZ56" s="736"/>
      <c r="BA56" s="736"/>
      <c r="BB56" s="736"/>
      <c r="BC56" s="736"/>
      <c r="BD56" s="736"/>
      <c r="BE56" s="693"/>
      <c r="BF56" s="693"/>
      <c r="BG56" s="693"/>
      <c r="BH56" s="693"/>
      <c r="BI56" s="694"/>
      <c r="BJ56" s="61"/>
      <c r="BK56" s="61"/>
      <c r="BL56" s="61"/>
      <c r="BM56" s="61"/>
      <c r="BN56" s="61"/>
      <c r="BO56" s="60"/>
      <c r="BP56" s="60"/>
      <c r="BQ56" s="57">
        <v>50</v>
      </c>
      <c r="BR56" s="77"/>
      <c r="BS56" s="683"/>
      <c r="BT56" s="684"/>
      <c r="BU56" s="684"/>
      <c r="BV56" s="684"/>
      <c r="BW56" s="684"/>
      <c r="BX56" s="684"/>
      <c r="BY56" s="684"/>
      <c r="BZ56" s="684"/>
      <c r="CA56" s="684"/>
      <c r="CB56" s="684"/>
      <c r="CC56" s="684"/>
      <c r="CD56" s="684"/>
      <c r="CE56" s="684"/>
      <c r="CF56" s="684"/>
      <c r="CG56" s="685"/>
      <c r="CH56" s="695"/>
      <c r="CI56" s="690"/>
      <c r="CJ56" s="690"/>
      <c r="CK56" s="690"/>
      <c r="CL56" s="696"/>
      <c r="CM56" s="695"/>
      <c r="CN56" s="690"/>
      <c r="CO56" s="690"/>
      <c r="CP56" s="690"/>
      <c r="CQ56" s="696"/>
      <c r="CR56" s="695"/>
      <c r="CS56" s="690"/>
      <c r="CT56" s="690"/>
      <c r="CU56" s="690"/>
      <c r="CV56" s="696"/>
      <c r="CW56" s="695"/>
      <c r="CX56" s="690"/>
      <c r="CY56" s="690"/>
      <c r="CZ56" s="690"/>
      <c r="DA56" s="696"/>
      <c r="DB56" s="695"/>
      <c r="DC56" s="690"/>
      <c r="DD56" s="690"/>
      <c r="DE56" s="690"/>
      <c r="DF56" s="696"/>
      <c r="DG56" s="695"/>
      <c r="DH56" s="690"/>
      <c r="DI56" s="690"/>
      <c r="DJ56" s="690"/>
      <c r="DK56" s="696"/>
      <c r="DL56" s="695"/>
      <c r="DM56" s="690"/>
      <c r="DN56" s="690"/>
      <c r="DO56" s="690"/>
      <c r="DP56" s="696"/>
      <c r="DQ56" s="695"/>
      <c r="DR56" s="690"/>
      <c r="DS56" s="690"/>
      <c r="DT56" s="690"/>
      <c r="DU56" s="696"/>
      <c r="DV56" s="683"/>
      <c r="DW56" s="684"/>
      <c r="DX56" s="684"/>
      <c r="DY56" s="684"/>
      <c r="DZ56" s="697"/>
      <c r="EA56" s="53"/>
    </row>
    <row r="57" spans="1:131" ht="26.25" customHeight="1" x14ac:dyDescent="0.15">
      <c r="A57" s="57">
        <v>30</v>
      </c>
      <c r="B57" s="683"/>
      <c r="C57" s="684"/>
      <c r="D57" s="684"/>
      <c r="E57" s="684"/>
      <c r="F57" s="684"/>
      <c r="G57" s="684"/>
      <c r="H57" s="684"/>
      <c r="I57" s="684"/>
      <c r="J57" s="684"/>
      <c r="K57" s="684"/>
      <c r="L57" s="684"/>
      <c r="M57" s="684"/>
      <c r="N57" s="684"/>
      <c r="O57" s="684"/>
      <c r="P57" s="685"/>
      <c r="Q57" s="732"/>
      <c r="R57" s="733"/>
      <c r="S57" s="733"/>
      <c r="T57" s="733"/>
      <c r="U57" s="733"/>
      <c r="V57" s="733"/>
      <c r="W57" s="733"/>
      <c r="X57" s="733"/>
      <c r="Y57" s="733"/>
      <c r="Z57" s="733"/>
      <c r="AA57" s="733"/>
      <c r="AB57" s="733"/>
      <c r="AC57" s="733"/>
      <c r="AD57" s="733"/>
      <c r="AE57" s="734"/>
      <c r="AF57" s="689"/>
      <c r="AG57" s="690"/>
      <c r="AH57" s="690"/>
      <c r="AI57" s="690"/>
      <c r="AJ57" s="691"/>
      <c r="AK57" s="735"/>
      <c r="AL57" s="733"/>
      <c r="AM57" s="733"/>
      <c r="AN57" s="733"/>
      <c r="AO57" s="733"/>
      <c r="AP57" s="733"/>
      <c r="AQ57" s="733"/>
      <c r="AR57" s="733"/>
      <c r="AS57" s="733"/>
      <c r="AT57" s="733"/>
      <c r="AU57" s="733"/>
      <c r="AV57" s="733"/>
      <c r="AW57" s="733"/>
      <c r="AX57" s="733"/>
      <c r="AY57" s="733"/>
      <c r="AZ57" s="736"/>
      <c r="BA57" s="736"/>
      <c r="BB57" s="736"/>
      <c r="BC57" s="736"/>
      <c r="BD57" s="736"/>
      <c r="BE57" s="693"/>
      <c r="BF57" s="693"/>
      <c r="BG57" s="693"/>
      <c r="BH57" s="693"/>
      <c r="BI57" s="694"/>
      <c r="BJ57" s="61"/>
      <c r="BK57" s="61"/>
      <c r="BL57" s="61"/>
      <c r="BM57" s="61"/>
      <c r="BN57" s="61"/>
      <c r="BO57" s="60"/>
      <c r="BP57" s="60"/>
      <c r="BQ57" s="57">
        <v>51</v>
      </c>
      <c r="BR57" s="77"/>
      <c r="BS57" s="683"/>
      <c r="BT57" s="684"/>
      <c r="BU57" s="684"/>
      <c r="BV57" s="684"/>
      <c r="BW57" s="684"/>
      <c r="BX57" s="684"/>
      <c r="BY57" s="684"/>
      <c r="BZ57" s="684"/>
      <c r="CA57" s="684"/>
      <c r="CB57" s="684"/>
      <c r="CC57" s="684"/>
      <c r="CD57" s="684"/>
      <c r="CE57" s="684"/>
      <c r="CF57" s="684"/>
      <c r="CG57" s="685"/>
      <c r="CH57" s="695"/>
      <c r="CI57" s="690"/>
      <c r="CJ57" s="690"/>
      <c r="CK57" s="690"/>
      <c r="CL57" s="696"/>
      <c r="CM57" s="695"/>
      <c r="CN57" s="690"/>
      <c r="CO57" s="690"/>
      <c r="CP57" s="690"/>
      <c r="CQ57" s="696"/>
      <c r="CR57" s="695"/>
      <c r="CS57" s="690"/>
      <c r="CT57" s="690"/>
      <c r="CU57" s="690"/>
      <c r="CV57" s="696"/>
      <c r="CW57" s="695"/>
      <c r="CX57" s="690"/>
      <c r="CY57" s="690"/>
      <c r="CZ57" s="690"/>
      <c r="DA57" s="696"/>
      <c r="DB57" s="695"/>
      <c r="DC57" s="690"/>
      <c r="DD57" s="690"/>
      <c r="DE57" s="690"/>
      <c r="DF57" s="696"/>
      <c r="DG57" s="695"/>
      <c r="DH57" s="690"/>
      <c r="DI57" s="690"/>
      <c r="DJ57" s="690"/>
      <c r="DK57" s="696"/>
      <c r="DL57" s="695"/>
      <c r="DM57" s="690"/>
      <c r="DN57" s="690"/>
      <c r="DO57" s="690"/>
      <c r="DP57" s="696"/>
      <c r="DQ57" s="695"/>
      <c r="DR57" s="690"/>
      <c r="DS57" s="690"/>
      <c r="DT57" s="690"/>
      <c r="DU57" s="696"/>
      <c r="DV57" s="683"/>
      <c r="DW57" s="684"/>
      <c r="DX57" s="684"/>
      <c r="DY57" s="684"/>
      <c r="DZ57" s="697"/>
      <c r="EA57" s="53"/>
    </row>
    <row r="58" spans="1:131" ht="26.25" customHeight="1" x14ac:dyDescent="0.15">
      <c r="A58" s="57">
        <v>31</v>
      </c>
      <c r="B58" s="683"/>
      <c r="C58" s="684"/>
      <c r="D58" s="684"/>
      <c r="E58" s="684"/>
      <c r="F58" s="684"/>
      <c r="G58" s="684"/>
      <c r="H58" s="684"/>
      <c r="I58" s="684"/>
      <c r="J58" s="684"/>
      <c r="K58" s="684"/>
      <c r="L58" s="684"/>
      <c r="M58" s="684"/>
      <c r="N58" s="684"/>
      <c r="O58" s="684"/>
      <c r="P58" s="685"/>
      <c r="Q58" s="732"/>
      <c r="R58" s="733"/>
      <c r="S58" s="733"/>
      <c r="T58" s="733"/>
      <c r="U58" s="733"/>
      <c r="V58" s="733"/>
      <c r="W58" s="733"/>
      <c r="X58" s="733"/>
      <c r="Y58" s="733"/>
      <c r="Z58" s="733"/>
      <c r="AA58" s="733"/>
      <c r="AB58" s="733"/>
      <c r="AC58" s="733"/>
      <c r="AD58" s="733"/>
      <c r="AE58" s="734"/>
      <c r="AF58" s="689"/>
      <c r="AG58" s="690"/>
      <c r="AH58" s="690"/>
      <c r="AI58" s="690"/>
      <c r="AJ58" s="691"/>
      <c r="AK58" s="735"/>
      <c r="AL58" s="733"/>
      <c r="AM58" s="733"/>
      <c r="AN58" s="733"/>
      <c r="AO58" s="733"/>
      <c r="AP58" s="733"/>
      <c r="AQ58" s="733"/>
      <c r="AR58" s="733"/>
      <c r="AS58" s="733"/>
      <c r="AT58" s="733"/>
      <c r="AU58" s="733"/>
      <c r="AV58" s="733"/>
      <c r="AW58" s="733"/>
      <c r="AX58" s="733"/>
      <c r="AY58" s="733"/>
      <c r="AZ58" s="736"/>
      <c r="BA58" s="736"/>
      <c r="BB58" s="736"/>
      <c r="BC58" s="736"/>
      <c r="BD58" s="736"/>
      <c r="BE58" s="693"/>
      <c r="BF58" s="693"/>
      <c r="BG58" s="693"/>
      <c r="BH58" s="693"/>
      <c r="BI58" s="694"/>
      <c r="BJ58" s="61"/>
      <c r="BK58" s="61"/>
      <c r="BL58" s="61"/>
      <c r="BM58" s="61"/>
      <c r="BN58" s="61"/>
      <c r="BO58" s="60"/>
      <c r="BP58" s="60"/>
      <c r="BQ58" s="57">
        <v>52</v>
      </c>
      <c r="BR58" s="77"/>
      <c r="BS58" s="683"/>
      <c r="BT58" s="684"/>
      <c r="BU58" s="684"/>
      <c r="BV58" s="684"/>
      <c r="BW58" s="684"/>
      <c r="BX58" s="684"/>
      <c r="BY58" s="684"/>
      <c r="BZ58" s="684"/>
      <c r="CA58" s="684"/>
      <c r="CB58" s="684"/>
      <c r="CC58" s="684"/>
      <c r="CD58" s="684"/>
      <c r="CE58" s="684"/>
      <c r="CF58" s="684"/>
      <c r="CG58" s="685"/>
      <c r="CH58" s="695"/>
      <c r="CI58" s="690"/>
      <c r="CJ58" s="690"/>
      <c r="CK58" s="690"/>
      <c r="CL58" s="696"/>
      <c r="CM58" s="695"/>
      <c r="CN58" s="690"/>
      <c r="CO58" s="690"/>
      <c r="CP58" s="690"/>
      <c r="CQ58" s="696"/>
      <c r="CR58" s="695"/>
      <c r="CS58" s="690"/>
      <c r="CT58" s="690"/>
      <c r="CU58" s="690"/>
      <c r="CV58" s="696"/>
      <c r="CW58" s="695"/>
      <c r="CX58" s="690"/>
      <c r="CY58" s="690"/>
      <c r="CZ58" s="690"/>
      <c r="DA58" s="696"/>
      <c r="DB58" s="695"/>
      <c r="DC58" s="690"/>
      <c r="DD58" s="690"/>
      <c r="DE58" s="690"/>
      <c r="DF58" s="696"/>
      <c r="DG58" s="695"/>
      <c r="DH58" s="690"/>
      <c r="DI58" s="690"/>
      <c r="DJ58" s="690"/>
      <c r="DK58" s="696"/>
      <c r="DL58" s="695"/>
      <c r="DM58" s="690"/>
      <c r="DN58" s="690"/>
      <c r="DO58" s="690"/>
      <c r="DP58" s="696"/>
      <c r="DQ58" s="695"/>
      <c r="DR58" s="690"/>
      <c r="DS58" s="690"/>
      <c r="DT58" s="690"/>
      <c r="DU58" s="696"/>
      <c r="DV58" s="683"/>
      <c r="DW58" s="684"/>
      <c r="DX58" s="684"/>
      <c r="DY58" s="684"/>
      <c r="DZ58" s="697"/>
      <c r="EA58" s="53"/>
    </row>
    <row r="59" spans="1:131" ht="26.25" customHeight="1" x14ac:dyDescent="0.15">
      <c r="A59" s="57">
        <v>32</v>
      </c>
      <c r="B59" s="683"/>
      <c r="C59" s="684"/>
      <c r="D59" s="684"/>
      <c r="E59" s="684"/>
      <c r="F59" s="684"/>
      <c r="G59" s="684"/>
      <c r="H59" s="684"/>
      <c r="I59" s="684"/>
      <c r="J59" s="684"/>
      <c r="K59" s="684"/>
      <c r="L59" s="684"/>
      <c r="M59" s="684"/>
      <c r="N59" s="684"/>
      <c r="O59" s="684"/>
      <c r="P59" s="685"/>
      <c r="Q59" s="732"/>
      <c r="R59" s="733"/>
      <c r="S59" s="733"/>
      <c r="T59" s="733"/>
      <c r="U59" s="733"/>
      <c r="V59" s="733"/>
      <c r="W59" s="733"/>
      <c r="X59" s="733"/>
      <c r="Y59" s="733"/>
      <c r="Z59" s="733"/>
      <c r="AA59" s="733"/>
      <c r="AB59" s="733"/>
      <c r="AC59" s="733"/>
      <c r="AD59" s="733"/>
      <c r="AE59" s="734"/>
      <c r="AF59" s="689"/>
      <c r="AG59" s="690"/>
      <c r="AH59" s="690"/>
      <c r="AI59" s="690"/>
      <c r="AJ59" s="691"/>
      <c r="AK59" s="735"/>
      <c r="AL59" s="733"/>
      <c r="AM59" s="733"/>
      <c r="AN59" s="733"/>
      <c r="AO59" s="733"/>
      <c r="AP59" s="733"/>
      <c r="AQ59" s="733"/>
      <c r="AR59" s="733"/>
      <c r="AS59" s="733"/>
      <c r="AT59" s="733"/>
      <c r="AU59" s="733"/>
      <c r="AV59" s="733"/>
      <c r="AW59" s="733"/>
      <c r="AX59" s="733"/>
      <c r="AY59" s="733"/>
      <c r="AZ59" s="736"/>
      <c r="BA59" s="736"/>
      <c r="BB59" s="736"/>
      <c r="BC59" s="736"/>
      <c r="BD59" s="736"/>
      <c r="BE59" s="693"/>
      <c r="BF59" s="693"/>
      <c r="BG59" s="693"/>
      <c r="BH59" s="693"/>
      <c r="BI59" s="694"/>
      <c r="BJ59" s="61"/>
      <c r="BK59" s="61"/>
      <c r="BL59" s="61"/>
      <c r="BM59" s="61"/>
      <c r="BN59" s="61"/>
      <c r="BO59" s="60"/>
      <c r="BP59" s="60"/>
      <c r="BQ59" s="57">
        <v>53</v>
      </c>
      <c r="BR59" s="77"/>
      <c r="BS59" s="683"/>
      <c r="BT59" s="684"/>
      <c r="BU59" s="684"/>
      <c r="BV59" s="684"/>
      <c r="BW59" s="684"/>
      <c r="BX59" s="684"/>
      <c r="BY59" s="684"/>
      <c r="BZ59" s="684"/>
      <c r="CA59" s="684"/>
      <c r="CB59" s="684"/>
      <c r="CC59" s="684"/>
      <c r="CD59" s="684"/>
      <c r="CE59" s="684"/>
      <c r="CF59" s="684"/>
      <c r="CG59" s="685"/>
      <c r="CH59" s="695"/>
      <c r="CI59" s="690"/>
      <c r="CJ59" s="690"/>
      <c r="CK59" s="690"/>
      <c r="CL59" s="696"/>
      <c r="CM59" s="695"/>
      <c r="CN59" s="690"/>
      <c r="CO59" s="690"/>
      <c r="CP59" s="690"/>
      <c r="CQ59" s="696"/>
      <c r="CR59" s="695"/>
      <c r="CS59" s="690"/>
      <c r="CT59" s="690"/>
      <c r="CU59" s="690"/>
      <c r="CV59" s="696"/>
      <c r="CW59" s="695"/>
      <c r="CX59" s="690"/>
      <c r="CY59" s="690"/>
      <c r="CZ59" s="690"/>
      <c r="DA59" s="696"/>
      <c r="DB59" s="695"/>
      <c r="DC59" s="690"/>
      <c r="DD59" s="690"/>
      <c r="DE59" s="690"/>
      <c r="DF59" s="696"/>
      <c r="DG59" s="695"/>
      <c r="DH59" s="690"/>
      <c r="DI59" s="690"/>
      <c r="DJ59" s="690"/>
      <c r="DK59" s="696"/>
      <c r="DL59" s="695"/>
      <c r="DM59" s="690"/>
      <c r="DN59" s="690"/>
      <c r="DO59" s="690"/>
      <c r="DP59" s="696"/>
      <c r="DQ59" s="695"/>
      <c r="DR59" s="690"/>
      <c r="DS59" s="690"/>
      <c r="DT59" s="690"/>
      <c r="DU59" s="696"/>
      <c r="DV59" s="683"/>
      <c r="DW59" s="684"/>
      <c r="DX59" s="684"/>
      <c r="DY59" s="684"/>
      <c r="DZ59" s="697"/>
      <c r="EA59" s="53"/>
    </row>
    <row r="60" spans="1:131" ht="26.25" customHeight="1" x14ac:dyDescent="0.15">
      <c r="A60" s="57">
        <v>33</v>
      </c>
      <c r="B60" s="683"/>
      <c r="C60" s="684"/>
      <c r="D60" s="684"/>
      <c r="E60" s="684"/>
      <c r="F60" s="684"/>
      <c r="G60" s="684"/>
      <c r="H60" s="684"/>
      <c r="I60" s="684"/>
      <c r="J60" s="684"/>
      <c r="K60" s="684"/>
      <c r="L60" s="684"/>
      <c r="M60" s="684"/>
      <c r="N60" s="684"/>
      <c r="O60" s="684"/>
      <c r="P60" s="685"/>
      <c r="Q60" s="732"/>
      <c r="R60" s="733"/>
      <c r="S60" s="733"/>
      <c r="T60" s="733"/>
      <c r="U60" s="733"/>
      <c r="V60" s="733"/>
      <c r="W60" s="733"/>
      <c r="X60" s="733"/>
      <c r="Y60" s="733"/>
      <c r="Z60" s="733"/>
      <c r="AA60" s="733"/>
      <c r="AB60" s="733"/>
      <c r="AC60" s="733"/>
      <c r="AD60" s="733"/>
      <c r="AE60" s="734"/>
      <c r="AF60" s="689"/>
      <c r="AG60" s="690"/>
      <c r="AH60" s="690"/>
      <c r="AI60" s="690"/>
      <c r="AJ60" s="691"/>
      <c r="AK60" s="735"/>
      <c r="AL60" s="733"/>
      <c r="AM60" s="733"/>
      <c r="AN60" s="733"/>
      <c r="AO60" s="733"/>
      <c r="AP60" s="733"/>
      <c r="AQ60" s="733"/>
      <c r="AR60" s="733"/>
      <c r="AS60" s="733"/>
      <c r="AT60" s="733"/>
      <c r="AU60" s="733"/>
      <c r="AV60" s="733"/>
      <c r="AW60" s="733"/>
      <c r="AX60" s="733"/>
      <c r="AY60" s="733"/>
      <c r="AZ60" s="736"/>
      <c r="BA60" s="736"/>
      <c r="BB60" s="736"/>
      <c r="BC60" s="736"/>
      <c r="BD60" s="736"/>
      <c r="BE60" s="693"/>
      <c r="BF60" s="693"/>
      <c r="BG60" s="693"/>
      <c r="BH60" s="693"/>
      <c r="BI60" s="694"/>
      <c r="BJ60" s="61"/>
      <c r="BK60" s="61"/>
      <c r="BL60" s="61"/>
      <c r="BM60" s="61"/>
      <c r="BN60" s="61"/>
      <c r="BO60" s="60"/>
      <c r="BP60" s="60"/>
      <c r="BQ60" s="57">
        <v>54</v>
      </c>
      <c r="BR60" s="77"/>
      <c r="BS60" s="683"/>
      <c r="BT60" s="684"/>
      <c r="BU60" s="684"/>
      <c r="BV60" s="684"/>
      <c r="BW60" s="684"/>
      <c r="BX60" s="684"/>
      <c r="BY60" s="684"/>
      <c r="BZ60" s="684"/>
      <c r="CA60" s="684"/>
      <c r="CB60" s="684"/>
      <c r="CC60" s="684"/>
      <c r="CD60" s="684"/>
      <c r="CE60" s="684"/>
      <c r="CF60" s="684"/>
      <c r="CG60" s="685"/>
      <c r="CH60" s="695"/>
      <c r="CI60" s="690"/>
      <c r="CJ60" s="690"/>
      <c r="CK60" s="690"/>
      <c r="CL60" s="696"/>
      <c r="CM60" s="695"/>
      <c r="CN60" s="690"/>
      <c r="CO60" s="690"/>
      <c r="CP60" s="690"/>
      <c r="CQ60" s="696"/>
      <c r="CR60" s="695"/>
      <c r="CS60" s="690"/>
      <c r="CT60" s="690"/>
      <c r="CU60" s="690"/>
      <c r="CV60" s="696"/>
      <c r="CW60" s="695"/>
      <c r="CX60" s="690"/>
      <c r="CY60" s="690"/>
      <c r="CZ60" s="690"/>
      <c r="DA60" s="696"/>
      <c r="DB60" s="695"/>
      <c r="DC60" s="690"/>
      <c r="DD60" s="690"/>
      <c r="DE60" s="690"/>
      <c r="DF60" s="696"/>
      <c r="DG60" s="695"/>
      <c r="DH60" s="690"/>
      <c r="DI60" s="690"/>
      <c r="DJ60" s="690"/>
      <c r="DK60" s="696"/>
      <c r="DL60" s="695"/>
      <c r="DM60" s="690"/>
      <c r="DN60" s="690"/>
      <c r="DO60" s="690"/>
      <c r="DP60" s="696"/>
      <c r="DQ60" s="695"/>
      <c r="DR60" s="690"/>
      <c r="DS60" s="690"/>
      <c r="DT60" s="690"/>
      <c r="DU60" s="696"/>
      <c r="DV60" s="683"/>
      <c r="DW60" s="684"/>
      <c r="DX60" s="684"/>
      <c r="DY60" s="684"/>
      <c r="DZ60" s="697"/>
      <c r="EA60" s="53"/>
    </row>
    <row r="61" spans="1:131" ht="26.25" customHeight="1" x14ac:dyDescent="0.15">
      <c r="A61" s="57">
        <v>34</v>
      </c>
      <c r="B61" s="683"/>
      <c r="C61" s="684"/>
      <c r="D61" s="684"/>
      <c r="E61" s="684"/>
      <c r="F61" s="684"/>
      <c r="G61" s="684"/>
      <c r="H61" s="684"/>
      <c r="I61" s="684"/>
      <c r="J61" s="684"/>
      <c r="K61" s="684"/>
      <c r="L61" s="684"/>
      <c r="M61" s="684"/>
      <c r="N61" s="684"/>
      <c r="O61" s="684"/>
      <c r="P61" s="685"/>
      <c r="Q61" s="732"/>
      <c r="R61" s="733"/>
      <c r="S61" s="733"/>
      <c r="T61" s="733"/>
      <c r="U61" s="733"/>
      <c r="V61" s="733"/>
      <c r="W61" s="733"/>
      <c r="X61" s="733"/>
      <c r="Y61" s="733"/>
      <c r="Z61" s="733"/>
      <c r="AA61" s="733"/>
      <c r="AB61" s="733"/>
      <c r="AC61" s="733"/>
      <c r="AD61" s="733"/>
      <c r="AE61" s="734"/>
      <c r="AF61" s="689"/>
      <c r="AG61" s="690"/>
      <c r="AH61" s="690"/>
      <c r="AI61" s="690"/>
      <c r="AJ61" s="691"/>
      <c r="AK61" s="735"/>
      <c r="AL61" s="733"/>
      <c r="AM61" s="733"/>
      <c r="AN61" s="733"/>
      <c r="AO61" s="733"/>
      <c r="AP61" s="733"/>
      <c r="AQ61" s="733"/>
      <c r="AR61" s="733"/>
      <c r="AS61" s="733"/>
      <c r="AT61" s="733"/>
      <c r="AU61" s="733"/>
      <c r="AV61" s="733"/>
      <c r="AW61" s="733"/>
      <c r="AX61" s="733"/>
      <c r="AY61" s="733"/>
      <c r="AZ61" s="736"/>
      <c r="BA61" s="736"/>
      <c r="BB61" s="736"/>
      <c r="BC61" s="736"/>
      <c r="BD61" s="736"/>
      <c r="BE61" s="693"/>
      <c r="BF61" s="693"/>
      <c r="BG61" s="693"/>
      <c r="BH61" s="693"/>
      <c r="BI61" s="694"/>
      <c r="BJ61" s="61"/>
      <c r="BK61" s="61"/>
      <c r="BL61" s="61"/>
      <c r="BM61" s="61"/>
      <c r="BN61" s="61"/>
      <c r="BO61" s="60"/>
      <c r="BP61" s="60"/>
      <c r="BQ61" s="57">
        <v>55</v>
      </c>
      <c r="BR61" s="77"/>
      <c r="BS61" s="683"/>
      <c r="BT61" s="684"/>
      <c r="BU61" s="684"/>
      <c r="BV61" s="684"/>
      <c r="BW61" s="684"/>
      <c r="BX61" s="684"/>
      <c r="BY61" s="684"/>
      <c r="BZ61" s="684"/>
      <c r="CA61" s="684"/>
      <c r="CB61" s="684"/>
      <c r="CC61" s="684"/>
      <c r="CD61" s="684"/>
      <c r="CE61" s="684"/>
      <c r="CF61" s="684"/>
      <c r="CG61" s="685"/>
      <c r="CH61" s="695"/>
      <c r="CI61" s="690"/>
      <c r="CJ61" s="690"/>
      <c r="CK61" s="690"/>
      <c r="CL61" s="696"/>
      <c r="CM61" s="695"/>
      <c r="CN61" s="690"/>
      <c r="CO61" s="690"/>
      <c r="CP61" s="690"/>
      <c r="CQ61" s="696"/>
      <c r="CR61" s="695"/>
      <c r="CS61" s="690"/>
      <c r="CT61" s="690"/>
      <c r="CU61" s="690"/>
      <c r="CV61" s="696"/>
      <c r="CW61" s="695"/>
      <c r="CX61" s="690"/>
      <c r="CY61" s="690"/>
      <c r="CZ61" s="690"/>
      <c r="DA61" s="696"/>
      <c r="DB61" s="695"/>
      <c r="DC61" s="690"/>
      <c r="DD61" s="690"/>
      <c r="DE61" s="690"/>
      <c r="DF61" s="696"/>
      <c r="DG61" s="695"/>
      <c r="DH61" s="690"/>
      <c r="DI61" s="690"/>
      <c r="DJ61" s="690"/>
      <c r="DK61" s="696"/>
      <c r="DL61" s="695"/>
      <c r="DM61" s="690"/>
      <c r="DN61" s="690"/>
      <c r="DO61" s="690"/>
      <c r="DP61" s="696"/>
      <c r="DQ61" s="695"/>
      <c r="DR61" s="690"/>
      <c r="DS61" s="690"/>
      <c r="DT61" s="690"/>
      <c r="DU61" s="696"/>
      <c r="DV61" s="683"/>
      <c r="DW61" s="684"/>
      <c r="DX61" s="684"/>
      <c r="DY61" s="684"/>
      <c r="DZ61" s="697"/>
      <c r="EA61" s="53"/>
    </row>
    <row r="62" spans="1:131" ht="26.25" customHeight="1" x14ac:dyDescent="0.15">
      <c r="A62" s="57">
        <v>35</v>
      </c>
      <c r="B62" s="683"/>
      <c r="C62" s="684"/>
      <c r="D62" s="684"/>
      <c r="E62" s="684"/>
      <c r="F62" s="684"/>
      <c r="G62" s="684"/>
      <c r="H62" s="684"/>
      <c r="I62" s="684"/>
      <c r="J62" s="684"/>
      <c r="K62" s="684"/>
      <c r="L62" s="684"/>
      <c r="M62" s="684"/>
      <c r="N62" s="684"/>
      <c r="O62" s="684"/>
      <c r="P62" s="685"/>
      <c r="Q62" s="732"/>
      <c r="R62" s="733"/>
      <c r="S62" s="733"/>
      <c r="T62" s="733"/>
      <c r="U62" s="733"/>
      <c r="V62" s="733"/>
      <c r="W62" s="733"/>
      <c r="X62" s="733"/>
      <c r="Y62" s="733"/>
      <c r="Z62" s="733"/>
      <c r="AA62" s="733"/>
      <c r="AB62" s="733"/>
      <c r="AC62" s="733"/>
      <c r="AD62" s="733"/>
      <c r="AE62" s="734"/>
      <c r="AF62" s="689"/>
      <c r="AG62" s="690"/>
      <c r="AH62" s="690"/>
      <c r="AI62" s="690"/>
      <c r="AJ62" s="691"/>
      <c r="AK62" s="735"/>
      <c r="AL62" s="733"/>
      <c r="AM62" s="733"/>
      <c r="AN62" s="733"/>
      <c r="AO62" s="733"/>
      <c r="AP62" s="733"/>
      <c r="AQ62" s="733"/>
      <c r="AR62" s="733"/>
      <c r="AS62" s="733"/>
      <c r="AT62" s="733"/>
      <c r="AU62" s="733"/>
      <c r="AV62" s="733"/>
      <c r="AW62" s="733"/>
      <c r="AX62" s="733"/>
      <c r="AY62" s="733"/>
      <c r="AZ62" s="736"/>
      <c r="BA62" s="736"/>
      <c r="BB62" s="736"/>
      <c r="BC62" s="736"/>
      <c r="BD62" s="736"/>
      <c r="BE62" s="693"/>
      <c r="BF62" s="693"/>
      <c r="BG62" s="693"/>
      <c r="BH62" s="693"/>
      <c r="BI62" s="694"/>
      <c r="BJ62" s="737" t="s">
        <v>464</v>
      </c>
      <c r="BK62" s="704"/>
      <c r="BL62" s="704"/>
      <c r="BM62" s="704"/>
      <c r="BN62" s="705"/>
      <c r="BO62" s="60"/>
      <c r="BP62" s="60"/>
      <c r="BQ62" s="57">
        <v>56</v>
      </c>
      <c r="BR62" s="77"/>
      <c r="BS62" s="683"/>
      <c r="BT62" s="684"/>
      <c r="BU62" s="684"/>
      <c r="BV62" s="684"/>
      <c r="BW62" s="684"/>
      <c r="BX62" s="684"/>
      <c r="BY62" s="684"/>
      <c r="BZ62" s="684"/>
      <c r="CA62" s="684"/>
      <c r="CB62" s="684"/>
      <c r="CC62" s="684"/>
      <c r="CD62" s="684"/>
      <c r="CE62" s="684"/>
      <c r="CF62" s="684"/>
      <c r="CG62" s="685"/>
      <c r="CH62" s="695"/>
      <c r="CI62" s="690"/>
      <c r="CJ62" s="690"/>
      <c r="CK62" s="690"/>
      <c r="CL62" s="696"/>
      <c r="CM62" s="695"/>
      <c r="CN62" s="690"/>
      <c r="CO62" s="690"/>
      <c r="CP62" s="690"/>
      <c r="CQ62" s="696"/>
      <c r="CR62" s="695"/>
      <c r="CS62" s="690"/>
      <c r="CT62" s="690"/>
      <c r="CU62" s="690"/>
      <c r="CV62" s="696"/>
      <c r="CW62" s="695"/>
      <c r="CX62" s="690"/>
      <c r="CY62" s="690"/>
      <c r="CZ62" s="690"/>
      <c r="DA62" s="696"/>
      <c r="DB62" s="695"/>
      <c r="DC62" s="690"/>
      <c r="DD62" s="690"/>
      <c r="DE62" s="690"/>
      <c r="DF62" s="696"/>
      <c r="DG62" s="695"/>
      <c r="DH62" s="690"/>
      <c r="DI62" s="690"/>
      <c r="DJ62" s="690"/>
      <c r="DK62" s="696"/>
      <c r="DL62" s="695"/>
      <c r="DM62" s="690"/>
      <c r="DN62" s="690"/>
      <c r="DO62" s="690"/>
      <c r="DP62" s="696"/>
      <c r="DQ62" s="695"/>
      <c r="DR62" s="690"/>
      <c r="DS62" s="690"/>
      <c r="DT62" s="690"/>
      <c r="DU62" s="696"/>
      <c r="DV62" s="683"/>
      <c r="DW62" s="684"/>
      <c r="DX62" s="684"/>
      <c r="DY62" s="684"/>
      <c r="DZ62" s="697"/>
      <c r="EA62" s="53"/>
    </row>
    <row r="63" spans="1:131" ht="26.25" customHeight="1" x14ac:dyDescent="0.15">
      <c r="A63" s="58" t="s">
        <v>250</v>
      </c>
      <c r="B63" s="706" t="s">
        <v>375</v>
      </c>
      <c r="C63" s="707"/>
      <c r="D63" s="707"/>
      <c r="E63" s="707"/>
      <c r="F63" s="707"/>
      <c r="G63" s="707"/>
      <c r="H63" s="707"/>
      <c r="I63" s="707"/>
      <c r="J63" s="707"/>
      <c r="K63" s="707"/>
      <c r="L63" s="707"/>
      <c r="M63" s="707"/>
      <c r="N63" s="707"/>
      <c r="O63" s="707"/>
      <c r="P63" s="708"/>
      <c r="Q63" s="738"/>
      <c r="R63" s="715"/>
      <c r="S63" s="715"/>
      <c r="T63" s="715"/>
      <c r="U63" s="715"/>
      <c r="V63" s="715"/>
      <c r="W63" s="715"/>
      <c r="X63" s="715"/>
      <c r="Y63" s="715"/>
      <c r="Z63" s="715"/>
      <c r="AA63" s="715"/>
      <c r="AB63" s="715"/>
      <c r="AC63" s="715"/>
      <c r="AD63" s="715"/>
      <c r="AE63" s="739"/>
      <c r="AF63" s="712">
        <v>21</v>
      </c>
      <c r="AG63" s="710"/>
      <c r="AH63" s="710"/>
      <c r="AI63" s="710"/>
      <c r="AJ63" s="713"/>
      <c r="AK63" s="714"/>
      <c r="AL63" s="715"/>
      <c r="AM63" s="715"/>
      <c r="AN63" s="715"/>
      <c r="AO63" s="715"/>
      <c r="AP63" s="710">
        <v>962</v>
      </c>
      <c r="AQ63" s="710"/>
      <c r="AR63" s="710"/>
      <c r="AS63" s="710"/>
      <c r="AT63" s="710"/>
      <c r="AU63" s="710">
        <v>722</v>
      </c>
      <c r="AV63" s="710"/>
      <c r="AW63" s="710"/>
      <c r="AX63" s="710"/>
      <c r="AY63" s="710"/>
      <c r="AZ63" s="740"/>
      <c r="BA63" s="740"/>
      <c r="BB63" s="740"/>
      <c r="BC63" s="740"/>
      <c r="BD63" s="740"/>
      <c r="BE63" s="716"/>
      <c r="BF63" s="716"/>
      <c r="BG63" s="716"/>
      <c r="BH63" s="716"/>
      <c r="BI63" s="717"/>
      <c r="BJ63" s="718" t="s">
        <v>201</v>
      </c>
      <c r="BK63" s="719"/>
      <c r="BL63" s="719"/>
      <c r="BM63" s="719"/>
      <c r="BN63" s="720"/>
      <c r="BO63" s="60"/>
      <c r="BP63" s="60"/>
      <c r="BQ63" s="57">
        <v>57</v>
      </c>
      <c r="BR63" s="77"/>
      <c r="BS63" s="683"/>
      <c r="BT63" s="684"/>
      <c r="BU63" s="684"/>
      <c r="BV63" s="684"/>
      <c r="BW63" s="684"/>
      <c r="BX63" s="684"/>
      <c r="BY63" s="684"/>
      <c r="BZ63" s="684"/>
      <c r="CA63" s="684"/>
      <c r="CB63" s="684"/>
      <c r="CC63" s="684"/>
      <c r="CD63" s="684"/>
      <c r="CE63" s="684"/>
      <c r="CF63" s="684"/>
      <c r="CG63" s="685"/>
      <c r="CH63" s="695"/>
      <c r="CI63" s="690"/>
      <c r="CJ63" s="690"/>
      <c r="CK63" s="690"/>
      <c r="CL63" s="696"/>
      <c r="CM63" s="695"/>
      <c r="CN63" s="690"/>
      <c r="CO63" s="690"/>
      <c r="CP63" s="690"/>
      <c r="CQ63" s="696"/>
      <c r="CR63" s="695"/>
      <c r="CS63" s="690"/>
      <c r="CT63" s="690"/>
      <c r="CU63" s="690"/>
      <c r="CV63" s="696"/>
      <c r="CW63" s="695"/>
      <c r="CX63" s="690"/>
      <c r="CY63" s="690"/>
      <c r="CZ63" s="690"/>
      <c r="DA63" s="696"/>
      <c r="DB63" s="695"/>
      <c r="DC63" s="690"/>
      <c r="DD63" s="690"/>
      <c r="DE63" s="690"/>
      <c r="DF63" s="696"/>
      <c r="DG63" s="695"/>
      <c r="DH63" s="690"/>
      <c r="DI63" s="690"/>
      <c r="DJ63" s="690"/>
      <c r="DK63" s="696"/>
      <c r="DL63" s="695"/>
      <c r="DM63" s="690"/>
      <c r="DN63" s="690"/>
      <c r="DO63" s="690"/>
      <c r="DP63" s="696"/>
      <c r="DQ63" s="695"/>
      <c r="DR63" s="690"/>
      <c r="DS63" s="690"/>
      <c r="DT63" s="690"/>
      <c r="DU63" s="696"/>
      <c r="DV63" s="683"/>
      <c r="DW63" s="684"/>
      <c r="DX63" s="684"/>
      <c r="DY63" s="684"/>
      <c r="DZ63" s="697"/>
      <c r="EA63" s="53"/>
    </row>
    <row r="64" spans="1:131" ht="26.25" customHeight="1" x14ac:dyDescent="0.15">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c r="AA64" s="60"/>
      <c r="AB64" s="60"/>
      <c r="AC64" s="60"/>
      <c r="AD64" s="60"/>
      <c r="AE64" s="60"/>
      <c r="AF64" s="60"/>
      <c r="AG64" s="60"/>
      <c r="AH64" s="60"/>
      <c r="AI64" s="60"/>
      <c r="AJ64" s="60"/>
      <c r="AK64" s="60"/>
      <c r="AL64" s="60"/>
      <c r="AM64" s="60"/>
      <c r="AN64" s="60"/>
      <c r="AO64" s="60"/>
      <c r="AP64" s="60"/>
      <c r="AQ64" s="60"/>
      <c r="AR64" s="60"/>
      <c r="AS64" s="60"/>
      <c r="AT64" s="60"/>
      <c r="AU64" s="60"/>
      <c r="AV64" s="60"/>
      <c r="AW64" s="60"/>
      <c r="AX64" s="60"/>
      <c r="AY64" s="60"/>
      <c r="AZ64" s="60"/>
      <c r="BA64" s="60"/>
      <c r="BB64" s="60"/>
      <c r="BC64" s="60"/>
      <c r="BD64" s="60"/>
      <c r="BE64" s="60"/>
      <c r="BF64" s="60"/>
      <c r="BG64" s="60"/>
      <c r="BH64" s="60"/>
      <c r="BI64" s="60"/>
      <c r="BJ64" s="60"/>
      <c r="BK64" s="60"/>
      <c r="BL64" s="60"/>
      <c r="BM64" s="60"/>
      <c r="BN64" s="60"/>
      <c r="BO64" s="60"/>
      <c r="BP64" s="60"/>
      <c r="BQ64" s="57">
        <v>58</v>
      </c>
      <c r="BR64" s="77"/>
      <c r="BS64" s="683"/>
      <c r="BT64" s="684"/>
      <c r="BU64" s="684"/>
      <c r="BV64" s="684"/>
      <c r="BW64" s="684"/>
      <c r="BX64" s="684"/>
      <c r="BY64" s="684"/>
      <c r="BZ64" s="684"/>
      <c r="CA64" s="684"/>
      <c r="CB64" s="684"/>
      <c r="CC64" s="684"/>
      <c r="CD64" s="684"/>
      <c r="CE64" s="684"/>
      <c r="CF64" s="684"/>
      <c r="CG64" s="685"/>
      <c r="CH64" s="695"/>
      <c r="CI64" s="690"/>
      <c r="CJ64" s="690"/>
      <c r="CK64" s="690"/>
      <c r="CL64" s="696"/>
      <c r="CM64" s="695"/>
      <c r="CN64" s="690"/>
      <c r="CO64" s="690"/>
      <c r="CP64" s="690"/>
      <c r="CQ64" s="696"/>
      <c r="CR64" s="695"/>
      <c r="CS64" s="690"/>
      <c r="CT64" s="690"/>
      <c r="CU64" s="690"/>
      <c r="CV64" s="696"/>
      <c r="CW64" s="695"/>
      <c r="CX64" s="690"/>
      <c r="CY64" s="690"/>
      <c r="CZ64" s="690"/>
      <c r="DA64" s="696"/>
      <c r="DB64" s="695"/>
      <c r="DC64" s="690"/>
      <c r="DD64" s="690"/>
      <c r="DE64" s="690"/>
      <c r="DF64" s="696"/>
      <c r="DG64" s="695"/>
      <c r="DH64" s="690"/>
      <c r="DI64" s="690"/>
      <c r="DJ64" s="690"/>
      <c r="DK64" s="696"/>
      <c r="DL64" s="695"/>
      <c r="DM64" s="690"/>
      <c r="DN64" s="690"/>
      <c r="DO64" s="690"/>
      <c r="DP64" s="696"/>
      <c r="DQ64" s="695"/>
      <c r="DR64" s="690"/>
      <c r="DS64" s="690"/>
      <c r="DT64" s="690"/>
      <c r="DU64" s="696"/>
      <c r="DV64" s="683"/>
      <c r="DW64" s="684"/>
      <c r="DX64" s="684"/>
      <c r="DY64" s="684"/>
      <c r="DZ64" s="697"/>
      <c r="EA64" s="53"/>
    </row>
    <row r="65" spans="1:131" ht="26.25" customHeight="1" x14ac:dyDescent="0.15">
      <c r="A65" s="61" t="s">
        <v>453</v>
      </c>
      <c r="B65" s="61"/>
      <c r="C65" s="61"/>
      <c r="D65" s="61"/>
      <c r="E65" s="61"/>
      <c r="F65" s="61"/>
      <c r="G65" s="61"/>
      <c r="H65" s="61"/>
      <c r="I65" s="61"/>
      <c r="J65" s="61"/>
      <c r="K65" s="61"/>
      <c r="L65" s="61"/>
      <c r="M65" s="61"/>
      <c r="N65" s="61"/>
      <c r="O65" s="61"/>
      <c r="P65" s="61"/>
      <c r="Q65" s="61"/>
      <c r="R65" s="61"/>
      <c r="S65" s="61"/>
      <c r="T65" s="61"/>
      <c r="U65" s="61"/>
      <c r="V65" s="61"/>
      <c r="W65" s="61"/>
      <c r="X65" s="61"/>
      <c r="Y65" s="61"/>
      <c r="Z65" s="61"/>
      <c r="AA65" s="61"/>
      <c r="AB65" s="61"/>
      <c r="AC65" s="61"/>
      <c r="AD65" s="61"/>
      <c r="AE65" s="61"/>
      <c r="AF65" s="61"/>
      <c r="AG65" s="61"/>
      <c r="AH65" s="61"/>
      <c r="AI65" s="61"/>
      <c r="AJ65" s="61"/>
      <c r="AK65" s="61"/>
      <c r="AL65" s="61"/>
      <c r="AM65" s="61"/>
      <c r="AN65" s="61"/>
      <c r="AO65" s="61"/>
      <c r="AP65" s="61"/>
      <c r="AQ65" s="61"/>
      <c r="AR65" s="61"/>
      <c r="AS65" s="61"/>
      <c r="AT65" s="61"/>
      <c r="AU65" s="61"/>
      <c r="AV65" s="61"/>
      <c r="AW65" s="61"/>
      <c r="AX65" s="61"/>
      <c r="AY65" s="61"/>
      <c r="AZ65" s="61"/>
      <c r="BA65" s="61"/>
      <c r="BB65" s="61"/>
      <c r="BC65" s="61"/>
      <c r="BD65" s="61"/>
      <c r="BE65" s="60"/>
      <c r="BF65" s="60"/>
      <c r="BG65" s="60"/>
      <c r="BH65" s="60"/>
      <c r="BI65" s="60"/>
      <c r="BJ65" s="60"/>
      <c r="BK65" s="60"/>
      <c r="BL65" s="60"/>
      <c r="BM65" s="60"/>
      <c r="BN65" s="60"/>
      <c r="BO65" s="60"/>
      <c r="BP65" s="60"/>
      <c r="BQ65" s="57">
        <v>59</v>
      </c>
      <c r="BR65" s="77"/>
      <c r="BS65" s="683"/>
      <c r="BT65" s="684"/>
      <c r="BU65" s="684"/>
      <c r="BV65" s="684"/>
      <c r="BW65" s="684"/>
      <c r="BX65" s="684"/>
      <c r="BY65" s="684"/>
      <c r="BZ65" s="684"/>
      <c r="CA65" s="684"/>
      <c r="CB65" s="684"/>
      <c r="CC65" s="684"/>
      <c r="CD65" s="684"/>
      <c r="CE65" s="684"/>
      <c r="CF65" s="684"/>
      <c r="CG65" s="685"/>
      <c r="CH65" s="695"/>
      <c r="CI65" s="690"/>
      <c r="CJ65" s="690"/>
      <c r="CK65" s="690"/>
      <c r="CL65" s="696"/>
      <c r="CM65" s="695"/>
      <c r="CN65" s="690"/>
      <c r="CO65" s="690"/>
      <c r="CP65" s="690"/>
      <c r="CQ65" s="696"/>
      <c r="CR65" s="695"/>
      <c r="CS65" s="690"/>
      <c r="CT65" s="690"/>
      <c r="CU65" s="690"/>
      <c r="CV65" s="696"/>
      <c r="CW65" s="695"/>
      <c r="CX65" s="690"/>
      <c r="CY65" s="690"/>
      <c r="CZ65" s="690"/>
      <c r="DA65" s="696"/>
      <c r="DB65" s="695"/>
      <c r="DC65" s="690"/>
      <c r="DD65" s="690"/>
      <c r="DE65" s="690"/>
      <c r="DF65" s="696"/>
      <c r="DG65" s="695"/>
      <c r="DH65" s="690"/>
      <c r="DI65" s="690"/>
      <c r="DJ65" s="690"/>
      <c r="DK65" s="696"/>
      <c r="DL65" s="695"/>
      <c r="DM65" s="690"/>
      <c r="DN65" s="690"/>
      <c r="DO65" s="690"/>
      <c r="DP65" s="696"/>
      <c r="DQ65" s="695"/>
      <c r="DR65" s="690"/>
      <c r="DS65" s="690"/>
      <c r="DT65" s="690"/>
      <c r="DU65" s="696"/>
      <c r="DV65" s="683"/>
      <c r="DW65" s="684"/>
      <c r="DX65" s="684"/>
      <c r="DY65" s="684"/>
      <c r="DZ65" s="697"/>
      <c r="EA65" s="53"/>
    </row>
    <row r="66" spans="1:131" ht="26.25" customHeight="1" x14ac:dyDescent="0.15">
      <c r="A66" s="920" t="s">
        <v>448</v>
      </c>
      <c r="B66" s="921"/>
      <c r="C66" s="921"/>
      <c r="D66" s="921"/>
      <c r="E66" s="921"/>
      <c r="F66" s="921"/>
      <c r="G66" s="921"/>
      <c r="H66" s="921"/>
      <c r="I66" s="921"/>
      <c r="J66" s="921"/>
      <c r="K66" s="921"/>
      <c r="L66" s="921"/>
      <c r="M66" s="921"/>
      <c r="N66" s="921"/>
      <c r="O66" s="921"/>
      <c r="P66" s="922"/>
      <c r="Q66" s="926" t="s">
        <v>456</v>
      </c>
      <c r="R66" s="927"/>
      <c r="S66" s="927"/>
      <c r="T66" s="927"/>
      <c r="U66" s="928"/>
      <c r="V66" s="926" t="s">
        <v>457</v>
      </c>
      <c r="W66" s="927"/>
      <c r="X66" s="927"/>
      <c r="Y66" s="927"/>
      <c r="Z66" s="928"/>
      <c r="AA66" s="926" t="s">
        <v>458</v>
      </c>
      <c r="AB66" s="927"/>
      <c r="AC66" s="927"/>
      <c r="AD66" s="927"/>
      <c r="AE66" s="928"/>
      <c r="AF66" s="948" t="s">
        <v>246</v>
      </c>
      <c r="AG66" s="943"/>
      <c r="AH66" s="943"/>
      <c r="AI66" s="943"/>
      <c r="AJ66" s="949"/>
      <c r="AK66" s="926" t="s">
        <v>386</v>
      </c>
      <c r="AL66" s="921"/>
      <c r="AM66" s="921"/>
      <c r="AN66" s="921"/>
      <c r="AO66" s="922"/>
      <c r="AP66" s="926" t="s">
        <v>360</v>
      </c>
      <c r="AQ66" s="927"/>
      <c r="AR66" s="927"/>
      <c r="AS66" s="927"/>
      <c r="AT66" s="928"/>
      <c r="AU66" s="926" t="s">
        <v>465</v>
      </c>
      <c r="AV66" s="927"/>
      <c r="AW66" s="927"/>
      <c r="AX66" s="927"/>
      <c r="AY66" s="928"/>
      <c r="AZ66" s="926" t="s">
        <v>443</v>
      </c>
      <c r="BA66" s="927"/>
      <c r="BB66" s="927"/>
      <c r="BC66" s="927"/>
      <c r="BD66" s="933"/>
      <c r="BE66" s="60"/>
      <c r="BF66" s="60"/>
      <c r="BG66" s="60"/>
      <c r="BH66" s="60"/>
      <c r="BI66" s="60"/>
      <c r="BJ66" s="60"/>
      <c r="BK66" s="60"/>
      <c r="BL66" s="60"/>
      <c r="BM66" s="60"/>
      <c r="BN66" s="60"/>
      <c r="BO66" s="60"/>
      <c r="BP66" s="60"/>
      <c r="BQ66" s="57">
        <v>60</v>
      </c>
      <c r="BR66" s="78"/>
      <c r="BS66" s="741"/>
      <c r="BT66" s="742"/>
      <c r="BU66" s="742"/>
      <c r="BV66" s="742"/>
      <c r="BW66" s="742"/>
      <c r="BX66" s="742"/>
      <c r="BY66" s="742"/>
      <c r="BZ66" s="742"/>
      <c r="CA66" s="742"/>
      <c r="CB66" s="742"/>
      <c r="CC66" s="742"/>
      <c r="CD66" s="742"/>
      <c r="CE66" s="742"/>
      <c r="CF66" s="742"/>
      <c r="CG66" s="743"/>
      <c r="CH66" s="744"/>
      <c r="CI66" s="745"/>
      <c r="CJ66" s="745"/>
      <c r="CK66" s="745"/>
      <c r="CL66" s="746"/>
      <c r="CM66" s="744"/>
      <c r="CN66" s="745"/>
      <c r="CO66" s="745"/>
      <c r="CP66" s="745"/>
      <c r="CQ66" s="746"/>
      <c r="CR66" s="744"/>
      <c r="CS66" s="745"/>
      <c r="CT66" s="745"/>
      <c r="CU66" s="745"/>
      <c r="CV66" s="746"/>
      <c r="CW66" s="744"/>
      <c r="CX66" s="745"/>
      <c r="CY66" s="745"/>
      <c r="CZ66" s="745"/>
      <c r="DA66" s="746"/>
      <c r="DB66" s="744"/>
      <c r="DC66" s="745"/>
      <c r="DD66" s="745"/>
      <c r="DE66" s="745"/>
      <c r="DF66" s="746"/>
      <c r="DG66" s="744"/>
      <c r="DH66" s="745"/>
      <c r="DI66" s="745"/>
      <c r="DJ66" s="745"/>
      <c r="DK66" s="746"/>
      <c r="DL66" s="744"/>
      <c r="DM66" s="745"/>
      <c r="DN66" s="745"/>
      <c r="DO66" s="745"/>
      <c r="DP66" s="746"/>
      <c r="DQ66" s="744"/>
      <c r="DR66" s="745"/>
      <c r="DS66" s="745"/>
      <c r="DT66" s="745"/>
      <c r="DU66" s="746"/>
      <c r="DV66" s="741"/>
      <c r="DW66" s="742"/>
      <c r="DX66" s="742"/>
      <c r="DY66" s="742"/>
      <c r="DZ66" s="747"/>
      <c r="EA66" s="53"/>
    </row>
    <row r="67" spans="1:131" ht="26.25" customHeight="1" x14ac:dyDescent="0.15">
      <c r="A67" s="923"/>
      <c r="B67" s="924"/>
      <c r="C67" s="924"/>
      <c r="D67" s="924"/>
      <c r="E67" s="924"/>
      <c r="F67" s="924"/>
      <c r="G67" s="924"/>
      <c r="H67" s="924"/>
      <c r="I67" s="924"/>
      <c r="J67" s="924"/>
      <c r="K67" s="924"/>
      <c r="L67" s="924"/>
      <c r="M67" s="924"/>
      <c r="N67" s="924"/>
      <c r="O67" s="924"/>
      <c r="P67" s="925"/>
      <c r="Q67" s="929"/>
      <c r="R67" s="930"/>
      <c r="S67" s="930"/>
      <c r="T67" s="930"/>
      <c r="U67" s="931"/>
      <c r="V67" s="929"/>
      <c r="W67" s="930"/>
      <c r="X67" s="930"/>
      <c r="Y67" s="930"/>
      <c r="Z67" s="931"/>
      <c r="AA67" s="929"/>
      <c r="AB67" s="930"/>
      <c r="AC67" s="930"/>
      <c r="AD67" s="930"/>
      <c r="AE67" s="931"/>
      <c r="AF67" s="950"/>
      <c r="AG67" s="946"/>
      <c r="AH67" s="946"/>
      <c r="AI67" s="946"/>
      <c r="AJ67" s="951"/>
      <c r="AK67" s="952"/>
      <c r="AL67" s="924"/>
      <c r="AM67" s="924"/>
      <c r="AN67" s="924"/>
      <c r="AO67" s="925"/>
      <c r="AP67" s="929"/>
      <c r="AQ67" s="930"/>
      <c r="AR67" s="930"/>
      <c r="AS67" s="930"/>
      <c r="AT67" s="931"/>
      <c r="AU67" s="929"/>
      <c r="AV67" s="930"/>
      <c r="AW67" s="930"/>
      <c r="AX67" s="930"/>
      <c r="AY67" s="931"/>
      <c r="AZ67" s="929"/>
      <c r="BA67" s="930"/>
      <c r="BB67" s="930"/>
      <c r="BC67" s="930"/>
      <c r="BD67" s="935"/>
      <c r="BE67" s="60"/>
      <c r="BF67" s="60"/>
      <c r="BG67" s="60"/>
      <c r="BH67" s="60"/>
      <c r="BI67" s="60"/>
      <c r="BJ67" s="60"/>
      <c r="BK67" s="60"/>
      <c r="BL67" s="60"/>
      <c r="BM67" s="60"/>
      <c r="BN67" s="60"/>
      <c r="BO67" s="60"/>
      <c r="BP67" s="60"/>
      <c r="BQ67" s="57">
        <v>61</v>
      </c>
      <c r="BR67" s="78"/>
      <c r="BS67" s="741"/>
      <c r="BT67" s="742"/>
      <c r="BU67" s="742"/>
      <c r="BV67" s="742"/>
      <c r="BW67" s="742"/>
      <c r="BX67" s="742"/>
      <c r="BY67" s="742"/>
      <c r="BZ67" s="742"/>
      <c r="CA67" s="742"/>
      <c r="CB67" s="742"/>
      <c r="CC67" s="742"/>
      <c r="CD67" s="742"/>
      <c r="CE67" s="742"/>
      <c r="CF67" s="742"/>
      <c r="CG67" s="743"/>
      <c r="CH67" s="744"/>
      <c r="CI67" s="745"/>
      <c r="CJ67" s="745"/>
      <c r="CK67" s="745"/>
      <c r="CL67" s="746"/>
      <c r="CM67" s="744"/>
      <c r="CN67" s="745"/>
      <c r="CO67" s="745"/>
      <c r="CP67" s="745"/>
      <c r="CQ67" s="746"/>
      <c r="CR67" s="744"/>
      <c r="CS67" s="745"/>
      <c r="CT67" s="745"/>
      <c r="CU67" s="745"/>
      <c r="CV67" s="746"/>
      <c r="CW67" s="744"/>
      <c r="CX67" s="745"/>
      <c r="CY67" s="745"/>
      <c r="CZ67" s="745"/>
      <c r="DA67" s="746"/>
      <c r="DB67" s="744"/>
      <c r="DC67" s="745"/>
      <c r="DD67" s="745"/>
      <c r="DE67" s="745"/>
      <c r="DF67" s="746"/>
      <c r="DG67" s="744"/>
      <c r="DH67" s="745"/>
      <c r="DI67" s="745"/>
      <c r="DJ67" s="745"/>
      <c r="DK67" s="746"/>
      <c r="DL67" s="744"/>
      <c r="DM67" s="745"/>
      <c r="DN67" s="745"/>
      <c r="DO67" s="745"/>
      <c r="DP67" s="746"/>
      <c r="DQ67" s="744"/>
      <c r="DR67" s="745"/>
      <c r="DS67" s="745"/>
      <c r="DT67" s="745"/>
      <c r="DU67" s="746"/>
      <c r="DV67" s="741"/>
      <c r="DW67" s="742"/>
      <c r="DX67" s="742"/>
      <c r="DY67" s="742"/>
      <c r="DZ67" s="747"/>
      <c r="EA67" s="53"/>
    </row>
    <row r="68" spans="1:131" ht="26.25" customHeight="1" x14ac:dyDescent="0.15">
      <c r="A68" s="56">
        <v>1</v>
      </c>
      <c r="B68" s="667" t="s">
        <v>260</v>
      </c>
      <c r="C68" s="668"/>
      <c r="D68" s="668"/>
      <c r="E68" s="668"/>
      <c r="F68" s="668"/>
      <c r="G68" s="668"/>
      <c r="H68" s="668"/>
      <c r="I68" s="668"/>
      <c r="J68" s="668"/>
      <c r="K68" s="668"/>
      <c r="L68" s="668"/>
      <c r="M68" s="668"/>
      <c r="N68" s="668"/>
      <c r="O68" s="668"/>
      <c r="P68" s="669"/>
      <c r="Q68" s="670">
        <v>478</v>
      </c>
      <c r="R68" s="671"/>
      <c r="S68" s="671"/>
      <c r="T68" s="671"/>
      <c r="U68" s="671"/>
      <c r="V68" s="671">
        <v>471</v>
      </c>
      <c r="W68" s="671"/>
      <c r="X68" s="671"/>
      <c r="Y68" s="671"/>
      <c r="Z68" s="671"/>
      <c r="AA68" s="671">
        <v>7</v>
      </c>
      <c r="AB68" s="671"/>
      <c r="AC68" s="671"/>
      <c r="AD68" s="671"/>
      <c r="AE68" s="671"/>
      <c r="AF68" s="671">
        <v>7</v>
      </c>
      <c r="AG68" s="671"/>
      <c r="AH68" s="671"/>
      <c r="AI68" s="671"/>
      <c r="AJ68" s="671"/>
      <c r="AK68" s="671" t="s">
        <v>201</v>
      </c>
      <c r="AL68" s="671"/>
      <c r="AM68" s="671"/>
      <c r="AN68" s="671"/>
      <c r="AO68" s="671"/>
      <c r="AP68" s="671" t="s">
        <v>201</v>
      </c>
      <c r="AQ68" s="671"/>
      <c r="AR68" s="671"/>
      <c r="AS68" s="671"/>
      <c r="AT68" s="671"/>
      <c r="AU68" s="671" t="s">
        <v>201</v>
      </c>
      <c r="AV68" s="671"/>
      <c r="AW68" s="671"/>
      <c r="AX68" s="671"/>
      <c r="AY68" s="671"/>
      <c r="AZ68" s="677"/>
      <c r="BA68" s="677"/>
      <c r="BB68" s="677"/>
      <c r="BC68" s="677"/>
      <c r="BD68" s="678"/>
      <c r="BE68" s="60"/>
      <c r="BF68" s="60"/>
      <c r="BG68" s="60"/>
      <c r="BH68" s="60"/>
      <c r="BI68" s="60"/>
      <c r="BJ68" s="60"/>
      <c r="BK68" s="60"/>
      <c r="BL68" s="60"/>
      <c r="BM68" s="60"/>
      <c r="BN68" s="60"/>
      <c r="BO68" s="60"/>
      <c r="BP68" s="60"/>
      <c r="BQ68" s="57">
        <v>62</v>
      </c>
      <c r="BR68" s="78"/>
      <c r="BS68" s="741"/>
      <c r="BT68" s="742"/>
      <c r="BU68" s="742"/>
      <c r="BV68" s="742"/>
      <c r="BW68" s="742"/>
      <c r="BX68" s="742"/>
      <c r="BY68" s="742"/>
      <c r="BZ68" s="742"/>
      <c r="CA68" s="742"/>
      <c r="CB68" s="742"/>
      <c r="CC68" s="742"/>
      <c r="CD68" s="742"/>
      <c r="CE68" s="742"/>
      <c r="CF68" s="742"/>
      <c r="CG68" s="743"/>
      <c r="CH68" s="744"/>
      <c r="CI68" s="745"/>
      <c r="CJ68" s="745"/>
      <c r="CK68" s="745"/>
      <c r="CL68" s="746"/>
      <c r="CM68" s="744"/>
      <c r="CN68" s="745"/>
      <c r="CO68" s="745"/>
      <c r="CP68" s="745"/>
      <c r="CQ68" s="746"/>
      <c r="CR68" s="744"/>
      <c r="CS68" s="745"/>
      <c r="CT68" s="745"/>
      <c r="CU68" s="745"/>
      <c r="CV68" s="746"/>
      <c r="CW68" s="744"/>
      <c r="CX68" s="745"/>
      <c r="CY68" s="745"/>
      <c r="CZ68" s="745"/>
      <c r="DA68" s="746"/>
      <c r="DB68" s="744"/>
      <c r="DC68" s="745"/>
      <c r="DD68" s="745"/>
      <c r="DE68" s="745"/>
      <c r="DF68" s="746"/>
      <c r="DG68" s="744"/>
      <c r="DH68" s="745"/>
      <c r="DI68" s="745"/>
      <c r="DJ68" s="745"/>
      <c r="DK68" s="746"/>
      <c r="DL68" s="744"/>
      <c r="DM68" s="745"/>
      <c r="DN68" s="745"/>
      <c r="DO68" s="745"/>
      <c r="DP68" s="746"/>
      <c r="DQ68" s="744"/>
      <c r="DR68" s="745"/>
      <c r="DS68" s="745"/>
      <c r="DT68" s="745"/>
      <c r="DU68" s="746"/>
      <c r="DV68" s="741"/>
      <c r="DW68" s="742"/>
      <c r="DX68" s="742"/>
      <c r="DY68" s="742"/>
      <c r="DZ68" s="747"/>
      <c r="EA68" s="53"/>
    </row>
    <row r="69" spans="1:131" ht="26.25" customHeight="1" x14ac:dyDescent="0.15">
      <c r="A69" s="57">
        <v>2</v>
      </c>
      <c r="B69" s="683" t="s">
        <v>536</v>
      </c>
      <c r="C69" s="684"/>
      <c r="D69" s="684"/>
      <c r="E69" s="684"/>
      <c r="F69" s="684"/>
      <c r="G69" s="684"/>
      <c r="H69" s="684"/>
      <c r="I69" s="684"/>
      <c r="J69" s="684"/>
      <c r="K69" s="684"/>
      <c r="L69" s="684"/>
      <c r="M69" s="684"/>
      <c r="N69" s="684"/>
      <c r="O69" s="684"/>
      <c r="P69" s="685"/>
      <c r="Q69" s="686">
        <v>17</v>
      </c>
      <c r="R69" s="687"/>
      <c r="S69" s="687"/>
      <c r="T69" s="687"/>
      <c r="U69" s="687"/>
      <c r="V69" s="687">
        <v>16</v>
      </c>
      <c r="W69" s="687"/>
      <c r="X69" s="687"/>
      <c r="Y69" s="687"/>
      <c r="Z69" s="687"/>
      <c r="AA69" s="687">
        <v>1</v>
      </c>
      <c r="AB69" s="687"/>
      <c r="AC69" s="687"/>
      <c r="AD69" s="687"/>
      <c r="AE69" s="687"/>
      <c r="AF69" s="687">
        <v>1</v>
      </c>
      <c r="AG69" s="687"/>
      <c r="AH69" s="687"/>
      <c r="AI69" s="687"/>
      <c r="AJ69" s="687"/>
      <c r="AK69" s="687" t="s">
        <v>201</v>
      </c>
      <c r="AL69" s="687"/>
      <c r="AM69" s="687"/>
      <c r="AN69" s="687"/>
      <c r="AO69" s="687"/>
      <c r="AP69" s="687" t="s">
        <v>201</v>
      </c>
      <c r="AQ69" s="687"/>
      <c r="AR69" s="687"/>
      <c r="AS69" s="687"/>
      <c r="AT69" s="687"/>
      <c r="AU69" s="687" t="s">
        <v>201</v>
      </c>
      <c r="AV69" s="687"/>
      <c r="AW69" s="687"/>
      <c r="AX69" s="687"/>
      <c r="AY69" s="687"/>
      <c r="AZ69" s="693"/>
      <c r="BA69" s="693"/>
      <c r="BB69" s="693"/>
      <c r="BC69" s="693"/>
      <c r="BD69" s="694"/>
      <c r="BE69" s="60"/>
      <c r="BF69" s="60"/>
      <c r="BG69" s="60"/>
      <c r="BH69" s="60"/>
      <c r="BI69" s="60"/>
      <c r="BJ69" s="60"/>
      <c r="BK69" s="60"/>
      <c r="BL69" s="60"/>
      <c r="BM69" s="60"/>
      <c r="BN69" s="60"/>
      <c r="BO69" s="60"/>
      <c r="BP69" s="60"/>
      <c r="BQ69" s="57">
        <v>63</v>
      </c>
      <c r="BR69" s="78"/>
      <c r="BS69" s="741"/>
      <c r="BT69" s="742"/>
      <c r="BU69" s="742"/>
      <c r="BV69" s="742"/>
      <c r="BW69" s="742"/>
      <c r="BX69" s="742"/>
      <c r="BY69" s="742"/>
      <c r="BZ69" s="742"/>
      <c r="CA69" s="742"/>
      <c r="CB69" s="742"/>
      <c r="CC69" s="742"/>
      <c r="CD69" s="742"/>
      <c r="CE69" s="742"/>
      <c r="CF69" s="742"/>
      <c r="CG69" s="743"/>
      <c r="CH69" s="744"/>
      <c r="CI69" s="745"/>
      <c r="CJ69" s="745"/>
      <c r="CK69" s="745"/>
      <c r="CL69" s="746"/>
      <c r="CM69" s="744"/>
      <c r="CN69" s="745"/>
      <c r="CO69" s="745"/>
      <c r="CP69" s="745"/>
      <c r="CQ69" s="746"/>
      <c r="CR69" s="744"/>
      <c r="CS69" s="745"/>
      <c r="CT69" s="745"/>
      <c r="CU69" s="745"/>
      <c r="CV69" s="746"/>
      <c r="CW69" s="744"/>
      <c r="CX69" s="745"/>
      <c r="CY69" s="745"/>
      <c r="CZ69" s="745"/>
      <c r="DA69" s="746"/>
      <c r="DB69" s="744"/>
      <c r="DC69" s="745"/>
      <c r="DD69" s="745"/>
      <c r="DE69" s="745"/>
      <c r="DF69" s="746"/>
      <c r="DG69" s="744"/>
      <c r="DH69" s="745"/>
      <c r="DI69" s="745"/>
      <c r="DJ69" s="745"/>
      <c r="DK69" s="746"/>
      <c r="DL69" s="744"/>
      <c r="DM69" s="745"/>
      <c r="DN69" s="745"/>
      <c r="DO69" s="745"/>
      <c r="DP69" s="746"/>
      <c r="DQ69" s="744"/>
      <c r="DR69" s="745"/>
      <c r="DS69" s="745"/>
      <c r="DT69" s="745"/>
      <c r="DU69" s="746"/>
      <c r="DV69" s="741"/>
      <c r="DW69" s="742"/>
      <c r="DX69" s="742"/>
      <c r="DY69" s="742"/>
      <c r="DZ69" s="747"/>
      <c r="EA69" s="53"/>
    </row>
    <row r="70" spans="1:131" ht="26.25" customHeight="1" x14ac:dyDescent="0.15">
      <c r="A70" s="57">
        <v>3</v>
      </c>
      <c r="B70" s="683" t="s">
        <v>237</v>
      </c>
      <c r="C70" s="684"/>
      <c r="D70" s="684"/>
      <c r="E70" s="684"/>
      <c r="F70" s="684"/>
      <c r="G70" s="684"/>
      <c r="H70" s="684"/>
      <c r="I70" s="684"/>
      <c r="J70" s="684"/>
      <c r="K70" s="684"/>
      <c r="L70" s="684"/>
      <c r="M70" s="684"/>
      <c r="N70" s="684"/>
      <c r="O70" s="684"/>
      <c r="P70" s="685"/>
      <c r="Q70" s="686">
        <v>774</v>
      </c>
      <c r="R70" s="687"/>
      <c r="S70" s="687"/>
      <c r="T70" s="687"/>
      <c r="U70" s="687"/>
      <c r="V70" s="687">
        <v>738</v>
      </c>
      <c r="W70" s="687"/>
      <c r="X70" s="687"/>
      <c r="Y70" s="687"/>
      <c r="Z70" s="687"/>
      <c r="AA70" s="687">
        <v>36</v>
      </c>
      <c r="AB70" s="687"/>
      <c r="AC70" s="687"/>
      <c r="AD70" s="687"/>
      <c r="AE70" s="687"/>
      <c r="AF70" s="687">
        <v>36</v>
      </c>
      <c r="AG70" s="687"/>
      <c r="AH70" s="687"/>
      <c r="AI70" s="687"/>
      <c r="AJ70" s="687"/>
      <c r="AK70" s="687" t="s">
        <v>201</v>
      </c>
      <c r="AL70" s="687"/>
      <c r="AM70" s="687"/>
      <c r="AN70" s="687"/>
      <c r="AO70" s="687"/>
      <c r="AP70" s="687" t="s">
        <v>201</v>
      </c>
      <c r="AQ70" s="687"/>
      <c r="AR70" s="687"/>
      <c r="AS70" s="687"/>
      <c r="AT70" s="687"/>
      <c r="AU70" s="687" t="s">
        <v>201</v>
      </c>
      <c r="AV70" s="687"/>
      <c r="AW70" s="687"/>
      <c r="AX70" s="687"/>
      <c r="AY70" s="687"/>
      <c r="AZ70" s="693"/>
      <c r="BA70" s="693"/>
      <c r="BB70" s="693"/>
      <c r="BC70" s="693"/>
      <c r="BD70" s="694"/>
      <c r="BE70" s="60"/>
      <c r="BF70" s="60"/>
      <c r="BG70" s="60"/>
      <c r="BH70" s="60"/>
      <c r="BI70" s="60"/>
      <c r="BJ70" s="60"/>
      <c r="BK70" s="60"/>
      <c r="BL70" s="60"/>
      <c r="BM70" s="60"/>
      <c r="BN70" s="60"/>
      <c r="BO70" s="60"/>
      <c r="BP70" s="60"/>
      <c r="BQ70" s="57">
        <v>64</v>
      </c>
      <c r="BR70" s="78"/>
      <c r="BS70" s="741"/>
      <c r="BT70" s="742"/>
      <c r="BU70" s="742"/>
      <c r="BV70" s="742"/>
      <c r="BW70" s="742"/>
      <c r="BX70" s="742"/>
      <c r="BY70" s="742"/>
      <c r="BZ70" s="742"/>
      <c r="CA70" s="742"/>
      <c r="CB70" s="742"/>
      <c r="CC70" s="742"/>
      <c r="CD70" s="742"/>
      <c r="CE70" s="742"/>
      <c r="CF70" s="742"/>
      <c r="CG70" s="743"/>
      <c r="CH70" s="744"/>
      <c r="CI70" s="745"/>
      <c r="CJ70" s="745"/>
      <c r="CK70" s="745"/>
      <c r="CL70" s="746"/>
      <c r="CM70" s="744"/>
      <c r="CN70" s="745"/>
      <c r="CO70" s="745"/>
      <c r="CP70" s="745"/>
      <c r="CQ70" s="746"/>
      <c r="CR70" s="744"/>
      <c r="CS70" s="745"/>
      <c r="CT70" s="745"/>
      <c r="CU70" s="745"/>
      <c r="CV70" s="746"/>
      <c r="CW70" s="744"/>
      <c r="CX70" s="745"/>
      <c r="CY70" s="745"/>
      <c r="CZ70" s="745"/>
      <c r="DA70" s="746"/>
      <c r="DB70" s="744"/>
      <c r="DC70" s="745"/>
      <c r="DD70" s="745"/>
      <c r="DE70" s="745"/>
      <c r="DF70" s="746"/>
      <c r="DG70" s="744"/>
      <c r="DH70" s="745"/>
      <c r="DI70" s="745"/>
      <c r="DJ70" s="745"/>
      <c r="DK70" s="746"/>
      <c r="DL70" s="744"/>
      <c r="DM70" s="745"/>
      <c r="DN70" s="745"/>
      <c r="DO70" s="745"/>
      <c r="DP70" s="746"/>
      <c r="DQ70" s="744"/>
      <c r="DR70" s="745"/>
      <c r="DS70" s="745"/>
      <c r="DT70" s="745"/>
      <c r="DU70" s="746"/>
      <c r="DV70" s="741"/>
      <c r="DW70" s="742"/>
      <c r="DX70" s="742"/>
      <c r="DY70" s="742"/>
      <c r="DZ70" s="747"/>
      <c r="EA70" s="53"/>
    </row>
    <row r="71" spans="1:131" ht="26.25" customHeight="1" x14ac:dyDescent="0.15">
      <c r="A71" s="57">
        <v>4</v>
      </c>
      <c r="B71" s="683" t="s">
        <v>537</v>
      </c>
      <c r="C71" s="684"/>
      <c r="D71" s="684"/>
      <c r="E71" s="684"/>
      <c r="F71" s="684"/>
      <c r="G71" s="684"/>
      <c r="H71" s="684"/>
      <c r="I71" s="684"/>
      <c r="J71" s="684"/>
      <c r="K71" s="684"/>
      <c r="L71" s="684"/>
      <c r="M71" s="684"/>
      <c r="N71" s="684"/>
      <c r="O71" s="684"/>
      <c r="P71" s="685"/>
      <c r="Q71" s="686">
        <v>51</v>
      </c>
      <c r="R71" s="687"/>
      <c r="S71" s="687"/>
      <c r="T71" s="687"/>
      <c r="U71" s="687"/>
      <c r="V71" s="687">
        <v>50</v>
      </c>
      <c r="W71" s="687"/>
      <c r="X71" s="687"/>
      <c r="Y71" s="687"/>
      <c r="Z71" s="687"/>
      <c r="AA71" s="687">
        <v>1</v>
      </c>
      <c r="AB71" s="687"/>
      <c r="AC71" s="687"/>
      <c r="AD71" s="687"/>
      <c r="AE71" s="687"/>
      <c r="AF71" s="687">
        <v>1</v>
      </c>
      <c r="AG71" s="687"/>
      <c r="AH71" s="687"/>
      <c r="AI71" s="687"/>
      <c r="AJ71" s="687"/>
      <c r="AK71" s="687" t="s">
        <v>201</v>
      </c>
      <c r="AL71" s="687"/>
      <c r="AM71" s="687"/>
      <c r="AN71" s="687"/>
      <c r="AO71" s="687"/>
      <c r="AP71" s="687" t="s">
        <v>201</v>
      </c>
      <c r="AQ71" s="687"/>
      <c r="AR71" s="687"/>
      <c r="AS71" s="687"/>
      <c r="AT71" s="687"/>
      <c r="AU71" s="687" t="s">
        <v>201</v>
      </c>
      <c r="AV71" s="687"/>
      <c r="AW71" s="687"/>
      <c r="AX71" s="687"/>
      <c r="AY71" s="687"/>
      <c r="AZ71" s="693"/>
      <c r="BA71" s="693"/>
      <c r="BB71" s="693"/>
      <c r="BC71" s="693"/>
      <c r="BD71" s="694"/>
      <c r="BE71" s="60"/>
      <c r="BF71" s="60"/>
      <c r="BG71" s="60"/>
      <c r="BH71" s="60"/>
      <c r="BI71" s="60"/>
      <c r="BJ71" s="60"/>
      <c r="BK71" s="60"/>
      <c r="BL71" s="60"/>
      <c r="BM71" s="60"/>
      <c r="BN71" s="60"/>
      <c r="BO71" s="60"/>
      <c r="BP71" s="60"/>
      <c r="BQ71" s="57">
        <v>65</v>
      </c>
      <c r="BR71" s="78"/>
      <c r="BS71" s="741"/>
      <c r="BT71" s="742"/>
      <c r="BU71" s="742"/>
      <c r="BV71" s="742"/>
      <c r="BW71" s="742"/>
      <c r="BX71" s="742"/>
      <c r="BY71" s="742"/>
      <c r="BZ71" s="742"/>
      <c r="CA71" s="742"/>
      <c r="CB71" s="742"/>
      <c r="CC71" s="742"/>
      <c r="CD71" s="742"/>
      <c r="CE71" s="742"/>
      <c r="CF71" s="742"/>
      <c r="CG71" s="743"/>
      <c r="CH71" s="744"/>
      <c r="CI71" s="745"/>
      <c r="CJ71" s="745"/>
      <c r="CK71" s="745"/>
      <c r="CL71" s="746"/>
      <c r="CM71" s="744"/>
      <c r="CN71" s="745"/>
      <c r="CO71" s="745"/>
      <c r="CP71" s="745"/>
      <c r="CQ71" s="746"/>
      <c r="CR71" s="744"/>
      <c r="CS71" s="745"/>
      <c r="CT71" s="745"/>
      <c r="CU71" s="745"/>
      <c r="CV71" s="746"/>
      <c r="CW71" s="744"/>
      <c r="CX71" s="745"/>
      <c r="CY71" s="745"/>
      <c r="CZ71" s="745"/>
      <c r="DA71" s="746"/>
      <c r="DB71" s="744"/>
      <c r="DC71" s="745"/>
      <c r="DD71" s="745"/>
      <c r="DE71" s="745"/>
      <c r="DF71" s="746"/>
      <c r="DG71" s="744"/>
      <c r="DH71" s="745"/>
      <c r="DI71" s="745"/>
      <c r="DJ71" s="745"/>
      <c r="DK71" s="746"/>
      <c r="DL71" s="744"/>
      <c r="DM71" s="745"/>
      <c r="DN71" s="745"/>
      <c r="DO71" s="745"/>
      <c r="DP71" s="746"/>
      <c r="DQ71" s="744"/>
      <c r="DR71" s="745"/>
      <c r="DS71" s="745"/>
      <c r="DT71" s="745"/>
      <c r="DU71" s="746"/>
      <c r="DV71" s="741"/>
      <c r="DW71" s="742"/>
      <c r="DX71" s="742"/>
      <c r="DY71" s="742"/>
      <c r="DZ71" s="747"/>
      <c r="EA71" s="53"/>
    </row>
    <row r="72" spans="1:131" ht="26.25" customHeight="1" x14ac:dyDescent="0.15">
      <c r="A72" s="57">
        <v>5</v>
      </c>
      <c r="B72" s="683" t="s">
        <v>228</v>
      </c>
      <c r="C72" s="684"/>
      <c r="D72" s="684"/>
      <c r="E72" s="684"/>
      <c r="F72" s="684"/>
      <c r="G72" s="684"/>
      <c r="H72" s="684"/>
      <c r="I72" s="684"/>
      <c r="J72" s="684"/>
      <c r="K72" s="684"/>
      <c r="L72" s="684"/>
      <c r="M72" s="684"/>
      <c r="N72" s="684"/>
      <c r="O72" s="684"/>
      <c r="P72" s="685"/>
      <c r="Q72" s="686">
        <v>1413</v>
      </c>
      <c r="R72" s="687"/>
      <c r="S72" s="687"/>
      <c r="T72" s="687"/>
      <c r="U72" s="687"/>
      <c r="V72" s="687">
        <v>1336</v>
      </c>
      <c r="W72" s="687"/>
      <c r="X72" s="687"/>
      <c r="Y72" s="687"/>
      <c r="Z72" s="687"/>
      <c r="AA72" s="687">
        <v>77</v>
      </c>
      <c r="AB72" s="687"/>
      <c r="AC72" s="687"/>
      <c r="AD72" s="687"/>
      <c r="AE72" s="687"/>
      <c r="AF72" s="687">
        <v>77</v>
      </c>
      <c r="AG72" s="687"/>
      <c r="AH72" s="687"/>
      <c r="AI72" s="687"/>
      <c r="AJ72" s="687"/>
      <c r="AK72" s="687" t="s">
        <v>201</v>
      </c>
      <c r="AL72" s="687"/>
      <c r="AM72" s="687"/>
      <c r="AN72" s="687"/>
      <c r="AO72" s="687"/>
      <c r="AP72" s="687">
        <v>16</v>
      </c>
      <c r="AQ72" s="687"/>
      <c r="AR72" s="687"/>
      <c r="AS72" s="687"/>
      <c r="AT72" s="687"/>
      <c r="AU72" s="687">
        <v>5</v>
      </c>
      <c r="AV72" s="687"/>
      <c r="AW72" s="687"/>
      <c r="AX72" s="687"/>
      <c r="AY72" s="687"/>
      <c r="AZ72" s="693"/>
      <c r="BA72" s="693"/>
      <c r="BB72" s="693"/>
      <c r="BC72" s="693"/>
      <c r="BD72" s="694"/>
      <c r="BE72" s="60"/>
      <c r="BF72" s="60"/>
      <c r="BG72" s="60"/>
      <c r="BH72" s="60"/>
      <c r="BI72" s="60"/>
      <c r="BJ72" s="60"/>
      <c r="BK72" s="60"/>
      <c r="BL72" s="60"/>
      <c r="BM72" s="60"/>
      <c r="BN72" s="60"/>
      <c r="BO72" s="60"/>
      <c r="BP72" s="60"/>
      <c r="BQ72" s="57">
        <v>66</v>
      </c>
      <c r="BR72" s="78"/>
      <c r="BS72" s="741"/>
      <c r="BT72" s="742"/>
      <c r="BU72" s="742"/>
      <c r="BV72" s="742"/>
      <c r="BW72" s="742"/>
      <c r="BX72" s="742"/>
      <c r="BY72" s="742"/>
      <c r="BZ72" s="742"/>
      <c r="CA72" s="742"/>
      <c r="CB72" s="742"/>
      <c r="CC72" s="742"/>
      <c r="CD72" s="742"/>
      <c r="CE72" s="742"/>
      <c r="CF72" s="742"/>
      <c r="CG72" s="743"/>
      <c r="CH72" s="744"/>
      <c r="CI72" s="745"/>
      <c r="CJ72" s="745"/>
      <c r="CK72" s="745"/>
      <c r="CL72" s="746"/>
      <c r="CM72" s="744"/>
      <c r="CN72" s="745"/>
      <c r="CO72" s="745"/>
      <c r="CP72" s="745"/>
      <c r="CQ72" s="746"/>
      <c r="CR72" s="744"/>
      <c r="CS72" s="745"/>
      <c r="CT72" s="745"/>
      <c r="CU72" s="745"/>
      <c r="CV72" s="746"/>
      <c r="CW72" s="744"/>
      <c r="CX72" s="745"/>
      <c r="CY72" s="745"/>
      <c r="CZ72" s="745"/>
      <c r="DA72" s="746"/>
      <c r="DB72" s="744"/>
      <c r="DC72" s="745"/>
      <c r="DD72" s="745"/>
      <c r="DE72" s="745"/>
      <c r="DF72" s="746"/>
      <c r="DG72" s="744"/>
      <c r="DH72" s="745"/>
      <c r="DI72" s="745"/>
      <c r="DJ72" s="745"/>
      <c r="DK72" s="746"/>
      <c r="DL72" s="744"/>
      <c r="DM72" s="745"/>
      <c r="DN72" s="745"/>
      <c r="DO72" s="745"/>
      <c r="DP72" s="746"/>
      <c r="DQ72" s="744"/>
      <c r="DR72" s="745"/>
      <c r="DS72" s="745"/>
      <c r="DT72" s="745"/>
      <c r="DU72" s="746"/>
      <c r="DV72" s="741"/>
      <c r="DW72" s="742"/>
      <c r="DX72" s="742"/>
      <c r="DY72" s="742"/>
      <c r="DZ72" s="747"/>
      <c r="EA72" s="53"/>
    </row>
    <row r="73" spans="1:131" ht="26.25" customHeight="1" x14ac:dyDescent="0.15">
      <c r="A73" s="57">
        <v>6</v>
      </c>
      <c r="B73" s="683" t="s">
        <v>505</v>
      </c>
      <c r="C73" s="684"/>
      <c r="D73" s="684"/>
      <c r="E73" s="684"/>
      <c r="F73" s="684"/>
      <c r="G73" s="684"/>
      <c r="H73" s="684"/>
      <c r="I73" s="684"/>
      <c r="J73" s="684"/>
      <c r="K73" s="684"/>
      <c r="L73" s="684"/>
      <c r="M73" s="684"/>
      <c r="N73" s="684"/>
      <c r="O73" s="684"/>
      <c r="P73" s="685"/>
      <c r="Q73" s="686">
        <v>1722</v>
      </c>
      <c r="R73" s="687"/>
      <c r="S73" s="687"/>
      <c r="T73" s="687"/>
      <c r="U73" s="687"/>
      <c r="V73" s="687">
        <v>1691</v>
      </c>
      <c r="W73" s="687"/>
      <c r="X73" s="687"/>
      <c r="Y73" s="687"/>
      <c r="Z73" s="687"/>
      <c r="AA73" s="687">
        <v>31</v>
      </c>
      <c r="AB73" s="687"/>
      <c r="AC73" s="687"/>
      <c r="AD73" s="687"/>
      <c r="AE73" s="687"/>
      <c r="AF73" s="687">
        <v>31</v>
      </c>
      <c r="AG73" s="687"/>
      <c r="AH73" s="687"/>
      <c r="AI73" s="687"/>
      <c r="AJ73" s="687"/>
      <c r="AK73" s="687">
        <v>29</v>
      </c>
      <c r="AL73" s="687"/>
      <c r="AM73" s="687"/>
      <c r="AN73" s="687"/>
      <c r="AO73" s="687"/>
      <c r="AP73" s="687" t="s">
        <v>201</v>
      </c>
      <c r="AQ73" s="687"/>
      <c r="AR73" s="687"/>
      <c r="AS73" s="687"/>
      <c r="AT73" s="687"/>
      <c r="AU73" s="687" t="s">
        <v>201</v>
      </c>
      <c r="AV73" s="687"/>
      <c r="AW73" s="687"/>
      <c r="AX73" s="687"/>
      <c r="AY73" s="687"/>
      <c r="AZ73" s="693"/>
      <c r="BA73" s="693"/>
      <c r="BB73" s="693"/>
      <c r="BC73" s="693"/>
      <c r="BD73" s="694"/>
      <c r="BE73" s="60"/>
      <c r="BF73" s="60"/>
      <c r="BG73" s="60"/>
      <c r="BH73" s="60"/>
      <c r="BI73" s="60"/>
      <c r="BJ73" s="60"/>
      <c r="BK73" s="60"/>
      <c r="BL73" s="60"/>
      <c r="BM73" s="60"/>
      <c r="BN73" s="60"/>
      <c r="BO73" s="60"/>
      <c r="BP73" s="60"/>
      <c r="BQ73" s="57">
        <v>67</v>
      </c>
      <c r="BR73" s="78"/>
      <c r="BS73" s="741"/>
      <c r="BT73" s="742"/>
      <c r="BU73" s="742"/>
      <c r="BV73" s="742"/>
      <c r="BW73" s="742"/>
      <c r="BX73" s="742"/>
      <c r="BY73" s="742"/>
      <c r="BZ73" s="742"/>
      <c r="CA73" s="742"/>
      <c r="CB73" s="742"/>
      <c r="CC73" s="742"/>
      <c r="CD73" s="742"/>
      <c r="CE73" s="742"/>
      <c r="CF73" s="742"/>
      <c r="CG73" s="743"/>
      <c r="CH73" s="744"/>
      <c r="CI73" s="745"/>
      <c r="CJ73" s="745"/>
      <c r="CK73" s="745"/>
      <c r="CL73" s="746"/>
      <c r="CM73" s="744"/>
      <c r="CN73" s="745"/>
      <c r="CO73" s="745"/>
      <c r="CP73" s="745"/>
      <c r="CQ73" s="746"/>
      <c r="CR73" s="744"/>
      <c r="CS73" s="745"/>
      <c r="CT73" s="745"/>
      <c r="CU73" s="745"/>
      <c r="CV73" s="746"/>
      <c r="CW73" s="744"/>
      <c r="CX73" s="745"/>
      <c r="CY73" s="745"/>
      <c r="CZ73" s="745"/>
      <c r="DA73" s="746"/>
      <c r="DB73" s="744"/>
      <c r="DC73" s="745"/>
      <c r="DD73" s="745"/>
      <c r="DE73" s="745"/>
      <c r="DF73" s="746"/>
      <c r="DG73" s="744"/>
      <c r="DH73" s="745"/>
      <c r="DI73" s="745"/>
      <c r="DJ73" s="745"/>
      <c r="DK73" s="746"/>
      <c r="DL73" s="744"/>
      <c r="DM73" s="745"/>
      <c r="DN73" s="745"/>
      <c r="DO73" s="745"/>
      <c r="DP73" s="746"/>
      <c r="DQ73" s="744"/>
      <c r="DR73" s="745"/>
      <c r="DS73" s="745"/>
      <c r="DT73" s="745"/>
      <c r="DU73" s="746"/>
      <c r="DV73" s="741"/>
      <c r="DW73" s="742"/>
      <c r="DX73" s="742"/>
      <c r="DY73" s="742"/>
      <c r="DZ73" s="747"/>
      <c r="EA73" s="53"/>
    </row>
    <row r="74" spans="1:131" ht="26.25" customHeight="1" x14ac:dyDescent="0.15">
      <c r="A74" s="57">
        <v>7</v>
      </c>
      <c r="B74" s="683" t="s">
        <v>195</v>
      </c>
      <c r="C74" s="684"/>
      <c r="D74" s="684"/>
      <c r="E74" s="684"/>
      <c r="F74" s="684"/>
      <c r="G74" s="684"/>
      <c r="H74" s="684"/>
      <c r="I74" s="684"/>
      <c r="J74" s="684"/>
      <c r="K74" s="684"/>
      <c r="L74" s="684"/>
      <c r="M74" s="684"/>
      <c r="N74" s="684"/>
      <c r="O74" s="684"/>
      <c r="P74" s="685"/>
      <c r="Q74" s="686">
        <v>131</v>
      </c>
      <c r="R74" s="687"/>
      <c r="S74" s="687"/>
      <c r="T74" s="687"/>
      <c r="U74" s="687"/>
      <c r="V74" s="687">
        <v>122</v>
      </c>
      <c r="W74" s="687"/>
      <c r="X74" s="687"/>
      <c r="Y74" s="687"/>
      <c r="Z74" s="687"/>
      <c r="AA74" s="687">
        <v>9</v>
      </c>
      <c r="AB74" s="687"/>
      <c r="AC74" s="687"/>
      <c r="AD74" s="687"/>
      <c r="AE74" s="687"/>
      <c r="AF74" s="687">
        <v>9</v>
      </c>
      <c r="AG74" s="687"/>
      <c r="AH74" s="687"/>
      <c r="AI74" s="687"/>
      <c r="AJ74" s="687"/>
      <c r="AK74" s="687" t="s">
        <v>201</v>
      </c>
      <c r="AL74" s="687"/>
      <c r="AM74" s="687"/>
      <c r="AN74" s="687"/>
      <c r="AO74" s="687"/>
      <c r="AP74" s="687" t="s">
        <v>201</v>
      </c>
      <c r="AQ74" s="687"/>
      <c r="AR74" s="687"/>
      <c r="AS74" s="687"/>
      <c r="AT74" s="687"/>
      <c r="AU74" s="687" t="s">
        <v>201</v>
      </c>
      <c r="AV74" s="687"/>
      <c r="AW74" s="687"/>
      <c r="AX74" s="687"/>
      <c r="AY74" s="687"/>
      <c r="AZ74" s="693"/>
      <c r="BA74" s="693"/>
      <c r="BB74" s="693"/>
      <c r="BC74" s="693"/>
      <c r="BD74" s="694"/>
      <c r="BE74" s="60"/>
      <c r="BF74" s="60"/>
      <c r="BG74" s="60"/>
      <c r="BH74" s="60"/>
      <c r="BI74" s="60"/>
      <c r="BJ74" s="60"/>
      <c r="BK74" s="60"/>
      <c r="BL74" s="60"/>
      <c r="BM74" s="60"/>
      <c r="BN74" s="60"/>
      <c r="BO74" s="60"/>
      <c r="BP74" s="60"/>
      <c r="BQ74" s="57">
        <v>68</v>
      </c>
      <c r="BR74" s="78"/>
      <c r="BS74" s="741"/>
      <c r="BT74" s="742"/>
      <c r="BU74" s="742"/>
      <c r="BV74" s="742"/>
      <c r="BW74" s="742"/>
      <c r="BX74" s="742"/>
      <c r="BY74" s="742"/>
      <c r="BZ74" s="742"/>
      <c r="CA74" s="742"/>
      <c r="CB74" s="742"/>
      <c r="CC74" s="742"/>
      <c r="CD74" s="742"/>
      <c r="CE74" s="742"/>
      <c r="CF74" s="742"/>
      <c r="CG74" s="743"/>
      <c r="CH74" s="744"/>
      <c r="CI74" s="745"/>
      <c r="CJ74" s="745"/>
      <c r="CK74" s="745"/>
      <c r="CL74" s="746"/>
      <c r="CM74" s="744"/>
      <c r="CN74" s="745"/>
      <c r="CO74" s="745"/>
      <c r="CP74" s="745"/>
      <c r="CQ74" s="746"/>
      <c r="CR74" s="744"/>
      <c r="CS74" s="745"/>
      <c r="CT74" s="745"/>
      <c r="CU74" s="745"/>
      <c r="CV74" s="746"/>
      <c r="CW74" s="744"/>
      <c r="CX74" s="745"/>
      <c r="CY74" s="745"/>
      <c r="CZ74" s="745"/>
      <c r="DA74" s="746"/>
      <c r="DB74" s="744"/>
      <c r="DC74" s="745"/>
      <c r="DD74" s="745"/>
      <c r="DE74" s="745"/>
      <c r="DF74" s="746"/>
      <c r="DG74" s="744"/>
      <c r="DH74" s="745"/>
      <c r="DI74" s="745"/>
      <c r="DJ74" s="745"/>
      <c r="DK74" s="746"/>
      <c r="DL74" s="744"/>
      <c r="DM74" s="745"/>
      <c r="DN74" s="745"/>
      <c r="DO74" s="745"/>
      <c r="DP74" s="746"/>
      <c r="DQ74" s="744"/>
      <c r="DR74" s="745"/>
      <c r="DS74" s="745"/>
      <c r="DT74" s="745"/>
      <c r="DU74" s="746"/>
      <c r="DV74" s="741"/>
      <c r="DW74" s="742"/>
      <c r="DX74" s="742"/>
      <c r="DY74" s="742"/>
      <c r="DZ74" s="747"/>
      <c r="EA74" s="53"/>
    </row>
    <row r="75" spans="1:131" ht="26.25" customHeight="1" x14ac:dyDescent="0.15">
      <c r="A75" s="57">
        <v>8</v>
      </c>
      <c r="B75" s="683" t="s">
        <v>303</v>
      </c>
      <c r="C75" s="684"/>
      <c r="D75" s="684"/>
      <c r="E75" s="684"/>
      <c r="F75" s="684"/>
      <c r="G75" s="684"/>
      <c r="H75" s="684"/>
      <c r="I75" s="684"/>
      <c r="J75" s="684"/>
      <c r="K75" s="684"/>
      <c r="L75" s="684"/>
      <c r="M75" s="684"/>
      <c r="N75" s="684"/>
      <c r="O75" s="684"/>
      <c r="P75" s="685"/>
      <c r="Q75" s="695">
        <v>5084</v>
      </c>
      <c r="R75" s="690"/>
      <c r="S75" s="690"/>
      <c r="T75" s="690"/>
      <c r="U75" s="692"/>
      <c r="V75" s="688">
        <v>4696</v>
      </c>
      <c r="W75" s="690"/>
      <c r="X75" s="690"/>
      <c r="Y75" s="690"/>
      <c r="Z75" s="692"/>
      <c r="AA75" s="688">
        <v>388</v>
      </c>
      <c r="AB75" s="690"/>
      <c r="AC75" s="690"/>
      <c r="AD75" s="690"/>
      <c r="AE75" s="692"/>
      <c r="AF75" s="688">
        <v>388</v>
      </c>
      <c r="AG75" s="690"/>
      <c r="AH75" s="690"/>
      <c r="AI75" s="690"/>
      <c r="AJ75" s="692"/>
      <c r="AK75" s="688">
        <v>3</v>
      </c>
      <c r="AL75" s="690"/>
      <c r="AM75" s="690"/>
      <c r="AN75" s="690"/>
      <c r="AO75" s="692"/>
      <c r="AP75" s="688" t="s">
        <v>201</v>
      </c>
      <c r="AQ75" s="690"/>
      <c r="AR75" s="690"/>
      <c r="AS75" s="690"/>
      <c r="AT75" s="692"/>
      <c r="AU75" s="688" t="s">
        <v>201</v>
      </c>
      <c r="AV75" s="690"/>
      <c r="AW75" s="690"/>
      <c r="AX75" s="690"/>
      <c r="AY75" s="692"/>
      <c r="AZ75" s="693"/>
      <c r="BA75" s="693"/>
      <c r="BB75" s="693"/>
      <c r="BC75" s="693"/>
      <c r="BD75" s="694"/>
      <c r="BE75" s="60"/>
      <c r="BF75" s="60"/>
      <c r="BG75" s="60"/>
      <c r="BH75" s="60"/>
      <c r="BI75" s="60"/>
      <c r="BJ75" s="60"/>
      <c r="BK75" s="60"/>
      <c r="BL75" s="60"/>
      <c r="BM75" s="60"/>
      <c r="BN75" s="60"/>
      <c r="BO75" s="60"/>
      <c r="BP75" s="60"/>
      <c r="BQ75" s="57">
        <v>69</v>
      </c>
      <c r="BR75" s="78"/>
      <c r="BS75" s="741"/>
      <c r="BT75" s="742"/>
      <c r="BU75" s="742"/>
      <c r="BV75" s="742"/>
      <c r="BW75" s="742"/>
      <c r="BX75" s="742"/>
      <c r="BY75" s="742"/>
      <c r="BZ75" s="742"/>
      <c r="CA75" s="742"/>
      <c r="CB75" s="742"/>
      <c r="CC75" s="742"/>
      <c r="CD75" s="742"/>
      <c r="CE75" s="742"/>
      <c r="CF75" s="742"/>
      <c r="CG75" s="743"/>
      <c r="CH75" s="744"/>
      <c r="CI75" s="745"/>
      <c r="CJ75" s="745"/>
      <c r="CK75" s="745"/>
      <c r="CL75" s="746"/>
      <c r="CM75" s="744"/>
      <c r="CN75" s="745"/>
      <c r="CO75" s="745"/>
      <c r="CP75" s="745"/>
      <c r="CQ75" s="746"/>
      <c r="CR75" s="744"/>
      <c r="CS75" s="745"/>
      <c r="CT75" s="745"/>
      <c r="CU75" s="745"/>
      <c r="CV75" s="746"/>
      <c r="CW75" s="744"/>
      <c r="CX75" s="745"/>
      <c r="CY75" s="745"/>
      <c r="CZ75" s="745"/>
      <c r="DA75" s="746"/>
      <c r="DB75" s="744"/>
      <c r="DC75" s="745"/>
      <c r="DD75" s="745"/>
      <c r="DE75" s="745"/>
      <c r="DF75" s="746"/>
      <c r="DG75" s="744"/>
      <c r="DH75" s="745"/>
      <c r="DI75" s="745"/>
      <c r="DJ75" s="745"/>
      <c r="DK75" s="746"/>
      <c r="DL75" s="744"/>
      <c r="DM75" s="745"/>
      <c r="DN75" s="745"/>
      <c r="DO75" s="745"/>
      <c r="DP75" s="746"/>
      <c r="DQ75" s="744"/>
      <c r="DR75" s="745"/>
      <c r="DS75" s="745"/>
      <c r="DT75" s="745"/>
      <c r="DU75" s="746"/>
      <c r="DV75" s="741"/>
      <c r="DW75" s="742"/>
      <c r="DX75" s="742"/>
      <c r="DY75" s="742"/>
      <c r="DZ75" s="747"/>
      <c r="EA75" s="53"/>
    </row>
    <row r="76" spans="1:131" ht="26.25" customHeight="1" x14ac:dyDescent="0.15">
      <c r="A76" s="57">
        <v>9</v>
      </c>
      <c r="B76" s="683" t="s">
        <v>538</v>
      </c>
      <c r="C76" s="684"/>
      <c r="D76" s="684"/>
      <c r="E76" s="684"/>
      <c r="F76" s="684"/>
      <c r="G76" s="684"/>
      <c r="H76" s="684"/>
      <c r="I76" s="684"/>
      <c r="J76" s="684"/>
      <c r="K76" s="684"/>
      <c r="L76" s="684"/>
      <c r="M76" s="684"/>
      <c r="N76" s="684"/>
      <c r="O76" s="684"/>
      <c r="P76" s="685"/>
      <c r="Q76" s="695">
        <v>7</v>
      </c>
      <c r="R76" s="690"/>
      <c r="S76" s="690"/>
      <c r="T76" s="690"/>
      <c r="U76" s="692"/>
      <c r="V76" s="688">
        <v>7</v>
      </c>
      <c r="W76" s="690"/>
      <c r="X76" s="690"/>
      <c r="Y76" s="690"/>
      <c r="Z76" s="692"/>
      <c r="AA76" s="688">
        <v>0</v>
      </c>
      <c r="AB76" s="690"/>
      <c r="AC76" s="690"/>
      <c r="AD76" s="690"/>
      <c r="AE76" s="692"/>
      <c r="AF76" s="688">
        <v>0</v>
      </c>
      <c r="AG76" s="690"/>
      <c r="AH76" s="690"/>
      <c r="AI76" s="690"/>
      <c r="AJ76" s="692"/>
      <c r="AK76" s="688" t="s">
        <v>201</v>
      </c>
      <c r="AL76" s="690"/>
      <c r="AM76" s="690"/>
      <c r="AN76" s="690"/>
      <c r="AO76" s="692"/>
      <c r="AP76" s="688" t="s">
        <v>201</v>
      </c>
      <c r="AQ76" s="690"/>
      <c r="AR76" s="690"/>
      <c r="AS76" s="690"/>
      <c r="AT76" s="692"/>
      <c r="AU76" s="688" t="s">
        <v>201</v>
      </c>
      <c r="AV76" s="690"/>
      <c r="AW76" s="690"/>
      <c r="AX76" s="690"/>
      <c r="AY76" s="692"/>
      <c r="AZ76" s="693"/>
      <c r="BA76" s="693"/>
      <c r="BB76" s="693"/>
      <c r="BC76" s="693"/>
      <c r="BD76" s="694"/>
      <c r="BE76" s="60"/>
      <c r="BF76" s="60"/>
      <c r="BG76" s="60"/>
      <c r="BH76" s="60"/>
      <c r="BI76" s="60"/>
      <c r="BJ76" s="60"/>
      <c r="BK76" s="60"/>
      <c r="BL76" s="60"/>
      <c r="BM76" s="60"/>
      <c r="BN76" s="60"/>
      <c r="BO76" s="60"/>
      <c r="BP76" s="60"/>
      <c r="BQ76" s="57">
        <v>70</v>
      </c>
      <c r="BR76" s="78"/>
      <c r="BS76" s="741"/>
      <c r="BT76" s="742"/>
      <c r="BU76" s="742"/>
      <c r="BV76" s="742"/>
      <c r="BW76" s="742"/>
      <c r="BX76" s="742"/>
      <c r="BY76" s="742"/>
      <c r="BZ76" s="742"/>
      <c r="CA76" s="742"/>
      <c r="CB76" s="742"/>
      <c r="CC76" s="742"/>
      <c r="CD76" s="742"/>
      <c r="CE76" s="742"/>
      <c r="CF76" s="742"/>
      <c r="CG76" s="743"/>
      <c r="CH76" s="744"/>
      <c r="CI76" s="745"/>
      <c r="CJ76" s="745"/>
      <c r="CK76" s="745"/>
      <c r="CL76" s="746"/>
      <c r="CM76" s="744"/>
      <c r="CN76" s="745"/>
      <c r="CO76" s="745"/>
      <c r="CP76" s="745"/>
      <c r="CQ76" s="746"/>
      <c r="CR76" s="744"/>
      <c r="CS76" s="745"/>
      <c r="CT76" s="745"/>
      <c r="CU76" s="745"/>
      <c r="CV76" s="746"/>
      <c r="CW76" s="744"/>
      <c r="CX76" s="745"/>
      <c r="CY76" s="745"/>
      <c r="CZ76" s="745"/>
      <c r="DA76" s="746"/>
      <c r="DB76" s="744"/>
      <c r="DC76" s="745"/>
      <c r="DD76" s="745"/>
      <c r="DE76" s="745"/>
      <c r="DF76" s="746"/>
      <c r="DG76" s="744"/>
      <c r="DH76" s="745"/>
      <c r="DI76" s="745"/>
      <c r="DJ76" s="745"/>
      <c r="DK76" s="746"/>
      <c r="DL76" s="744"/>
      <c r="DM76" s="745"/>
      <c r="DN76" s="745"/>
      <c r="DO76" s="745"/>
      <c r="DP76" s="746"/>
      <c r="DQ76" s="744"/>
      <c r="DR76" s="745"/>
      <c r="DS76" s="745"/>
      <c r="DT76" s="745"/>
      <c r="DU76" s="746"/>
      <c r="DV76" s="741"/>
      <c r="DW76" s="742"/>
      <c r="DX76" s="742"/>
      <c r="DY76" s="742"/>
      <c r="DZ76" s="747"/>
      <c r="EA76" s="53"/>
    </row>
    <row r="77" spans="1:131" ht="26.25" customHeight="1" x14ac:dyDescent="0.15">
      <c r="A77" s="57">
        <v>10</v>
      </c>
      <c r="B77" s="683" t="s">
        <v>539</v>
      </c>
      <c r="C77" s="684"/>
      <c r="D77" s="684"/>
      <c r="E77" s="684"/>
      <c r="F77" s="684"/>
      <c r="G77" s="684"/>
      <c r="H77" s="684"/>
      <c r="I77" s="684"/>
      <c r="J77" s="684"/>
      <c r="K77" s="684"/>
      <c r="L77" s="684"/>
      <c r="M77" s="684"/>
      <c r="N77" s="684"/>
      <c r="O77" s="684"/>
      <c r="P77" s="685"/>
      <c r="Q77" s="695">
        <v>61</v>
      </c>
      <c r="R77" s="690"/>
      <c r="S77" s="690"/>
      <c r="T77" s="690"/>
      <c r="U77" s="692"/>
      <c r="V77" s="688">
        <v>51</v>
      </c>
      <c r="W77" s="690"/>
      <c r="X77" s="690"/>
      <c r="Y77" s="690"/>
      <c r="Z77" s="692"/>
      <c r="AA77" s="688">
        <v>10</v>
      </c>
      <c r="AB77" s="690"/>
      <c r="AC77" s="690"/>
      <c r="AD77" s="690"/>
      <c r="AE77" s="692"/>
      <c r="AF77" s="688">
        <v>10</v>
      </c>
      <c r="AG77" s="690"/>
      <c r="AH77" s="690"/>
      <c r="AI77" s="690"/>
      <c r="AJ77" s="692"/>
      <c r="AK77" s="688" t="s">
        <v>201</v>
      </c>
      <c r="AL77" s="690"/>
      <c r="AM77" s="690"/>
      <c r="AN77" s="690"/>
      <c r="AO77" s="692"/>
      <c r="AP77" s="688" t="s">
        <v>201</v>
      </c>
      <c r="AQ77" s="690"/>
      <c r="AR77" s="690"/>
      <c r="AS77" s="690"/>
      <c r="AT77" s="692"/>
      <c r="AU77" s="688" t="s">
        <v>201</v>
      </c>
      <c r="AV77" s="690"/>
      <c r="AW77" s="690"/>
      <c r="AX77" s="690"/>
      <c r="AY77" s="692"/>
      <c r="AZ77" s="693"/>
      <c r="BA77" s="693"/>
      <c r="BB77" s="693"/>
      <c r="BC77" s="693"/>
      <c r="BD77" s="694"/>
      <c r="BE77" s="60"/>
      <c r="BF77" s="60"/>
      <c r="BG77" s="60"/>
      <c r="BH77" s="60"/>
      <c r="BI77" s="60"/>
      <c r="BJ77" s="60"/>
      <c r="BK77" s="60"/>
      <c r="BL77" s="60"/>
      <c r="BM77" s="60"/>
      <c r="BN77" s="60"/>
      <c r="BO77" s="60"/>
      <c r="BP77" s="60"/>
      <c r="BQ77" s="57">
        <v>71</v>
      </c>
      <c r="BR77" s="78"/>
      <c r="BS77" s="741"/>
      <c r="BT77" s="742"/>
      <c r="BU77" s="742"/>
      <c r="BV77" s="742"/>
      <c r="BW77" s="742"/>
      <c r="BX77" s="742"/>
      <c r="BY77" s="742"/>
      <c r="BZ77" s="742"/>
      <c r="CA77" s="742"/>
      <c r="CB77" s="742"/>
      <c r="CC77" s="742"/>
      <c r="CD77" s="742"/>
      <c r="CE77" s="742"/>
      <c r="CF77" s="742"/>
      <c r="CG77" s="743"/>
      <c r="CH77" s="744"/>
      <c r="CI77" s="745"/>
      <c r="CJ77" s="745"/>
      <c r="CK77" s="745"/>
      <c r="CL77" s="746"/>
      <c r="CM77" s="744"/>
      <c r="CN77" s="745"/>
      <c r="CO77" s="745"/>
      <c r="CP77" s="745"/>
      <c r="CQ77" s="746"/>
      <c r="CR77" s="744"/>
      <c r="CS77" s="745"/>
      <c r="CT77" s="745"/>
      <c r="CU77" s="745"/>
      <c r="CV77" s="746"/>
      <c r="CW77" s="744"/>
      <c r="CX77" s="745"/>
      <c r="CY77" s="745"/>
      <c r="CZ77" s="745"/>
      <c r="DA77" s="746"/>
      <c r="DB77" s="744"/>
      <c r="DC77" s="745"/>
      <c r="DD77" s="745"/>
      <c r="DE77" s="745"/>
      <c r="DF77" s="746"/>
      <c r="DG77" s="744"/>
      <c r="DH77" s="745"/>
      <c r="DI77" s="745"/>
      <c r="DJ77" s="745"/>
      <c r="DK77" s="746"/>
      <c r="DL77" s="744"/>
      <c r="DM77" s="745"/>
      <c r="DN77" s="745"/>
      <c r="DO77" s="745"/>
      <c r="DP77" s="746"/>
      <c r="DQ77" s="744"/>
      <c r="DR77" s="745"/>
      <c r="DS77" s="745"/>
      <c r="DT77" s="745"/>
      <c r="DU77" s="746"/>
      <c r="DV77" s="741"/>
      <c r="DW77" s="742"/>
      <c r="DX77" s="742"/>
      <c r="DY77" s="742"/>
      <c r="DZ77" s="747"/>
      <c r="EA77" s="53"/>
    </row>
    <row r="78" spans="1:131" ht="26.25" customHeight="1" x14ac:dyDescent="0.15">
      <c r="A78" s="57">
        <v>11</v>
      </c>
      <c r="B78" s="683" t="s">
        <v>348</v>
      </c>
      <c r="C78" s="684"/>
      <c r="D78" s="684"/>
      <c r="E78" s="684"/>
      <c r="F78" s="684"/>
      <c r="G78" s="684"/>
      <c r="H78" s="684"/>
      <c r="I78" s="684"/>
      <c r="J78" s="684"/>
      <c r="K78" s="684"/>
      <c r="L78" s="684"/>
      <c r="M78" s="684"/>
      <c r="N78" s="684"/>
      <c r="O78" s="684"/>
      <c r="P78" s="685"/>
      <c r="Q78" s="686">
        <v>147690</v>
      </c>
      <c r="R78" s="687"/>
      <c r="S78" s="687"/>
      <c r="T78" s="687"/>
      <c r="U78" s="687"/>
      <c r="V78" s="687">
        <v>143296</v>
      </c>
      <c r="W78" s="687"/>
      <c r="X78" s="687"/>
      <c r="Y78" s="687"/>
      <c r="Z78" s="687"/>
      <c r="AA78" s="687">
        <v>4394</v>
      </c>
      <c r="AB78" s="687"/>
      <c r="AC78" s="687"/>
      <c r="AD78" s="687"/>
      <c r="AE78" s="687"/>
      <c r="AF78" s="687">
        <v>4394</v>
      </c>
      <c r="AG78" s="687"/>
      <c r="AH78" s="687"/>
      <c r="AI78" s="687"/>
      <c r="AJ78" s="687"/>
      <c r="AK78" s="687" t="s">
        <v>201</v>
      </c>
      <c r="AL78" s="687"/>
      <c r="AM78" s="687"/>
      <c r="AN78" s="687"/>
      <c r="AO78" s="687"/>
      <c r="AP78" s="687" t="s">
        <v>201</v>
      </c>
      <c r="AQ78" s="687"/>
      <c r="AR78" s="687"/>
      <c r="AS78" s="687"/>
      <c r="AT78" s="687"/>
      <c r="AU78" s="687" t="s">
        <v>201</v>
      </c>
      <c r="AV78" s="687"/>
      <c r="AW78" s="687"/>
      <c r="AX78" s="687"/>
      <c r="AY78" s="687"/>
      <c r="AZ78" s="693"/>
      <c r="BA78" s="693"/>
      <c r="BB78" s="693"/>
      <c r="BC78" s="693"/>
      <c r="BD78" s="694"/>
      <c r="BE78" s="60"/>
      <c r="BF78" s="60"/>
      <c r="BG78" s="60"/>
      <c r="BH78" s="60"/>
      <c r="BI78" s="60"/>
      <c r="BJ78" s="53"/>
      <c r="BK78" s="53"/>
      <c r="BL78" s="53"/>
      <c r="BM78" s="53"/>
      <c r="BN78" s="53"/>
      <c r="BO78" s="60"/>
      <c r="BP78" s="60"/>
      <c r="BQ78" s="57">
        <v>72</v>
      </c>
      <c r="BR78" s="78"/>
      <c r="BS78" s="741"/>
      <c r="BT78" s="742"/>
      <c r="BU78" s="742"/>
      <c r="BV78" s="742"/>
      <c r="BW78" s="742"/>
      <c r="BX78" s="742"/>
      <c r="BY78" s="742"/>
      <c r="BZ78" s="742"/>
      <c r="CA78" s="742"/>
      <c r="CB78" s="742"/>
      <c r="CC78" s="742"/>
      <c r="CD78" s="742"/>
      <c r="CE78" s="742"/>
      <c r="CF78" s="742"/>
      <c r="CG78" s="743"/>
      <c r="CH78" s="744"/>
      <c r="CI78" s="745"/>
      <c r="CJ78" s="745"/>
      <c r="CK78" s="745"/>
      <c r="CL78" s="746"/>
      <c r="CM78" s="744"/>
      <c r="CN78" s="745"/>
      <c r="CO78" s="745"/>
      <c r="CP78" s="745"/>
      <c r="CQ78" s="746"/>
      <c r="CR78" s="744"/>
      <c r="CS78" s="745"/>
      <c r="CT78" s="745"/>
      <c r="CU78" s="745"/>
      <c r="CV78" s="746"/>
      <c r="CW78" s="744"/>
      <c r="CX78" s="745"/>
      <c r="CY78" s="745"/>
      <c r="CZ78" s="745"/>
      <c r="DA78" s="746"/>
      <c r="DB78" s="744"/>
      <c r="DC78" s="745"/>
      <c r="DD78" s="745"/>
      <c r="DE78" s="745"/>
      <c r="DF78" s="746"/>
      <c r="DG78" s="744"/>
      <c r="DH78" s="745"/>
      <c r="DI78" s="745"/>
      <c r="DJ78" s="745"/>
      <c r="DK78" s="746"/>
      <c r="DL78" s="744"/>
      <c r="DM78" s="745"/>
      <c r="DN78" s="745"/>
      <c r="DO78" s="745"/>
      <c r="DP78" s="746"/>
      <c r="DQ78" s="744"/>
      <c r="DR78" s="745"/>
      <c r="DS78" s="745"/>
      <c r="DT78" s="745"/>
      <c r="DU78" s="746"/>
      <c r="DV78" s="741"/>
      <c r="DW78" s="742"/>
      <c r="DX78" s="742"/>
      <c r="DY78" s="742"/>
      <c r="DZ78" s="747"/>
      <c r="EA78" s="53"/>
    </row>
    <row r="79" spans="1:131" ht="26.25" customHeight="1" x14ac:dyDescent="0.15">
      <c r="A79" s="57">
        <v>12</v>
      </c>
      <c r="B79" s="683"/>
      <c r="C79" s="684"/>
      <c r="D79" s="684"/>
      <c r="E79" s="684"/>
      <c r="F79" s="684"/>
      <c r="G79" s="684"/>
      <c r="H79" s="684"/>
      <c r="I79" s="684"/>
      <c r="J79" s="684"/>
      <c r="K79" s="684"/>
      <c r="L79" s="684"/>
      <c r="M79" s="684"/>
      <c r="N79" s="684"/>
      <c r="O79" s="684"/>
      <c r="P79" s="685"/>
      <c r="Q79" s="686"/>
      <c r="R79" s="687"/>
      <c r="S79" s="687"/>
      <c r="T79" s="687"/>
      <c r="U79" s="687"/>
      <c r="V79" s="687"/>
      <c r="W79" s="687"/>
      <c r="X79" s="687"/>
      <c r="Y79" s="687"/>
      <c r="Z79" s="687"/>
      <c r="AA79" s="687"/>
      <c r="AB79" s="687"/>
      <c r="AC79" s="687"/>
      <c r="AD79" s="687"/>
      <c r="AE79" s="687"/>
      <c r="AF79" s="687"/>
      <c r="AG79" s="687"/>
      <c r="AH79" s="687"/>
      <c r="AI79" s="687"/>
      <c r="AJ79" s="687"/>
      <c r="AK79" s="687"/>
      <c r="AL79" s="687"/>
      <c r="AM79" s="687"/>
      <c r="AN79" s="687"/>
      <c r="AO79" s="687"/>
      <c r="AP79" s="687"/>
      <c r="AQ79" s="687"/>
      <c r="AR79" s="687"/>
      <c r="AS79" s="687"/>
      <c r="AT79" s="687"/>
      <c r="AU79" s="687"/>
      <c r="AV79" s="687"/>
      <c r="AW79" s="687"/>
      <c r="AX79" s="687"/>
      <c r="AY79" s="687"/>
      <c r="AZ79" s="693"/>
      <c r="BA79" s="693"/>
      <c r="BB79" s="693"/>
      <c r="BC79" s="693"/>
      <c r="BD79" s="694"/>
      <c r="BE79" s="60"/>
      <c r="BF79" s="60"/>
      <c r="BG79" s="60"/>
      <c r="BH79" s="60"/>
      <c r="BI79" s="60"/>
      <c r="BJ79" s="53"/>
      <c r="BK79" s="53"/>
      <c r="BL79" s="53"/>
      <c r="BM79" s="53"/>
      <c r="BN79" s="53"/>
      <c r="BO79" s="60"/>
      <c r="BP79" s="60"/>
      <c r="BQ79" s="57">
        <v>73</v>
      </c>
      <c r="BR79" s="78"/>
      <c r="BS79" s="741"/>
      <c r="BT79" s="742"/>
      <c r="BU79" s="742"/>
      <c r="BV79" s="742"/>
      <c r="BW79" s="742"/>
      <c r="BX79" s="742"/>
      <c r="BY79" s="742"/>
      <c r="BZ79" s="742"/>
      <c r="CA79" s="742"/>
      <c r="CB79" s="742"/>
      <c r="CC79" s="742"/>
      <c r="CD79" s="742"/>
      <c r="CE79" s="742"/>
      <c r="CF79" s="742"/>
      <c r="CG79" s="743"/>
      <c r="CH79" s="744"/>
      <c r="CI79" s="745"/>
      <c r="CJ79" s="745"/>
      <c r="CK79" s="745"/>
      <c r="CL79" s="746"/>
      <c r="CM79" s="744"/>
      <c r="CN79" s="745"/>
      <c r="CO79" s="745"/>
      <c r="CP79" s="745"/>
      <c r="CQ79" s="746"/>
      <c r="CR79" s="744"/>
      <c r="CS79" s="745"/>
      <c r="CT79" s="745"/>
      <c r="CU79" s="745"/>
      <c r="CV79" s="746"/>
      <c r="CW79" s="744"/>
      <c r="CX79" s="745"/>
      <c r="CY79" s="745"/>
      <c r="CZ79" s="745"/>
      <c r="DA79" s="746"/>
      <c r="DB79" s="744"/>
      <c r="DC79" s="745"/>
      <c r="DD79" s="745"/>
      <c r="DE79" s="745"/>
      <c r="DF79" s="746"/>
      <c r="DG79" s="744"/>
      <c r="DH79" s="745"/>
      <c r="DI79" s="745"/>
      <c r="DJ79" s="745"/>
      <c r="DK79" s="746"/>
      <c r="DL79" s="744"/>
      <c r="DM79" s="745"/>
      <c r="DN79" s="745"/>
      <c r="DO79" s="745"/>
      <c r="DP79" s="746"/>
      <c r="DQ79" s="744"/>
      <c r="DR79" s="745"/>
      <c r="DS79" s="745"/>
      <c r="DT79" s="745"/>
      <c r="DU79" s="746"/>
      <c r="DV79" s="741"/>
      <c r="DW79" s="742"/>
      <c r="DX79" s="742"/>
      <c r="DY79" s="742"/>
      <c r="DZ79" s="747"/>
      <c r="EA79" s="53"/>
    </row>
    <row r="80" spans="1:131" ht="26.25" customHeight="1" x14ac:dyDescent="0.15">
      <c r="A80" s="57">
        <v>13</v>
      </c>
      <c r="B80" s="683"/>
      <c r="C80" s="684"/>
      <c r="D80" s="684"/>
      <c r="E80" s="684"/>
      <c r="F80" s="684"/>
      <c r="G80" s="684"/>
      <c r="H80" s="684"/>
      <c r="I80" s="684"/>
      <c r="J80" s="684"/>
      <c r="K80" s="684"/>
      <c r="L80" s="684"/>
      <c r="M80" s="684"/>
      <c r="N80" s="684"/>
      <c r="O80" s="684"/>
      <c r="P80" s="685"/>
      <c r="Q80" s="686"/>
      <c r="R80" s="687"/>
      <c r="S80" s="687"/>
      <c r="T80" s="687"/>
      <c r="U80" s="687"/>
      <c r="V80" s="687"/>
      <c r="W80" s="687"/>
      <c r="X80" s="687"/>
      <c r="Y80" s="687"/>
      <c r="Z80" s="687"/>
      <c r="AA80" s="687"/>
      <c r="AB80" s="687"/>
      <c r="AC80" s="687"/>
      <c r="AD80" s="687"/>
      <c r="AE80" s="687"/>
      <c r="AF80" s="687"/>
      <c r="AG80" s="687"/>
      <c r="AH80" s="687"/>
      <c r="AI80" s="687"/>
      <c r="AJ80" s="687"/>
      <c r="AK80" s="687"/>
      <c r="AL80" s="687"/>
      <c r="AM80" s="687"/>
      <c r="AN80" s="687"/>
      <c r="AO80" s="687"/>
      <c r="AP80" s="687"/>
      <c r="AQ80" s="687"/>
      <c r="AR80" s="687"/>
      <c r="AS80" s="687"/>
      <c r="AT80" s="687"/>
      <c r="AU80" s="687"/>
      <c r="AV80" s="687"/>
      <c r="AW80" s="687"/>
      <c r="AX80" s="687"/>
      <c r="AY80" s="687"/>
      <c r="AZ80" s="693"/>
      <c r="BA80" s="693"/>
      <c r="BB80" s="693"/>
      <c r="BC80" s="693"/>
      <c r="BD80" s="694"/>
      <c r="BE80" s="60"/>
      <c r="BF80" s="60"/>
      <c r="BG80" s="60"/>
      <c r="BH80" s="60"/>
      <c r="BI80" s="60"/>
      <c r="BJ80" s="60"/>
      <c r="BK80" s="60"/>
      <c r="BL80" s="60"/>
      <c r="BM80" s="60"/>
      <c r="BN80" s="60"/>
      <c r="BO80" s="60"/>
      <c r="BP80" s="60"/>
      <c r="BQ80" s="57">
        <v>74</v>
      </c>
      <c r="BR80" s="78"/>
      <c r="BS80" s="741"/>
      <c r="BT80" s="742"/>
      <c r="BU80" s="742"/>
      <c r="BV80" s="742"/>
      <c r="BW80" s="742"/>
      <c r="BX80" s="742"/>
      <c r="BY80" s="742"/>
      <c r="BZ80" s="742"/>
      <c r="CA80" s="742"/>
      <c r="CB80" s="742"/>
      <c r="CC80" s="742"/>
      <c r="CD80" s="742"/>
      <c r="CE80" s="742"/>
      <c r="CF80" s="742"/>
      <c r="CG80" s="743"/>
      <c r="CH80" s="744"/>
      <c r="CI80" s="745"/>
      <c r="CJ80" s="745"/>
      <c r="CK80" s="745"/>
      <c r="CL80" s="746"/>
      <c r="CM80" s="744"/>
      <c r="CN80" s="745"/>
      <c r="CO80" s="745"/>
      <c r="CP80" s="745"/>
      <c r="CQ80" s="746"/>
      <c r="CR80" s="744"/>
      <c r="CS80" s="745"/>
      <c r="CT80" s="745"/>
      <c r="CU80" s="745"/>
      <c r="CV80" s="746"/>
      <c r="CW80" s="744"/>
      <c r="CX80" s="745"/>
      <c r="CY80" s="745"/>
      <c r="CZ80" s="745"/>
      <c r="DA80" s="746"/>
      <c r="DB80" s="744"/>
      <c r="DC80" s="745"/>
      <c r="DD80" s="745"/>
      <c r="DE80" s="745"/>
      <c r="DF80" s="746"/>
      <c r="DG80" s="744"/>
      <c r="DH80" s="745"/>
      <c r="DI80" s="745"/>
      <c r="DJ80" s="745"/>
      <c r="DK80" s="746"/>
      <c r="DL80" s="744"/>
      <c r="DM80" s="745"/>
      <c r="DN80" s="745"/>
      <c r="DO80" s="745"/>
      <c r="DP80" s="746"/>
      <c r="DQ80" s="744"/>
      <c r="DR80" s="745"/>
      <c r="DS80" s="745"/>
      <c r="DT80" s="745"/>
      <c r="DU80" s="746"/>
      <c r="DV80" s="741"/>
      <c r="DW80" s="742"/>
      <c r="DX80" s="742"/>
      <c r="DY80" s="742"/>
      <c r="DZ80" s="747"/>
      <c r="EA80" s="53"/>
    </row>
    <row r="81" spans="1:131" ht="26.25" customHeight="1" x14ac:dyDescent="0.15">
      <c r="A81" s="57">
        <v>14</v>
      </c>
      <c r="B81" s="683"/>
      <c r="C81" s="684"/>
      <c r="D81" s="684"/>
      <c r="E81" s="684"/>
      <c r="F81" s="684"/>
      <c r="G81" s="684"/>
      <c r="H81" s="684"/>
      <c r="I81" s="684"/>
      <c r="J81" s="684"/>
      <c r="K81" s="684"/>
      <c r="L81" s="684"/>
      <c r="M81" s="684"/>
      <c r="N81" s="684"/>
      <c r="O81" s="684"/>
      <c r="P81" s="685"/>
      <c r="Q81" s="686"/>
      <c r="R81" s="687"/>
      <c r="S81" s="687"/>
      <c r="T81" s="687"/>
      <c r="U81" s="687"/>
      <c r="V81" s="687"/>
      <c r="W81" s="687"/>
      <c r="X81" s="687"/>
      <c r="Y81" s="687"/>
      <c r="Z81" s="687"/>
      <c r="AA81" s="687"/>
      <c r="AB81" s="687"/>
      <c r="AC81" s="687"/>
      <c r="AD81" s="687"/>
      <c r="AE81" s="687"/>
      <c r="AF81" s="687"/>
      <c r="AG81" s="687"/>
      <c r="AH81" s="687"/>
      <c r="AI81" s="687"/>
      <c r="AJ81" s="687"/>
      <c r="AK81" s="687"/>
      <c r="AL81" s="687"/>
      <c r="AM81" s="687"/>
      <c r="AN81" s="687"/>
      <c r="AO81" s="687"/>
      <c r="AP81" s="687"/>
      <c r="AQ81" s="687"/>
      <c r="AR81" s="687"/>
      <c r="AS81" s="687"/>
      <c r="AT81" s="687"/>
      <c r="AU81" s="687"/>
      <c r="AV81" s="687"/>
      <c r="AW81" s="687"/>
      <c r="AX81" s="687"/>
      <c r="AY81" s="687"/>
      <c r="AZ81" s="693"/>
      <c r="BA81" s="693"/>
      <c r="BB81" s="693"/>
      <c r="BC81" s="693"/>
      <c r="BD81" s="694"/>
      <c r="BE81" s="60"/>
      <c r="BF81" s="60"/>
      <c r="BG81" s="60"/>
      <c r="BH81" s="60"/>
      <c r="BI81" s="60"/>
      <c r="BJ81" s="60"/>
      <c r="BK81" s="60"/>
      <c r="BL81" s="60"/>
      <c r="BM81" s="60"/>
      <c r="BN81" s="60"/>
      <c r="BO81" s="60"/>
      <c r="BP81" s="60"/>
      <c r="BQ81" s="57">
        <v>75</v>
      </c>
      <c r="BR81" s="78"/>
      <c r="BS81" s="741"/>
      <c r="BT81" s="742"/>
      <c r="BU81" s="742"/>
      <c r="BV81" s="742"/>
      <c r="BW81" s="742"/>
      <c r="BX81" s="742"/>
      <c r="BY81" s="742"/>
      <c r="BZ81" s="742"/>
      <c r="CA81" s="742"/>
      <c r="CB81" s="742"/>
      <c r="CC81" s="742"/>
      <c r="CD81" s="742"/>
      <c r="CE81" s="742"/>
      <c r="CF81" s="742"/>
      <c r="CG81" s="743"/>
      <c r="CH81" s="744"/>
      <c r="CI81" s="745"/>
      <c r="CJ81" s="745"/>
      <c r="CK81" s="745"/>
      <c r="CL81" s="746"/>
      <c r="CM81" s="744"/>
      <c r="CN81" s="745"/>
      <c r="CO81" s="745"/>
      <c r="CP81" s="745"/>
      <c r="CQ81" s="746"/>
      <c r="CR81" s="744"/>
      <c r="CS81" s="745"/>
      <c r="CT81" s="745"/>
      <c r="CU81" s="745"/>
      <c r="CV81" s="746"/>
      <c r="CW81" s="744"/>
      <c r="CX81" s="745"/>
      <c r="CY81" s="745"/>
      <c r="CZ81" s="745"/>
      <c r="DA81" s="746"/>
      <c r="DB81" s="744"/>
      <c r="DC81" s="745"/>
      <c r="DD81" s="745"/>
      <c r="DE81" s="745"/>
      <c r="DF81" s="746"/>
      <c r="DG81" s="744"/>
      <c r="DH81" s="745"/>
      <c r="DI81" s="745"/>
      <c r="DJ81" s="745"/>
      <c r="DK81" s="746"/>
      <c r="DL81" s="744"/>
      <c r="DM81" s="745"/>
      <c r="DN81" s="745"/>
      <c r="DO81" s="745"/>
      <c r="DP81" s="746"/>
      <c r="DQ81" s="744"/>
      <c r="DR81" s="745"/>
      <c r="DS81" s="745"/>
      <c r="DT81" s="745"/>
      <c r="DU81" s="746"/>
      <c r="DV81" s="741"/>
      <c r="DW81" s="742"/>
      <c r="DX81" s="742"/>
      <c r="DY81" s="742"/>
      <c r="DZ81" s="747"/>
      <c r="EA81" s="53"/>
    </row>
    <row r="82" spans="1:131" ht="26.25" customHeight="1" x14ac:dyDescent="0.15">
      <c r="A82" s="57">
        <v>15</v>
      </c>
      <c r="B82" s="683"/>
      <c r="C82" s="684"/>
      <c r="D82" s="684"/>
      <c r="E82" s="684"/>
      <c r="F82" s="684"/>
      <c r="G82" s="684"/>
      <c r="H82" s="684"/>
      <c r="I82" s="684"/>
      <c r="J82" s="684"/>
      <c r="K82" s="684"/>
      <c r="L82" s="684"/>
      <c r="M82" s="684"/>
      <c r="N82" s="684"/>
      <c r="O82" s="684"/>
      <c r="P82" s="685"/>
      <c r="Q82" s="686"/>
      <c r="R82" s="687"/>
      <c r="S82" s="687"/>
      <c r="T82" s="687"/>
      <c r="U82" s="687"/>
      <c r="V82" s="687"/>
      <c r="W82" s="687"/>
      <c r="X82" s="687"/>
      <c r="Y82" s="687"/>
      <c r="Z82" s="687"/>
      <c r="AA82" s="687"/>
      <c r="AB82" s="687"/>
      <c r="AC82" s="687"/>
      <c r="AD82" s="687"/>
      <c r="AE82" s="687"/>
      <c r="AF82" s="687"/>
      <c r="AG82" s="687"/>
      <c r="AH82" s="687"/>
      <c r="AI82" s="687"/>
      <c r="AJ82" s="687"/>
      <c r="AK82" s="687"/>
      <c r="AL82" s="687"/>
      <c r="AM82" s="687"/>
      <c r="AN82" s="687"/>
      <c r="AO82" s="687"/>
      <c r="AP82" s="687"/>
      <c r="AQ82" s="687"/>
      <c r="AR82" s="687"/>
      <c r="AS82" s="687"/>
      <c r="AT82" s="687"/>
      <c r="AU82" s="687"/>
      <c r="AV82" s="687"/>
      <c r="AW82" s="687"/>
      <c r="AX82" s="687"/>
      <c r="AY82" s="687"/>
      <c r="AZ82" s="693"/>
      <c r="BA82" s="693"/>
      <c r="BB82" s="693"/>
      <c r="BC82" s="693"/>
      <c r="BD82" s="694"/>
      <c r="BE82" s="60"/>
      <c r="BF82" s="60"/>
      <c r="BG82" s="60"/>
      <c r="BH82" s="60"/>
      <c r="BI82" s="60"/>
      <c r="BJ82" s="60"/>
      <c r="BK82" s="60"/>
      <c r="BL82" s="60"/>
      <c r="BM82" s="60"/>
      <c r="BN82" s="60"/>
      <c r="BO82" s="60"/>
      <c r="BP82" s="60"/>
      <c r="BQ82" s="57">
        <v>76</v>
      </c>
      <c r="BR82" s="78"/>
      <c r="BS82" s="741"/>
      <c r="BT82" s="742"/>
      <c r="BU82" s="742"/>
      <c r="BV82" s="742"/>
      <c r="BW82" s="742"/>
      <c r="BX82" s="742"/>
      <c r="BY82" s="742"/>
      <c r="BZ82" s="742"/>
      <c r="CA82" s="742"/>
      <c r="CB82" s="742"/>
      <c r="CC82" s="742"/>
      <c r="CD82" s="742"/>
      <c r="CE82" s="742"/>
      <c r="CF82" s="742"/>
      <c r="CG82" s="743"/>
      <c r="CH82" s="744"/>
      <c r="CI82" s="745"/>
      <c r="CJ82" s="745"/>
      <c r="CK82" s="745"/>
      <c r="CL82" s="746"/>
      <c r="CM82" s="744"/>
      <c r="CN82" s="745"/>
      <c r="CO82" s="745"/>
      <c r="CP82" s="745"/>
      <c r="CQ82" s="746"/>
      <c r="CR82" s="744"/>
      <c r="CS82" s="745"/>
      <c r="CT82" s="745"/>
      <c r="CU82" s="745"/>
      <c r="CV82" s="746"/>
      <c r="CW82" s="744"/>
      <c r="CX82" s="745"/>
      <c r="CY82" s="745"/>
      <c r="CZ82" s="745"/>
      <c r="DA82" s="746"/>
      <c r="DB82" s="744"/>
      <c r="DC82" s="745"/>
      <c r="DD82" s="745"/>
      <c r="DE82" s="745"/>
      <c r="DF82" s="746"/>
      <c r="DG82" s="744"/>
      <c r="DH82" s="745"/>
      <c r="DI82" s="745"/>
      <c r="DJ82" s="745"/>
      <c r="DK82" s="746"/>
      <c r="DL82" s="744"/>
      <c r="DM82" s="745"/>
      <c r="DN82" s="745"/>
      <c r="DO82" s="745"/>
      <c r="DP82" s="746"/>
      <c r="DQ82" s="744"/>
      <c r="DR82" s="745"/>
      <c r="DS82" s="745"/>
      <c r="DT82" s="745"/>
      <c r="DU82" s="746"/>
      <c r="DV82" s="741"/>
      <c r="DW82" s="742"/>
      <c r="DX82" s="742"/>
      <c r="DY82" s="742"/>
      <c r="DZ82" s="747"/>
      <c r="EA82" s="53"/>
    </row>
    <row r="83" spans="1:131" ht="26.25" customHeight="1" x14ac:dyDescent="0.15">
      <c r="A83" s="57">
        <v>16</v>
      </c>
      <c r="B83" s="683"/>
      <c r="C83" s="684"/>
      <c r="D83" s="684"/>
      <c r="E83" s="684"/>
      <c r="F83" s="684"/>
      <c r="G83" s="684"/>
      <c r="H83" s="684"/>
      <c r="I83" s="684"/>
      <c r="J83" s="684"/>
      <c r="K83" s="684"/>
      <c r="L83" s="684"/>
      <c r="M83" s="684"/>
      <c r="N83" s="684"/>
      <c r="O83" s="684"/>
      <c r="P83" s="685"/>
      <c r="Q83" s="686"/>
      <c r="R83" s="687"/>
      <c r="S83" s="687"/>
      <c r="T83" s="687"/>
      <c r="U83" s="687"/>
      <c r="V83" s="687"/>
      <c r="W83" s="687"/>
      <c r="X83" s="687"/>
      <c r="Y83" s="687"/>
      <c r="Z83" s="687"/>
      <c r="AA83" s="687"/>
      <c r="AB83" s="687"/>
      <c r="AC83" s="687"/>
      <c r="AD83" s="687"/>
      <c r="AE83" s="687"/>
      <c r="AF83" s="687"/>
      <c r="AG83" s="687"/>
      <c r="AH83" s="687"/>
      <c r="AI83" s="687"/>
      <c r="AJ83" s="687"/>
      <c r="AK83" s="687"/>
      <c r="AL83" s="687"/>
      <c r="AM83" s="687"/>
      <c r="AN83" s="687"/>
      <c r="AO83" s="687"/>
      <c r="AP83" s="687"/>
      <c r="AQ83" s="687"/>
      <c r="AR83" s="687"/>
      <c r="AS83" s="687"/>
      <c r="AT83" s="687"/>
      <c r="AU83" s="687"/>
      <c r="AV83" s="687"/>
      <c r="AW83" s="687"/>
      <c r="AX83" s="687"/>
      <c r="AY83" s="687"/>
      <c r="AZ83" s="693"/>
      <c r="BA83" s="693"/>
      <c r="BB83" s="693"/>
      <c r="BC83" s="693"/>
      <c r="BD83" s="694"/>
      <c r="BE83" s="60"/>
      <c r="BF83" s="60"/>
      <c r="BG83" s="60"/>
      <c r="BH83" s="60"/>
      <c r="BI83" s="60"/>
      <c r="BJ83" s="60"/>
      <c r="BK83" s="60"/>
      <c r="BL83" s="60"/>
      <c r="BM83" s="60"/>
      <c r="BN83" s="60"/>
      <c r="BO83" s="60"/>
      <c r="BP83" s="60"/>
      <c r="BQ83" s="57">
        <v>77</v>
      </c>
      <c r="BR83" s="78"/>
      <c r="BS83" s="741"/>
      <c r="BT83" s="742"/>
      <c r="BU83" s="742"/>
      <c r="BV83" s="742"/>
      <c r="BW83" s="742"/>
      <c r="BX83" s="742"/>
      <c r="BY83" s="742"/>
      <c r="BZ83" s="742"/>
      <c r="CA83" s="742"/>
      <c r="CB83" s="742"/>
      <c r="CC83" s="742"/>
      <c r="CD83" s="742"/>
      <c r="CE83" s="742"/>
      <c r="CF83" s="742"/>
      <c r="CG83" s="743"/>
      <c r="CH83" s="744"/>
      <c r="CI83" s="745"/>
      <c r="CJ83" s="745"/>
      <c r="CK83" s="745"/>
      <c r="CL83" s="746"/>
      <c r="CM83" s="744"/>
      <c r="CN83" s="745"/>
      <c r="CO83" s="745"/>
      <c r="CP83" s="745"/>
      <c r="CQ83" s="746"/>
      <c r="CR83" s="744"/>
      <c r="CS83" s="745"/>
      <c r="CT83" s="745"/>
      <c r="CU83" s="745"/>
      <c r="CV83" s="746"/>
      <c r="CW83" s="744"/>
      <c r="CX83" s="745"/>
      <c r="CY83" s="745"/>
      <c r="CZ83" s="745"/>
      <c r="DA83" s="746"/>
      <c r="DB83" s="744"/>
      <c r="DC83" s="745"/>
      <c r="DD83" s="745"/>
      <c r="DE83" s="745"/>
      <c r="DF83" s="746"/>
      <c r="DG83" s="744"/>
      <c r="DH83" s="745"/>
      <c r="DI83" s="745"/>
      <c r="DJ83" s="745"/>
      <c r="DK83" s="746"/>
      <c r="DL83" s="744"/>
      <c r="DM83" s="745"/>
      <c r="DN83" s="745"/>
      <c r="DO83" s="745"/>
      <c r="DP83" s="746"/>
      <c r="DQ83" s="744"/>
      <c r="DR83" s="745"/>
      <c r="DS83" s="745"/>
      <c r="DT83" s="745"/>
      <c r="DU83" s="746"/>
      <c r="DV83" s="741"/>
      <c r="DW83" s="742"/>
      <c r="DX83" s="742"/>
      <c r="DY83" s="742"/>
      <c r="DZ83" s="747"/>
      <c r="EA83" s="53"/>
    </row>
    <row r="84" spans="1:131" ht="26.25" customHeight="1" x14ac:dyDescent="0.15">
      <c r="A84" s="57">
        <v>17</v>
      </c>
      <c r="B84" s="683"/>
      <c r="C84" s="684"/>
      <c r="D84" s="684"/>
      <c r="E84" s="684"/>
      <c r="F84" s="684"/>
      <c r="G84" s="684"/>
      <c r="H84" s="684"/>
      <c r="I84" s="684"/>
      <c r="J84" s="684"/>
      <c r="K84" s="684"/>
      <c r="L84" s="684"/>
      <c r="M84" s="684"/>
      <c r="N84" s="684"/>
      <c r="O84" s="684"/>
      <c r="P84" s="685"/>
      <c r="Q84" s="686"/>
      <c r="R84" s="687"/>
      <c r="S84" s="687"/>
      <c r="T84" s="687"/>
      <c r="U84" s="687"/>
      <c r="V84" s="687"/>
      <c r="W84" s="687"/>
      <c r="X84" s="687"/>
      <c r="Y84" s="687"/>
      <c r="Z84" s="687"/>
      <c r="AA84" s="687"/>
      <c r="AB84" s="687"/>
      <c r="AC84" s="687"/>
      <c r="AD84" s="687"/>
      <c r="AE84" s="687"/>
      <c r="AF84" s="687"/>
      <c r="AG84" s="687"/>
      <c r="AH84" s="687"/>
      <c r="AI84" s="687"/>
      <c r="AJ84" s="687"/>
      <c r="AK84" s="687"/>
      <c r="AL84" s="687"/>
      <c r="AM84" s="687"/>
      <c r="AN84" s="687"/>
      <c r="AO84" s="687"/>
      <c r="AP84" s="687"/>
      <c r="AQ84" s="687"/>
      <c r="AR84" s="687"/>
      <c r="AS84" s="687"/>
      <c r="AT84" s="687"/>
      <c r="AU84" s="687"/>
      <c r="AV84" s="687"/>
      <c r="AW84" s="687"/>
      <c r="AX84" s="687"/>
      <c r="AY84" s="687"/>
      <c r="AZ84" s="693"/>
      <c r="BA84" s="693"/>
      <c r="BB84" s="693"/>
      <c r="BC84" s="693"/>
      <c r="BD84" s="694"/>
      <c r="BE84" s="60"/>
      <c r="BF84" s="60"/>
      <c r="BG84" s="60"/>
      <c r="BH84" s="60"/>
      <c r="BI84" s="60"/>
      <c r="BJ84" s="60"/>
      <c r="BK84" s="60"/>
      <c r="BL84" s="60"/>
      <c r="BM84" s="60"/>
      <c r="BN84" s="60"/>
      <c r="BO84" s="60"/>
      <c r="BP84" s="60"/>
      <c r="BQ84" s="57">
        <v>78</v>
      </c>
      <c r="BR84" s="78"/>
      <c r="BS84" s="741"/>
      <c r="BT84" s="742"/>
      <c r="BU84" s="742"/>
      <c r="BV84" s="742"/>
      <c r="BW84" s="742"/>
      <c r="BX84" s="742"/>
      <c r="BY84" s="742"/>
      <c r="BZ84" s="742"/>
      <c r="CA84" s="742"/>
      <c r="CB84" s="742"/>
      <c r="CC84" s="742"/>
      <c r="CD84" s="742"/>
      <c r="CE84" s="742"/>
      <c r="CF84" s="742"/>
      <c r="CG84" s="743"/>
      <c r="CH84" s="744"/>
      <c r="CI84" s="745"/>
      <c r="CJ84" s="745"/>
      <c r="CK84" s="745"/>
      <c r="CL84" s="746"/>
      <c r="CM84" s="744"/>
      <c r="CN84" s="745"/>
      <c r="CO84" s="745"/>
      <c r="CP84" s="745"/>
      <c r="CQ84" s="746"/>
      <c r="CR84" s="744"/>
      <c r="CS84" s="745"/>
      <c r="CT84" s="745"/>
      <c r="CU84" s="745"/>
      <c r="CV84" s="746"/>
      <c r="CW84" s="744"/>
      <c r="CX84" s="745"/>
      <c r="CY84" s="745"/>
      <c r="CZ84" s="745"/>
      <c r="DA84" s="746"/>
      <c r="DB84" s="744"/>
      <c r="DC84" s="745"/>
      <c r="DD84" s="745"/>
      <c r="DE84" s="745"/>
      <c r="DF84" s="746"/>
      <c r="DG84" s="744"/>
      <c r="DH84" s="745"/>
      <c r="DI84" s="745"/>
      <c r="DJ84" s="745"/>
      <c r="DK84" s="746"/>
      <c r="DL84" s="744"/>
      <c r="DM84" s="745"/>
      <c r="DN84" s="745"/>
      <c r="DO84" s="745"/>
      <c r="DP84" s="746"/>
      <c r="DQ84" s="744"/>
      <c r="DR84" s="745"/>
      <c r="DS84" s="745"/>
      <c r="DT84" s="745"/>
      <c r="DU84" s="746"/>
      <c r="DV84" s="741"/>
      <c r="DW84" s="742"/>
      <c r="DX84" s="742"/>
      <c r="DY84" s="742"/>
      <c r="DZ84" s="747"/>
      <c r="EA84" s="53"/>
    </row>
    <row r="85" spans="1:131" ht="26.25" customHeight="1" x14ac:dyDescent="0.15">
      <c r="A85" s="57">
        <v>18</v>
      </c>
      <c r="B85" s="683"/>
      <c r="C85" s="684"/>
      <c r="D85" s="684"/>
      <c r="E85" s="684"/>
      <c r="F85" s="684"/>
      <c r="G85" s="684"/>
      <c r="H85" s="684"/>
      <c r="I85" s="684"/>
      <c r="J85" s="684"/>
      <c r="K85" s="684"/>
      <c r="L85" s="684"/>
      <c r="M85" s="684"/>
      <c r="N85" s="684"/>
      <c r="O85" s="684"/>
      <c r="P85" s="685"/>
      <c r="Q85" s="686"/>
      <c r="R85" s="687"/>
      <c r="S85" s="687"/>
      <c r="T85" s="687"/>
      <c r="U85" s="687"/>
      <c r="V85" s="687"/>
      <c r="W85" s="687"/>
      <c r="X85" s="687"/>
      <c r="Y85" s="687"/>
      <c r="Z85" s="687"/>
      <c r="AA85" s="687"/>
      <c r="AB85" s="687"/>
      <c r="AC85" s="687"/>
      <c r="AD85" s="687"/>
      <c r="AE85" s="687"/>
      <c r="AF85" s="687"/>
      <c r="AG85" s="687"/>
      <c r="AH85" s="687"/>
      <c r="AI85" s="687"/>
      <c r="AJ85" s="687"/>
      <c r="AK85" s="687"/>
      <c r="AL85" s="687"/>
      <c r="AM85" s="687"/>
      <c r="AN85" s="687"/>
      <c r="AO85" s="687"/>
      <c r="AP85" s="687"/>
      <c r="AQ85" s="687"/>
      <c r="AR85" s="687"/>
      <c r="AS85" s="687"/>
      <c r="AT85" s="687"/>
      <c r="AU85" s="687"/>
      <c r="AV85" s="687"/>
      <c r="AW85" s="687"/>
      <c r="AX85" s="687"/>
      <c r="AY85" s="687"/>
      <c r="AZ85" s="693"/>
      <c r="BA85" s="693"/>
      <c r="BB85" s="693"/>
      <c r="BC85" s="693"/>
      <c r="BD85" s="694"/>
      <c r="BE85" s="60"/>
      <c r="BF85" s="60"/>
      <c r="BG85" s="60"/>
      <c r="BH85" s="60"/>
      <c r="BI85" s="60"/>
      <c r="BJ85" s="60"/>
      <c r="BK85" s="60"/>
      <c r="BL85" s="60"/>
      <c r="BM85" s="60"/>
      <c r="BN85" s="60"/>
      <c r="BO85" s="60"/>
      <c r="BP85" s="60"/>
      <c r="BQ85" s="57">
        <v>79</v>
      </c>
      <c r="BR85" s="78"/>
      <c r="BS85" s="741"/>
      <c r="BT85" s="742"/>
      <c r="BU85" s="742"/>
      <c r="BV85" s="742"/>
      <c r="BW85" s="742"/>
      <c r="BX85" s="742"/>
      <c r="BY85" s="742"/>
      <c r="BZ85" s="742"/>
      <c r="CA85" s="742"/>
      <c r="CB85" s="742"/>
      <c r="CC85" s="742"/>
      <c r="CD85" s="742"/>
      <c r="CE85" s="742"/>
      <c r="CF85" s="742"/>
      <c r="CG85" s="743"/>
      <c r="CH85" s="744"/>
      <c r="CI85" s="745"/>
      <c r="CJ85" s="745"/>
      <c r="CK85" s="745"/>
      <c r="CL85" s="746"/>
      <c r="CM85" s="744"/>
      <c r="CN85" s="745"/>
      <c r="CO85" s="745"/>
      <c r="CP85" s="745"/>
      <c r="CQ85" s="746"/>
      <c r="CR85" s="744"/>
      <c r="CS85" s="745"/>
      <c r="CT85" s="745"/>
      <c r="CU85" s="745"/>
      <c r="CV85" s="746"/>
      <c r="CW85" s="744"/>
      <c r="CX85" s="745"/>
      <c r="CY85" s="745"/>
      <c r="CZ85" s="745"/>
      <c r="DA85" s="746"/>
      <c r="DB85" s="744"/>
      <c r="DC85" s="745"/>
      <c r="DD85" s="745"/>
      <c r="DE85" s="745"/>
      <c r="DF85" s="746"/>
      <c r="DG85" s="744"/>
      <c r="DH85" s="745"/>
      <c r="DI85" s="745"/>
      <c r="DJ85" s="745"/>
      <c r="DK85" s="746"/>
      <c r="DL85" s="744"/>
      <c r="DM85" s="745"/>
      <c r="DN85" s="745"/>
      <c r="DO85" s="745"/>
      <c r="DP85" s="746"/>
      <c r="DQ85" s="744"/>
      <c r="DR85" s="745"/>
      <c r="DS85" s="745"/>
      <c r="DT85" s="745"/>
      <c r="DU85" s="746"/>
      <c r="DV85" s="741"/>
      <c r="DW85" s="742"/>
      <c r="DX85" s="742"/>
      <c r="DY85" s="742"/>
      <c r="DZ85" s="747"/>
      <c r="EA85" s="53"/>
    </row>
    <row r="86" spans="1:131" ht="26.25" customHeight="1" x14ac:dyDescent="0.15">
      <c r="A86" s="57">
        <v>19</v>
      </c>
      <c r="B86" s="683"/>
      <c r="C86" s="684"/>
      <c r="D86" s="684"/>
      <c r="E86" s="684"/>
      <c r="F86" s="684"/>
      <c r="G86" s="684"/>
      <c r="H86" s="684"/>
      <c r="I86" s="684"/>
      <c r="J86" s="684"/>
      <c r="K86" s="684"/>
      <c r="L86" s="684"/>
      <c r="M86" s="684"/>
      <c r="N86" s="684"/>
      <c r="O86" s="684"/>
      <c r="P86" s="685"/>
      <c r="Q86" s="686"/>
      <c r="R86" s="687"/>
      <c r="S86" s="687"/>
      <c r="T86" s="687"/>
      <c r="U86" s="687"/>
      <c r="V86" s="687"/>
      <c r="W86" s="687"/>
      <c r="X86" s="687"/>
      <c r="Y86" s="687"/>
      <c r="Z86" s="687"/>
      <c r="AA86" s="687"/>
      <c r="AB86" s="687"/>
      <c r="AC86" s="687"/>
      <c r="AD86" s="687"/>
      <c r="AE86" s="687"/>
      <c r="AF86" s="687"/>
      <c r="AG86" s="687"/>
      <c r="AH86" s="687"/>
      <c r="AI86" s="687"/>
      <c r="AJ86" s="687"/>
      <c r="AK86" s="687"/>
      <c r="AL86" s="687"/>
      <c r="AM86" s="687"/>
      <c r="AN86" s="687"/>
      <c r="AO86" s="687"/>
      <c r="AP86" s="687"/>
      <c r="AQ86" s="687"/>
      <c r="AR86" s="687"/>
      <c r="AS86" s="687"/>
      <c r="AT86" s="687"/>
      <c r="AU86" s="687"/>
      <c r="AV86" s="687"/>
      <c r="AW86" s="687"/>
      <c r="AX86" s="687"/>
      <c r="AY86" s="687"/>
      <c r="AZ86" s="693"/>
      <c r="BA86" s="693"/>
      <c r="BB86" s="693"/>
      <c r="BC86" s="693"/>
      <c r="BD86" s="694"/>
      <c r="BE86" s="60"/>
      <c r="BF86" s="60"/>
      <c r="BG86" s="60"/>
      <c r="BH86" s="60"/>
      <c r="BI86" s="60"/>
      <c r="BJ86" s="60"/>
      <c r="BK86" s="60"/>
      <c r="BL86" s="60"/>
      <c r="BM86" s="60"/>
      <c r="BN86" s="60"/>
      <c r="BO86" s="60"/>
      <c r="BP86" s="60"/>
      <c r="BQ86" s="57">
        <v>80</v>
      </c>
      <c r="BR86" s="78"/>
      <c r="BS86" s="741"/>
      <c r="BT86" s="742"/>
      <c r="BU86" s="742"/>
      <c r="BV86" s="742"/>
      <c r="BW86" s="742"/>
      <c r="BX86" s="742"/>
      <c r="BY86" s="742"/>
      <c r="BZ86" s="742"/>
      <c r="CA86" s="742"/>
      <c r="CB86" s="742"/>
      <c r="CC86" s="742"/>
      <c r="CD86" s="742"/>
      <c r="CE86" s="742"/>
      <c r="CF86" s="742"/>
      <c r="CG86" s="743"/>
      <c r="CH86" s="744"/>
      <c r="CI86" s="745"/>
      <c r="CJ86" s="745"/>
      <c r="CK86" s="745"/>
      <c r="CL86" s="746"/>
      <c r="CM86" s="744"/>
      <c r="CN86" s="745"/>
      <c r="CO86" s="745"/>
      <c r="CP86" s="745"/>
      <c r="CQ86" s="746"/>
      <c r="CR86" s="744"/>
      <c r="CS86" s="745"/>
      <c r="CT86" s="745"/>
      <c r="CU86" s="745"/>
      <c r="CV86" s="746"/>
      <c r="CW86" s="744"/>
      <c r="CX86" s="745"/>
      <c r="CY86" s="745"/>
      <c r="CZ86" s="745"/>
      <c r="DA86" s="746"/>
      <c r="DB86" s="744"/>
      <c r="DC86" s="745"/>
      <c r="DD86" s="745"/>
      <c r="DE86" s="745"/>
      <c r="DF86" s="746"/>
      <c r="DG86" s="744"/>
      <c r="DH86" s="745"/>
      <c r="DI86" s="745"/>
      <c r="DJ86" s="745"/>
      <c r="DK86" s="746"/>
      <c r="DL86" s="744"/>
      <c r="DM86" s="745"/>
      <c r="DN86" s="745"/>
      <c r="DO86" s="745"/>
      <c r="DP86" s="746"/>
      <c r="DQ86" s="744"/>
      <c r="DR86" s="745"/>
      <c r="DS86" s="745"/>
      <c r="DT86" s="745"/>
      <c r="DU86" s="746"/>
      <c r="DV86" s="741"/>
      <c r="DW86" s="742"/>
      <c r="DX86" s="742"/>
      <c r="DY86" s="742"/>
      <c r="DZ86" s="747"/>
      <c r="EA86" s="53"/>
    </row>
    <row r="87" spans="1:131" ht="26.25" customHeight="1" x14ac:dyDescent="0.15">
      <c r="A87" s="62">
        <v>20</v>
      </c>
      <c r="B87" s="748"/>
      <c r="C87" s="749"/>
      <c r="D87" s="749"/>
      <c r="E87" s="749"/>
      <c r="F87" s="749"/>
      <c r="G87" s="749"/>
      <c r="H87" s="749"/>
      <c r="I87" s="749"/>
      <c r="J87" s="749"/>
      <c r="K87" s="749"/>
      <c r="L87" s="749"/>
      <c r="M87" s="749"/>
      <c r="N87" s="749"/>
      <c r="O87" s="749"/>
      <c r="P87" s="750"/>
      <c r="Q87" s="751"/>
      <c r="R87" s="752"/>
      <c r="S87" s="752"/>
      <c r="T87" s="752"/>
      <c r="U87" s="752"/>
      <c r="V87" s="752"/>
      <c r="W87" s="752"/>
      <c r="X87" s="752"/>
      <c r="Y87" s="752"/>
      <c r="Z87" s="752"/>
      <c r="AA87" s="752"/>
      <c r="AB87" s="752"/>
      <c r="AC87" s="752"/>
      <c r="AD87" s="752"/>
      <c r="AE87" s="752"/>
      <c r="AF87" s="752"/>
      <c r="AG87" s="752"/>
      <c r="AH87" s="752"/>
      <c r="AI87" s="752"/>
      <c r="AJ87" s="752"/>
      <c r="AK87" s="752"/>
      <c r="AL87" s="752"/>
      <c r="AM87" s="752"/>
      <c r="AN87" s="752"/>
      <c r="AO87" s="752"/>
      <c r="AP87" s="752"/>
      <c r="AQ87" s="752"/>
      <c r="AR87" s="752"/>
      <c r="AS87" s="752"/>
      <c r="AT87" s="752"/>
      <c r="AU87" s="752"/>
      <c r="AV87" s="752"/>
      <c r="AW87" s="752"/>
      <c r="AX87" s="752"/>
      <c r="AY87" s="752"/>
      <c r="AZ87" s="753"/>
      <c r="BA87" s="753"/>
      <c r="BB87" s="753"/>
      <c r="BC87" s="753"/>
      <c r="BD87" s="754"/>
      <c r="BE87" s="60"/>
      <c r="BF87" s="60"/>
      <c r="BG87" s="60"/>
      <c r="BH87" s="60"/>
      <c r="BI87" s="60"/>
      <c r="BJ87" s="60"/>
      <c r="BK87" s="60"/>
      <c r="BL87" s="60"/>
      <c r="BM87" s="60"/>
      <c r="BN87" s="60"/>
      <c r="BO87" s="60"/>
      <c r="BP87" s="60"/>
      <c r="BQ87" s="57">
        <v>81</v>
      </c>
      <c r="BR87" s="78"/>
      <c r="BS87" s="741"/>
      <c r="BT87" s="742"/>
      <c r="BU87" s="742"/>
      <c r="BV87" s="742"/>
      <c r="BW87" s="742"/>
      <c r="BX87" s="742"/>
      <c r="BY87" s="742"/>
      <c r="BZ87" s="742"/>
      <c r="CA87" s="742"/>
      <c r="CB87" s="742"/>
      <c r="CC87" s="742"/>
      <c r="CD87" s="742"/>
      <c r="CE87" s="742"/>
      <c r="CF87" s="742"/>
      <c r="CG87" s="743"/>
      <c r="CH87" s="744"/>
      <c r="CI87" s="745"/>
      <c r="CJ87" s="745"/>
      <c r="CK87" s="745"/>
      <c r="CL87" s="746"/>
      <c r="CM87" s="744"/>
      <c r="CN87" s="745"/>
      <c r="CO87" s="745"/>
      <c r="CP87" s="745"/>
      <c r="CQ87" s="746"/>
      <c r="CR87" s="744"/>
      <c r="CS87" s="745"/>
      <c r="CT87" s="745"/>
      <c r="CU87" s="745"/>
      <c r="CV87" s="746"/>
      <c r="CW87" s="744"/>
      <c r="CX87" s="745"/>
      <c r="CY87" s="745"/>
      <c r="CZ87" s="745"/>
      <c r="DA87" s="746"/>
      <c r="DB87" s="744"/>
      <c r="DC87" s="745"/>
      <c r="DD87" s="745"/>
      <c r="DE87" s="745"/>
      <c r="DF87" s="746"/>
      <c r="DG87" s="744"/>
      <c r="DH87" s="745"/>
      <c r="DI87" s="745"/>
      <c r="DJ87" s="745"/>
      <c r="DK87" s="746"/>
      <c r="DL87" s="744"/>
      <c r="DM87" s="745"/>
      <c r="DN87" s="745"/>
      <c r="DO87" s="745"/>
      <c r="DP87" s="746"/>
      <c r="DQ87" s="744"/>
      <c r="DR87" s="745"/>
      <c r="DS87" s="745"/>
      <c r="DT87" s="745"/>
      <c r="DU87" s="746"/>
      <c r="DV87" s="741"/>
      <c r="DW87" s="742"/>
      <c r="DX87" s="742"/>
      <c r="DY87" s="742"/>
      <c r="DZ87" s="747"/>
      <c r="EA87" s="53"/>
    </row>
    <row r="88" spans="1:131" ht="26.25" customHeight="1" x14ac:dyDescent="0.15">
      <c r="A88" s="58" t="s">
        <v>250</v>
      </c>
      <c r="B88" s="706" t="s">
        <v>182</v>
      </c>
      <c r="C88" s="707"/>
      <c r="D88" s="707"/>
      <c r="E88" s="707"/>
      <c r="F88" s="707"/>
      <c r="G88" s="707"/>
      <c r="H88" s="707"/>
      <c r="I88" s="707"/>
      <c r="J88" s="707"/>
      <c r="K88" s="707"/>
      <c r="L88" s="707"/>
      <c r="M88" s="707"/>
      <c r="N88" s="707"/>
      <c r="O88" s="707"/>
      <c r="P88" s="708"/>
      <c r="Q88" s="738"/>
      <c r="R88" s="715"/>
      <c r="S88" s="715"/>
      <c r="T88" s="715"/>
      <c r="U88" s="715"/>
      <c r="V88" s="715"/>
      <c r="W88" s="715"/>
      <c r="X88" s="715"/>
      <c r="Y88" s="715"/>
      <c r="Z88" s="715"/>
      <c r="AA88" s="715"/>
      <c r="AB88" s="715"/>
      <c r="AC88" s="715"/>
      <c r="AD88" s="715"/>
      <c r="AE88" s="715"/>
      <c r="AF88" s="710">
        <v>4954</v>
      </c>
      <c r="AG88" s="710"/>
      <c r="AH88" s="710"/>
      <c r="AI88" s="710"/>
      <c r="AJ88" s="710"/>
      <c r="AK88" s="715"/>
      <c r="AL88" s="715"/>
      <c r="AM88" s="715"/>
      <c r="AN88" s="715"/>
      <c r="AO88" s="715"/>
      <c r="AP88" s="710">
        <v>16</v>
      </c>
      <c r="AQ88" s="710"/>
      <c r="AR88" s="710"/>
      <c r="AS88" s="710"/>
      <c r="AT88" s="710"/>
      <c r="AU88" s="710">
        <v>5</v>
      </c>
      <c r="AV88" s="710"/>
      <c r="AW88" s="710"/>
      <c r="AX88" s="710"/>
      <c r="AY88" s="710"/>
      <c r="AZ88" s="716"/>
      <c r="BA88" s="716"/>
      <c r="BB88" s="716"/>
      <c r="BC88" s="716"/>
      <c r="BD88" s="717"/>
      <c r="BE88" s="60"/>
      <c r="BF88" s="60"/>
      <c r="BG88" s="60"/>
      <c r="BH88" s="60"/>
      <c r="BI88" s="60"/>
      <c r="BJ88" s="60"/>
      <c r="BK88" s="60"/>
      <c r="BL88" s="60"/>
      <c r="BM88" s="60"/>
      <c r="BN88" s="60"/>
      <c r="BO88" s="60"/>
      <c r="BP88" s="60"/>
      <c r="BQ88" s="57">
        <v>82</v>
      </c>
      <c r="BR88" s="78"/>
      <c r="BS88" s="741"/>
      <c r="BT88" s="742"/>
      <c r="BU88" s="742"/>
      <c r="BV88" s="742"/>
      <c r="BW88" s="742"/>
      <c r="BX88" s="742"/>
      <c r="BY88" s="742"/>
      <c r="BZ88" s="742"/>
      <c r="CA88" s="742"/>
      <c r="CB88" s="742"/>
      <c r="CC88" s="742"/>
      <c r="CD88" s="742"/>
      <c r="CE88" s="742"/>
      <c r="CF88" s="742"/>
      <c r="CG88" s="743"/>
      <c r="CH88" s="744"/>
      <c r="CI88" s="745"/>
      <c r="CJ88" s="745"/>
      <c r="CK88" s="745"/>
      <c r="CL88" s="746"/>
      <c r="CM88" s="744"/>
      <c r="CN88" s="745"/>
      <c r="CO88" s="745"/>
      <c r="CP88" s="745"/>
      <c r="CQ88" s="746"/>
      <c r="CR88" s="744"/>
      <c r="CS88" s="745"/>
      <c r="CT88" s="745"/>
      <c r="CU88" s="745"/>
      <c r="CV88" s="746"/>
      <c r="CW88" s="744"/>
      <c r="CX88" s="745"/>
      <c r="CY88" s="745"/>
      <c r="CZ88" s="745"/>
      <c r="DA88" s="746"/>
      <c r="DB88" s="744"/>
      <c r="DC88" s="745"/>
      <c r="DD88" s="745"/>
      <c r="DE88" s="745"/>
      <c r="DF88" s="746"/>
      <c r="DG88" s="744"/>
      <c r="DH88" s="745"/>
      <c r="DI88" s="745"/>
      <c r="DJ88" s="745"/>
      <c r="DK88" s="746"/>
      <c r="DL88" s="744"/>
      <c r="DM88" s="745"/>
      <c r="DN88" s="745"/>
      <c r="DO88" s="745"/>
      <c r="DP88" s="746"/>
      <c r="DQ88" s="744"/>
      <c r="DR88" s="745"/>
      <c r="DS88" s="745"/>
      <c r="DT88" s="745"/>
      <c r="DU88" s="746"/>
      <c r="DV88" s="741"/>
      <c r="DW88" s="742"/>
      <c r="DX88" s="742"/>
      <c r="DY88" s="742"/>
      <c r="DZ88" s="747"/>
      <c r="EA88" s="53"/>
    </row>
    <row r="89" spans="1:131" ht="26.25" hidden="1" customHeight="1" x14ac:dyDescent="0.15">
      <c r="A89" s="63"/>
      <c r="B89" s="67"/>
      <c r="C89" s="67"/>
      <c r="D89" s="67"/>
      <c r="E89" s="67"/>
      <c r="F89" s="67"/>
      <c r="G89" s="67"/>
      <c r="H89" s="67"/>
      <c r="I89" s="67"/>
      <c r="J89" s="67"/>
      <c r="K89" s="67"/>
      <c r="L89" s="67"/>
      <c r="M89" s="67"/>
      <c r="N89" s="67"/>
      <c r="O89" s="67"/>
      <c r="P89" s="67"/>
      <c r="Q89" s="70"/>
      <c r="R89" s="70"/>
      <c r="S89" s="70"/>
      <c r="T89" s="70"/>
      <c r="U89" s="70"/>
      <c r="V89" s="70"/>
      <c r="W89" s="70"/>
      <c r="X89" s="70"/>
      <c r="Y89" s="70"/>
      <c r="Z89" s="70"/>
      <c r="AA89" s="70"/>
      <c r="AB89" s="70"/>
      <c r="AC89" s="70"/>
      <c r="AD89" s="70"/>
      <c r="AE89" s="70"/>
      <c r="AF89" s="70"/>
      <c r="AG89" s="70"/>
      <c r="AH89" s="70"/>
      <c r="AI89" s="70"/>
      <c r="AJ89" s="70"/>
      <c r="AK89" s="70"/>
      <c r="AL89" s="70"/>
      <c r="AM89" s="70"/>
      <c r="AN89" s="70"/>
      <c r="AO89" s="70"/>
      <c r="AP89" s="70"/>
      <c r="AQ89" s="70"/>
      <c r="AR89" s="70"/>
      <c r="AS89" s="70"/>
      <c r="AT89" s="70"/>
      <c r="AU89" s="70"/>
      <c r="AV89" s="70"/>
      <c r="AW89" s="70"/>
      <c r="AX89" s="70"/>
      <c r="AY89" s="70"/>
      <c r="AZ89" s="73"/>
      <c r="BA89" s="73"/>
      <c r="BB89" s="73"/>
      <c r="BC89" s="73"/>
      <c r="BD89" s="73"/>
      <c r="BE89" s="60"/>
      <c r="BF89" s="60"/>
      <c r="BG89" s="60"/>
      <c r="BH89" s="60"/>
      <c r="BI89" s="60"/>
      <c r="BJ89" s="60"/>
      <c r="BK89" s="60"/>
      <c r="BL89" s="60"/>
      <c r="BM89" s="60"/>
      <c r="BN89" s="60"/>
      <c r="BO89" s="60"/>
      <c r="BP89" s="60"/>
      <c r="BQ89" s="57">
        <v>83</v>
      </c>
      <c r="BR89" s="78"/>
      <c r="BS89" s="741"/>
      <c r="BT89" s="742"/>
      <c r="BU89" s="742"/>
      <c r="BV89" s="742"/>
      <c r="BW89" s="742"/>
      <c r="BX89" s="742"/>
      <c r="BY89" s="742"/>
      <c r="BZ89" s="742"/>
      <c r="CA89" s="742"/>
      <c r="CB89" s="742"/>
      <c r="CC89" s="742"/>
      <c r="CD89" s="742"/>
      <c r="CE89" s="742"/>
      <c r="CF89" s="742"/>
      <c r="CG89" s="743"/>
      <c r="CH89" s="744"/>
      <c r="CI89" s="745"/>
      <c r="CJ89" s="745"/>
      <c r="CK89" s="745"/>
      <c r="CL89" s="746"/>
      <c r="CM89" s="744"/>
      <c r="CN89" s="745"/>
      <c r="CO89" s="745"/>
      <c r="CP89" s="745"/>
      <c r="CQ89" s="746"/>
      <c r="CR89" s="744"/>
      <c r="CS89" s="745"/>
      <c r="CT89" s="745"/>
      <c r="CU89" s="745"/>
      <c r="CV89" s="746"/>
      <c r="CW89" s="744"/>
      <c r="CX89" s="745"/>
      <c r="CY89" s="745"/>
      <c r="CZ89" s="745"/>
      <c r="DA89" s="746"/>
      <c r="DB89" s="744"/>
      <c r="DC89" s="745"/>
      <c r="DD89" s="745"/>
      <c r="DE89" s="745"/>
      <c r="DF89" s="746"/>
      <c r="DG89" s="744"/>
      <c r="DH89" s="745"/>
      <c r="DI89" s="745"/>
      <c r="DJ89" s="745"/>
      <c r="DK89" s="746"/>
      <c r="DL89" s="744"/>
      <c r="DM89" s="745"/>
      <c r="DN89" s="745"/>
      <c r="DO89" s="745"/>
      <c r="DP89" s="746"/>
      <c r="DQ89" s="744"/>
      <c r="DR89" s="745"/>
      <c r="DS89" s="745"/>
      <c r="DT89" s="745"/>
      <c r="DU89" s="746"/>
      <c r="DV89" s="741"/>
      <c r="DW89" s="742"/>
      <c r="DX89" s="742"/>
      <c r="DY89" s="742"/>
      <c r="DZ89" s="747"/>
      <c r="EA89" s="53"/>
    </row>
    <row r="90" spans="1:131" ht="26.25" hidden="1" customHeight="1" x14ac:dyDescent="0.15">
      <c r="A90" s="63"/>
      <c r="B90" s="67"/>
      <c r="C90" s="67"/>
      <c r="D90" s="67"/>
      <c r="E90" s="67"/>
      <c r="F90" s="67"/>
      <c r="G90" s="67"/>
      <c r="H90" s="67"/>
      <c r="I90" s="67"/>
      <c r="J90" s="67"/>
      <c r="K90" s="67"/>
      <c r="L90" s="67"/>
      <c r="M90" s="67"/>
      <c r="N90" s="67"/>
      <c r="O90" s="67"/>
      <c r="P90" s="67"/>
      <c r="Q90" s="70"/>
      <c r="R90" s="70"/>
      <c r="S90" s="70"/>
      <c r="T90" s="70"/>
      <c r="U90" s="70"/>
      <c r="V90" s="70"/>
      <c r="W90" s="70"/>
      <c r="X90" s="70"/>
      <c r="Y90" s="70"/>
      <c r="Z90" s="70"/>
      <c r="AA90" s="70"/>
      <c r="AB90" s="70"/>
      <c r="AC90" s="70"/>
      <c r="AD90" s="70"/>
      <c r="AE90" s="70"/>
      <c r="AF90" s="70"/>
      <c r="AG90" s="70"/>
      <c r="AH90" s="70"/>
      <c r="AI90" s="70"/>
      <c r="AJ90" s="70"/>
      <c r="AK90" s="70"/>
      <c r="AL90" s="70"/>
      <c r="AM90" s="70"/>
      <c r="AN90" s="70"/>
      <c r="AO90" s="70"/>
      <c r="AP90" s="70"/>
      <c r="AQ90" s="70"/>
      <c r="AR90" s="70"/>
      <c r="AS90" s="70"/>
      <c r="AT90" s="70"/>
      <c r="AU90" s="70"/>
      <c r="AV90" s="70"/>
      <c r="AW90" s="70"/>
      <c r="AX90" s="70"/>
      <c r="AY90" s="70"/>
      <c r="AZ90" s="73"/>
      <c r="BA90" s="73"/>
      <c r="BB90" s="73"/>
      <c r="BC90" s="73"/>
      <c r="BD90" s="73"/>
      <c r="BE90" s="60"/>
      <c r="BF90" s="60"/>
      <c r="BG90" s="60"/>
      <c r="BH90" s="60"/>
      <c r="BI90" s="60"/>
      <c r="BJ90" s="60"/>
      <c r="BK90" s="60"/>
      <c r="BL90" s="60"/>
      <c r="BM90" s="60"/>
      <c r="BN90" s="60"/>
      <c r="BO90" s="60"/>
      <c r="BP90" s="60"/>
      <c r="BQ90" s="57">
        <v>84</v>
      </c>
      <c r="BR90" s="78"/>
      <c r="BS90" s="741"/>
      <c r="BT90" s="742"/>
      <c r="BU90" s="742"/>
      <c r="BV90" s="742"/>
      <c r="BW90" s="742"/>
      <c r="BX90" s="742"/>
      <c r="BY90" s="742"/>
      <c r="BZ90" s="742"/>
      <c r="CA90" s="742"/>
      <c r="CB90" s="742"/>
      <c r="CC90" s="742"/>
      <c r="CD90" s="742"/>
      <c r="CE90" s="742"/>
      <c r="CF90" s="742"/>
      <c r="CG90" s="743"/>
      <c r="CH90" s="744"/>
      <c r="CI90" s="745"/>
      <c r="CJ90" s="745"/>
      <c r="CK90" s="745"/>
      <c r="CL90" s="746"/>
      <c r="CM90" s="744"/>
      <c r="CN90" s="745"/>
      <c r="CO90" s="745"/>
      <c r="CP90" s="745"/>
      <c r="CQ90" s="746"/>
      <c r="CR90" s="744"/>
      <c r="CS90" s="745"/>
      <c r="CT90" s="745"/>
      <c r="CU90" s="745"/>
      <c r="CV90" s="746"/>
      <c r="CW90" s="744"/>
      <c r="CX90" s="745"/>
      <c r="CY90" s="745"/>
      <c r="CZ90" s="745"/>
      <c r="DA90" s="746"/>
      <c r="DB90" s="744"/>
      <c r="DC90" s="745"/>
      <c r="DD90" s="745"/>
      <c r="DE90" s="745"/>
      <c r="DF90" s="746"/>
      <c r="DG90" s="744"/>
      <c r="DH90" s="745"/>
      <c r="DI90" s="745"/>
      <c r="DJ90" s="745"/>
      <c r="DK90" s="746"/>
      <c r="DL90" s="744"/>
      <c r="DM90" s="745"/>
      <c r="DN90" s="745"/>
      <c r="DO90" s="745"/>
      <c r="DP90" s="746"/>
      <c r="DQ90" s="744"/>
      <c r="DR90" s="745"/>
      <c r="DS90" s="745"/>
      <c r="DT90" s="745"/>
      <c r="DU90" s="746"/>
      <c r="DV90" s="741"/>
      <c r="DW90" s="742"/>
      <c r="DX90" s="742"/>
      <c r="DY90" s="742"/>
      <c r="DZ90" s="747"/>
      <c r="EA90" s="53"/>
    </row>
    <row r="91" spans="1:131" ht="26.25" hidden="1" customHeight="1" x14ac:dyDescent="0.15">
      <c r="A91" s="63"/>
      <c r="B91" s="67"/>
      <c r="C91" s="67"/>
      <c r="D91" s="67"/>
      <c r="E91" s="67"/>
      <c r="F91" s="67"/>
      <c r="G91" s="67"/>
      <c r="H91" s="67"/>
      <c r="I91" s="67"/>
      <c r="J91" s="67"/>
      <c r="K91" s="67"/>
      <c r="L91" s="67"/>
      <c r="M91" s="67"/>
      <c r="N91" s="67"/>
      <c r="O91" s="67"/>
      <c r="P91" s="67"/>
      <c r="Q91" s="70"/>
      <c r="R91" s="70"/>
      <c r="S91" s="70"/>
      <c r="T91" s="70"/>
      <c r="U91" s="70"/>
      <c r="V91" s="70"/>
      <c r="W91" s="70"/>
      <c r="X91" s="70"/>
      <c r="Y91" s="70"/>
      <c r="Z91" s="70"/>
      <c r="AA91" s="70"/>
      <c r="AB91" s="70"/>
      <c r="AC91" s="70"/>
      <c r="AD91" s="70"/>
      <c r="AE91" s="70"/>
      <c r="AF91" s="70"/>
      <c r="AG91" s="70"/>
      <c r="AH91" s="70"/>
      <c r="AI91" s="70"/>
      <c r="AJ91" s="70"/>
      <c r="AK91" s="70"/>
      <c r="AL91" s="70"/>
      <c r="AM91" s="70"/>
      <c r="AN91" s="70"/>
      <c r="AO91" s="70"/>
      <c r="AP91" s="70"/>
      <c r="AQ91" s="70"/>
      <c r="AR91" s="70"/>
      <c r="AS91" s="70"/>
      <c r="AT91" s="70"/>
      <c r="AU91" s="70"/>
      <c r="AV91" s="70"/>
      <c r="AW91" s="70"/>
      <c r="AX91" s="70"/>
      <c r="AY91" s="70"/>
      <c r="AZ91" s="73"/>
      <c r="BA91" s="73"/>
      <c r="BB91" s="73"/>
      <c r="BC91" s="73"/>
      <c r="BD91" s="73"/>
      <c r="BE91" s="60"/>
      <c r="BF91" s="60"/>
      <c r="BG91" s="60"/>
      <c r="BH91" s="60"/>
      <c r="BI91" s="60"/>
      <c r="BJ91" s="60"/>
      <c r="BK91" s="60"/>
      <c r="BL91" s="60"/>
      <c r="BM91" s="60"/>
      <c r="BN91" s="60"/>
      <c r="BO91" s="60"/>
      <c r="BP91" s="60"/>
      <c r="BQ91" s="57">
        <v>85</v>
      </c>
      <c r="BR91" s="78"/>
      <c r="BS91" s="741"/>
      <c r="BT91" s="742"/>
      <c r="BU91" s="742"/>
      <c r="BV91" s="742"/>
      <c r="BW91" s="742"/>
      <c r="BX91" s="742"/>
      <c r="BY91" s="742"/>
      <c r="BZ91" s="742"/>
      <c r="CA91" s="742"/>
      <c r="CB91" s="742"/>
      <c r="CC91" s="742"/>
      <c r="CD91" s="742"/>
      <c r="CE91" s="742"/>
      <c r="CF91" s="742"/>
      <c r="CG91" s="743"/>
      <c r="CH91" s="744"/>
      <c r="CI91" s="745"/>
      <c r="CJ91" s="745"/>
      <c r="CK91" s="745"/>
      <c r="CL91" s="746"/>
      <c r="CM91" s="744"/>
      <c r="CN91" s="745"/>
      <c r="CO91" s="745"/>
      <c r="CP91" s="745"/>
      <c r="CQ91" s="746"/>
      <c r="CR91" s="744"/>
      <c r="CS91" s="745"/>
      <c r="CT91" s="745"/>
      <c r="CU91" s="745"/>
      <c r="CV91" s="746"/>
      <c r="CW91" s="744"/>
      <c r="CX91" s="745"/>
      <c r="CY91" s="745"/>
      <c r="CZ91" s="745"/>
      <c r="DA91" s="746"/>
      <c r="DB91" s="744"/>
      <c r="DC91" s="745"/>
      <c r="DD91" s="745"/>
      <c r="DE91" s="745"/>
      <c r="DF91" s="746"/>
      <c r="DG91" s="744"/>
      <c r="DH91" s="745"/>
      <c r="DI91" s="745"/>
      <c r="DJ91" s="745"/>
      <c r="DK91" s="746"/>
      <c r="DL91" s="744"/>
      <c r="DM91" s="745"/>
      <c r="DN91" s="745"/>
      <c r="DO91" s="745"/>
      <c r="DP91" s="746"/>
      <c r="DQ91" s="744"/>
      <c r="DR91" s="745"/>
      <c r="DS91" s="745"/>
      <c r="DT91" s="745"/>
      <c r="DU91" s="746"/>
      <c r="DV91" s="741"/>
      <c r="DW91" s="742"/>
      <c r="DX91" s="742"/>
      <c r="DY91" s="742"/>
      <c r="DZ91" s="747"/>
      <c r="EA91" s="53"/>
    </row>
    <row r="92" spans="1:131" ht="26.25" hidden="1" customHeight="1" x14ac:dyDescent="0.15">
      <c r="A92" s="63"/>
      <c r="B92" s="67"/>
      <c r="C92" s="67"/>
      <c r="D92" s="67"/>
      <c r="E92" s="67"/>
      <c r="F92" s="67"/>
      <c r="G92" s="67"/>
      <c r="H92" s="67"/>
      <c r="I92" s="67"/>
      <c r="J92" s="67"/>
      <c r="K92" s="67"/>
      <c r="L92" s="67"/>
      <c r="M92" s="67"/>
      <c r="N92" s="67"/>
      <c r="O92" s="67"/>
      <c r="P92" s="67"/>
      <c r="Q92" s="70"/>
      <c r="R92" s="70"/>
      <c r="S92" s="70"/>
      <c r="T92" s="70"/>
      <c r="U92" s="70"/>
      <c r="V92" s="70"/>
      <c r="W92" s="70"/>
      <c r="X92" s="70"/>
      <c r="Y92" s="70"/>
      <c r="Z92" s="70"/>
      <c r="AA92" s="70"/>
      <c r="AB92" s="70"/>
      <c r="AC92" s="70"/>
      <c r="AD92" s="70"/>
      <c r="AE92" s="70"/>
      <c r="AF92" s="70"/>
      <c r="AG92" s="70"/>
      <c r="AH92" s="70"/>
      <c r="AI92" s="70"/>
      <c r="AJ92" s="70"/>
      <c r="AK92" s="70"/>
      <c r="AL92" s="70"/>
      <c r="AM92" s="70"/>
      <c r="AN92" s="70"/>
      <c r="AO92" s="70"/>
      <c r="AP92" s="70"/>
      <c r="AQ92" s="70"/>
      <c r="AR92" s="70"/>
      <c r="AS92" s="70"/>
      <c r="AT92" s="70"/>
      <c r="AU92" s="70"/>
      <c r="AV92" s="70"/>
      <c r="AW92" s="70"/>
      <c r="AX92" s="70"/>
      <c r="AY92" s="70"/>
      <c r="AZ92" s="73"/>
      <c r="BA92" s="73"/>
      <c r="BB92" s="73"/>
      <c r="BC92" s="73"/>
      <c r="BD92" s="73"/>
      <c r="BE92" s="60"/>
      <c r="BF92" s="60"/>
      <c r="BG92" s="60"/>
      <c r="BH92" s="60"/>
      <c r="BI92" s="60"/>
      <c r="BJ92" s="60"/>
      <c r="BK92" s="60"/>
      <c r="BL92" s="60"/>
      <c r="BM92" s="60"/>
      <c r="BN92" s="60"/>
      <c r="BO92" s="60"/>
      <c r="BP92" s="60"/>
      <c r="BQ92" s="57">
        <v>86</v>
      </c>
      <c r="BR92" s="78"/>
      <c r="BS92" s="741"/>
      <c r="BT92" s="742"/>
      <c r="BU92" s="742"/>
      <c r="BV92" s="742"/>
      <c r="BW92" s="742"/>
      <c r="BX92" s="742"/>
      <c r="BY92" s="742"/>
      <c r="BZ92" s="742"/>
      <c r="CA92" s="742"/>
      <c r="CB92" s="742"/>
      <c r="CC92" s="742"/>
      <c r="CD92" s="742"/>
      <c r="CE92" s="742"/>
      <c r="CF92" s="742"/>
      <c r="CG92" s="743"/>
      <c r="CH92" s="744"/>
      <c r="CI92" s="745"/>
      <c r="CJ92" s="745"/>
      <c r="CK92" s="745"/>
      <c r="CL92" s="746"/>
      <c r="CM92" s="744"/>
      <c r="CN92" s="745"/>
      <c r="CO92" s="745"/>
      <c r="CP92" s="745"/>
      <c r="CQ92" s="746"/>
      <c r="CR92" s="744"/>
      <c r="CS92" s="745"/>
      <c r="CT92" s="745"/>
      <c r="CU92" s="745"/>
      <c r="CV92" s="746"/>
      <c r="CW92" s="744"/>
      <c r="CX92" s="745"/>
      <c r="CY92" s="745"/>
      <c r="CZ92" s="745"/>
      <c r="DA92" s="746"/>
      <c r="DB92" s="744"/>
      <c r="DC92" s="745"/>
      <c r="DD92" s="745"/>
      <c r="DE92" s="745"/>
      <c r="DF92" s="746"/>
      <c r="DG92" s="744"/>
      <c r="DH92" s="745"/>
      <c r="DI92" s="745"/>
      <c r="DJ92" s="745"/>
      <c r="DK92" s="746"/>
      <c r="DL92" s="744"/>
      <c r="DM92" s="745"/>
      <c r="DN92" s="745"/>
      <c r="DO92" s="745"/>
      <c r="DP92" s="746"/>
      <c r="DQ92" s="744"/>
      <c r="DR92" s="745"/>
      <c r="DS92" s="745"/>
      <c r="DT92" s="745"/>
      <c r="DU92" s="746"/>
      <c r="DV92" s="741"/>
      <c r="DW92" s="742"/>
      <c r="DX92" s="742"/>
      <c r="DY92" s="742"/>
      <c r="DZ92" s="747"/>
      <c r="EA92" s="53"/>
    </row>
    <row r="93" spans="1:131" ht="26.25" hidden="1" customHeight="1" x14ac:dyDescent="0.15">
      <c r="A93" s="63"/>
      <c r="B93" s="67"/>
      <c r="C93" s="67"/>
      <c r="D93" s="67"/>
      <c r="E93" s="67"/>
      <c r="F93" s="67"/>
      <c r="G93" s="67"/>
      <c r="H93" s="67"/>
      <c r="I93" s="67"/>
      <c r="J93" s="67"/>
      <c r="K93" s="67"/>
      <c r="L93" s="67"/>
      <c r="M93" s="67"/>
      <c r="N93" s="67"/>
      <c r="O93" s="67"/>
      <c r="P93" s="67"/>
      <c r="Q93" s="70"/>
      <c r="R93" s="70"/>
      <c r="S93" s="70"/>
      <c r="T93" s="70"/>
      <c r="U93" s="70"/>
      <c r="V93" s="70"/>
      <c r="W93" s="70"/>
      <c r="X93" s="70"/>
      <c r="Y93" s="70"/>
      <c r="Z93" s="70"/>
      <c r="AA93" s="70"/>
      <c r="AB93" s="70"/>
      <c r="AC93" s="70"/>
      <c r="AD93" s="70"/>
      <c r="AE93" s="70"/>
      <c r="AF93" s="70"/>
      <c r="AG93" s="70"/>
      <c r="AH93" s="70"/>
      <c r="AI93" s="70"/>
      <c r="AJ93" s="70"/>
      <c r="AK93" s="70"/>
      <c r="AL93" s="70"/>
      <c r="AM93" s="70"/>
      <c r="AN93" s="70"/>
      <c r="AO93" s="70"/>
      <c r="AP93" s="70"/>
      <c r="AQ93" s="70"/>
      <c r="AR93" s="70"/>
      <c r="AS93" s="70"/>
      <c r="AT93" s="70"/>
      <c r="AU93" s="70"/>
      <c r="AV93" s="70"/>
      <c r="AW93" s="70"/>
      <c r="AX93" s="70"/>
      <c r="AY93" s="70"/>
      <c r="AZ93" s="73"/>
      <c r="BA93" s="73"/>
      <c r="BB93" s="73"/>
      <c r="BC93" s="73"/>
      <c r="BD93" s="73"/>
      <c r="BE93" s="60"/>
      <c r="BF93" s="60"/>
      <c r="BG93" s="60"/>
      <c r="BH93" s="60"/>
      <c r="BI93" s="60"/>
      <c r="BJ93" s="60"/>
      <c r="BK93" s="60"/>
      <c r="BL93" s="60"/>
      <c r="BM93" s="60"/>
      <c r="BN93" s="60"/>
      <c r="BO93" s="60"/>
      <c r="BP93" s="60"/>
      <c r="BQ93" s="57">
        <v>87</v>
      </c>
      <c r="BR93" s="78"/>
      <c r="BS93" s="741"/>
      <c r="BT93" s="742"/>
      <c r="BU93" s="742"/>
      <c r="BV93" s="742"/>
      <c r="BW93" s="742"/>
      <c r="BX93" s="742"/>
      <c r="BY93" s="742"/>
      <c r="BZ93" s="742"/>
      <c r="CA93" s="742"/>
      <c r="CB93" s="742"/>
      <c r="CC93" s="742"/>
      <c r="CD93" s="742"/>
      <c r="CE93" s="742"/>
      <c r="CF93" s="742"/>
      <c r="CG93" s="743"/>
      <c r="CH93" s="744"/>
      <c r="CI93" s="745"/>
      <c r="CJ93" s="745"/>
      <c r="CK93" s="745"/>
      <c r="CL93" s="746"/>
      <c r="CM93" s="744"/>
      <c r="CN93" s="745"/>
      <c r="CO93" s="745"/>
      <c r="CP93" s="745"/>
      <c r="CQ93" s="746"/>
      <c r="CR93" s="744"/>
      <c r="CS93" s="745"/>
      <c r="CT93" s="745"/>
      <c r="CU93" s="745"/>
      <c r="CV93" s="746"/>
      <c r="CW93" s="744"/>
      <c r="CX93" s="745"/>
      <c r="CY93" s="745"/>
      <c r="CZ93" s="745"/>
      <c r="DA93" s="746"/>
      <c r="DB93" s="744"/>
      <c r="DC93" s="745"/>
      <c r="DD93" s="745"/>
      <c r="DE93" s="745"/>
      <c r="DF93" s="746"/>
      <c r="DG93" s="744"/>
      <c r="DH93" s="745"/>
      <c r="DI93" s="745"/>
      <c r="DJ93" s="745"/>
      <c r="DK93" s="746"/>
      <c r="DL93" s="744"/>
      <c r="DM93" s="745"/>
      <c r="DN93" s="745"/>
      <c r="DO93" s="745"/>
      <c r="DP93" s="746"/>
      <c r="DQ93" s="744"/>
      <c r="DR93" s="745"/>
      <c r="DS93" s="745"/>
      <c r="DT93" s="745"/>
      <c r="DU93" s="746"/>
      <c r="DV93" s="741"/>
      <c r="DW93" s="742"/>
      <c r="DX93" s="742"/>
      <c r="DY93" s="742"/>
      <c r="DZ93" s="747"/>
      <c r="EA93" s="53"/>
    </row>
    <row r="94" spans="1:131" ht="26.25" hidden="1" customHeight="1" x14ac:dyDescent="0.15">
      <c r="A94" s="63"/>
      <c r="B94" s="67"/>
      <c r="C94" s="67"/>
      <c r="D94" s="67"/>
      <c r="E94" s="67"/>
      <c r="F94" s="67"/>
      <c r="G94" s="67"/>
      <c r="H94" s="67"/>
      <c r="I94" s="67"/>
      <c r="J94" s="67"/>
      <c r="K94" s="67"/>
      <c r="L94" s="67"/>
      <c r="M94" s="67"/>
      <c r="N94" s="67"/>
      <c r="O94" s="67"/>
      <c r="P94" s="67"/>
      <c r="Q94" s="70"/>
      <c r="R94" s="70"/>
      <c r="S94" s="70"/>
      <c r="T94" s="70"/>
      <c r="U94" s="70"/>
      <c r="V94" s="70"/>
      <c r="W94" s="70"/>
      <c r="X94" s="70"/>
      <c r="Y94" s="70"/>
      <c r="Z94" s="70"/>
      <c r="AA94" s="70"/>
      <c r="AB94" s="70"/>
      <c r="AC94" s="70"/>
      <c r="AD94" s="70"/>
      <c r="AE94" s="70"/>
      <c r="AF94" s="70"/>
      <c r="AG94" s="70"/>
      <c r="AH94" s="70"/>
      <c r="AI94" s="70"/>
      <c r="AJ94" s="70"/>
      <c r="AK94" s="70"/>
      <c r="AL94" s="70"/>
      <c r="AM94" s="70"/>
      <c r="AN94" s="70"/>
      <c r="AO94" s="70"/>
      <c r="AP94" s="70"/>
      <c r="AQ94" s="70"/>
      <c r="AR94" s="70"/>
      <c r="AS94" s="70"/>
      <c r="AT94" s="70"/>
      <c r="AU94" s="70"/>
      <c r="AV94" s="70"/>
      <c r="AW94" s="70"/>
      <c r="AX94" s="70"/>
      <c r="AY94" s="70"/>
      <c r="AZ94" s="73"/>
      <c r="BA94" s="73"/>
      <c r="BB94" s="73"/>
      <c r="BC94" s="73"/>
      <c r="BD94" s="73"/>
      <c r="BE94" s="60"/>
      <c r="BF94" s="60"/>
      <c r="BG94" s="60"/>
      <c r="BH94" s="60"/>
      <c r="BI94" s="60"/>
      <c r="BJ94" s="60"/>
      <c r="BK94" s="60"/>
      <c r="BL94" s="60"/>
      <c r="BM94" s="60"/>
      <c r="BN94" s="60"/>
      <c r="BO94" s="60"/>
      <c r="BP94" s="60"/>
      <c r="BQ94" s="57">
        <v>88</v>
      </c>
      <c r="BR94" s="78"/>
      <c r="BS94" s="741"/>
      <c r="BT94" s="742"/>
      <c r="BU94" s="742"/>
      <c r="BV94" s="742"/>
      <c r="BW94" s="742"/>
      <c r="BX94" s="742"/>
      <c r="BY94" s="742"/>
      <c r="BZ94" s="742"/>
      <c r="CA94" s="742"/>
      <c r="CB94" s="742"/>
      <c r="CC94" s="742"/>
      <c r="CD94" s="742"/>
      <c r="CE94" s="742"/>
      <c r="CF94" s="742"/>
      <c r="CG94" s="743"/>
      <c r="CH94" s="744"/>
      <c r="CI94" s="745"/>
      <c r="CJ94" s="745"/>
      <c r="CK94" s="745"/>
      <c r="CL94" s="746"/>
      <c r="CM94" s="744"/>
      <c r="CN94" s="745"/>
      <c r="CO94" s="745"/>
      <c r="CP94" s="745"/>
      <c r="CQ94" s="746"/>
      <c r="CR94" s="744"/>
      <c r="CS94" s="745"/>
      <c r="CT94" s="745"/>
      <c r="CU94" s="745"/>
      <c r="CV94" s="746"/>
      <c r="CW94" s="744"/>
      <c r="CX94" s="745"/>
      <c r="CY94" s="745"/>
      <c r="CZ94" s="745"/>
      <c r="DA94" s="746"/>
      <c r="DB94" s="744"/>
      <c r="DC94" s="745"/>
      <c r="DD94" s="745"/>
      <c r="DE94" s="745"/>
      <c r="DF94" s="746"/>
      <c r="DG94" s="744"/>
      <c r="DH94" s="745"/>
      <c r="DI94" s="745"/>
      <c r="DJ94" s="745"/>
      <c r="DK94" s="746"/>
      <c r="DL94" s="744"/>
      <c r="DM94" s="745"/>
      <c r="DN94" s="745"/>
      <c r="DO94" s="745"/>
      <c r="DP94" s="746"/>
      <c r="DQ94" s="744"/>
      <c r="DR94" s="745"/>
      <c r="DS94" s="745"/>
      <c r="DT94" s="745"/>
      <c r="DU94" s="746"/>
      <c r="DV94" s="741"/>
      <c r="DW94" s="742"/>
      <c r="DX94" s="742"/>
      <c r="DY94" s="742"/>
      <c r="DZ94" s="747"/>
      <c r="EA94" s="53"/>
    </row>
    <row r="95" spans="1:131" ht="26.25" hidden="1" customHeight="1" x14ac:dyDescent="0.15">
      <c r="A95" s="63"/>
      <c r="B95" s="67"/>
      <c r="C95" s="67"/>
      <c r="D95" s="67"/>
      <c r="E95" s="67"/>
      <c r="F95" s="67"/>
      <c r="G95" s="67"/>
      <c r="H95" s="67"/>
      <c r="I95" s="67"/>
      <c r="J95" s="67"/>
      <c r="K95" s="67"/>
      <c r="L95" s="67"/>
      <c r="M95" s="67"/>
      <c r="N95" s="67"/>
      <c r="O95" s="67"/>
      <c r="P95" s="67"/>
      <c r="Q95" s="70"/>
      <c r="R95" s="70"/>
      <c r="S95" s="70"/>
      <c r="T95" s="70"/>
      <c r="U95" s="70"/>
      <c r="V95" s="70"/>
      <c r="W95" s="70"/>
      <c r="X95" s="70"/>
      <c r="Y95" s="70"/>
      <c r="Z95" s="70"/>
      <c r="AA95" s="70"/>
      <c r="AB95" s="70"/>
      <c r="AC95" s="70"/>
      <c r="AD95" s="70"/>
      <c r="AE95" s="70"/>
      <c r="AF95" s="70"/>
      <c r="AG95" s="70"/>
      <c r="AH95" s="70"/>
      <c r="AI95" s="70"/>
      <c r="AJ95" s="70"/>
      <c r="AK95" s="70"/>
      <c r="AL95" s="70"/>
      <c r="AM95" s="70"/>
      <c r="AN95" s="70"/>
      <c r="AO95" s="70"/>
      <c r="AP95" s="70"/>
      <c r="AQ95" s="70"/>
      <c r="AR95" s="70"/>
      <c r="AS95" s="70"/>
      <c r="AT95" s="70"/>
      <c r="AU95" s="70"/>
      <c r="AV95" s="70"/>
      <c r="AW95" s="70"/>
      <c r="AX95" s="70"/>
      <c r="AY95" s="70"/>
      <c r="AZ95" s="73"/>
      <c r="BA95" s="73"/>
      <c r="BB95" s="73"/>
      <c r="BC95" s="73"/>
      <c r="BD95" s="73"/>
      <c r="BE95" s="60"/>
      <c r="BF95" s="60"/>
      <c r="BG95" s="60"/>
      <c r="BH95" s="60"/>
      <c r="BI95" s="60"/>
      <c r="BJ95" s="60"/>
      <c r="BK95" s="60"/>
      <c r="BL95" s="60"/>
      <c r="BM95" s="60"/>
      <c r="BN95" s="60"/>
      <c r="BO95" s="60"/>
      <c r="BP95" s="60"/>
      <c r="BQ95" s="57">
        <v>89</v>
      </c>
      <c r="BR95" s="78"/>
      <c r="BS95" s="741"/>
      <c r="BT95" s="742"/>
      <c r="BU95" s="742"/>
      <c r="BV95" s="742"/>
      <c r="BW95" s="742"/>
      <c r="BX95" s="742"/>
      <c r="BY95" s="742"/>
      <c r="BZ95" s="742"/>
      <c r="CA95" s="742"/>
      <c r="CB95" s="742"/>
      <c r="CC95" s="742"/>
      <c r="CD95" s="742"/>
      <c r="CE95" s="742"/>
      <c r="CF95" s="742"/>
      <c r="CG95" s="743"/>
      <c r="CH95" s="744"/>
      <c r="CI95" s="745"/>
      <c r="CJ95" s="745"/>
      <c r="CK95" s="745"/>
      <c r="CL95" s="746"/>
      <c r="CM95" s="744"/>
      <c r="CN95" s="745"/>
      <c r="CO95" s="745"/>
      <c r="CP95" s="745"/>
      <c r="CQ95" s="746"/>
      <c r="CR95" s="744"/>
      <c r="CS95" s="745"/>
      <c r="CT95" s="745"/>
      <c r="CU95" s="745"/>
      <c r="CV95" s="746"/>
      <c r="CW95" s="744"/>
      <c r="CX95" s="745"/>
      <c r="CY95" s="745"/>
      <c r="CZ95" s="745"/>
      <c r="DA95" s="746"/>
      <c r="DB95" s="744"/>
      <c r="DC95" s="745"/>
      <c r="DD95" s="745"/>
      <c r="DE95" s="745"/>
      <c r="DF95" s="746"/>
      <c r="DG95" s="744"/>
      <c r="DH95" s="745"/>
      <c r="DI95" s="745"/>
      <c r="DJ95" s="745"/>
      <c r="DK95" s="746"/>
      <c r="DL95" s="744"/>
      <c r="DM95" s="745"/>
      <c r="DN95" s="745"/>
      <c r="DO95" s="745"/>
      <c r="DP95" s="746"/>
      <c r="DQ95" s="744"/>
      <c r="DR95" s="745"/>
      <c r="DS95" s="745"/>
      <c r="DT95" s="745"/>
      <c r="DU95" s="746"/>
      <c r="DV95" s="741"/>
      <c r="DW95" s="742"/>
      <c r="DX95" s="742"/>
      <c r="DY95" s="742"/>
      <c r="DZ95" s="747"/>
      <c r="EA95" s="53"/>
    </row>
    <row r="96" spans="1:131" ht="26.25" hidden="1" customHeight="1" x14ac:dyDescent="0.15">
      <c r="A96" s="63"/>
      <c r="B96" s="67"/>
      <c r="C96" s="67"/>
      <c r="D96" s="67"/>
      <c r="E96" s="67"/>
      <c r="F96" s="67"/>
      <c r="G96" s="67"/>
      <c r="H96" s="67"/>
      <c r="I96" s="67"/>
      <c r="J96" s="67"/>
      <c r="K96" s="67"/>
      <c r="L96" s="67"/>
      <c r="M96" s="67"/>
      <c r="N96" s="67"/>
      <c r="O96" s="67"/>
      <c r="P96" s="67"/>
      <c r="Q96" s="70"/>
      <c r="R96" s="70"/>
      <c r="S96" s="70"/>
      <c r="T96" s="70"/>
      <c r="U96" s="70"/>
      <c r="V96" s="70"/>
      <c r="W96" s="70"/>
      <c r="X96" s="70"/>
      <c r="Y96" s="70"/>
      <c r="Z96" s="70"/>
      <c r="AA96" s="70"/>
      <c r="AB96" s="70"/>
      <c r="AC96" s="70"/>
      <c r="AD96" s="70"/>
      <c r="AE96" s="70"/>
      <c r="AF96" s="70"/>
      <c r="AG96" s="70"/>
      <c r="AH96" s="70"/>
      <c r="AI96" s="70"/>
      <c r="AJ96" s="70"/>
      <c r="AK96" s="70"/>
      <c r="AL96" s="70"/>
      <c r="AM96" s="70"/>
      <c r="AN96" s="70"/>
      <c r="AO96" s="70"/>
      <c r="AP96" s="70"/>
      <c r="AQ96" s="70"/>
      <c r="AR96" s="70"/>
      <c r="AS96" s="70"/>
      <c r="AT96" s="70"/>
      <c r="AU96" s="70"/>
      <c r="AV96" s="70"/>
      <c r="AW96" s="70"/>
      <c r="AX96" s="70"/>
      <c r="AY96" s="70"/>
      <c r="AZ96" s="73"/>
      <c r="BA96" s="73"/>
      <c r="BB96" s="73"/>
      <c r="BC96" s="73"/>
      <c r="BD96" s="73"/>
      <c r="BE96" s="60"/>
      <c r="BF96" s="60"/>
      <c r="BG96" s="60"/>
      <c r="BH96" s="60"/>
      <c r="BI96" s="60"/>
      <c r="BJ96" s="60"/>
      <c r="BK96" s="60"/>
      <c r="BL96" s="60"/>
      <c r="BM96" s="60"/>
      <c r="BN96" s="60"/>
      <c r="BO96" s="60"/>
      <c r="BP96" s="60"/>
      <c r="BQ96" s="57">
        <v>90</v>
      </c>
      <c r="BR96" s="78"/>
      <c r="BS96" s="741"/>
      <c r="BT96" s="742"/>
      <c r="BU96" s="742"/>
      <c r="BV96" s="742"/>
      <c r="BW96" s="742"/>
      <c r="BX96" s="742"/>
      <c r="BY96" s="742"/>
      <c r="BZ96" s="742"/>
      <c r="CA96" s="742"/>
      <c r="CB96" s="742"/>
      <c r="CC96" s="742"/>
      <c r="CD96" s="742"/>
      <c r="CE96" s="742"/>
      <c r="CF96" s="742"/>
      <c r="CG96" s="743"/>
      <c r="CH96" s="744"/>
      <c r="CI96" s="745"/>
      <c r="CJ96" s="745"/>
      <c r="CK96" s="745"/>
      <c r="CL96" s="746"/>
      <c r="CM96" s="744"/>
      <c r="CN96" s="745"/>
      <c r="CO96" s="745"/>
      <c r="CP96" s="745"/>
      <c r="CQ96" s="746"/>
      <c r="CR96" s="744"/>
      <c r="CS96" s="745"/>
      <c r="CT96" s="745"/>
      <c r="CU96" s="745"/>
      <c r="CV96" s="746"/>
      <c r="CW96" s="744"/>
      <c r="CX96" s="745"/>
      <c r="CY96" s="745"/>
      <c r="CZ96" s="745"/>
      <c r="DA96" s="746"/>
      <c r="DB96" s="744"/>
      <c r="DC96" s="745"/>
      <c r="DD96" s="745"/>
      <c r="DE96" s="745"/>
      <c r="DF96" s="746"/>
      <c r="DG96" s="744"/>
      <c r="DH96" s="745"/>
      <c r="DI96" s="745"/>
      <c r="DJ96" s="745"/>
      <c r="DK96" s="746"/>
      <c r="DL96" s="744"/>
      <c r="DM96" s="745"/>
      <c r="DN96" s="745"/>
      <c r="DO96" s="745"/>
      <c r="DP96" s="746"/>
      <c r="DQ96" s="744"/>
      <c r="DR96" s="745"/>
      <c r="DS96" s="745"/>
      <c r="DT96" s="745"/>
      <c r="DU96" s="746"/>
      <c r="DV96" s="741"/>
      <c r="DW96" s="742"/>
      <c r="DX96" s="742"/>
      <c r="DY96" s="742"/>
      <c r="DZ96" s="747"/>
      <c r="EA96" s="53"/>
    </row>
    <row r="97" spans="1:131" ht="26.25" hidden="1" customHeight="1" x14ac:dyDescent="0.15">
      <c r="A97" s="63"/>
      <c r="B97" s="67"/>
      <c r="C97" s="67"/>
      <c r="D97" s="67"/>
      <c r="E97" s="67"/>
      <c r="F97" s="67"/>
      <c r="G97" s="67"/>
      <c r="H97" s="67"/>
      <c r="I97" s="67"/>
      <c r="J97" s="67"/>
      <c r="K97" s="67"/>
      <c r="L97" s="67"/>
      <c r="M97" s="67"/>
      <c r="N97" s="67"/>
      <c r="O97" s="67"/>
      <c r="P97" s="67"/>
      <c r="Q97" s="70"/>
      <c r="R97" s="70"/>
      <c r="S97" s="70"/>
      <c r="T97" s="70"/>
      <c r="U97" s="70"/>
      <c r="V97" s="70"/>
      <c r="W97" s="70"/>
      <c r="X97" s="70"/>
      <c r="Y97" s="70"/>
      <c r="Z97" s="70"/>
      <c r="AA97" s="70"/>
      <c r="AB97" s="70"/>
      <c r="AC97" s="70"/>
      <c r="AD97" s="70"/>
      <c r="AE97" s="70"/>
      <c r="AF97" s="70"/>
      <c r="AG97" s="70"/>
      <c r="AH97" s="70"/>
      <c r="AI97" s="70"/>
      <c r="AJ97" s="70"/>
      <c r="AK97" s="70"/>
      <c r="AL97" s="70"/>
      <c r="AM97" s="70"/>
      <c r="AN97" s="70"/>
      <c r="AO97" s="70"/>
      <c r="AP97" s="70"/>
      <c r="AQ97" s="70"/>
      <c r="AR97" s="70"/>
      <c r="AS97" s="70"/>
      <c r="AT97" s="70"/>
      <c r="AU97" s="70"/>
      <c r="AV97" s="70"/>
      <c r="AW97" s="70"/>
      <c r="AX97" s="70"/>
      <c r="AY97" s="70"/>
      <c r="AZ97" s="73"/>
      <c r="BA97" s="73"/>
      <c r="BB97" s="73"/>
      <c r="BC97" s="73"/>
      <c r="BD97" s="73"/>
      <c r="BE97" s="60"/>
      <c r="BF97" s="60"/>
      <c r="BG97" s="60"/>
      <c r="BH97" s="60"/>
      <c r="BI97" s="60"/>
      <c r="BJ97" s="60"/>
      <c r="BK97" s="60"/>
      <c r="BL97" s="60"/>
      <c r="BM97" s="60"/>
      <c r="BN97" s="60"/>
      <c r="BO97" s="60"/>
      <c r="BP97" s="60"/>
      <c r="BQ97" s="57">
        <v>91</v>
      </c>
      <c r="BR97" s="78"/>
      <c r="BS97" s="741"/>
      <c r="BT97" s="742"/>
      <c r="BU97" s="742"/>
      <c r="BV97" s="742"/>
      <c r="BW97" s="742"/>
      <c r="BX97" s="742"/>
      <c r="BY97" s="742"/>
      <c r="BZ97" s="742"/>
      <c r="CA97" s="742"/>
      <c r="CB97" s="742"/>
      <c r="CC97" s="742"/>
      <c r="CD97" s="742"/>
      <c r="CE97" s="742"/>
      <c r="CF97" s="742"/>
      <c r="CG97" s="743"/>
      <c r="CH97" s="744"/>
      <c r="CI97" s="745"/>
      <c r="CJ97" s="745"/>
      <c r="CK97" s="745"/>
      <c r="CL97" s="746"/>
      <c r="CM97" s="744"/>
      <c r="CN97" s="745"/>
      <c r="CO97" s="745"/>
      <c r="CP97" s="745"/>
      <c r="CQ97" s="746"/>
      <c r="CR97" s="744"/>
      <c r="CS97" s="745"/>
      <c r="CT97" s="745"/>
      <c r="CU97" s="745"/>
      <c r="CV97" s="746"/>
      <c r="CW97" s="744"/>
      <c r="CX97" s="745"/>
      <c r="CY97" s="745"/>
      <c r="CZ97" s="745"/>
      <c r="DA97" s="746"/>
      <c r="DB97" s="744"/>
      <c r="DC97" s="745"/>
      <c r="DD97" s="745"/>
      <c r="DE97" s="745"/>
      <c r="DF97" s="746"/>
      <c r="DG97" s="744"/>
      <c r="DH97" s="745"/>
      <c r="DI97" s="745"/>
      <c r="DJ97" s="745"/>
      <c r="DK97" s="746"/>
      <c r="DL97" s="744"/>
      <c r="DM97" s="745"/>
      <c r="DN97" s="745"/>
      <c r="DO97" s="745"/>
      <c r="DP97" s="746"/>
      <c r="DQ97" s="744"/>
      <c r="DR97" s="745"/>
      <c r="DS97" s="745"/>
      <c r="DT97" s="745"/>
      <c r="DU97" s="746"/>
      <c r="DV97" s="741"/>
      <c r="DW97" s="742"/>
      <c r="DX97" s="742"/>
      <c r="DY97" s="742"/>
      <c r="DZ97" s="747"/>
      <c r="EA97" s="53"/>
    </row>
    <row r="98" spans="1:131" ht="26.25" hidden="1" customHeight="1" x14ac:dyDescent="0.15">
      <c r="A98" s="63"/>
      <c r="B98" s="67"/>
      <c r="C98" s="67"/>
      <c r="D98" s="67"/>
      <c r="E98" s="67"/>
      <c r="F98" s="67"/>
      <c r="G98" s="67"/>
      <c r="H98" s="67"/>
      <c r="I98" s="67"/>
      <c r="J98" s="67"/>
      <c r="K98" s="67"/>
      <c r="L98" s="67"/>
      <c r="M98" s="67"/>
      <c r="N98" s="67"/>
      <c r="O98" s="67"/>
      <c r="P98" s="67"/>
      <c r="Q98" s="70"/>
      <c r="R98" s="70"/>
      <c r="S98" s="70"/>
      <c r="T98" s="70"/>
      <c r="U98" s="70"/>
      <c r="V98" s="70"/>
      <c r="W98" s="70"/>
      <c r="X98" s="70"/>
      <c r="Y98" s="70"/>
      <c r="Z98" s="70"/>
      <c r="AA98" s="70"/>
      <c r="AB98" s="70"/>
      <c r="AC98" s="70"/>
      <c r="AD98" s="70"/>
      <c r="AE98" s="70"/>
      <c r="AF98" s="70"/>
      <c r="AG98" s="70"/>
      <c r="AH98" s="70"/>
      <c r="AI98" s="70"/>
      <c r="AJ98" s="70"/>
      <c r="AK98" s="70"/>
      <c r="AL98" s="70"/>
      <c r="AM98" s="70"/>
      <c r="AN98" s="70"/>
      <c r="AO98" s="70"/>
      <c r="AP98" s="70"/>
      <c r="AQ98" s="70"/>
      <c r="AR98" s="70"/>
      <c r="AS98" s="70"/>
      <c r="AT98" s="70"/>
      <c r="AU98" s="70"/>
      <c r="AV98" s="70"/>
      <c r="AW98" s="70"/>
      <c r="AX98" s="70"/>
      <c r="AY98" s="70"/>
      <c r="AZ98" s="73"/>
      <c r="BA98" s="73"/>
      <c r="BB98" s="73"/>
      <c r="BC98" s="73"/>
      <c r="BD98" s="73"/>
      <c r="BE98" s="60"/>
      <c r="BF98" s="60"/>
      <c r="BG98" s="60"/>
      <c r="BH98" s="60"/>
      <c r="BI98" s="60"/>
      <c r="BJ98" s="60"/>
      <c r="BK98" s="60"/>
      <c r="BL98" s="60"/>
      <c r="BM98" s="60"/>
      <c r="BN98" s="60"/>
      <c r="BO98" s="60"/>
      <c r="BP98" s="60"/>
      <c r="BQ98" s="57">
        <v>92</v>
      </c>
      <c r="BR98" s="78"/>
      <c r="BS98" s="741"/>
      <c r="BT98" s="742"/>
      <c r="BU98" s="742"/>
      <c r="BV98" s="742"/>
      <c r="BW98" s="742"/>
      <c r="BX98" s="742"/>
      <c r="BY98" s="742"/>
      <c r="BZ98" s="742"/>
      <c r="CA98" s="742"/>
      <c r="CB98" s="742"/>
      <c r="CC98" s="742"/>
      <c r="CD98" s="742"/>
      <c r="CE98" s="742"/>
      <c r="CF98" s="742"/>
      <c r="CG98" s="743"/>
      <c r="CH98" s="744"/>
      <c r="CI98" s="745"/>
      <c r="CJ98" s="745"/>
      <c r="CK98" s="745"/>
      <c r="CL98" s="746"/>
      <c r="CM98" s="744"/>
      <c r="CN98" s="745"/>
      <c r="CO98" s="745"/>
      <c r="CP98" s="745"/>
      <c r="CQ98" s="746"/>
      <c r="CR98" s="744"/>
      <c r="CS98" s="745"/>
      <c r="CT98" s="745"/>
      <c r="CU98" s="745"/>
      <c r="CV98" s="746"/>
      <c r="CW98" s="744"/>
      <c r="CX98" s="745"/>
      <c r="CY98" s="745"/>
      <c r="CZ98" s="745"/>
      <c r="DA98" s="746"/>
      <c r="DB98" s="744"/>
      <c r="DC98" s="745"/>
      <c r="DD98" s="745"/>
      <c r="DE98" s="745"/>
      <c r="DF98" s="746"/>
      <c r="DG98" s="744"/>
      <c r="DH98" s="745"/>
      <c r="DI98" s="745"/>
      <c r="DJ98" s="745"/>
      <c r="DK98" s="746"/>
      <c r="DL98" s="744"/>
      <c r="DM98" s="745"/>
      <c r="DN98" s="745"/>
      <c r="DO98" s="745"/>
      <c r="DP98" s="746"/>
      <c r="DQ98" s="744"/>
      <c r="DR98" s="745"/>
      <c r="DS98" s="745"/>
      <c r="DT98" s="745"/>
      <c r="DU98" s="746"/>
      <c r="DV98" s="741"/>
      <c r="DW98" s="742"/>
      <c r="DX98" s="742"/>
      <c r="DY98" s="742"/>
      <c r="DZ98" s="747"/>
      <c r="EA98" s="53"/>
    </row>
    <row r="99" spans="1:131" ht="26.25" hidden="1" customHeight="1" x14ac:dyDescent="0.15">
      <c r="A99" s="63"/>
      <c r="B99" s="67"/>
      <c r="C99" s="67"/>
      <c r="D99" s="67"/>
      <c r="E99" s="67"/>
      <c r="F99" s="67"/>
      <c r="G99" s="67"/>
      <c r="H99" s="67"/>
      <c r="I99" s="67"/>
      <c r="J99" s="67"/>
      <c r="K99" s="67"/>
      <c r="L99" s="67"/>
      <c r="M99" s="67"/>
      <c r="N99" s="67"/>
      <c r="O99" s="67"/>
      <c r="P99" s="67"/>
      <c r="Q99" s="70"/>
      <c r="R99" s="70"/>
      <c r="S99" s="70"/>
      <c r="T99" s="70"/>
      <c r="U99" s="70"/>
      <c r="V99" s="70"/>
      <c r="W99" s="70"/>
      <c r="X99" s="70"/>
      <c r="Y99" s="70"/>
      <c r="Z99" s="70"/>
      <c r="AA99" s="70"/>
      <c r="AB99" s="70"/>
      <c r="AC99" s="70"/>
      <c r="AD99" s="70"/>
      <c r="AE99" s="70"/>
      <c r="AF99" s="70"/>
      <c r="AG99" s="70"/>
      <c r="AH99" s="70"/>
      <c r="AI99" s="70"/>
      <c r="AJ99" s="70"/>
      <c r="AK99" s="70"/>
      <c r="AL99" s="70"/>
      <c r="AM99" s="70"/>
      <c r="AN99" s="70"/>
      <c r="AO99" s="70"/>
      <c r="AP99" s="70"/>
      <c r="AQ99" s="70"/>
      <c r="AR99" s="70"/>
      <c r="AS99" s="70"/>
      <c r="AT99" s="70"/>
      <c r="AU99" s="70"/>
      <c r="AV99" s="70"/>
      <c r="AW99" s="70"/>
      <c r="AX99" s="70"/>
      <c r="AY99" s="70"/>
      <c r="AZ99" s="73"/>
      <c r="BA99" s="73"/>
      <c r="BB99" s="73"/>
      <c r="BC99" s="73"/>
      <c r="BD99" s="73"/>
      <c r="BE99" s="60"/>
      <c r="BF99" s="60"/>
      <c r="BG99" s="60"/>
      <c r="BH99" s="60"/>
      <c r="BI99" s="60"/>
      <c r="BJ99" s="60"/>
      <c r="BK99" s="60"/>
      <c r="BL99" s="60"/>
      <c r="BM99" s="60"/>
      <c r="BN99" s="60"/>
      <c r="BO99" s="60"/>
      <c r="BP99" s="60"/>
      <c r="BQ99" s="57">
        <v>93</v>
      </c>
      <c r="BR99" s="78"/>
      <c r="BS99" s="741"/>
      <c r="BT99" s="742"/>
      <c r="BU99" s="742"/>
      <c r="BV99" s="742"/>
      <c r="BW99" s="742"/>
      <c r="BX99" s="742"/>
      <c r="BY99" s="742"/>
      <c r="BZ99" s="742"/>
      <c r="CA99" s="742"/>
      <c r="CB99" s="742"/>
      <c r="CC99" s="742"/>
      <c r="CD99" s="742"/>
      <c r="CE99" s="742"/>
      <c r="CF99" s="742"/>
      <c r="CG99" s="743"/>
      <c r="CH99" s="744"/>
      <c r="CI99" s="745"/>
      <c r="CJ99" s="745"/>
      <c r="CK99" s="745"/>
      <c r="CL99" s="746"/>
      <c r="CM99" s="744"/>
      <c r="CN99" s="745"/>
      <c r="CO99" s="745"/>
      <c r="CP99" s="745"/>
      <c r="CQ99" s="746"/>
      <c r="CR99" s="744"/>
      <c r="CS99" s="745"/>
      <c r="CT99" s="745"/>
      <c r="CU99" s="745"/>
      <c r="CV99" s="746"/>
      <c r="CW99" s="744"/>
      <c r="CX99" s="745"/>
      <c r="CY99" s="745"/>
      <c r="CZ99" s="745"/>
      <c r="DA99" s="746"/>
      <c r="DB99" s="744"/>
      <c r="DC99" s="745"/>
      <c r="DD99" s="745"/>
      <c r="DE99" s="745"/>
      <c r="DF99" s="746"/>
      <c r="DG99" s="744"/>
      <c r="DH99" s="745"/>
      <c r="DI99" s="745"/>
      <c r="DJ99" s="745"/>
      <c r="DK99" s="746"/>
      <c r="DL99" s="744"/>
      <c r="DM99" s="745"/>
      <c r="DN99" s="745"/>
      <c r="DO99" s="745"/>
      <c r="DP99" s="746"/>
      <c r="DQ99" s="744"/>
      <c r="DR99" s="745"/>
      <c r="DS99" s="745"/>
      <c r="DT99" s="745"/>
      <c r="DU99" s="746"/>
      <c r="DV99" s="741"/>
      <c r="DW99" s="742"/>
      <c r="DX99" s="742"/>
      <c r="DY99" s="742"/>
      <c r="DZ99" s="747"/>
      <c r="EA99" s="53"/>
    </row>
    <row r="100" spans="1:131" ht="26.25" hidden="1" customHeight="1" x14ac:dyDescent="0.15">
      <c r="A100" s="63"/>
      <c r="B100" s="67"/>
      <c r="C100" s="67"/>
      <c r="D100" s="67"/>
      <c r="E100" s="67"/>
      <c r="F100" s="67"/>
      <c r="G100" s="67"/>
      <c r="H100" s="67"/>
      <c r="I100" s="67"/>
      <c r="J100" s="67"/>
      <c r="K100" s="67"/>
      <c r="L100" s="67"/>
      <c r="M100" s="67"/>
      <c r="N100" s="67"/>
      <c r="O100" s="67"/>
      <c r="P100" s="67"/>
      <c r="Q100" s="70"/>
      <c r="R100" s="70"/>
      <c r="S100" s="70"/>
      <c r="T100" s="70"/>
      <c r="U100" s="70"/>
      <c r="V100" s="70"/>
      <c r="W100" s="70"/>
      <c r="X100" s="70"/>
      <c r="Y100" s="70"/>
      <c r="Z100" s="70"/>
      <c r="AA100" s="70"/>
      <c r="AB100" s="70"/>
      <c r="AC100" s="70"/>
      <c r="AD100" s="70"/>
      <c r="AE100" s="70"/>
      <c r="AF100" s="70"/>
      <c r="AG100" s="70"/>
      <c r="AH100" s="70"/>
      <c r="AI100" s="70"/>
      <c r="AJ100" s="70"/>
      <c r="AK100" s="70"/>
      <c r="AL100" s="70"/>
      <c r="AM100" s="70"/>
      <c r="AN100" s="70"/>
      <c r="AO100" s="70"/>
      <c r="AP100" s="70"/>
      <c r="AQ100" s="70"/>
      <c r="AR100" s="70"/>
      <c r="AS100" s="70"/>
      <c r="AT100" s="70"/>
      <c r="AU100" s="70"/>
      <c r="AV100" s="70"/>
      <c r="AW100" s="70"/>
      <c r="AX100" s="70"/>
      <c r="AY100" s="70"/>
      <c r="AZ100" s="73"/>
      <c r="BA100" s="73"/>
      <c r="BB100" s="73"/>
      <c r="BC100" s="73"/>
      <c r="BD100" s="73"/>
      <c r="BE100" s="60"/>
      <c r="BF100" s="60"/>
      <c r="BG100" s="60"/>
      <c r="BH100" s="60"/>
      <c r="BI100" s="60"/>
      <c r="BJ100" s="60"/>
      <c r="BK100" s="60"/>
      <c r="BL100" s="60"/>
      <c r="BM100" s="60"/>
      <c r="BN100" s="60"/>
      <c r="BO100" s="60"/>
      <c r="BP100" s="60"/>
      <c r="BQ100" s="57">
        <v>94</v>
      </c>
      <c r="BR100" s="78"/>
      <c r="BS100" s="741"/>
      <c r="BT100" s="742"/>
      <c r="BU100" s="742"/>
      <c r="BV100" s="742"/>
      <c r="BW100" s="742"/>
      <c r="BX100" s="742"/>
      <c r="BY100" s="742"/>
      <c r="BZ100" s="742"/>
      <c r="CA100" s="742"/>
      <c r="CB100" s="742"/>
      <c r="CC100" s="742"/>
      <c r="CD100" s="742"/>
      <c r="CE100" s="742"/>
      <c r="CF100" s="742"/>
      <c r="CG100" s="743"/>
      <c r="CH100" s="744"/>
      <c r="CI100" s="745"/>
      <c r="CJ100" s="745"/>
      <c r="CK100" s="745"/>
      <c r="CL100" s="746"/>
      <c r="CM100" s="744"/>
      <c r="CN100" s="745"/>
      <c r="CO100" s="745"/>
      <c r="CP100" s="745"/>
      <c r="CQ100" s="746"/>
      <c r="CR100" s="744"/>
      <c r="CS100" s="745"/>
      <c r="CT100" s="745"/>
      <c r="CU100" s="745"/>
      <c r="CV100" s="746"/>
      <c r="CW100" s="744"/>
      <c r="CX100" s="745"/>
      <c r="CY100" s="745"/>
      <c r="CZ100" s="745"/>
      <c r="DA100" s="746"/>
      <c r="DB100" s="744"/>
      <c r="DC100" s="745"/>
      <c r="DD100" s="745"/>
      <c r="DE100" s="745"/>
      <c r="DF100" s="746"/>
      <c r="DG100" s="744"/>
      <c r="DH100" s="745"/>
      <c r="DI100" s="745"/>
      <c r="DJ100" s="745"/>
      <c r="DK100" s="746"/>
      <c r="DL100" s="744"/>
      <c r="DM100" s="745"/>
      <c r="DN100" s="745"/>
      <c r="DO100" s="745"/>
      <c r="DP100" s="746"/>
      <c r="DQ100" s="744"/>
      <c r="DR100" s="745"/>
      <c r="DS100" s="745"/>
      <c r="DT100" s="745"/>
      <c r="DU100" s="746"/>
      <c r="DV100" s="741"/>
      <c r="DW100" s="742"/>
      <c r="DX100" s="742"/>
      <c r="DY100" s="742"/>
      <c r="DZ100" s="747"/>
      <c r="EA100" s="53"/>
    </row>
    <row r="101" spans="1:131" ht="26.25" hidden="1" customHeight="1" x14ac:dyDescent="0.15">
      <c r="A101" s="63"/>
      <c r="B101" s="67"/>
      <c r="C101" s="67"/>
      <c r="D101" s="67"/>
      <c r="E101" s="67"/>
      <c r="F101" s="67"/>
      <c r="G101" s="67"/>
      <c r="H101" s="67"/>
      <c r="I101" s="67"/>
      <c r="J101" s="67"/>
      <c r="K101" s="67"/>
      <c r="L101" s="67"/>
      <c r="M101" s="67"/>
      <c r="N101" s="67"/>
      <c r="O101" s="67"/>
      <c r="P101" s="67"/>
      <c r="Q101" s="70"/>
      <c r="R101" s="70"/>
      <c r="S101" s="70"/>
      <c r="T101" s="70"/>
      <c r="U101" s="70"/>
      <c r="V101" s="70"/>
      <c r="W101" s="70"/>
      <c r="X101" s="70"/>
      <c r="Y101" s="70"/>
      <c r="Z101" s="70"/>
      <c r="AA101" s="70"/>
      <c r="AB101" s="70"/>
      <c r="AC101" s="70"/>
      <c r="AD101" s="70"/>
      <c r="AE101" s="70"/>
      <c r="AF101" s="70"/>
      <c r="AG101" s="70"/>
      <c r="AH101" s="70"/>
      <c r="AI101" s="70"/>
      <c r="AJ101" s="70"/>
      <c r="AK101" s="70"/>
      <c r="AL101" s="70"/>
      <c r="AM101" s="70"/>
      <c r="AN101" s="70"/>
      <c r="AO101" s="70"/>
      <c r="AP101" s="70"/>
      <c r="AQ101" s="70"/>
      <c r="AR101" s="70"/>
      <c r="AS101" s="70"/>
      <c r="AT101" s="70"/>
      <c r="AU101" s="70"/>
      <c r="AV101" s="70"/>
      <c r="AW101" s="70"/>
      <c r="AX101" s="70"/>
      <c r="AY101" s="70"/>
      <c r="AZ101" s="73"/>
      <c r="BA101" s="73"/>
      <c r="BB101" s="73"/>
      <c r="BC101" s="73"/>
      <c r="BD101" s="73"/>
      <c r="BE101" s="60"/>
      <c r="BF101" s="60"/>
      <c r="BG101" s="60"/>
      <c r="BH101" s="60"/>
      <c r="BI101" s="60"/>
      <c r="BJ101" s="60"/>
      <c r="BK101" s="60"/>
      <c r="BL101" s="60"/>
      <c r="BM101" s="60"/>
      <c r="BN101" s="60"/>
      <c r="BO101" s="60"/>
      <c r="BP101" s="60"/>
      <c r="BQ101" s="57">
        <v>95</v>
      </c>
      <c r="BR101" s="78"/>
      <c r="BS101" s="741"/>
      <c r="BT101" s="742"/>
      <c r="BU101" s="742"/>
      <c r="BV101" s="742"/>
      <c r="BW101" s="742"/>
      <c r="BX101" s="742"/>
      <c r="BY101" s="742"/>
      <c r="BZ101" s="742"/>
      <c r="CA101" s="742"/>
      <c r="CB101" s="742"/>
      <c r="CC101" s="742"/>
      <c r="CD101" s="742"/>
      <c r="CE101" s="742"/>
      <c r="CF101" s="742"/>
      <c r="CG101" s="743"/>
      <c r="CH101" s="744"/>
      <c r="CI101" s="745"/>
      <c r="CJ101" s="745"/>
      <c r="CK101" s="745"/>
      <c r="CL101" s="746"/>
      <c r="CM101" s="744"/>
      <c r="CN101" s="745"/>
      <c r="CO101" s="745"/>
      <c r="CP101" s="745"/>
      <c r="CQ101" s="746"/>
      <c r="CR101" s="744"/>
      <c r="CS101" s="745"/>
      <c r="CT101" s="745"/>
      <c r="CU101" s="745"/>
      <c r="CV101" s="746"/>
      <c r="CW101" s="744"/>
      <c r="CX101" s="745"/>
      <c r="CY101" s="745"/>
      <c r="CZ101" s="745"/>
      <c r="DA101" s="746"/>
      <c r="DB101" s="744"/>
      <c r="DC101" s="745"/>
      <c r="DD101" s="745"/>
      <c r="DE101" s="745"/>
      <c r="DF101" s="746"/>
      <c r="DG101" s="744"/>
      <c r="DH101" s="745"/>
      <c r="DI101" s="745"/>
      <c r="DJ101" s="745"/>
      <c r="DK101" s="746"/>
      <c r="DL101" s="744"/>
      <c r="DM101" s="745"/>
      <c r="DN101" s="745"/>
      <c r="DO101" s="745"/>
      <c r="DP101" s="746"/>
      <c r="DQ101" s="744"/>
      <c r="DR101" s="745"/>
      <c r="DS101" s="745"/>
      <c r="DT101" s="745"/>
      <c r="DU101" s="746"/>
      <c r="DV101" s="741"/>
      <c r="DW101" s="742"/>
      <c r="DX101" s="742"/>
      <c r="DY101" s="742"/>
      <c r="DZ101" s="747"/>
      <c r="EA101" s="53"/>
    </row>
    <row r="102" spans="1:131" ht="26.25" customHeight="1" x14ac:dyDescent="0.15">
      <c r="A102" s="63"/>
      <c r="B102" s="67"/>
      <c r="C102" s="67"/>
      <c r="D102" s="67"/>
      <c r="E102" s="67"/>
      <c r="F102" s="67"/>
      <c r="G102" s="67"/>
      <c r="H102" s="67"/>
      <c r="I102" s="67"/>
      <c r="J102" s="67"/>
      <c r="K102" s="67"/>
      <c r="L102" s="67"/>
      <c r="M102" s="67"/>
      <c r="N102" s="67"/>
      <c r="O102" s="67"/>
      <c r="P102" s="67"/>
      <c r="Q102" s="70"/>
      <c r="R102" s="70"/>
      <c r="S102" s="70"/>
      <c r="T102" s="70"/>
      <c r="U102" s="70"/>
      <c r="V102" s="70"/>
      <c r="W102" s="70"/>
      <c r="X102" s="70"/>
      <c r="Y102" s="70"/>
      <c r="Z102" s="70"/>
      <c r="AA102" s="70"/>
      <c r="AB102" s="70"/>
      <c r="AC102" s="70"/>
      <c r="AD102" s="70"/>
      <c r="AE102" s="70"/>
      <c r="AF102" s="70"/>
      <c r="AG102" s="70"/>
      <c r="AH102" s="70"/>
      <c r="AI102" s="70"/>
      <c r="AJ102" s="70"/>
      <c r="AK102" s="70"/>
      <c r="AL102" s="70"/>
      <c r="AM102" s="70"/>
      <c r="AN102" s="70"/>
      <c r="AO102" s="70"/>
      <c r="AP102" s="70"/>
      <c r="AQ102" s="70"/>
      <c r="AR102" s="70"/>
      <c r="AS102" s="70"/>
      <c r="AT102" s="70"/>
      <c r="AU102" s="70"/>
      <c r="AV102" s="70"/>
      <c r="AW102" s="70"/>
      <c r="AX102" s="70"/>
      <c r="AY102" s="70"/>
      <c r="AZ102" s="73"/>
      <c r="BA102" s="73"/>
      <c r="BB102" s="73"/>
      <c r="BC102" s="73"/>
      <c r="BD102" s="73"/>
      <c r="BE102" s="60"/>
      <c r="BF102" s="60"/>
      <c r="BG102" s="60"/>
      <c r="BH102" s="60"/>
      <c r="BI102" s="60"/>
      <c r="BJ102" s="60"/>
      <c r="BK102" s="60"/>
      <c r="BL102" s="60"/>
      <c r="BM102" s="60"/>
      <c r="BN102" s="60"/>
      <c r="BO102" s="60"/>
      <c r="BP102" s="60"/>
      <c r="BQ102" s="58" t="s">
        <v>250</v>
      </c>
      <c r="BR102" s="706" t="s">
        <v>450</v>
      </c>
      <c r="BS102" s="707"/>
      <c r="BT102" s="707"/>
      <c r="BU102" s="707"/>
      <c r="BV102" s="707"/>
      <c r="BW102" s="707"/>
      <c r="BX102" s="707"/>
      <c r="BY102" s="707"/>
      <c r="BZ102" s="707"/>
      <c r="CA102" s="707"/>
      <c r="CB102" s="707"/>
      <c r="CC102" s="707"/>
      <c r="CD102" s="707"/>
      <c r="CE102" s="707"/>
      <c r="CF102" s="707"/>
      <c r="CG102" s="708"/>
      <c r="CH102" s="755"/>
      <c r="CI102" s="756"/>
      <c r="CJ102" s="756"/>
      <c r="CK102" s="756"/>
      <c r="CL102" s="757"/>
      <c r="CM102" s="755"/>
      <c r="CN102" s="756"/>
      <c r="CO102" s="756"/>
      <c r="CP102" s="756"/>
      <c r="CQ102" s="757"/>
      <c r="CR102" s="758">
        <v>169</v>
      </c>
      <c r="CS102" s="719"/>
      <c r="CT102" s="719"/>
      <c r="CU102" s="719"/>
      <c r="CV102" s="759"/>
      <c r="CW102" s="758">
        <v>3</v>
      </c>
      <c r="CX102" s="719"/>
      <c r="CY102" s="719"/>
      <c r="CZ102" s="719"/>
      <c r="DA102" s="759"/>
      <c r="DB102" s="758" t="s">
        <v>201</v>
      </c>
      <c r="DC102" s="719"/>
      <c r="DD102" s="719"/>
      <c r="DE102" s="719"/>
      <c r="DF102" s="759"/>
      <c r="DG102" s="758" t="s">
        <v>201</v>
      </c>
      <c r="DH102" s="719"/>
      <c r="DI102" s="719"/>
      <c r="DJ102" s="719"/>
      <c r="DK102" s="759"/>
      <c r="DL102" s="758" t="s">
        <v>201</v>
      </c>
      <c r="DM102" s="719"/>
      <c r="DN102" s="719"/>
      <c r="DO102" s="719"/>
      <c r="DP102" s="759"/>
      <c r="DQ102" s="758" t="s">
        <v>201</v>
      </c>
      <c r="DR102" s="719"/>
      <c r="DS102" s="719"/>
      <c r="DT102" s="719"/>
      <c r="DU102" s="759"/>
      <c r="DV102" s="706"/>
      <c r="DW102" s="707"/>
      <c r="DX102" s="707"/>
      <c r="DY102" s="707"/>
      <c r="DZ102" s="760"/>
      <c r="EA102" s="53"/>
    </row>
    <row r="103" spans="1:131" ht="26.25" customHeight="1" x14ac:dyDescent="0.15">
      <c r="A103" s="63"/>
      <c r="B103" s="67"/>
      <c r="C103" s="67"/>
      <c r="D103" s="67"/>
      <c r="E103" s="67"/>
      <c r="F103" s="67"/>
      <c r="G103" s="67"/>
      <c r="H103" s="67"/>
      <c r="I103" s="67"/>
      <c r="J103" s="67"/>
      <c r="K103" s="67"/>
      <c r="L103" s="67"/>
      <c r="M103" s="67"/>
      <c r="N103" s="67"/>
      <c r="O103" s="67"/>
      <c r="P103" s="67"/>
      <c r="Q103" s="70"/>
      <c r="R103" s="70"/>
      <c r="S103" s="70"/>
      <c r="T103" s="70"/>
      <c r="U103" s="70"/>
      <c r="V103" s="70"/>
      <c r="W103" s="70"/>
      <c r="X103" s="70"/>
      <c r="Y103" s="70"/>
      <c r="Z103" s="70"/>
      <c r="AA103" s="70"/>
      <c r="AB103" s="70"/>
      <c r="AC103" s="70"/>
      <c r="AD103" s="70"/>
      <c r="AE103" s="70"/>
      <c r="AF103" s="70"/>
      <c r="AG103" s="70"/>
      <c r="AH103" s="70"/>
      <c r="AI103" s="70"/>
      <c r="AJ103" s="70"/>
      <c r="AK103" s="70"/>
      <c r="AL103" s="70"/>
      <c r="AM103" s="70"/>
      <c r="AN103" s="70"/>
      <c r="AO103" s="70"/>
      <c r="AP103" s="70"/>
      <c r="AQ103" s="70"/>
      <c r="AR103" s="70"/>
      <c r="AS103" s="70"/>
      <c r="AT103" s="70"/>
      <c r="AU103" s="70"/>
      <c r="AV103" s="70"/>
      <c r="AW103" s="70"/>
      <c r="AX103" s="70"/>
      <c r="AY103" s="70"/>
      <c r="AZ103" s="73"/>
      <c r="BA103" s="73"/>
      <c r="BB103" s="73"/>
      <c r="BC103" s="73"/>
      <c r="BD103" s="73"/>
      <c r="BE103" s="60"/>
      <c r="BF103" s="60"/>
      <c r="BG103" s="60"/>
      <c r="BH103" s="60"/>
      <c r="BI103" s="60"/>
      <c r="BJ103" s="60"/>
      <c r="BK103" s="60"/>
      <c r="BL103" s="60"/>
      <c r="BM103" s="60"/>
      <c r="BN103" s="60"/>
      <c r="BO103" s="60"/>
      <c r="BP103" s="60"/>
      <c r="BQ103" s="761" t="s">
        <v>466</v>
      </c>
      <c r="BR103" s="761"/>
      <c r="BS103" s="761"/>
      <c r="BT103" s="761"/>
      <c r="BU103" s="761"/>
      <c r="BV103" s="761"/>
      <c r="BW103" s="761"/>
      <c r="BX103" s="761"/>
      <c r="BY103" s="761"/>
      <c r="BZ103" s="761"/>
      <c r="CA103" s="761"/>
      <c r="CB103" s="761"/>
      <c r="CC103" s="761"/>
      <c r="CD103" s="761"/>
      <c r="CE103" s="761"/>
      <c r="CF103" s="761"/>
      <c r="CG103" s="761"/>
      <c r="CH103" s="761"/>
      <c r="CI103" s="761"/>
      <c r="CJ103" s="761"/>
      <c r="CK103" s="761"/>
      <c r="CL103" s="761"/>
      <c r="CM103" s="761"/>
      <c r="CN103" s="761"/>
      <c r="CO103" s="761"/>
      <c r="CP103" s="761"/>
      <c r="CQ103" s="761"/>
      <c r="CR103" s="761"/>
      <c r="CS103" s="761"/>
      <c r="CT103" s="761"/>
      <c r="CU103" s="761"/>
      <c r="CV103" s="761"/>
      <c r="CW103" s="761"/>
      <c r="CX103" s="761"/>
      <c r="CY103" s="761"/>
      <c r="CZ103" s="761"/>
      <c r="DA103" s="761"/>
      <c r="DB103" s="761"/>
      <c r="DC103" s="761"/>
      <c r="DD103" s="761"/>
      <c r="DE103" s="761"/>
      <c r="DF103" s="761"/>
      <c r="DG103" s="761"/>
      <c r="DH103" s="761"/>
      <c r="DI103" s="761"/>
      <c r="DJ103" s="761"/>
      <c r="DK103" s="761"/>
      <c r="DL103" s="761"/>
      <c r="DM103" s="761"/>
      <c r="DN103" s="761"/>
      <c r="DO103" s="761"/>
      <c r="DP103" s="761"/>
      <c r="DQ103" s="761"/>
      <c r="DR103" s="761"/>
      <c r="DS103" s="761"/>
      <c r="DT103" s="761"/>
      <c r="DU103" s="761"/>
      <c r="DV103" s="761"/>
      <c r="DW103" s="761"/>
      <c r="DX103" s="761"/>
      <c r="DY103" s="761"/>
      <c r="DZ103" s="761"/>
      <c r="EA103" s="53"/>
    </row>
    <row r="104" spans="1:131" ht="26.25" customHeight="1" x14ac:dyDescent="0.15">
      <c r="A104" s="63"/>
      <c r="B104" s="67"/>
      <c r="C104" s="67"/>
      <c r="D104" s="67"/>
      <c r="E104" s="67"/>
      <c r="F104" s="67"/>
      <c r="G104" s="67"/>
      <c r="H104" s="67"/>
      <c r="I104" s="67"/>
      <c r="J104" s="67"/>
      <c r="K104" s="67"/>
      <c r="L104" s="67"/>
      <c r="M104" s="67"/>
      <c r="N104" s="67"/>
      <c r="O104" s="67"/>
      <c r="P104" s="67"/>
      <c r="Q104" s="70"/>
      <c r="R104" s="70"/>
      <c r="S104" s="70"/>
      <c r="T104" s="70"/>
      <c r="U104" s="70"/>
      <c r="V104" s="70"/>
      <c r="W104" s="70"/>
      <c r="X104" s="70"/>
      <c r="Y104" s="70"/>
      <c r="Z104" s="70"/>
      <c r="AA104" s="70"/>
      <c r="AB104" s="70"/>
      <c r="AC104" s="70"/>
      <c r="AD104" s="70"/>
      <c r="AE104" s="70"/>
      <c r="AF104" s="70"/>
      <c r="AG104" s="70"/>
      <c r="AH104" s="70"/>
      <c r="AI104" s="70"/>
      <c r="AJ104" s="70"/>
      <c r="AK104" s="70"/>
      <c r="AL104" s="70"/>
      <c r="AM104" s="70"/>
      <c r="AN104" s="70"/>
      <c r="AO104" s="70"/>
      <c r="AP104" s="70"/>
      <c r="AQ104" s="70"/>
      <c r="AR104" s="70"/>
      <c r="AS104" s="70"/>
      <c r="AT104" s="70"/>
      <c r="AU104" s="70"/>
      <c r="AV104" s="70"/>
      <c r="AW104" s="70"/>
      <c r="AX104" s="70"/>
      <c r="AY104" s="70"/>
      <c r="AZ104" s="73"/>
      <c r="BA104" s="73"/>
      <c r="BB104" s="73"/>
      <c r="BC104" s="73"/>
      <c r="BD104" s="73"/>
      <c r="BE104" s="60"/>
      <c r="BF104" s="60"/>
      <c r="BG104" s="60"/>
      <c r="BH104" s="60"/>
      <c r="BI104" s="60"/>
      <c r="BJ104" s="60"/>
      <c r="BK104" s="60"/>
      <c r="BL104" s="60"/>
      <c r="BM104" s="60"/>
      <c r="BN104" s="60"/>
      <c r="BO104" s="60"/>
      <c r="BP104" s="60"/>
      <c r="BQ104" s="762" t="s">
        <v>467</v>
      </c>
      <c r="BR104" s="762"/>
      <c r="BS104" s="762"/>
      <c r="BT104" s="762"/>
      <c r="BU104" s="762"/>
      <c r="BV104" s="762"/>
      <c r="BW104" s="762"/>
      <c r="BX104" s="762"/>
      <c r="BY104" s="762"/>
      <c r="BZ104" s="762"/>
      <c r="CA104" s="762"/>
      <c r="CB104" s="762"/>
      <c r="CC104" s="762"/>
      <c r="CD104" s="762"/>
      <c r="CE104" s="762"/>
      <c r="CF104" s="762"/>
      <c r="CG104" s="762"/>
      <c r="CH104" s="762"/>
      <c r="CI104" s="762"/>
      <c r="CJ104" s="762"/>
      <c r="CK104" s="762"/>
      <c r="CL104" s="762"/>
      <c r="CM104" s="762"/>
      <c r="CN104" s="762"/>
      <c r="CO104" s="762"/>
      <c r="CP104" s="762"/>
      <c r="CQ104" s="762"/>
      <c r="CR104" s="762"/>
      <c r="CS104" s="762"/>
      <c r="CT104" s="762"/>
      <c r="CU104" s="762"/>
      <c r="CV104" s="762"/>
      <c r="CW104" s="762"/>
      <c r="CX104" s="762"/>
      <c r="CY104" s="762"/>
      <c r="CZ104" s="762"/>
      <c r="DA104" s="762"/>
      <c r="DB104" s="762"/>
      <c r="DC104" s="762"/>
      <c r="DD104" s="762"/>
      <c r="DE104" s="762"/>
      <c r="DF104" s="762"/>
      <c r="DG104" s="762"/>
      <c r="DH104" s="762"/>
      <c r="DI104" s="762"/>
      <c r="DJ104" s="762"/>
      <c r="DK104" s="762"/>
      <c r="DL104" s="762"/>
      <c r="DM104" s="762"/>
      <c r="DN104" s="762"/>
      <c r="DO104" s="762"/>
      <c r="DP104" s="762"/>
      <c r="DQ104" s="762"/>
      <c r="DR104" s="762"/>
      <c r="DS104" s="762"/>
      <c r="DT104" s="762"/>
      <c r="DU104" s="762"/>
      <c r="DV104" s="762"/>
      <c r="DW104" s="762"/>
      <c r="DX104" s="762"/>
      <c r="DY104" s="762"/>
      <c r="DZ104" s="762"/>
      <c r="EA104" s="53"/>
    </row>
    <row r="105" spans="1:131" ht="11.25" customHeight="1" x14ac:dyDescent="0.15">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c r="AA105" s="60"/>
      <c r="AB105" s="60"/>
      <c r="AC105" s="60"/>
      <c r="AD105" s="60"/>
      <c r="AE105" s="60"/>
      <c r="AF105" s="60"/>
      <c r="AG105" s="60"/>
      <c r="AH105" s="60"/>
      <c r="AI105" s="60"/>
      <c r="AJ105" s="60"/>
      <c r="AK105" s="60"/>
      <c r="AL105" s="60"/>
      <c r="AM105" s="60"/>
      <c r="AN105" s="60"/>
      <c r="AO105" s="60"/>
      <c r="AP105" s="60"/>
      <c r="AQ105" s="60"/>
      <c r="AR105" s="60"/>
      <c r="AS105" s="60"/>
      <c r="AT105" s="60"/>
      <c r="AU105" s="60"/>
      <c r="AV105" s="60"/>
      <c r="AW105" s="60"/>
      <c r="AX105" s="60"/>
      <c r="AY105" s="60"/>
      <c r="AZ105" s="60"/>
      <c r="BA105" s="60"/>
      <c r="BB105" s="60"/>
      <c r="BC105" s="60"/>
      <c r="BD105" s="60"/>
      <c r="BE105" s="60"/>
      <c r="BF105" s="60"/>
      <c r="BG105" s="60"/>
      <c r="BH105" s="60"/>
      <c r="BI105" s="60"/>
      <c r="BJ105" s="60"/>
      <c r="BK105" s="60"/>
      <c r="BL105" s="60"/>
      <c r="BM105" s="60"/>
      <c r="BN105" s="60"/>
      <c r="BO105" s="60"/>
      <c r="BP105" s="60"/>
      <c r="BQ105" s="53"/>
      <c r="BR105" s="53"/>
      <c r="BS105" s="53"/>
      <c r="BT105" s="53"/>
      <c r="BU105" s="53"/>
      <c r="BV105" s="53"/>
      <c r="BW105" s="53"/>
      <c r="BX105" s="53"/>
      <c r="BY105" s="53"/>
      <c r="BZ105" s="53"/>
      <c r="CA105" s="53"/>
      <c r="CB105" s="53"/>
      <c r="CC105" s="53"/>
      <c r="CD105" s="53"/>
      <c r="CE105" s="53"/>
      <c r="CF105" s="53"/>
      <c r="CG105" s="53"/>
      <c r="CH105" s="53"/>
      <c r="CI105" s="53"/>
      <c r="CJ105" s="53"/>
      <c r="CK105" s="53"/>
      <c r="CL105" s="53"/>
      <c r="CM105" s="53"/>
      <c r="CN105" s="53"/>
      <c r="CO105" s="53"/>
      <c r="CP105" s="53"/>
      <c r="CQ105" s="53"/>
      <c r="CR105" s="53"/>
      <c r="CS105" s="53"/>
      <c r="CT105" s="53"/>
      <c r="CU105" s="53"/>
      <c r="CV105" s="53"/>
      <c r="CW105" s="53"/>
      <c r="CX105" s="53"/>
      <c r="CY105" s="53"/>
      <c r="CZ105" s="53"/>
      <c r="DA105" s="53"/>
      <c r="DB105" s="53"/>
      <c r="DC105" s="53"/>
      <c r="DD105" s="53"/>
      <c r="DE105" s="53"/>
      <c r="DF105" s="53"/>
      <c r="DG105" s="53"/>
      <c r="DH105" s="53"/>
      <c r="DI105" s="53"/>
      <c r="DJ105" s="53"/>
      <c r="DK105" s="53"/>
      <c r="DL105" s="53"/>
      <c r="DM105" s="53"/>
      <c r="DN105" s="53"/>
      <c r="DO105" s="53"/>
      <c r="DP105" s="53"/>
      <c r="DQ105" s="53"/>
      <c r="DR105" s="53"/>
      <c r="DS105" s="53"/>
      <c r="DT105" s="53"/>
      <c r="DU105" s="53"/>
      <c r="DV105" s="53"/>
      <c r="DW105" s="53"/>
      <c r="DX105" s="53"/>
      <c r="DY105" s="53"/>
      <c r="DZ105" s="53"/>
      <c r="EA105" s="53"/>
    </row>
    <row r="106" spans="1:131" ht="11.25" customHeight="1" x14ac:dyDescent="0.15">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c r="AA106" s="60"/>
      <c r="AB106" s="60"/>
      <c r="AC106" s="60"/>
      <c r="AD106" s="60"/>
      <c r="AE106" s="60"/>
      <c r="AF106" s="60"/>
      <c r="AG106" s="60"/>
      <c r="AH106" s="60"/>
      <c r="AI106" s="60"/>
      <c r="AJ106" s="60"/>
      <c r="AK106" s="60"/>
      <c r="AL106" s="60"/>
      <c r="AM106" s="60"/>
      <c r="AN106" s="60"/>
      <c r="AO106" s="60"/>
      <c r="AP106" s="60"/>
      <c r="AQ106" s="60"/>
      <c r="AR106" s="60"/>
      <c r="AS106" s="60"/>
      <c r="AT106" s="60"/>
      <c r="AU106" s="60"/>
      <c r="AV106" s="60"/>
      <c r="AW106" s="60"/>
      <c r="AX106" s="60"/>
      <c r="AY106" s="60"/>
      <c r="AZ106" s="60"/>
      <c r="BA106" s="60"/>
      <c r="BB106" s="60"/>
      <c r="BC106" s="60"/>
      <c r="BD106" s="60"/>
      <c r="BE106" s="60"/>
      <c r="BF106" s="60"/>
      <c r="BG106" s="60"/>
      <c r="BH106" s="60"/>
      <c r="BI106" s="60"/>
      <c r="BJ106" s="60"/>
      <c r="BK106" s="60"/>
      <c r="BL106" s="60"/>
      <c r="BM106" s="60"/>
      <c r="BN106" s="60"/>
      <c r="BO106" s="60"/>
      <c r="BP106" s="60"/>
      <c r="BQ106" s="53"/>
      <c r="BR106" s="53"/>
      <c r="BS106" s="53"/>
      <c r="BT106" s="53"/>
      <c r="BU106" s="53"/>
      <c r="BV106" s="53"/>
      <c r="BW106" s="53"/>
      <c r="BX106" s="53"/>
      <c r="BY106" s="53"/>
      <c r="BZ106" s="53"/>
      <c r="CA106" s="53"/>
      <c r="CB106" s="53"/>
      <c r="CC106" s="53"/>
      <c r="CD106" s="53"/>
      <c r="CE106" s="53"/>
      <c r="CF106" s="53"/>
      <c r="CG106" s="53"/>
      <c r="CH106" s="53"/>
      <c r="CI106" s="53"/>
      <c r="CJ106" s="53"/>
      <c r="CK106" s="53"/>
      <c r="CL106" s="53"/>
      <c r="CM106" s="53"/>
      <c r="CN106" s="53"/>
      <c r="CO106" s="53"/>
      <c r="CP106" s="53"/>
      <c r="CQ106" s="53"/>
      <c r="CR106" s="53"/>
      <c r="CS106" s="53"/>
      <c r="CT106" s="53"/>
      <c r="CU106" s="53"/>
      <c r="CV106" s="53"/>
      <c r="CW106" s="53"/>
      <c r="CX106" s="53"/>
      <c r="CY106" s="53"/>
      <c r="CZ106" s="53"/>
      <c r="DA106" s="53"/>
      <c r="DB106" s="53"/>
      <c r="DC106" s="53"/>
      <c r="DD106" s="53"/>
      <c r="DE106" s="53"/>
      <c r="DF106" s="53"/>
      <c r="DG106" s="53"/>
      <c r="DH106" s="53"/>
      <c r="DI106" s="53"/>
      <c r="DJ106" s="53"/>
      <c r="DK106" s="53"/>
      <c r="DL106" s="53"/>
      <c r="DM106" s="53"/>
      <c r="DN106" s="53"/>
      <c r="DO106" s="53"/>
      <c r="DP106" s="53"/>
      <c r="DQ106" s="53"/>
      <c r="DR106" s="53"/>
      <c r="DS106" s="53"/>
      <c r="DT106" s="53"/>
      <c r="DU106" s="53"/>
      <c r="DV106" s="53"/>
      <c r="DW106" s="53"/>
      <c r="DX106" s="53"/>
      <c r="DY106" s="53"/>
      <c r="DZ106" s="53"/>
      <c r="EA106" s="53"/>
    </row>
    <row r="107" spans="1:131" s="53" customFormat="1" ht="26.25" customHeight="1" x14ac:dyDescent="0.15">
      <c r="A107" s="64" t="s">
        <v>468</v>
      </c>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68"/>
      <c r="AI107" s="68"/>
      <c r="AJ107" s="68"/>
      <c r="AK107" s="68"/>
      <c r="AL107" s="68"/>
      <c r="AM107" s="68"/>
      <c r="AN107" s="68"/>
      <c r="AO107" s="68"/>
      <c r="AP107" s="68"/>
      <c r="AQ107" s="68"/>
      <c r="AR107" s="68"/>
      <c r="AS107" s="68"/>
      <c r="AT107" s="68"/>
      <c r="AU107" s="64" t="s">
        <v>280</v>
      </c>
      <c r="AV107" s="68"/>
      <c r="AW107" s="68"/>
      <c r="AX107" s="68"/>
      <c r="AY107" s="68"/>
      <c r="AZ107" s="68"/>
      <c r="BA107" s="68"/>
      <c r="BB107" s="68"/>
      <c r="BC107" s="68"/>
      <c r="BD107" s="68"/>
      <c r="BE107" s="68"/>
      <c r="BF107" s="68"/>
      <c r="BG107" s="68"/>
      <c r="BH107" s="68"/>
      <c r="BI107" s="68"/>
      <c r="BJ107" s="68"/>
      <c r="BK107" s="68"/>
      <c r="BL107" s="68"/>
      <c r="BM107" s="68"/>
      <c r="BN107" s="68"/>
      <c r="BO107" s="68"/>
      <c r="BP107" s="68"/>
      <c r="BQ107" s="68"/>
      <c r="BR107" s="68"/>
      <c r="BS107" s="68"/>
      <c r="BT107" s="68"/>
      <c r="BU107" s="68"/>
      <c r="BV107" s="68"/>
      <c r="BW107" s="68"/>
      <c r="BX107" s="68"/>
      <c r="BY107" s="68"/>
      <c r="BZ107" s="68"/>
      <c r="CA107" s="68"/>
      <c r="CB107" s="68"/>
      <c r="CC107" s="68"/>
      <c r="CD107" s="68"/>
      <c r="CE107" s="68"/>
      <c r="CF107" s="68"/>
      <c r="CG107" s="68"/>
      <c r="CH107" s="68"/>
      <c r="CI107" s="68"/>
      <c r="CJ107" s="68"/>
      <c r="CK107" s="68"/>
      <c r="CL107" s="68"/>
      <c r="CM107" s="68"/>
      <c r="CN107" s="68"/>
      <c r="CO107" s="68"/>
      <c r="CP107" s="68"/>
      <c r="CQ107" s="68"/>
      <c r="CR107" s="68"/>
      <c r="CS107" s="68"/>
      <c r="CT107" s="68"/>
      <c r="CU107" s="68"/>
      <c r="CV107" s="68"/>
      <c r="CW107" s="68"/>
      <c r="CX107" s="68"/>
      <c r="CY107" s="68"/>
      <c r="CZ107" s="68"/>
      <c r="DA107" s="68"/>
      <c r="DB107" s="68"/>
      <c r="DC107" s="68"/>
      <c r="DD107" s="68"/>
      <c r="DE107" s="68"/>
      <c r="DF107" s="68"/>
      <c r="DG107" s="68"/>
      <c r="DH107" s="68"/>
      <c r="DI107" s="68"/>
      <c r="DJ107" s="68"/>
      <c r="DK107" s="68"/>
      <c r="DL107" s="68"/>
      <c r="DM107" s="68"/>
      <c r="DN107" s="68"/>
      <c r="DO107" s="68"/>
      <c r="DP107" s="68"/>
      <c r="DQ107" s="68"/>
      <c r="DR107" s="68"/>
      <c r="DS107" s="68"/>
      <c r="DT107" s="68"/>
      <c r="DU107" s="68"/>
      <c r="DV107" s="68"/>
      <c r="DW107" s="68"/>
      <c r="DX107" s="68"/>
      <c r="DY107" s="68"/>
      <c r="DZ107" s="68"/>
    </row>
    <row r="108" spans="1:131" s="53" customFormat="1" ht="26.25" customHeight="1" x14ac:dyDescent="0.15">
      <c r="A108" s="763" t="s">
        <v>469</v>
      </c>
      <c r="B108" s="764"/>
      <c r="C108" s="764"/>
      <c r="D108" s="764"/>
      <c r="E108" s="764"/>
      <c r="F108" s="764"/>
      <c r="G108" s="764"/>
      <c r="H108" s="764"/>
      <c r="I108" s="764"/>
      <c r="J108" s="764"/>
      <c r="K108" s="764"/>
      <c r="L108" s="764"/>
      <c r="M108" s="764"/>
      <c r="N108" s="764"/>
      <c r="O108" s="764"/>
      <c r="P108" s="764"/>
      <c r="Q108" s="764"/>
      <c r="R108" s="764"/>
      <c r="S108" s="764"/>
      <c r="T108" s="764"/>
      <c r="U108" s="764"/>
      <c r="V108" s="764"/>
      <c r="W108" s="764"/>
      <c r="X108" s="764"/>
      <c r="Y108" s="764"/>
      <c r="Z108" s="764"/>
      <c r="AA108" s="764"/>
      <c r="AB108" s="764"/>
      <c r="AC108" s="764"/>
      <c r="AD108" s="764"/>
      <c r="AE108" s="764"/>
      <c r="AF108" s="764"/>
      <c r="AG108" s="764"/>
      <c r="AH108" s="764"/>
      <c r="AI108" s="764"/>
      <c r="AJ108" s="764"/>
      <c r="AK108" s="764"/>
      <c r="AL108" s="764"/>
      <c r="AM108" s="764"/>
      <c r="AN108" s="764"/>
      <c r="AO108" s="764"/>
      <c r="AP108" s="764"/>
      <c r="AQ108" s="764"/>
      <c r="AR108" s="764"/>
      <c r="AS108" s="764"/>
      <c r="AT108" s="765"/>
      <c r="AU108" s="763" t="s">
        <v>65</v>
      </c>
      <c r="AV108" s="764"/>
      <c r="AW108" s="764"/>
      <c r="AX108" s="764"/>
      <c r="AY108" s="764"/>
      <c r="AZ108" s="764"/>
      <c r="BA108" s="764"/>
      <c r="BB108" s="764"/>
      <c r="BC108" s="764"/>
      <c r="BD108" s="764"/>
      <c r="BE108" s="764"/>
      <c r="BF108" s="764"/>
      <c r="BG108" s="764"/>
      <c r="BH108" s="764"/>
      <c r="BI108" s="764"/>
      <c r="BJ108" s="764"/>
      <c r="BK108" s="764"/>
      <c r="BL108" s="764"/>
      <c r="BM108" s="764"/>
      <c r="BN108" s="764"/>
      <c r="BO108" s="764"/>
      <c r="BP108" s="764"/>
      <c r="BQ108" s="764"/>
      <c r="BR108" s="764"/>
      <c r="BS108" s="764"/>
      <c r="BT108" s="764"/>
      <c r="BU108" s="764"/>
      <c r="BV108" s="764"/>
      <c r="BW108" s="764"/>
      <c r="BX108" s="764"/>
      <c r="BY108" s="764"/>
      <c r="BZ108" s="764"/>
      <c r="CA108" s="764"/>
      <c r="CB108" s="764"/>
      <c r="CC108" s="764"/>
      <c r="CD108" s="764"/>
      <c r="CE108" s="764"/>
      <c r="CF108" s="764"/>
      <c r="CG108" s="764"/>
      <c r="CH108" s="764"/>
      <c r="CI108" s="764"/>
      <c r="CJ108" s="764"/>
      <c r="CK108" s="764"/>
      <c r="CL108" s="764"/>
      <c r="CM108" s="764"/>
      <c r="CN108" s="764"/>
      <c r="CO108" s="764"/>
      <c r="CP108" s="764"/>
      <c r="CQ108" s="764"/>
      <c r="CR108" s="764"/>
      <c r="CS108" s="764"/>
      <c r="CT108" s="764"/>
      <c r="CU108" s="764"/>
      <c r="CV108" s="764"/>
      <c r="CW108" s="764"/>
      <c r="CX108" s="764"/>
      <c r="CY108" s="764"/>
      <c r="CZ108" s="764"/>
      <c r="DA108" s="764"/>
      <c r="DB108" s="764"/>
      <c r="DC108" s="764"/>
      <c r="DD108" s="764"/>
      <c r="DE108" s="764"/>
      <c r="DF108" s="764"/>
      <c r="DG108" s="764"/>
      <c r="DH108" s="764"/>
      <c r="DI108" s="764"/>
      <c r="DJ108" s="764"/>
      <c r="DK108" s="764"/>
      <c r="DL108" s="764"/>
      <c r="DM108" s="764"/>
      <c r="DN108" s="764"/>
      <c r="DO108" s="764"/>
      <c r="DP108" s="764"/>
      <c r="DQ108" s="764"/>
      <c r="DR108" s="764"/>
      <c r="DS108" s="764"/>
      <c r="DT108" s="764"/>
      <c r="DU108" s="764"/>
      <c r="DV108" s="764"/>
      <c r="DW108" s="764"/>
      <c r="DX108" s="764"/>
      <c r="DY108" s="764"/>
      <c r="DZ108" s="765"/>
    </row>
    <row r="109" spans="1:131" s="53" customFormat="1" ht="26.25" customHeight="1" x14ac:dyDescent="0.15">
      <c r="A109" s="766" t="s">
        <v>470</v>
      </c>
      <c r="B109" s="767"/>
      <c r="C109" s="767"/>
      <c r="D109" s="767"/>
      <c r="E109" s="767"/>
      <c r="F109" s="767"/>
      <c r="G109" s="767"/>
      <c r="H109" s="767"/>
      <c r="I109" s="767"/>
      <c r="J109" s="767"/>
      <c r="K109" s="767"/>
      <c r="L109" s="767"/>
      <c r="M109" s="767"/>
      <c r="N109" s="767"/>
      <c r="O109" s="767"/>
      <c r="P109" s="767"/>
      <c r="Q109" s="767"/>
      <c r="R109" s="767"/>
      <c r="S109" s="767"/>
      <c r="T109" s="767"/>
      <c r="U109" s="767"/>
      <c r="V109" s="767"/>
      <c r="W109" s="767"/>
      <c r="X109" s="767"/>
      <c r="Y109" s="767"/>
      <c r="Z109" s="768"/>
      <c r="AA109" s="769" t="s">
        <v>12</v>
      </c>
      <c r="AB109" s="767"/>
      <c r="AC109" s="767"/>
      <c r="AD109" s="767"/>
      <c r="AE109" s="768"/>
      <c r="AF109" s="769" t="s">
        <v>430</v>
      </c>
      <c r="AG109" s="767"/>
      <c r="AH109" s="767"/>
      <c r="AI109" s="767"/>
      <c r="AJ109" s="768"/>
      <c r="AK109" s="769" t="s">
        <v>389</v>
      </c>
      <c r="AL109" s="767"/>
      <c r="AM109" s="767"/>
      <c r="AN109" s="767"/>
      <c r="AO109" s="768"/>
      <c r="AP109" s="769" t="s">
        <v>471</v>
      </c>
      <c r="AQ109" s="767"/>
      <c r="AR109" s="767"/>
      <c r="AS109" s="767"/>
      <c r="AT109" s="770"/>
      <c r="AU109" s="766" t="s">
        <v>470</v>
      </c>
      <c r="AV109" s="767"/>
      <c r="AW109" s="767"/>
      <c r="AX109" s="767"/>
      <c r="AY109" s="767"/>
      <c r="AZ109" s="767"/>
      <c r="BA109" s="767"/>
      <c r="BB109" s="767"/>
      <c r="BC109" s="767"/>
      <c r="BD109" s="767"/>
      <c r="BE109" s="767"/>
      <c r="BF109" s="767"/>
      <c r="BG109" s="767"/>
      <c r="BH109" s="767"/>
      <c r="BI109" s="767"/>
      <c r="BJ109" s="767"/>
      <c r="BK109" s="767"/>
      <c r="BL109" s="767"/>
      <c r="BM109" s="767"/>
      <c r="BN109" s="767"/>
      <c r="BO109" s="767"/>
      <c r="BP109" s="768"/>
      <c r="BQ109" s="769" t="s">
        <v>12</v>
      </c>
      <c r="BR109" s="767"/>
      <c r="BS109" s="767"/>
      <c r="BT109" s="767"/>
      <c r="BU109" s="768"/>
      <c r="BV109" s="769" t="s">
        <v>430</v>
      </c>
      <c r="BW109" s="767"/>
      <c r="BX109" s="767"/>
      <c r="BY109" s="767"/>
      <c r="BZ109" s="768"/>
      <c r="CA109" s="769" t="s">
        <v>389</v>
      </c>
      <c r="CB109" s="767"/>
      <c r="CC109" s="767"/>
      <c r="CD109" s="767"/>
      <c r="CE109" s="768"/>
      <c r="CF109" s="771" t="s">
        <v>471</v>
      </c>
      <c r="CG109" s="771"/>
      <c r="CH109" s="771"/>
      <c r="CI109" s="771"/>
      <c r="CJ109" s="771"/>
      <c r="CK109" s="769" t="s">
        <v>101</v>
      </c>
      <c r="CL109" s="767"/>
      <c r="CM109" s="767"/>
      <c r="CN109" s="767"/>
      <c r="CO109" s="767"/>
      <c r="CP109" s="767"/>
      <c r="CQ109" s="767"/>
      <c r="CR109" s="767"/>
      <c r="CS109" s="767"/>
      <c r="CT109" s="767"/>
      <c r="CU109" s="767"/>
      <c r="CV109" s="767"/>
      <c r="CW109" s="767"/>
      <c r="CX109" s="767"/>
      <c r="CY109" s="767"/>
      <c r="CZ109" s="767"/>
      <c r="DA109" s="767"/>
      <c r="DB109" s="767"/>
      <c r="DC109" s="767"/>
      <c r="DD109" s="767"/>
      <c r="DE109" s="767"/>
      <c r="DF109" s="768"/>
      <c r="DG109" s="769" t="s">
        <v>12</v>
      </c>
      <c r="DH109" s="767"/>
      <c r="DI109" s="767"/>
      <c r="DJ109" s="767"/>
      <c r="DK109" s="768"/>
      <c r="DL109" s="769" t="s">
        <v>430</v>
      </c>
      <c r="DM109" s="767"/>
      <c r="DN109" s="767"/>
      <c r="DO109" s="767"/>
      <c r="DP109" s="768"/>
      <c r="DQ109" s="769" t="s">
        <v>389</v>
      </c>
      <c r="DR109" s="767"/>
      <c r="DS109" s="767"/>
      <c r="DT109" s="767"/>
      <c r="DU109" s="768"/>
      <c r="DV109" s="769" t="s">
        <v>471</v>
      </c>
      <c r="DW109" s="767"/>
      <c r="DX109" s="767"/>
      <c r="DY109" s="767"/>
      <c r="DZ109" s="770"/>
    </row>
    <row r="110" spans="1:131" s="53" customFormat="1" ht="26.25" customHeight="1" x14ac:dyDescent="0.15">
      <c r="A110" s="772" t="s">
        <v>329</v>
      </c>
      <c r="B110" s="773"/>
      <c r="C110" s="773"/>
      <c r="D110" s="773"/>
      <c r="E110" s="773"/>
      <c r="F110" s="773"/>
      <c r="G110" s="773"/>
      <c r="H110" s="773"/>
      <c r="I110" s="773"/>
      <c r="J110" s="773"/>
      <c r="K110" s="773"/>
      <c r="L110" s="773"/>
      <c r="M110" s="773"/>
      <c r="N110" s="773"/>
      <c r="O110" s="773"/>
      <c r="P110" s="773"/>
      <c r="Q110" s="773"/>
      <c r="R110" s="773"/>
      <c r="S110" s="773"/>
      <c r="T110" s="773"/>
      <c r="U110" s="773"/>
      <c r="V110" s="773"/>
      <c r="W110" s="773"/>
      <c r="X110" s="773"/>
      <c r="Y110" s="773"/>
      <c r="Z110" s="774"/>
      <c r="AA110" s="775">
        <v>241762</v>
      </c>
      <c r="AB110" s="776"/>
      <c r="AC110" s="776"/>
      <c r="AD110" s="776"/>
      <c r="AE110" s="777"/>
      <c r="AF110" s="778">
        <v>274994</v>
      </c>
      <c r="AG110" s="776"/>
      <c r="AH110" s="776"/>
      <c r="AI110" s="776"/>
      <c r="AJ110" s="777"/>
      <c r="AK110" s="778">
        <v>286349</v>
      </c>
      <c r="AL110" s="776"/>
      <c r="AM110" s="776"/>
      <c r="AN110" s="776"/>
      <c r="AO110" s="777"/>
      <c r="AP110" s="779">
        <v>18.2</v>
      </c>
      <c r="AQ110" s="780"/>
      <c r="AR110" s="780"/>
      <c r="AS110" s="780"/>
      <c r="AT110" s="781"/>
      <c r="AU110" s="984" t="s">
        <v>113</v>
      </c>
      <c r="AV110" s="985"/>
      <c r="AW110" s="985"/>
      <c r="AX110" s="985"/>
      <c r="AY110" s="985"/>
      <c r="AZ110" s="782" t="s">
        <v>472</v>
      </c>
      <c r="BA110" s="773"/>
      <c r="BB110" s="773"/>
      <c r="BC110" s="773"/>
      <c r="BD110" s="773"/>
      <c r="BE110" s="773"/>
      <c r="BF110" s="773"/>
      <c r="BG110" s="773"/>
      <c r="BH110" s="773"/>
      <c r="BI110" s="773"/>
      <c r="BJ110" s="773"/>
      <c r="BK110" s="773"/>
      <c r="BL110" s="773"/>
      <c r="BM110" s="773"/>
      <c r="BN110" s="773"/>
      <c r="BO110" s="773"/>
      <c r="BP110" s="774"/>
      <c r="BQ110" s="783">
        <v>3343907</v>
      </c>
      <c r="BR110" s="784"/>
      <c r="BS110" s="784"/>
      <c r="BT110" s="784"/>
      <c r="BU110" s="784"/>
      <c r="BV110" s="784">
        <v>3523213</v>
      </c>
      <c r="BW110" s="784"/>
      <c r="BX110" s="784"/>
      <c r="BY110" s="784"/>
      <c r="BZ110" s="784"/>
      <c r="CA110" s="784">
        <v>3729983</v>
      </c>
      <c r="CB110" s="784"/>
      <c r="CC110" s="784"/>
      <c r="CD110" s="784"/>
      <c r="CE110" s="784"/>
      <c r="CF110" s="785">
        <v>236.7</v>
      </c>
      <c r="CG110" s="786"/>
      <c r="CH110" s="786"/>
      <c r="CI110" s="786"/>
      <c r="CJ110" s="786"/>
      <c r="CK110" s="990" t="s">
        <v>383</v>
      </c>
      <c r="CL110" s="991"/>
      <c r="CM110" s="782" t="s">
        <v>474</v>
      </c>
      <c r="CN110" s="773"/>
      <c r="CO110" s="773"/>
      <c r="CP110" s="773"/>
      <c r="CQ110" s="773"/>
      <c r="CR110" s="773"/>
      <c r="CS110" s="773"/>
      <c r="CT110" s="773"/>
      <c r="CU110" s="773"/>
      <c r="CV110" s="773"/>
      <c r="CW110" s="773"/>
      <c r="CX110" s="773"/>
      <c r="CY110" s="773"/>
      <c r="CZ110" s="773"/>
      <c r="DA110" s="773"/>
      <c r="DB110" s="773"/>
      <c r="DC110" s="773"/>
      <c r="DD110" s="773"/>
      <c r="DE110" s="773"/>
      <c r="DF110" s="774"/>
      <c r="DG110" s="783" t="s">
        <v>201</v>
      </c>
      <c r="DH110" s="784"/>
      <c r="DI110" s="784"/>
      <c r="DJ110" s="784"/>
      <c r="DK110" s="784"/>
      <c r="DL110" s="784" t="s">
        <v>201</v>
      </c>
      <c r="DM110" s="784"/>
      <c r="DN110" s="784"/>
      <c r="DO110" s="784"/>
      <c r="DP110" s="784"/>
      <c r="DQ110" s="784" t="s">
        <v>201</v>
      </c>
      <c r="DR110" s="784"/>
      <c r="DS110" s="784"/>
      <c r="DT110" s="784"/>
      <c r="DU110" s="784"/>
      <c r="DV110" s="787" t="s">
        <v>201</v>
      </c>
      <c r="DW110" s="787"/>
      <c r="DX110" s="787"/>
      <c r="DY110" s="787"/>
      <c r="DZ110" s="788"/>
    </row>
    <row r="111" spans="1:131" s="53" customFormat="1" ht="26.25" customHeight="1" x14ac:dyDescent="0.15">
      <c r="A111" s="789" t="s">
        <v>455</v>
      </c>
      <c r="B111" s="762"/>
      <c r="C111" s="762"/>
      <c r="D111" s="762"/>
      <c r="E111" s="762"/>
      <c r="F111" s="762"/>
      <c r="G111" s="762"/>
      <c r="H111" s="762"/>
      <c r="I111" s="762"/>
      <c r="J111" s="762"/>
      <c r="K111" s="762"/>
      <c r="L111" s="762"/>
      <c r="M111" s="762"/>
      <c r="N111" s="762"/>
      <c r="O111" s="762"/>
      <c r="P111" s="762"/>
      <c r="Q111" s="762"/>
      <c r="R111" s="762"/>
      <c r="S111" s="762"/>
      <c r="T111" s="762"/>
      <c r="U111" s="762"/>
      <c r="V111" s="762"/>
      <c r="W111" s="762"/>
      <c r="X111" s="762"/>
      <c r="Y111" s="762"/>
      <c r="Z111" s="790"/>
      <c r="AA111" s="791" t="s">
        <v>201</v>
      </c>
      <c r="AB111" s="792"/>
      <c r="AC111" s="792"/>
      <c r="AD111" s="792"/>
      <c r="AE111" s="793"/>
      <c r="AF111" s="794" t="s">
        <v>201</v>
      </c>
      <c r="AG111" s="792"/>
      <c r="AH111" s="792"/>
      <c r="AI111" s="792"/>
      <c r="AJ111" s="793"/>
      <c r="AK111" s="794" t="s">
        <v>201</v>
      </c>
      <c r="AL111" s="792"/>
      <c r="AM111" s="792"/>
      <c r="AN111" s="792"/>
      <c r="AO111" s="793"/>
      <c r="AP111" s="795" t="s">
        <v>201</v>
      </c>
      <c r="AQ111" s="796"/>
      <c r="AR111" s="796"/>
      <c r="AS111" s="796"/>
      <c r="AT111" s="797"/>
      <c r="AU111" s="986"/>
      <c r="AV111" s="987"/>
      <c r="AW111" s="987"/>
      <c r="AX111" s="987"/>
      <c r="AY111" s="987"/>
      <c r="AZ111" s="798" t="s">
        <v>475</v>
      </c>
      <c r="BA111" s="799"/>
      <c r="BB111" s="799"/>
      <c r="BC111" s="799"/>
      <c r="BD111" s="799"/>
      <c r="BE111" s="799"/>
      <c r="BF111" s="799"/>
      <c r="BG111" s="799"/>
      <c r="BH111" s="799"/>
      <c r="BI111" s="799"/>
      <c r="BJ111" s="799"/>
      <c r="BK111" s="799"/>
      <c r="BL111" s="799"/>
      <c r="BM111" s="799"/>
      <c r="BN111" s="799"/>
      <c r="BO111" s="799"/>
      <c r="BP111" s="800"/>
      <c r="BQ111" s="801" t="s">
        <v>201</v>
      </c>
      <c r="BR111" s="802"/>
      <c r="BS111" s="802"/>
      <c r="BT111" s="802"/>
      <c r="BU111" s="802"/>
      <c r="BV111" s="802" t="s">
        <v>201</v>
      </c>
      <c r="BW111" s="802"/>
      <c r="BX111" s="802"/>
      <c r="BY111" s="802"/>
      <c r="BZ111" s="802"/>
      <c r="CA111" s="802" t="s">
        <v>201</v>
      </c>
      <c r="CB111" s="802"/>
      <c r="CC111" s="802"/>
      <c r="CD111" s="802"/>
      <c r="CE111" s="802"/>
      <c r="CF111" s="803" t="s">
        <v>201</v>
      </c>
      <c r="CG111" s="804"/>
      <c r="CH111" s="804"/>
      <c r="CI111" s="804"/>
      <c r="CJ111" s="804"/>
      <c r="CK111" s="992"/>
      <c r="CL111" s="993"/>
      <c r="CM111" s="798" t="s">
        <v>138</v>
      </c>
      <c r="CN111" s="799"/>
      <c r="CO111" s="799"/>
      <c r="CP111" s="799"/>
      <c r="CQ111" s="799"/>
      <c r="CR111" s="799"/>
      <c r="CS111" s="799"/>
      <c r="CT111" s="799"/>
      <c r="CU111" s="799"/>
      <c r="CV111" s="799"/>
      <c r="CW111" s="799"/>
      <c r="CX111" s="799"/>
      <c r="CY111" s="799"/>
      <c r="CZ111" s="799"/>
      <c r="DA111" s="799"/>
      <c r="DB111" s="799"/>
      <c r="DC111" s="799"/>
      <c r="DD111" s="799"/>
      <c r="DE111" s="799"/>
      <c r="DF111" s="800"/>
      <c r="DG111" s="801" t="s">
        <v>201</v>
      </c>
      <c r="DH111" s="802"/>
      <c r="DI111" s="802"/>
      <c r="DJ111" s="802"/>
      <c r="DK111" s="802"/>
      <c r="DL111" s="802" t="s">
        <v>201</v>
      </c>
      <c r="DM111" s="802"/>
      <c r="DN111" s="802"/>
      <c r="DO111" s="802"/>
      <c r="DP111" s="802"/>
      <c r="DQ111" s="802" t="s">
        <v>201</v>
      </c>
      <c r="DR111" s="802"/>
      <c r="DS111" s="802"/>
      <c r="DT111" s="802"/>
      <c r="DU111" s="802"/>
      <c r="DV111" s="805" t="s">
        <v>201</v>
      </c>
      <c r="DW111" s="805"/>
      <c r="DX111" s="805"/>
      <c r="DY111" s="805"/>
      <c r="DZ111" s="806"/>
    </row>
    <row r="112" spans="1:131" s="53" customFormat="1" ht="26.25" customHeight="1" x14ac:dyDescent="0.15">
      <c r="A112" s="953" t="s">
        <v>154</v>
      </c>
      <c r="B112" s="954"/>
      <c r="C112" s="799" t="s">
        <v>477</v>
      </c>
      <c r="D112" s="799"/>
      <c r="E112" s="799"/>
      <c r="F112" s="799"/>
      <c r="G112" s="799"/>
      <c r="H112" s="799"/>
      <c r="I112" s="799"/>
      <c r="J112" s="799"/>
      <c r="K112" s="799"/>
      <c r="L112" s="799"/>
      <c r="M112" s="799"/>
      <c r="N112" s="799"/>
      <c r="O112" s="799"/>
      <c r="P112" s="799"/>
      <c r="Q112" s="799"/>
      <c r="R112" s="799"/>
      <c r="S112" s="799"/>
      <c r="T112" s="799"/>
      <c r="U112" s="799"/>
      <c r="V112" s="799"/>
      <c r="W112" s="799"/>
      <c r="X112" s="799"/>
      <c r="Y112" s="799"/>
      <c r="Z112" s="800"/>
      <c r="AA112" s="791" t="s">
        <v>201</v>
      </c>
      <c r="AB112" s="792"/>
      <c r="AC112" s="792"/>
      <c r="AD112" s="792"/>
      <c r="AE112" s="793"/>
      <c r="AF112" s="794" t="s">
        <v>201</v>
      </c>
      <c r="AG112" s="792"/>
      <c r="AH112" s="792"/>
      <c r="AI112" s="792"/>
      <c r="AJ112" s="793"/>
      <c r="AK112" s="794" t="s">
        <v>201</v>
      </c>
      <c r="AL112" s="792"/>
      <c r="AM112" s="792"/>
      <c r="AN112" s="792"/>
      <c r="AO112" s="793"/>
      <c r="AP112" s="795" t="s">
        <v>201</v>
      </c>
      <c r="AQ112" s="796"/>
      <c r="AR112" s="796"/>
      <c r="AS112" s="796"/>
      <c r="AT112" s="797"/>
      <c r="AU112" s="986"/>
      <c r="AV112" s="987"/>
      <c r="AW112" s="987"/>
      <c r="AX112" s="987"/>
      <c r="AY112" s="987"/>
      <c r="AZ112" s="798" t="s">
        <v>268</v>
      </c>
      <c r="BA112" s="799"/>
      <c r="BB112" s="799"/>
      <c r="BC112" s="799"/>
      <c r="BD112" s="799"/>
      <c r="BE112" s="799"/>
      <c r="BF112" s="799"/>
      <c r="BG112" s="799"/>
      <c r="BH112" s="799"/>
      <c r="BI112" s="799"/>
      <c r="BJ112" s="799"/>
      <c r="BK112" s="799"/>
      <c r="BL112" s="799"/>
      <c r="BM112" s="799"/>
      <c r="BN112" s="799"/>
      <c r="BO112" s="799"/>
      <c r="BP112" s="800"/>
      <c r="BQ112" s="801">
        <v>466238</v>
      </c>
      <c r="BR112" s="802"/>
      <c r="BS112" s="802"/>
      <c r="BT112" s="802"/>
      <c r="BU112" s="802"/>
      <c r="BV112" s="802">
        <v>609009</v>
      </c>
      <c r="BW112" s="802"/>
      <c r="BX112" s="802"/>
      <c r="BY112" s="802"/>
      <c r="BZ112" s="802"/>
      <c r="CA112" s="802">
        <v>722057</v>
      </c>
      <c r="CB112" s="802"/>
      <c r="CC112" s="802"/>
      <c r="CD112" s="802"/>
      <c r="CE112" s="802"/>
      <c r="CF112" s="803">
        <v>45.8</v>
      </c>
      <c r="CG112" s="804"/>
      <c r="CH112" s="804"/>
      <c r="CI112" s="804"/>
      <c r="CJ112" s="804"/>
      <c r="CK112" s="992"/>
      <c r="CL112" s="993"/>
      <c r="CM112" s="798" t="s">
        <v>393</v>
      </c>
      <c r="CN112" s="799"/>
      <c r="CO112" s="799"/>
      <c r="CP112" s="799"/>
      <c r="CQ112" s="799"/>
      <c r="CR112" s="799"/>
      <c r="CS112" s="799"/>
      <c r="CT112" s="799"/>
      <c r="CU112" s="799"/>
      <c r="CV112" s="799"/>
      <c r="CW112" s="799"/>
      <c r="CX112" s="799"/>
      <c r="CY112" s="799"/>
      <c r="CZ112" s="799"/>
      <c r="DA112" s="799"/>
      <c r="DB112" s="799"/>
      <c r="DC112" s="799"/>
      <c r="DD112" s="799"/>
      <c r="DE112" s="799"/>
      <c r="DF112" s="800"/>
      <c r="DG112" s="801" t="s">
        <v>201</v>
      </c>
      <c r="DH112" s="802"/>
      <c r="DI112" s="802"/>
      <c r="DJ112" s="802"/>
      <c r="DK112" s="802"/>
      <c r="DL112" s="802" t="s">
        <v>201</v>
      </c>
      <c r="DM112" s="802"/>
      <c r="DN112" s="802"/>
      <c r="DO112" s="802"/>
      <c r="DP112" s="802"/>
      <c r="DQ112" s="802" t="s">
        <v>201</v>
      </c>
      <c r="DR112" s="802"/>
      <c r="DS112" s="802"/>
      <c r="DT112" s="802"/>
      <c r="DU112" s="802"/>
      <c r="DV112" s="805" t="s">
        <v>201</v>
      </c>
      <c r="DW112" s="805"/>
      <c r="DX112" s="805"/>
      <c r="DY112" s="805"/>
      <c r="DZ112" s="806"/>
    </row>
    <row r="113" spans="1:130" s="53" customFormat="1" ht="26.25" customHeight="1" x14ac:dyDescent="0.15">
      <c r="A113" s="955"/>
      <c r="B113" s="956"/>
      <c r="C113" s="799" t="s">
        <v>478</v>
      </c>
      <c r="D113" s="799"/>
      <c r="E113" s="799"/>
      <c r="F113" s="799"/>
      <c r="G113" s="799"/>
      <c r="H113" s="799"/>
      <c r="I113" s="799"/>
      <c r="J113" s="799"/>
      <c r="K113" s="799"/>
      <c r="L113" s="799"/>
      <c r="M113" s="799"/>
      <c r="N113" s="799"/>
      <c r="O113" s="799"/>
      <c r="P113" s="799"/>
      <c r="Q113" s="799"/>
      <c r="R113" s="799"/>
      <c r="S113" s="799"/>
      <c r="T113" s="799"/>
      <c r="U113" s="799"/>
      <c r="V113" s="799"/>
      <c r="W113" s="799"/>
      <c r="X113" s="799"/>
      <c r="Y113" s="799"/>
      <c r="Z113" s="800"/>
      <c r="AA113" s="791">
        <v>27438</v>
      </c>
      <c r="AB113" s="792"/>
      <c r="AC113" s="792"/>
      <c r="AD113" s="792"/>
      <c r="AE113" s="793"/>
      <c r="AF113" s="794">
        <v>38147</v>
      </c>
      <c r="AG113" s="792"/>
      <c r="AH113" s="792"/>
      <c r="AI113" s="792"/>
      <c r="AJ113" s="793"/>
      <c r="AK113" s="794">
        <v>40374</v>
      </c>
      <c r="AL113" s="792"/>
      <c r="AM113" s="792"/>
      <c r="AN113" s="792"/>
      <c r="AO113" s="793"/>
      <c r="AP113" s="795">
        <v>2.6</v>
      </c>
      <c r="AQ113" s="796"/>
      <c r="AR113" s="796"/>
      <c r="AS113" s="796"/>
      <c r="AT113" s="797"/>
      <c r="AU113" s="986"/>
      <c r="AV113" s="987"/>
      <c r="AW113" s="987"/>
      <c r="AX113" s="987"/>
      <c r="AY113" s="987"/>
      <c r="AZ113" s="798" t="s">
        <v>204</v>
      </c>
      <c r="BA113" s="799"/>
      <c r="BB113" s="799"/>
      <c r="BC113" s="799"/>
      <c r="BD113" s="799"/>
      <c r="BE113" s="799"/>
      <c r="BF113" s="799"/>
      <c r="BG113" s="799"/>
      <c r="BH113" s="799"/>
      <c r="BI113" s="799"/>
      <c r="BJ113" s="799"/>
      <c r="BK113" s="799"/>
      <c r="BL113" s="799"/>
      <c r="BM113" s="799"/>
      <c r="BN113" s="799"/>
      <c r="BO113" s="799"/>
      <c r="BP113" s="800"/>
      <c r="BQ113" s="801">
        <v>30093</v>
      </c>
      <c r="BR113" s="802"/>
      <c r="BS113" s="802"/>
      <c r="BT113" s="802"/>
      <c r="BU113" s="802"/>
      <c r="BV113" s="802">
        <v>9106</v>
      </c>
      <c r="BW113" s="802"/>
      <c r="BX113" s="802"/>
      <c r="BY113" s="802"/>
      <c r="BZ113" s="802"/>
      <c r="CA113" s="802">
        <v>4593</v>
      </c>
      <c r="CB113" s="802"/>
      <c r="CC113" s="802"/>
      <c r="CD113" s="802"/>
      <c r="CE113" s="802"/>
      <c r="CF113" s="803">
        <v>0.3</v>
      </c>
      <c r="CG113" s="804"/>
      <c r="CH113" s="804"/>
      <c r="CI113" s="804"/>
      <c r="CJ113" s="804"/>
      <c r="CK113" s="992"/>
      <c r="CL113" s="993"/>
      <c r="CM113" s="798" t="s">
        <v>404</v>
      </c>
      <c r="CN113" s="799"/>
      <c r="CO113" s="799"/>
      <c r="CP113" s="799"/>
      <c r="CQ113" s="799"/>
      <c r="CR113" s="799"/>
      <c r="CS113" s="799"/>
      <c r="CT113" s="799"/>
      <c r="CU113" s="799"/>
      <c r="CV113" s="799"/>
      <c r="CW113" s="799"/>
      <c r="CX113" s="799"/>
      <c r="CY113" s="799"/>
      <c r="CZ113" s="799"/>
      <c r="DA113" s="799"/>
      <c r="DB113" s="799"/>
      <c r="DC113" s="799"/>
      <c r="DD113" s="799"/>
      <c r="DE113" s="799"/>
      <c r="DF113" s="800"/>
      <c r="DG113" s="791" t="s">
        <v>201</v>
      </c>
      <c r="DH113" s="792"/>
      <c r="DI113" s="792"/>
      <c r="DJ113" s="792"/>
      <c r="DK113" s="793"/>
      <c r="DL113" s="794" t="s">
        <v>201</v>
      </c>
      <c r="DM113" s="792"/>
      <c r="DN113" s="792"/>
      <c r="DO113" s="792"/>
      <c r="DP113" s="793"/>
      <c r="DQ113" s="794" t="s">
        <v>201</v>
      </c>
      <c r="DR113" s="792"/>
      <c r="DS113" s="792"/>
      <c r="DT113" s="792"/>
      <c r="DU113" s="793"/>
      <c r="DV113" s="795" t="s">
        <v>201</v>
      </c>
      <c r="DW113" s="796"/>
      <c r="DX113" s="796"/>
      <c r="DY113" s="796"/>
      <c r="DZ113" s="797"/>
    </row>
    <row r="114" spans="1:130" s="53" customFormat="1" ht="26.25" customHeight="1" x14ac:dyDescent="0.15">
      <c r="A114" s="955"/>
      <c r="B114" s="956"/>
      <c r="C114" s="799" t="s">
        <v>480</v>
      </c>
      <c r="D114" s="799"/>
      <c r="E114" s="799"/>
      <c r="F114" s="799"/>
      <c r="G114" s="799"/>
      <c r="H114" s="799"/>
      <c r="I114" s="799"/>
      <c r="J114" s="799"/>
      <c r="K114" s="799"/>
      <c r="L114" s="799"/>
      <c r="M114" s="799"/>
      <c r="N114" s="799"/>
      <c r="O114" s="799"/>
      <c r="P114" s="799"/>
      <c r="Q114" s="799"/>
      <c r="R114" s="799"/>
      <c r="S114" s="799"/>
      <c r="T114" s="799"/>
      <c r="U114" s="799"/>
      <c r="V114" s="799"/>
      <c r="W114" s="799"/>
      <c r="X114" s="799"/>
      <c r="Y114" s="799"/>
      <c r="Z114" s="800"/>
      <c r="AA114" s="791">
        <v>29353</v>
      </c>
      <c r="AB114" s="792"/>
      <c r="AC114" s="792"/>
      <c r="AD114" s="792"/>
      <c r="AE114" s="793"/>
      <c r="AF114" s="794">
        <v>21257</v>
      </c>
      <c r="AG114" s="792"/>
      <c r="AH114" s="792"/>
      <c r="AI114" s="792"/>
      <c r="AJ114" s="793"/>
      <c r="AK114" s="794">
        <v>4614</v>
      </c>
      <c r="AL114" s="792"/>
      <c r="AM114" s="792"/>
      <c r="AN114" s="792"/>
      <c r="AO114" s="793"/>
      <c r="AP114" s="795">
        <v>0.3</v>
      </c>
      <c r="AQ114" s="796"/>
      <c r="AR114" s="796"/>
      <c r="AS114" s="796"/>
      <c r="AT114" s="797"/>
      <c r="AU114" s="986"/>
      <c r="AV114" s="987"/>
      <c r="AW114" s="987"/>
      <c r="AX114" s="987"/>
      <c r="AY114" s="987"/>
      <c r="AZ114" s="798" t="s">
        <v>481</v>
      </c>
      <c r="BA114" s="799"/>
      <c r="BB114" s="799"/>
      <c r="BC114" s="799"/>
      <c r="BD114" s="799"/>
      <c r="BE114" s="799"/>
      <c r="BF114" s="799"/>
      <c r="BG114" s="799"/>
      <c r="BH114" s="799"/>
      <c r="BI114" s="799"/>
      <c r="BJ114" s="799"/>
      <c r="BK114" s="799"/>
      <c r="BL114" s="799"/>
      <c r="BM114" s="799"/>
      <c r="BN114" s="799"/>
      <c r="BO114" s="799"/>
      <c r="BP114" s="800"/>
      <c r="BQ114" s="801">
        <v>452971</v>
      </c>
      <c r="BR114" s="802"/>
      <c r="BS114" s="802"/>
      <c r="BT114" s="802"/>
      <c r="BU114" s="802"/>
      <c r="BV114" s="802">
        <v>428467</v>
      </c>
      <c r="BW114" s="802"/>
      <c r="BX114" s="802"/>
      <c r="BY114" s="802"/>
      <c r="BZ114" s="802"/>
      <c r="CA114" s="802">
        <v>394657</v>
      </c>
      <c r="CB114" s="802"/>
      <c r="CC114" s="802"/>
      <c r="CD114" s="802"/>
      <c r="CE114" s="802"/>
      <c r="CF114" s="803">
        <v>25</v>
      </c>
      <c r="CG114" s="804"/>
      <c r="CH114" s="804"/>
      <c r="CI114" s="804"/>
      <c r="CJ114" s="804"/>
      <c r="CK114" s="992"/>
      <c r="CL114" s="993"/>
      <c r="CM114" s="798" t="s">
        <v>482</v>
      </c>
      <c r="CN114" s="799"/>
      <c r="CO114" s="799"/>
      <c r="CP114" s="799"/>
      <c r="CQ114" s="799"/>
      <c r="CR114" s="799"/>
      <c r="CS114" s="799"/>
      <c r="CT114" s="799"/>
      <c r="CU114" s="799"/>
      <c r="CV114" s="799"/>
      <c r="CW114" s="799"/>
      <c r="CX114" s="799"/>
      <c r="CY114" s="799"/>
      <c r="CZ114" s="799"/>
      <c r="DA114" s="799"/>
      <c r="DB114" s="799"/>
      <c r="DC114" s="799"/>
      <c r="DD114" s="799"/>
      <c r="DE114" s="799"/>
      <c r="DF114" s="800"/>
      <c r="DG114" s="791" t="s">
        <v>201</v>
      </c>
      <c r="DH114" s="792"/>
      <c r="DI114" s="792"/>
      <c r="DJ114" s="792"/>
      <c r="DK114" s="793"/>
      <c r="DL114" s="794" t="s">
        <v>201</v>
      </c>
      <c r="DM114" s="792"/>
      <c r="DN114" s="792"/>
      <c r="DO114" s="792"/>
      <c r="DP114" s="793"/>
      <c r="DQ114" s="794" t="s">
        <v>201</v>
      </c>
      <c r="DR114" s="792"/>
      <c r="DS114" s="792"/>
      <c r="DT114" s="792"/>
      <c r="DU114" s="793"/>
      <c r="DV114" s="795" t="s">
        <v>201</v>
      </c>
      <c r="DW114" s="796"/>
      <c r="DX114" s="796"/>
      <c r="DY114" s="796"/>
      <c r="DZ114" s="797"/>
    </row>
    <row r="115" spans="1:130" s="53" customFormat="1" ht="26.25" customHeight="1" x14ac:dyDescent="0.15">
      <c r="A115" s="955"/>
      <c r="B115" s="956"/>
      <c r="C115" s="799" t="s">
        <v>373</v>
      </c>
      <c r="D115" s="799"/>
      <c r="E115" s="799"/>
      <c r="F115" s="799"/>
      <c r="G115" s="799"/>
      <c r="H115" s="799"/>
      <c r="I115" s="799"/>
      <c r="J115" s="799"/>
      <c r="K115" s="799"/>
      <c r="L115" s="799"/>
      <c r="M115" s="799"/>
      <c r="N115" s="799"/>
      <c r="O115" s="799"/>
      <c r="P115" s="799"/>
      <c r="Q115" s="799"/>
      <c r="R115" s="799"/>
      <c r="S115" s="799"/>
      <c r="T115" s="799"/>
      <c r="U115" s="799"/>
      <c r="V115" s="799"/>
      <c r="W115" s="799"/>
      <c r="X115" s="799"/>
      <c r="Y115" s="799"/>
      <c r="Z115" s="800"/>
      <c r="AA115" s="791" t="s">
        <v>201</v>
      </c>
      <c r="AB115" s="792"/>
      <c r="AC115" s="792"/>
      <c r="AD115" s="792"/>
      <c r="AE115" s="793"/>
      <c r="AF115" s="794" t="s">
        <v>201</v>
      </c>
      <c r="AG115" s="792"/>
      <c r="AH115" s="792"/>
      <c r="AI115" s="792"/>
      <c r="AJ115" s="793"/>
      <c r="AK115" s="794" t="s">
        <v>201</v>
      </c>
      <c r="AL115" s="792"/>
      <c r="AM115" s="792"/>
      <c r="AN115" s="792"/>
      <c r="AO115" s="793"/>
      <c r="AP115" s="795" t="s">
        <v>201</v>
      </c>
      <c r="AQ115" s="796"/>
      <c r="AR115" s="796"/>
      <c r="AS115" s="796"/>
      <c r="AT115" s="797"/>
      <c r="AU115" s="986"/>
      <c r="AV115" s="987"/>
      <c r="AW115" s="987"/>
      <c r="AX115" s="987"/>
      <c r="AY115" s="987"/>
      <c r="AZ115" s="798" t="s">
        <v>346</v>
      </c>
      <c r="BA115" s="799"/>
      <c r="BB115" s="799"/>
      <c r="BC115" s="799"/>
      <c r="BD115" s="799"/>
      <c r="BE115" s="799"/>
      <c r="BF115" s="799"/>
      <c r="BG115" s="799"/>
      <c r="BH115" s="799"/>
      <c r="BI115" s="799"/>
      <c r="BJ115" s="799"/>
      <c r="BK115" s="799"/>
      <c r="BL115" s="799"/>
      <c r="BM115" s="799"/>
      <c r="BN115" s="799"/>
      <c r="BO115" s="799"/>
      <c r="BP115" s="800"/>
      <c r="BQ115" s="801" t="s">
        <v>201</v>
      </c>
      <c r="BR115" s="802"/>
      <c r="BS115" s="802"/>
      <c r="BT115" s="802"/>
      <c r="BU115" s="802"/>
      <c r="BV115" s="802" t="s">
        <v>201</v>
      </c>
      <c r="BW115" s="802"/>
      <c r="BX115" s="802"/>
      <c r="BY115" s="802"/>
      <c r="BZ115" s="802"/>
      <c r="CA115" s="802" t="s">
        <v>201</v>
      </c>
      <c r="CB115" s="802"/>
      <c r="CC115" s="802"/>
      <c r="CD115" s="802"/>
      <c r="CE115" s="802"/>
      <c r="CF115" s="803" t="s">
        <v>201</v>
      </c>
      <c r="CG115" s="804"/>
      <c r="CH115" s="804"/>
      <c r="CI115" s="804"/>
      <c r="CJ115" s="804"/>
      <c r="CK115" s="992"/>
      <c r="CL115" s="993"/>
      <c r="CM115" s="798" t="s">
        <v>32</v>
      </c>
      <c r="CN115" s="799"/>
      <c r="CO115" s="799"/>
      <c r="CP115" s="799"/>
      <c r="CQ115" s="799"/>
      <c r="CR115" s="799"/>
      <c r="CS115" s="799"/>
      <c r="CT115" s="799"/>
      <c r="CU115" s="799"/>
      <c r="CV115" s="799"/>
      <c r="CW115" s="799"/>
      <c r="CX115" s="799"/>
      <c r="CY115" s="799"/>
      <c r="CZ115" s="799"/>
      <c r="DA115" s="799"/>
      <c r="DB115" s="799"/>
      <c r="DC115" s="799"/>
      <c r="DD115" s="799"/>
      <c r="DE115" s="799"/>
      <c r="DF115" s="800"/>
      <c r="DG115" s="791" t="s">
        <v>201</v>
      </c>
      <c r="DH115" s="792"/>
      <c r="DI115" s="792"/>
      <c r="DJ115" s="792"/>
      <c r="DK115" s="793"/>
      <c r="DL115" s="794" t="s">
        <v>201</v>
      </c>
      <c r="DM115" s="792"/>
      <c r="DN115" s="792"/>
      <c r="DO115" s="792"/>
      <c r="DP115" s="793"/>
      <c r="DQ115" s="794" t="s">
        <v>201</v>
      </c>
      <c r="DR115" s="792"/>
      <c r="DS115" s="792"/>
      <c r="DT115" s="792"/>
      <c r="DU115" s="793"/>
      <c r="DV115" s="795" t="s">
        <v>201</v>
      </c>
      <c r="DW115" s="796"/>
      <c r="DX115" s="796"/>
      <c r="DY115" s="796"/>
      <c r="DZ115" s="797"/>
    </row>
    <row r="116" spans="1:130" s="53" customFormat="1" ht="26.25" customHeight="1" x14ac:dyDescent="0.15">
      <c r="A116" s="957"/>
      <c r="B116" s="958"/>
      <c r="C116" s="807" t="s">
        <v>3</v>
      </c>
      <c r="D116" s="807"/>
      <c r="E116" s="807"/>
      <c r="F116" s="807"/>
      <c r="G116" s="807"/>
      <c r="H116" s="807"/>
      <c r="I116" s="807"/>
      <c r="J116" s="807"/>
      <c r="K116" s="807"/>
      <c r="L116" s="807"/>
      <c r="M116" s="807"/>
      <c r="N116" s="807"/>
      <c r="O116" s="807"/>
      <c r="P116" s="807"/>
      <c r="Q116" s="807"/>
      <c r="R116" s="807"/>
      <c r="S116" s="807"/>
      <c r="T116" s="807"/>
      <c r="U116" s="807"/>
      <c r="V116" s="807"/>
      <c r="W116" s="807"/>
      <c r="X116" s="807"/>
      <c r="Y116" s="807"/>
      <c r="Z116" s="808"/>
      <c r="AA116" s="791" t="s">
        <v>201</v>
      </c>
      <c r="AB116" s="792"/>
      <c r="AC116" s="792"/>
      <c r="AD116" s="792"/>
      <c r="AE116" s="793"/>
      <c r="AF116" s="794" t="s">
        <v>201</v>
      </c>
      <c r="AG116" s="792"/>
      <c r="AH116" s="792"/>
      <c r="AI116" s="792"/>
      <c r="AJ116" s="793"/>
      <c r="AK116" s="794" t="s">
        <v>201</v>
      </c>
      <c r="AL116" s="792"/>
      <c r="AM116" s="792"/>
      <c r="AN116" s="792"/>
      <c r="AO116" s="793"/>
      <c r="AP116" s="795" t="s">
        <v>201</v>
      </c>
      <c r="AQ116" s="796"/>
      <c r="AR116" s="796"/>
      <c r="AS116" s="796"/>
      <c r="AT116" s="797"/>
      <c r="AU116" s="986"/>
      <c r="AV116" s="987"/>
      <c r="AW116" s="987"/>
      <c r="AX116" s="987"/>
      <c r="AY116" s="987"/>
      <c r="AZ116" s="809" t="s">
        <v>224</v>
      </c>
      <c r="BA116" s="810"/>
      <c r="BB116" s="810"/>
      <c r="BC116" s="810"/>
      <c r="BD116" s="810"/>
      <c r="BE116" s="810"/>
      <c r="BF116" s="810"/>
      <c r="BG116" s="810"/>
      <c r="BH116" s="810"/>
      <c r="BI116" s="810"/>
      <c r="BJ116" s="810"/>
      <c r="BK116" s="810"/>
      <c r="BL116" s="810"/>
      <c r="BM116" s="810"/>
      <c r="BN116" s="810"/>
      <c r="BO116" s="810"/>
      <c r="BP116" s="811"/>
      <c r="BQ116" s="801" t="s">
        <v>201</v>
      </c>
      <c r="BR116" s="802"/>
      <c r="BS116" s="802"/>
      <c r="BT116" s="802"/>
      <c r="BU116" s="802"/>
      <c r="BV116" s="802" t="s">
        <v>201</v>
      </c>
      <c r="BW116" s="802"/>
      <c r="BX116" s="802"/>
      <c r="BY116" s="802"/>
      <c r="BZ116" s="802"/>
      <c r="CA116" s="802" t="s">
        <v>201</v>
      </c>
      <c r="CB116" s="802"/>
      <c r="CC116" s="802"/>
      <c r="CD116" s="802"/>
      <c r="CE116" s="802"/>
      <c r="CF116" s="803" t="s">
        <v>201</v>
      </c>
      <c r="CG116" s="804"/>
      <c r="CH116" s="804"/>
      <c r="CI116" s="804"/>
      <c r="CJ116" s="804"/>
      <c r="CK116" s="992"/>
      <c r="CL116" s="993"/>
      <c r="CM116" s="798" t="s">
        <v>483</v>
      </c>
      <c r="CN116" s="799"/>
      <c r="CO116" s="799"/>
      <c r="CP116" s="799"/>
      <c r="CQ116" s="799"/>
      <c r="CR116" s="799"/>
      <c r="CS116" s="799"/>
      <c r="CT116" s="799"/>
      <c r="CU116" s="799"/>
      <c r="CV116" s="799"/>
      <c r="CW116" s="799"/>
      <c r="CX116" s="799"/>
      <c r="CY116" s="799"/>
      <c r="CZ116" s="799"/>
      <c r="DA116" s="799"/>
      <c r="DB116" s="799"/>
      <c r="DC116" s="799"/>
      <c r="DD116" s="799"/>
      <c r="DE116" s="799"/>
      <c r="DF116" s="800"/>
      <c r="DG116" s="791" t="s">
        <v>201</v>
      </c>
      <c r="DH116" s="792"/>
      <c r="DI116" s="792"/>
      <c r="DJ116" s="792"/>
      <c r="DK116" s="793"/>
      <c r="DL116" s="794" t="s">
        <v>201</v>
      </c>
      <c r="DM116" s="792"/>
      <c r="DN116" s="792"/>
      <c r="DO116" s="792"/>
      <c r="DP116" s="793"/>
      <c r="DQ116" s="794" t="s">
        <v>201</v>
      </c>
      <c r="DR116" s="792"/>
      <c r="DS116" s="792"/>
      <c r="DT116" s="792"/>
      <c r="DU116" s="793"/>
      <c r="DV116" s="795" t="s">
        <v>201</v>
      </c>
      <c r="DW116" s="796"/>
      <c r="DX116" s="796"/>
      <c r="DY116" s="796"/>
      <c r="DZ116" s="797"/>
    </row>
    <row r="117" spans="1:130" s="53" customFormat="1" ht="26.25" customHeight="1" x14ac:dyDescent="0.15">
      <c r="A117" s="766" t="s">
        <v>273</v>
      </c>
      <c r="B117" s="767"/>
      <c r="C117" s="767"/>
      <c r="D117" s="767"/>
      <c r="E117" s="767"/>
      <c r="F117" s="767"/>
      <c r="G117" s="767"/>
      <c r="H117" s="767"/>
      <c r="I117" s="767"/>
      <c r="J117" s="767"/>
      <c r="K117" s="767"/>
      <c r="L117" s="767"/>
      <c r="M117" s="767"/>
      <c r="N117" s="767"/>
      <c r="O117" s="767"/>
      <c r="P117" s="767"/>
      <c r="Q117" s="767"/>
      <c r="R117" s="767"/>
      <c r="S117" s="767"/>
      <c r="T117" s="767"/>
      <c r="U117" s="767"/>
      <c r="V117" s="767"/>
      <c r="W117" s="767"/>
      <c r="X117" s="767"/>
      <c r="Y117" s="812" t="s">
        <v>324</v>
      </c>
      <c r="Z117" s="768"/>
      <c r="AA117" s="813">
        <v>298553</v>
      </c>
      <c r="AB117" s="814"/>
      <c r="AC117" s="814"/>
      <c r="AD117" s="814"/>
      <c r="AE117" s="815"/>
      <c r="AF117" s="816">
        <v>334398</v>
      </c>
      <c r="AG117" s="814"/>
      <c r="AH117" s="814"/>
      <c r="AI117" s="814"/>
      <c r="AJ117" s="815"/>
      <c r="AK117" s="816">
        <v>331337</v>
      </c>
      <c r="AL117" s="814"/>
      <c r="AM117" s="814"/>
      <c r="AN117" s="814"/>
      <c r="AO117" s="815"/>
      <c r="AP117" s="817"/>
      <c r="AQ117" s="818"/>
      <c r="AR117" s="818"/>
      <c r="AS117" s="818"/>
      <c r="AT117" s="819"/>
      <c r="AU117" s="986"/>
      <c r="AV117" s="987"/>
      <c r="AW117" s="987"/>
      <c r="AX117" s="987"/>
      <c r="AY117" s="987"/>
      <c r="AZ117" s="820" t="s">
        <v>484</v>
      </c>
      <c r="BA117" s="821"/>
      <c r="BB117" s="821"/>
      <c r="BC117" s="821"/>
      <c r="BD117" s="821"/>
      <c r="BE117" s="821"/>
      <c r="BF117" s="821"/>
      <c r="BG117" s="821"/>
      <c r="BH117" s="821"/>
      <c r="BI117" s="821"/>
      <c r="BJ117" s="821"/>
      <c r="BK117" s="821"/>
      <c r="BL117" s="821"/>
      <c r="BM117" s="821"/>
      <c r="BN117" s="821"/>
      <c r="BO117" s="821"/>
      <c r="BP117" s="822"/>
      <c r="BQ117" s="801" t="s">
        <v>201</v>
      </c>
      <c r="BR117" s="802"/>
      <c r="BS117" s="802"/>
      <c r="BT117" s="802"/>
      <c r="BU117" s="802"/>
      <c r="BV117" s="802" t="s">
        <v>201</v>
      </c>
      <c r="BW117" s="802"/>
      <c r="BX117" s="802"/>
      <c r="BY117" s="802"/>
      <c r="BZ117" s="802"/>
      <c r="CA117" s="802" t="s">
        <v>201</v>
      </c>
      <c r="CB117" s="802"/>
      <c r="CC117" s="802"/>
      <c r="CD117" s="802"/>
      <c r="CE117" s="802"/>
      <c r="CF117" s="803" t="s">
        <v>201</v>
      </c>
      <c r="CG117" s="804"/>
      <c r="CH117" s="804"/>
      <c r="CI117" s="804"/>
      <c r="CJ117" s="804"/>
      <c r="CK117" s="992"/>
      <c r="CL117" s="993"/>
      <c r="CM117" s="798" t="s">
        <v>339</v>
      </c>
      <c r="CN117" s="799"/>
      <c r="CO117" s="799"/>
      <c r="CP117" s="799"/>
      <c r="CQ117" s="799"/>
      <c r="CR117" s="799"/>
      <c r="CS117" s="799"/>
      <c r="CT117" s="799"/>
      <c r="CU117" s="799"/>
      <c r="CV117" s="799"/>
      <c r="CW117" s="799"/>
      <c r="CX117" s="799"/>
      <c r="CY117" s="799"/>
      <c r="CZ117" s="799"/>
      <c r="DA117" s="799"/>
      <c r="DB117" s="799"/>
      <c r="DC117" s="799"/>
      <c r="DD117" s="799"/>
      <c r="DE117" s="799"/>
      <c r="DF117" s="800"/>
      <c r="DG117" s="791" t="s">
        <v>201</v>
      </c>
      <c r="DH117" s="792"/>
      <c r="DI117" s="792"/>
      <c r="DJ117" s="792"/>
      <c r="DK117" s="793"/>
      <c r="DL117" s="794" t="s">
        <v>201</v>
      </c>
      <c r="DM117" s="792"/>
      <c r="DN117" s="792"/>
      <c r="DO117" s="792"/>
      <c r="DP117" s="793"/>
      <c r="DQ117" s="794" t="s">
        <v>201</v>
      </c>
      <c r="DR117" s="792"/>
      <c r="DS117" s="792"/>
      <c r="DT117" s="792"/>
      <c r="DU117" s="793"/>
      <c r="DV117" s="795" t="s">
        <v>201</v>
      </c>
      <c r="DW117" s="796"/>
      <c r="DX117" s="796"/>
      <c r="DY117" s="796"/>
      <c r="DZ117" s="797"/>
    </row>
    <row r="118" spans="1:130" s="53" customFormat="1" ht="26.25" customHeight="1" x14ac:dyDescent="0.15">
      <c r="A118" s="766" t="s">
        <v>101</v>
      </c>
      <c r="B118" s="767"/>
      <c r="C118" s="767"/>
      <c r="D118" s="767"/>
      <c r="E118" s="767"/>
      <c r="F118" s="767"/>
      <c r="G118" s="767"/>
      <c r="H118" s="767"/>
      <c r="I118" s="767"/>
      <c r="J118" s="767"/>
      <c r="K118" s="767"/>
      <c r="L118" s="767"/>
      <c r="M118" s="767"/>
      <c r="N118" s="767"/>
      <c r="O118" s="767"/>
      <c r="P118" s="767"/>
      <c r="Q118" s="767"/>
      <c r="R118" s="767"/>
      <c r="S118" s="767"/>
      <c r="T118" s="767"/>
      <c r="U118" s="767"/>
      <c r="V118" s="767"/>
      <c r="W118" s="767"/>
      <c r="X118" s="767"/>
      <c r="Y118" s="767"/>
      <c r="Z118" s="768"/>
      <c r="AA118" s="769" t="s">
        <v>12</v>
      </c>
      <c r="AB118" s="767"/>
      <c r="AC118" s="767"/>
      <c r="AD118" s="767"/>
      <c r="AE118" s="768"/>
      <c r="AF118" s="769" t="s">
        <v>430</v>
      </c>
      <c r="AG118" s="767"/>
      <c r="AH118" s="767"/>
      <c r="AI118" s="767"/>
      <c r="AJ118" s="768"/>
      <c r="AK118" s="769" t="s">
        <v>389</v>
      </c>
      <c r="AL118" s="767"/>
      <c r="AM118" s="767"/>
      <c r="AN118" s="767"/>
      <c r="AO118" s="768"/>
      <c r="AP118" s="769" t="s">
        <v>471</v>
      </c>
      <c r="AQ118" s="767"/>
      <c r="AR118" s="767"/>
      <c r="AS118" s="767"/>
      <c r="AT118" s="770"/>
      <c r="AU118" s="986"/>
      <c r="AV118" s="987"/>
      <c r="AW118" s="987"/>
      <c r="AX118" s="987"/>
      <c r="AY118" s="987"/>
      <c r="AZ118" s="823" t="s">
        <v>485</v>
      </c>
      <c r="BA118" s="807"/>
      <c r="BB118" s="807"/>
      <c r="BC118" s="807"/>
      <c r="BD118" s="807"/>
      <c r="BE118" s="807"/>
      <c r="BF118" s="807"/>
      <c r="BG118" s="807"/>
      <c r="BH118" s="807"/>
      <c r="BI118" s="807"/>
      <c r="BJ118" s="807"/>
      <c r="BK118" s="807"/>
      <c r="BL118" s="807"/>
      <c r="BM118" s="807"/>
      <c r="BN118" s="807"/>
      <c r="BO118" s="807"/>
      <c r="BP118" s="808"/>
      <c r="BQ118" s="824" t="s">
        <v>201</v>
      </c>
      <c r="BR118" s="825"/>
      <c r="BS118" s="825"/>
      <c r="BT118" s="825"/>
      <c r="BU118" s="825"/>
      <c r="BV118" s="825" t="s">
        <v>201</v>
      </c>
      <c r="BW118" s="825"/>
      <c r="BX118" s="825"/>
      <c r="BY118" s="825"/>
      <c r="BZ118" s="825"/>
      <c r="CA118" s="825" t="s">
        <v>201</v>
      </c>
      <c r="CB118" s="825"/>
      <c r="CC118" s="825"/>
      <c r="CD118" s="825"/>
      <c r="CE118" s="825"/>
      <c r="CF118" s="803" t="s">
        <v>201</v>
      </c>
      <c r="CG118" s="804"/>
      <c r="CH118" s="804"/>
      <c r="CI118" s="804"/>
      <c r="CJ118" s="804"/>
      <c r="CK118" s="992"/>
      <c r="CL118" s="993"/>
      <c r="CM118" s="798" t="s">
        <v>486</v>
      </c>
      <c r="CN118" s="799"/>
      <c r="CO118" s="799"/>
      <c r="CP118" s="799"/>
      <c r="CQ118" s="799"/>
      <c r="CR118" s="799"/>
      <c r="CS118" s="799"/>
      <c r="CT118" s="799"/>
      <c r="CU118" s="799"/>
      <c r="CV118" s="799"/>
      <c r="CW118" s="799"/>
      <c r="CX118" s="799"/>
      <c r="CY118" s="799"/>
      <c r="CZ118" s="799"/>
      <c r="DA118" s="799"/>
      <c r="DB118" s="799"/>
      <c r="DC118" s="799"/>
      <c r="DD118" s="799"/>
      <c r="DE118" s="799"/>
      <c r="DF118" s="800"/>
      <c r="DG118" s="791" t="s">
        <v>201</v>
      </c>
      <c r="DH118" s="792"/>
      <c r="DI118" s="792"/>
      <c r="DJ118" s="792"/>
      <c r="DK118" s="793"/>
      <c r="DL118" s="794" t="s">
        <v>201</v>
      </c>
      <c r="DM118" s="792"/>
      <c r="DN118" s="792"/>
      <c r="DO118" s="792"/>
      <c r="DP118" s="793"/>
      <c r="DQ118" s="794" t="s">
        <v>201</v>
      </c>
      <c r="DR118" s="792"/>
      <c r="DS118" s="792"/>
      <c r="DT118" s="792"/>
      <c r="DU118" s="793"/>
      <c r="DV118" s="795" t="s">
        <v>201</v>
      </c>
      <c r="DW118" s="796"/>
      <c r="DX118" s="796"/>
      <c r="DY118" s="796"/>
      <c r="DZ118" s="797"/>
    </row>
    <row r="119" spans="1:130" s="53" customFormat="1" ht="26.25" customHeight="1" x14ac:dyDescent="0.15">
      <c r="A119" s="996" t="s">
        <v>383</v>
      </c>
      <c r="B119" s="991"/>
      <c r="C119" s="782" t="s">
        <v>474</v>
      </c>
      <c r="D119" s="773"/>
      <c r="E119" s="773"/>
      <c r="F119" s="773"/>
      <c r="G119" s="773"/>
      <c r="H119" s="773"/>
      <c r="I119" s="773"/>
      <c r="J119" s="773"/>
      <c r="K119" s="773"/>
      <c r="L119" s="773"/>
      <c r="M119" s="773"/>
      <c r="N119" s="773"/>
      <c r="O119" s="773"/>
      <c r="P119" s="773"/>
      <c r="Q119" s="773"/>
      <c r="R119" s="773"/>
      <c r="S119" s="773"/>
      <c r="T119" s="773"/>
      <c r="U119" s="773"/>
      <c r="V119" s="773"/>
      <c r="W119" s="773"/>
      <c r="X119" s="773"/>
      <c r="Y119" s="773"/>
      <c r="Z119" s="774"/>
      <c r="AA119" s="775" t="s">
        <v>201</v>
      </c>
      <c r="AB119" s="776"/>
      <c r="AC119" s="776"/>
      <c r="AD119" s="776"/>
      <c r="AE119" s="777"/>
      <c r="AF119" s="778" t="s">
        <v>201</v>
      </c>
      <c r="AG119" s="776"/>
      <c r="AH119" s="776"/>
      <c r="AI119" s="776"/>
      <c r="AJ119" s="777"/>
      <c r="AK119" s="778" t="s">
        <v>201</v>
      </c>
      <c r="AL119" s="776"/>
      <c r="AM119" s="776"/>
      <c r="AN119" s="776"/>
      <c r="AO119" s="777"/>
      <c r="AP119" s="779" t="s">
        <v>201</v>
      </c>
      <c r="AQ119" s="780"/>
      <c r="AR119" s="780"/>
      <c r="AS119" s="780"/>
      <c r="AT119" s="781"/>
      <c r="AU119" s="988"/>
      <c r="AV119" s="989"/>
      <c r="AW119" s="989"/>
      <c r="AX119" s="989"/>
      <c r="AY119" s="989"/>
      <c r="AZ119" s="74" t="s">
        <v>273</v>
      </c>
      <c r="BA119" s="74"/>
      <c r="BB119" s="74"/>
      <c r="BC119" s="74"/>
      <c r="BD119" s="74"/>
      <c r="BE119" s="74"/>
      <c r="BF119" s="74"/>
      <c r="BG119" s="74"/>
      <c r="BH119" s="74"/>
      <c r="BI119" s="74"/>
      <c r="BJ119" s="74"/>
      <c r="BK119" s="74"/>
      <c r="BL119" s="74"/>
      <c r="BM119" s="74"/>
      <c r="BN119" s="74"/>
      <c r="BO119" s="812" t="s">
        <v>166</v>
      </c>
      <c r="BP119" s="826"/>
      <c r="BQ119" s="824">
        <v>4293209</v>
      </c>
      <c r="BR119" s="825"/>
      <c r="BS119" s="825"/>
      <c r="BT119" s="825"/>
      <c r="BU119" s="825"/>
      <c r="BV119" s="825">
        <v>4569795</v>
      </c>
      <c r="BW119" s="825"/>
      <c r="BX119" s="825"/>
      <c r="BY119" s="825"/>
      <c r="BZ119" s="825"/>
      <c r="CA119" s="825">
        <v>4851290</v>
      </c>
      <c r="CB119" s="825"/>
      <c r="CC119" s="825"/>
      <c r="CD119" s="825"/>
      <c r="CE119" s="825"/>
      <c r="CF119" s="827"/>
      <c r="CG119" s="828"/>
      <c r="CH119" s="828"/>
      <c r="CI119" s="828"/>
      <c r="CJ119" s="829"/>
      <c r="CK119" s="994"/>
      <c r="CL119" s="995"/>
      <c r="CM119" s="823" t="s">
        <v>487</v>
      </c>
      <c r="CN119" s="807"/>
      <c r="CO119" s="807"/>
      <c r="CP119" s="807"/>
      <c r="CQ119" s="807"/>
      <c r="CR119" s="807"/>
      <c r="CS119" s="807"/>
      <c r="CT119" s="807"/>
      <c r="CU119" s="807"/>
      <c r="CV119" s="807"/>
      <c r="CW119" s="807"/>
      <c r="CX119" s="807"/>
      <c r="CY119" s="807"/>
      <c r="CZ119" s="807"/>
      <c r="DA119" s="807"/>
      <c r="DB119" s="807"/>
      <c r="DC119" s="807"/>
      <c r="DD119" s="807"/>
      <c r="DE119" s="807"/>
      <c r="DF119" s="808"/>
      <c r="DG119" s="830" t="s">
        <v>201</v>
      </c>
      <c r="DH119" s="831"/>
      <c r="DI119" s="831"/>
      <c r="DJ119" s="831"/>
      <c r="DK119" s="832"/>
      <c r="DL119" s="833" t="s">
        <v>201</v>
      </c>
      <c r="DM119" s="831"/>
      <c r="DN119" s="831"/>
      <c r="DO119" s="831"/>
      <c r="DP119" s="832"/>
      <c r="DQ119" s="833" t="s">
        <v>201</v>
      </c>
      <c r="DR119" s="831"/>
      <c r="DS119" s="831"/>
      <c r="DT119" s="831"/>
      <c r="DU119" s="832"/>
      <c r="DV119" s="834" t="s">
        <v>201</v>
      </c>
      <c r="DW119" s="835"/>
      <c r="DX119" s="835"/>
      <c r="DY119" s="835"/>
      <c r="DZ119" s="836"/>
    </row>
    <row r="120" spans="1:130" s="53" customFormat="1" ht="26.25" customHeight="1" x14ac:dyDescent="0.15">
      <c r="A120" s="997"/>
      <c r="B120" s="993"/>
      <c r="C120" s="798" t="s">
        <v>138</v>
      </c>
      <c r="D120" s="799"/>
      <c r="E120" s="799"/>
      <c r="F120" s="799"/>
      <c r="G120" s="799"/>
      <c r="H120" s="799"/>
      <c r="I120" s="799"/>
      <c r="J120" s="799"/>
      <c r="K120" s="799"/>
      <c r="L120" s="799"/>
      <c r="M120" s="799"/>
      <c r="N120" s="799"/>
      <c r="O120" s="799"/>
      <c r="P120" s="799"/>
      <c r="Q120" s="799"/>
      <c r="R120" s="799"/>
      <c r="S120" s="799"/>
      <c r="T120" s="799"/>
      <c r="U120" s="799"/>
      <c r="V120" s="799"/>
      <c r="W120" s="799"/>
      <c r="X120" s="799"/>
      <c r="Y120" s="799"/>
      <c r="Z120" s="800"/>
      <c r="AA120" s="791" t="s">
        <v>201</v>
      </c>
      <c r="AB120" s="792"/>
      <c r="AC120" s="792"/>
      <c r="AD120" s="792"/>
      <c r="AE120" s="793"/>
      <c r="AF120" s="794" t="s">
        <v>201</v>
      </c>
      <c r="AG120" s="792"/>
      <c r="AH120" s="792"/>
      <c r="AI120" s="792"/>
      <c r="AJ120" s="793"/>
      <c r="AK120" s="794" t="s">
        <v>201</v>
      </c>
      <c r="AL120" s="792"/>
      <c r="AM120" s="792"/>
      <c r="AN120" s="792"/>
      <c r="AO120" s="793"/>
      <c r="AP120" s="795" t="s">
        <v>201</v>
      </c>
      <c r="AQ120" s="796"/>
      <c r="AR120" s="796"/>
      <c r="AS120" s="796"/>
      <c r="AT120" s="797"/>
      <c r="AU120" s="959" t="s">
        <v>476</v>
      </c>
      <c r="AV120" s="960"/>
      <c r="AW120" s="960"/>
      <c r="AX120" s="960"/>
      <c r="AY120" s="961"/>
      <c r="AZ120" s="782" t="s">
        <v>214</v>
      </c>
      <c r="BA120" s="773"/>
      <c r="BB120" s="773"/>
      <c r="BC120" s="773"/>
      <c r="BD120" s="773"/>
      <c r="BE120" s="773"/>
      <c r="BF120" s="773"/>
      <c r="BG120" s="773"/>
      <c r="BH120" s="773"/>
      <c r="BI120" s="773"/>
      <c r="BJ120" s="773"/>
      <c r="BK120" s="773"/>
      <c r="BL120" s="773"/>
      <c r="BM120" s="773"/>
      <c r="BN120" s="773"/>
      <c r="BO120" s="773"/>
      <c r="BP120" s="774"/>
      <c r="BQ120" s="783">
        <v>4399136</v>
      </c>
      <c r="BR120" s="784"/>
      <c r="BS120" s="784"/>
      <c r="BT120" s="784"/>
      <c r="BU120" s="784"/>
      <c r="BV120" s="784">
        <v>4684313</v>
      </c>
      <c r="BW120" s="784"/>
      <c r="BX120" s="784"/>
      <c r="BY120" s="784"/>
      <c r="BZ120" s="784"/>
      <c r="CA120" s="784">
        <v>4671439</v>
      </c>
      <c r="CB120" s="784"/>
      <c r="CC120" s="784"/>
      <c r="CD120" s="784"/>
      <c r="CE120" s="784"/>
      <c r="CF120" s="785">
        <v>296.39999999999998</v>
      </c>
      <c r="CG120" s="786"/>
      <c r="CH120" s="786"/>
      <c r="CI120" s="786"/>
      <c r="CJ120" s="786"/>
      <c r="CK120" s="967" t="s">
        <v>269</v>
      </c>
      <c r="CL120" s="968"/>
      <c r="CM120" s="968"/>
      <c r="CN120" s="968"/>
      <c r="CO120" s="969"/>
      <c r="CP120" s="837" t="s">
        <v>52</v>
      </c>
      <c r="CQ120" s="838"/>
      <c r="CR120" s="838"/>
      <c r="CS120" s="838"/>
      <c r="CT120" s="838"/>
      <c r="CU120" s="838"/>
      <c r="CV120" s="838"/>
      <c r="CW120" s="838"/>
      <c r="CX120" s="838"/>
      <c r="CY120" s="838"/>
      <c r="CZ120" s="838"/>
      <c r="DA120" s="838"/>
      <c r="DB120" s="838"/>
      <c r="DC120" s="838"/>
      <c r="DD120" s="838"/>
      <c r="DE120" s="838"/>
      <c r="DF120" s="839"/>
      <c r="DG120" s="783">
        <v>429630</v>
      </c>
      <c r="DH120" s="784"/>
      <c r="DI120" s="784"/>
      <c r="DJ120" s="784"/>
      <c r="DK120" s="784"/>
      <c r="DL120" s="784">
        <v>575497</v>
      </c>
      <c r="DM120" s="784"/>
      <c r="DN120" s="784"/>
      <c r="DO120" s="784"/>
      <c r="DP120" s="784"/>
      <c r="DQ120" s="784">
        <v>689099</v>
      </c>
      <c r="DR120" s="784"/>
      <c r="DS120" s="784"/>
      <c r="DT120" s="784"/>
      <c r="DU120" s="784"/>
      <c r="DV120" s="787">
        <v>43.7</v>
      </c>
      <c r="DW120" s="787"/>
      <c r="DX120" s="787"/>
      <c r="DY120" s="787"/>
      <c r="DZ120" s="788"/>
    </row>
    <row r="121" spans="1:130" s="53" customFormat="1" ht="26.25" customHeight="1" x14ac:dyDescent="0.15">
      <c r="A121" s="997"/>
      <c r="B121" s="993"/>
      <c r="C121" s="820" t="s">
        <v>137</v>
      </c>
      <c r="D121" s="821"/>
      <c r="E121" s="821"/>
      <c r="F121" s="821"/>
      <c r="G121" s="821"/>
      <c r="H121" s="821"/>
      <c r="I121" s="821"/>
      <c r="J121" s="821"/>
      <c r="K121" s="821"/>
      <c r="L121" s="821"/>
      <c r="M121" s="821"/>
      <c r="N121" s="821"/>
      <c r="O121" s="821"/>
      <c r="P121" s="821"/>
      <c r="Q121" s="821"/>
      <c r="R121" s="821"/>
      <c r="S121" s="821"/>
      <c r="T121" s="821"/>
      <c r="U121" s="821"/>
      <c r="V121" s="821"/>
      <c r="W121" s="821"/>
      <c r="X121" s="821"/>
      <c r="Y121" s="821"/>
      <c r="Z121" s="822"/>
      <c r="AA121" s="791" t="s">
        <v>201</v>
      </c>
      <c r="AB121" s="792"/>
      <c r="AC121" s="792"/>
      <c r="AD121" s="792"/>
      <c r="AE121" s="793"/>
      <c r="AF121" s="794" t="s">
        <v>201</v>
      </c>
      <c r="AG121" s="792"/>
      <c r="AH121" s="792"/>
      <c r="AI121" s="792"/>
      <c r="AJ121" s="793"/>
      <c r="AK121" s="794" t="s">
        <v>201</v>
      </c>
      <c r="AL121" s="792"/>
      <c r="AM121" s="792"/>
      <c r="AN121" s="792"/>
      <c r="AO121" s="793"/>
      <c r="AP121" s="795" t="s">
        <v>201</v>
      </c>
      <c r="AQ121" s="796"/>
      <c r="AR121" s="796"/>
      <c r="AS121" s="796"/>
      <c r="AT121" s="797"/>
      <c r="AU121" s="962"/>
      <c r="AV121" s="963"/>
      <c r="AW121" s="963"/>
      <c r="AX121" s="963"/>
      <c r="AY121" s="964"/>
      <c r="AZ121" s="798" t="s">
        <v>488</v>
      </c>
      <c r="BA121" s="799"/>
      <c r="BB121" s="799"/>
      <c r="BC121" s="799"/>
      <c r="BD121" s="799"/>
      <c r="BE121" s="799"/>
      <c r="BF121" s="799"/>
      <c r="BG121" s="799"/>
      <c r="BH121" s="799"/>
      <c r="BI121" s="799"/>
      <c r="BJ121" s="799"/>
      <c r="BK121" s="799"/>
      <c r="BL121" s="799"/>
      <c r="BM121" s="799"/>
      <c r="BN121" s="799"/>
      <c r="BO121" s="799"/>
      <c r="BP121" s="800"/>
      <c r="BQ121" s="801" t="s">
        <v>201</v>
      </c>
      <c r="BR121" s="802"/>
      <c r="BS121" s="802"/>
      <c r="BT121" s="802"/>
      <c r="BU121" s="802"/>
      <c r="BV121" s="802" t="s">
        <v>201</v>
      </c>
      <c r="BW121" s="802"/>
      <c r="BX121" s="802"/>
      <c r="BY121" s="802"/>
      <c r="BZ121" s="802"/>
      <c r="CA121" s="802" t="s">
        <v>201</v>
      </c>
      <c r="CB121" s="802"/>
      <c r="CC121" s="802"/>
      <c r="CD121" s="802"/>
      <c r="CE121" s="802"/>
      <c r="CF121" s="803" t="s">
        <v>201</v>
      </c>
      <c r="CG121" s="804"/>
      <c r="CH121" s="804"/>
      <c r="CI121" s="804"/>
      <c r="CJ121" s="804"/>
      <c r="CK121" s="970"/>
      <c r="CL121" s="971"/>
      <c r="CM121" s="971"/>
      <c r="CN121" s="971"/>
      <c r="CO121" s="972"/>
      <c r="CP121" s="840" t="s">
        <v>463</v>
      </c>
      <c r="CQ121" s="841"/>
      <c r="CR121" s="841"/>
      <c r="CS121" s="841"/>
      <c r="CT121" s="841"/>
      <c r="CU121" s="841"/>
      <c r="CV121" s="841"/>
      <c r="CW121" s="841"/>
      <c r="CX121" s="841"/>
      <c r="CY121" s="841"/>
      <c r="CZ121" s="841"/>
      <c r="DA121" s="841"/>
      <c r="DB121" s="841"/>
      <c r="DC121" s="841"/>
      <c r="DD121" s="841"/>
      <c r="DE121" s="841"/>
      <c r="DF121" s="842"/>
      <c r="DG121" s="801">
        <v>36608</v>
      </c>
      <c r="DH121" s="802"/>
      <c r="DI121" s="802"/>
      <c r="DJ121" s="802"/>
      <c r="DK121" s="802"/>
      <c r="DL121" s="802">
        <v>33512</v>
      </c>
      <c r="DM121" s="802"/>
      <c r="DN121" s="802"/>
      <c r="DO121" s="802"/>
      <c r="DP121" s="802"/>
      <c r="DQ121" s="802">
        <v>32958</v>
      </c>
      <c r="DR121" s="802"/>
      <c r="DS121" s="802"/>
      <c r="DT121" s="802"/>
      <c r="DU121" s="802"/>
      <c r="DV121" s="805">
        <v>2.1</v>
      </c>
      <c r="DW121" s="805"/>
      <c r="DX121" s="805"/>
      <c r="DY121" s="805"/>
      <c r="DZ121" s="806"/>
    </row>
    <row r="122" spans="1:130" s="53" customFormat="1" ht="26.25" customHeight="1" x14ac:dyDescent="0.15">
      <c r="A122" s="997"/>
      <c r="B122" s="993"/>
      <c r="C122" s="798" t="s">
        <v>482</v>
      </c>
      <c r="D122" s="799"/>
      <c r="E122" s="799"/>
      <c r="F122" s="799"/>
      <c r="G122" s="799"/>
      <c r="H122" s="799"/>
      <c r="I122" s="799"/>
      <c r="J122" s="799"/>
      <c r="K122" s="799"/>
      <c r="L122" s="799"/>
      <c r="M122" s="799"/>
      <c r="N122" s="799"/>
      <c r="O122" s="799"/>
      <c r="P122" s="799"/>
      <c r="Q122" s="799"/>
      <c r="R122" s="799"/>
      <c r="S122" s="799"/>
      <c r="T122" s="799"/>
      <c r="U122" s="799"/>
      <c r="V122" s="799"/>
      <c r="W122" s="799"/>
      <c r="X122" s="799"/>
      <c r="Y122" s="799"/>
      <c r="Z122" s="800"/>
      <c r="AA122" s="791" t="s">
        <v>201</v>
      </c>
      <c r="AB122" s="792"/>
      <c r="AC122" s="792"/>
      <c r="AD122" s="792"/>
      <c r="AE122" s="793"/>
      <c r="AF122" s="794" t="s">
        <v>201</v>
      </c>
      <c r="AG122" s="792"/>
      <c r="AH122" s="792"/>
      <c r="AI122" s="792"/>
      <c r="AJ122" s="793"/>
      <c r="AK122" s="794" t="s">
        <v>201</v>
      </c>
      <c r="AL122" s="792"/>
      <c r="AM122" s="792"/>
      <c r="AN122" s="792"/>
      <c r="AO122" s="793"/>
      <c r="AP122" s="795" t="s">
        <v>201</v>
      </c>
      <c r="AQ122" s="796"/>
      <c r="AR122" s="796"/>
      <c r="AS122" s="796"/>
      <c r="AT122" s="797"/>
      <c r="AU122" s="962"/>
      <c r="AV122" s="963"/>
      <c r="AW122" s="963"/>
      <c r="AX122" s="963"/>
      <c r="AY122" s="964"/>
      <c r="AZ122" s="823" t="s">
        <v>490</v>
      </c>
      <c r="BA122" s="807"/>
      <c r="BB122" s="807"/>
      <c r="BC122" s="807"/>
      <c r="BD122" s="807"/>
      <c r="BE122" s="807"/>
      <c r="BF122" s="807"/>
      <c r="BG122" s="807"/>
      <c r="BH122" s="807"/>
      <c r="BI122" s="807"/>
      <c r="BJ122" s="807"/>
      <c r="BK122" s="807"/>
      <c r="BL122" s="807"/>
      <c r="BM122" s="807"/>
      <c r="BN122" s="807"/>
      <c r="BO122" s="807"/>
      <c r="BP122" s="808"/>
      <c r="BQ122" s="824">
        <v>3242208</v>
      </c>
      <c r="BR122" s="825"/>
      <c r="BS122" s="825"/>
      <c r="BT122" s="825"/>
      <c r="BU122" s="825"/>
      <c r="BV122" s="825">
        <v>3073212</v>
      </c>
      <c r="BW122" s="825"/>
      <c r="BX122" s="825"/>
      <c r="BY122" s="825"/>
      <c r="BZ122" s="825"/>
      <c r="CA122" s="825">
        <v>2873363</v>
      </c>
      <c r="CB122" s="825"/>
      <c r="CC122" s="825"/>
      <c r="CD122" s="825"/>
      <c r="CE122" s="825"/>
      <c r="CF122" s="843">
        <v>182.3</v>
      </c>
      <c r="CG122" s="844"/>
      <c r="CH122" s="844"/>
      <c r="CI122" s="844"/>
      <c r="CJ122" s="844"/>
      <c r="CK122" s="970"/>
      <c r="CL122" s="971"/>
      <c r="CM122" s="971"/>
      <c r="CN122" s="971"/>
      <c r="CO122" s="972"/>
      <c r="CP122" s="840" t="s">
        <v>226</v>
      </c>
      <c r="CQ122" s="841"/>
      <c r="CR122" s="841"/>
      <c r="CS122" s="841"/>
      <c r="CT122" s="841"/>
      <c r="CU122" s="841"/>
      <c r="CV122" s="841"/>
      <c r="CW122" s="841"/>
      <c r="CX122" s="841"/>
      <c r="CY122" s="841"/>
      <c r="CZ122" s="841"/>
      <c r="DA122" s="841"/>
      <c r="DB122" s="841"/>
      <c r="DC122" s="841"/>
      <c r="DD122" s="841"/>
      <c r="DE122" s="841"/>
      <c r="DF122" s="842"/>
      <c r="DG122" s="801" t="s">
        <v>201</v>
      </c>
      <c r="DH122" s="802"/>
      <c r="DI122" s="802"/>
      <c r="DJ122" s="802"/>
      <c r="DK122" s="802"/>
      <c r="DL122" s="802" t="s">
        <v>201</v>
      </c>
      <c r="DM122" s="802"/>
      <c r="DN122" s="802"/>
      <c r="DO122" s="802"/>
      <c r="DP122" s="802"/>
      <c r="DQ122" s="802" t="s">
        <v>201</v>
      </c>
      <c r="DR122" s="802"/>
      <c r="DS122" s="802"/>
      <c r="DT122" s="802"/>
      <c r="DU122" s="802"/>
      <c r="DV122" s="805" t="s">
        <v>201</v>
      </c>
      <c r="DW122" s="805"/>
      <c r="DX122" s="805"/>
      <c r="DY122" s="805"/>
      <c r="DZ122" s="806"/>
    </row>
    <row r="123" spans="1:130" s="53" customFormat="1" ht="26.25" customHeight="1" x14ac:dyDescent="0.15">
      <c r="A123" s="997"/>
      <c r="B123" s="993"/>
      <c r="C123" s="798" t="s">
        <v>483</v>
      </c>
      <c r="D123" s="799"/>
      <c r="E123" s="799"/>
      <c r="F123" s="799"/>
      <c r="G123" s="799"/>
      <c r="H123" s="799"/>
      <c r="I123" s="799"/>
      <c r="J123" s="799"/>
      <c r="K123" s="799"/>
      <c r="L123" s="799"/>
      <c r="M123" s="799"/>
      <c r="N123" s="799"/>
      <c r="O123" s="799"/>
      <c r="P123" s="799"/>
      <c r="Q123" s="799"/>
      <c r="R123" s="799"/>
      <c r="S123" s="799"/>
      <c r="T123" s="799"/>
      <c r="U123" s="799"/>
      <c r="V123" s="799"/>
      <c r="W123" s="799"/>
      <c r="X123" s="799"/>
      <c r="Y123" s="799"/>
      <c r="Z123" s="800"/>
      <c r="AA123" s="791" t="s">
        <v>201</v>
      </c>
      <c r="AB123" s="792"/>
      <c r="AC123" s="792"/>
      <c r="AD123" s="792"/>
      <c r="AE123" s="793"/>
      <c r="AF123" s="794" t="s">
        <v>201</v>
      </c>
      <c r="AG123" s="792"/>
      <c r="AH123" s="792"/>
      <c r="AI123" s="792"/>
      <c r="AJ123" s="793"/>
      <c r="AK123" s="794" t="s">
        <v>201</v>
      </c>
      <c r="AL123" s="792"/>
      <c r="AM123" s="792"/>
      <c r="AN123" s="792"/>
      <c r="AO123" s="793"/>
      <c r="AP123" s="795" t="s">
        <v>201</v>
      </c>
      <c r="AQ123" s="796"/>
      <c r="AR123" s="796"/>
      <c r="AS123" s="796"/>
      <c r="AT123" s="797"/>
      <c r="AU123" s="965"/>
      <c r="AV123" s="966"/>
      <c r="AW123" s="966"/>
      <c r="AX123" s="966"/>
      <c r="AY123" s="966"/>
      <c r="AZ123" s="74" t="s">
        <v>273</v>
      </c>
      <c r="BA123" s="74"/>
      <c r="BB123" s="74"/>
      <c r="BC123" s="74"/>
      <c r="BD123" s="74"/>
      <c r="BE123" s="74"/>
      <c r="BF123" s="74"/>
      <c r="BG123" s="74"/>
      <c r="BH123" s="74"/>
      <c r="BI123" s="74"/>
      <c r="BJ123" s="74"/>
      <c r="BK123" s="74"/>
      <c r="BL123" s="74"/>
      <c r="BM123" s="74"/>
      <c r="BN123" s="74"/>
      <c r="BO123" s="812" t="s">
        <v>491</v>
      </c>
      <c r="BP123" s="826"/>
      <c r="BQ123" s="845">
        <v>7641344</v>
      </c>
      <c r="BR123" s="846"/>
      <c r="BS123" s="846"/>
      <c r="BT123" s="846"/>
      <c r="BU123" s="846"/>
      <c r="BV123" s="846">
        <v>7757525</v>
      </c>
      <c r="BW123" s="846"/>
      <c r="BX123" s="846"/>
      <c r="BY123" s="846"/>
      <c r="BZ123" s="846"/>
      <c r="CA123" s="846">
        <v>7544802</v>
      </c>
      <c r="CB123" s="846"/>
      <c r="CC123" s="846"/>
      <c r="CD123" s="846"/>
      <c r="CE123" s="846"/>
      <c r="CF123" s="827"/>
      <c r="CG123" s="828"/>
      <c r="CH123" s="828"/>
      <c r="CI123" s="828"/>
      <c r="CJ123" s="829"/>
      <c r="CK123" s="970"/>
      <c r="CL123" s="971"/>
      <c r="CM123" s="971"/>
      <c r="CN123" s="971"/>
      <c r="CO123" s="972"/>
      <c r="CP123" s="840" t="s">
        <v>461</v>
      </c>
      <c r="CQ123" s="841"/>
      <c r="CR123" s="841"/>
      <c r="CS123" s="841"/>
      <c r="CT123" s="841"/>
      <c r="CU123" s="841"/>
      <c r="CV123" s="841"/>
      <c r="CW123" s="841"/>
      <c r="CX123" s="841"/>
      <c r="CY123" s="841"/>
      <c r="CZ123" s="841"/>
      <c r="DA123" s="841"/>
      <c r="DB123" s="841"/>
      <c r="DC123" s="841"/>
      <c r="DD123" s="841"/>
      <c r="DE123" s="841"/>
      <c r="DF123" s="842"/>
      <c r="DG123" s="791" t="s">
        <v>201</v>
      </c>
      <c r="DH123" s="792"/>
      <c r="DI123" s="792"/>
      <c r="DJ123" s="792"/>
      <c r="DK123" s="793"/>
      <c r="DL123" s="794" t="s">
        <v>201</v>
      </c>
      <c r="DM123" s="792"/>
      <c r="DN123" s="792"/>
      <c r="DO123" s="792"/>
      <c r="DP123" s="793"/>
      <c r="DQ123" s="794" t="s">
        <v>201</v>
      </c>
      <c r="DR123" s="792"/>
      <c r="DS123" s="792"/>
      <c r="DT123" s="792"/>
      <c r="DU123" s="793"/>
      <c r="DV123" s="795" t="s">
        <v>201</v>
      </c>
      <c r="DW123" s="796"/>
      <c r="DX123" s="796"/>
      <c r="DY123" s="796"/>
      <c r="DZ123" s="797"/>
    </row>
    <row r="124" spans="1:130" s="53" customFormat="1" ht="26.25" customHeight="1" x14ac:dyDescent="0.15">
      <c r="A124" s="997"/>
      <c r="B124" s="993"/>
      <c r="C124" s="798" t="s">
        <v>339</v>
      </c>
      <c r="D124" s="799"/>
      <c r="E124" s="799"/>
      <c r="F124" s="799"/>
      <c r="G124" s="799"/>
      <c r="H124" s="799"/>
      <c r="I124" s="799"/>
      <c r="J124" s="799"/>
      <c r="K124" s="799"/>
      <c r="L124" s="799"/>
      <c r="M124" s="799"/>
      <c r="N124" s="799"/>
      <c r="O124" s="799"/>
      <c r="P124" s="799"/>
      <c r="Q124" s="799"/>
      <c r="R124" s="799"/>
      <c r="S124" s="799"/>
      <c r="T124" s="799"/>
      <c r="U124" s="799"/>
      <c r="V124" s="799"/>
      <c r="W124" s="799"/>
      <c r="X124" s="799"/>
      <c r="Y124" s="799"/>
      <c r="Z124" s="800"/>
      <c r="AA124" s="791" t="s">
        <v>201</v>
      </c>
      <c r="AB124" s="792"/>
      <c r="AC124" s="792"/>
      <c r="AD124" s="792"/>
      <c r="AE124" s="793"/>
      <c r="AF124" s="794" t="s">
        <v>201</v>
      </c>
      <c r="AG124" s="792"/>
      <c r="AH124" s="792"/>
      <c r="AI124" s="792"/>
      <c r="AJ124" s="793"/>
      <c r="AK124" s="794" t="s">
        <v>201</v>
      </c>
      <c r="AL124" s="792"/>
      <c r="AM124" s="792"/>
      <c r="AN124" s="792"/>
      <c r="AO124" s="793"/>
      <c r="AP124" s="795" t="s">
        <v>201</v>
      </c>
      <c r="AQ124" s="796"/>
      <c r="AR124" s="796"/>
      <c r="AS124" s="796"/>
      <c r="AT124" s="797"/>
      <c r="AU124" s="847" t="s">
        <v>492</v>
      </c>
      <c r="AV124" s="848"/>
      <c r="AW124" s="848"/>
      <c r="AX124" s="848"/>
      <c r="AY124" s="848"/>
      <c r="AZ124" s="848"/>
      <c r="BA124" s="848"/>
      <c r="BB124" s="848"/>
      <c r="BC124" s="848"/>
      <c r="BD124" s="848"/>
      <c r="BE124" s="848"/>
      <c r="BF124" s="848"/>
      <c r="BG124" s="848"/>
      <c r="BH124" s="848"/>
      <c r="BI124" s="848"/>
      <c r="BJ124" s="848"/>
      <c r="BK124" s="848"/>
      <c r="BL124" s="848"/>
      <c r="BM124" s="848"/>
      <c r="BN124" s="848"/>
      <c r="BO124" s="848"/>
      <c r="BP124" s="849"/>
      <c r="BQ124" s="850" t="s">
        <v>201</v>
      </c>
      <c r="BR124" s="851"/>
      <c r="BS124" s="851"/>
      <c r="BT124" s="851"/>
      <c r="BU124" s="851"/>
      <c r="BV124" s="851" t="s">
        <v>201</v>
      </c>
      <c r="BW124" s="851"/>
      <c r="BX124" s="851"/>
      <c r="BY124" s="851"/>
      <c r="BZ124" s="851"/>
      <c r="CA124" s="851" t="s">
        <v>201</v>
      </c>
      <c r="CB124" s="851"/>
      <c r="CC124" s="851"/>
      <c r="CD124" s="851"/>
      <c r="CE124" s="851"/>
      <c r="CF124" s="852"/>
      <c r="CG124" s="853"/>
      <c r="CH124" s="853"/>
      <c r="CI124" s="853"/>
      <c r="CJ124" s="854"/>
      <c r="CK124" s="973"/>
      <c r="CL124" s="973"/>
      <c r="CM124" s="973"/>
      <c r="CN124" s="973"/>
      <c r="CO124" s="974"/>
      <c r="CP124" s="840" t="s">
        <v>493</v>
      </c>
      <c r="CQ124" s="841"/>
      <c r="CR124" s="841"/>
      <c r="CS124" s="841"/>
      <c r="CT124" s="841"/>
      <c r="CU124" s="841"/>
      <c r="CV124" s="841"/>
      <c r="CW124" s="841"/>
      <c r="CX124" s="841"/>
      <c r="CY124" s="841"/>
      <c r="CZ124" s="841"/>
      <c r="DA124" s="841"/>
      <c r="DB124" s="841"/>
      <c r="DC124" s="841"/>
      <c r="DD124" s="841"/>
      <c r="DE124" s="841"/>
      <c r="DF124" s="842"/>
      <c r="DG124" s="830" t="s">
        <v>201</v>
      </c>
      <c r="DH124" s="831"/>
      <c r="DI124" s="831"/>
      <c r="DJ124" s="831"/>
      <c r="DK124" s="832"/>
      <c r="DL124" s="833" t="s">
        <v>201</v>
      </c>
      <c r="DM124" s="831"/>
      <c r="DN124" s="831"/>
      <c r="DO124" s="831"/>
      <c r="DP124" s="832"/>
      <c r="DQ124" s="833" t="s">
        <v>201</v>
      </c>
      <c r="DR124" s="831"/>
      <c r="DS124" s="831"/>
      <c r="DT124" s="831"/>
      <c r="DU124" s="832"/>
      <c r="DV124" s="834" t="s">
        <v>201</v>
      </c>
      <c r="DW124" s="835"/>
      <c r="DX124" s="835"/>
      <c r="DY124" s="835"/>
      <c r="DZ124" s="836"/>
    </row>
    <row r="125" spans="1:130" s="53" customFormat="1" ht="26.25" customHeight="1" x14ac:dyDescent="0.15">
      <c r="A125" s="997"/>
      <c r="B125" s="993"/>
      <c r="C125" s="798" t="s">
        <v>486</v>
      </c>
      <c r="D125" s="799"/>
      <c r="E125" s="799"/>
      <c r="F125" s="799"/>
      <c r="G125" s="799"/>
      <c r="H125" s="799"/>
      <c r="I125" s="799"/>
      <c r="J125" s="799"/>
      <c r="K125" s="799"/>
      <c r="L125" s="799"/>
      <c r="M125" s="799"/>
      <c r="N125" s="799"/>
      <c r="O125" s="799"/>
      <c r="P125" s="799"/>
      <c r="Q125" s="799"/>
      <c r="R125" s="799"/>
      <c r="S125" s="799"/>
      <c r="T125" s="799"/>
      <c r="U125" s="799"/>
      <c r="V125" s="799"/>
      <c r="W125" s="799"/>
      <c r="X125" s="799"/>
      <c r="Y125" s="799"/>
      <c r="Z125" s="800"/>
      <c r="AA125" s="791" t="s">
        <v>201</v>
      </c>
      <c r="AB125" s="792"/>
      <c r="AC125" s="792"/>
      <c r="AD125" s="792"/>
      <c r="AE125" s="793"/>
      <c r="AF125" s="794" t="s">
        <v>201</v>
      </c>
      <c r="AG125" s="792"/>
      <c r="AH125" s="792"/>
      <c r="AI125" s="792"/>
      <c r="AJ125" s="793"/>
      <c r="AK125" s="794" t="s">
        <v>201</v>
      </c>
      <c r="AL125" s="792"/>
      <c r="AM125" s="792"/>
      <c r="AN125" s="792"/>
      <c r="AO125" s="793"/>
      <c r="AP125" s="795" t="s">
        <v>201</v>
      </c>
      <c r="AQ125" s="796"/>
      <c r="AR125" s="796"/>
      <c r="AS125" s="796"/>
      <c r="AT125" s="797"/>
      <c r="AU125" s="65"/>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1"/>
      <c r="BR125" s="61"/>
      <c r="BS125" s="61"/>
      <c r="BT125" s="61"/>
      <c r="BU125" s="61"/>
      <c r="BV125" s="61"/>
      <c r="BW125" s="61"/>
      <c r="BX125" s="61"/>
      <c r="BY125" s="61"/>
      <c r="BZ125" s="61"/>
      <c r="CA125" s="61"/>
      <c r="CB125" s="61"/>
      <c r="CC125" s="61"/>
      <c r="CD125" s="61"/>
      <c r="CE125" s="61"/>
      <c r="CF125" s="61"/>
      <c r="CG125" s="61"/>
      <c r="CH125" s="61"/>
      <c r="CI125" s="61"/>
      <c r="CJ125" s="80"/>
      <c r="CK125" s="975" t="s">
        <v>496</v>
      </c>
      <c r="CL125" s="968"/>
      <c r="CM125" s="968"/>
      <c r="CN125" s="968"/>
      <c r="CO125" s="969"/>
      <c r="CP125" s="782" t="s">
        <v>141</v>
      </c>
      <c r="CQ125" s="773"/>
      <c r="CR125" s="773"/>
      <c r="CS125" s="773"/>
      <c r="CT125" s="773"/>
      <c r="CU125" s="773"/>
      <c r="CV125" s="773"/>
      <c r="CW125" s="773"/>
      <c r="CX125" s="773"/>
      <c r="CY125" s="773"/>
      <c r="CZ125" s="773"/>
      <c r="DA125" s="773"/>
      <c r="DB125" s="773"/>
      <c r="DC125" s="773"/>
      <c r="DD125" s="773"/>
      <c r="DE125" s="773"/>
      <c r="DF125" s="774"/>
      <c r="DG125" s="783" t="s">
        <v>201</v>
      </c>
      <c r="DH125" s="784"/>
      <c r="DI125" s="784"/>
      <c r="DJ125" s="784"/>
      <c r="DK125" s="784"/>
      <c r="DL125" s="784" t="s">
        <v>201</v>
      </c>
      <c r="DM125" s="784"/>
      <c r="DN125" s="784"/>
      <c r="DO125" s="784"/>
      <c r="DP125" s="784"/>
      <c r="DQ125" s="784" t="s">
        <v>201</v>
      </c>
      <c r="DR125" s="784"/>
      <c r="DS125" s="784"/>
      <c r="DT125" s="784"/>
      <c r="DU125" s="784"/>
      <c r="DV125" s="787" t="s">
        <v>201</v>
      </c>
      <c r="DW125" s="787"/>
      <c r="DX125" s="787"/>
      <c r="DY125" s="787"/>
      <c r="DZ125" s="788"/>
    </row>
    <row r="126" spans="1:130" s="53" customFormat="1" ht="26.25" customHeight="1" x14ac:dyDescent="0.15">
      <c r="A126" s="997"/>
      <c r="B126" s="993"/>
      <c r="C126" s="798" t="s">
        <v>487</v>
      </c>
      <c r="D126" s="799"/>
      <c r="E126" s="799"/>
      <c r="F126" s="799"/>
      <c r="G126" s="799"/>
      <c r="H126" s="799"/>
      <c r="I126" s="799"/>
      <c r="J126" s="799"/>
      <c r="K126" s="799"/>
      <c r="L126" s="799"/>
      <c r="M126" s="799"/>
      <c r="N126" s="799"/>
      <c r="O126" s="799"/>
      <c r="P126" s="799"/>
      <c r="Q126" s="799"/>
      <c r="R126" s="799"/>
      <c r="S126" s="799"/>
      <c r="T126" s="799"/>
      <c r="U126" s="799"/>
      <c r="V126" s="799"/>
      <c r="W126" s="799"/>
      <c r="X126" s="799"/>
      <c r="Y126" s="799"/>
      <c r="Z126" s="800"/>
      <c r="AA126" s="791" t="s">
        <v>201</v>
      </c>
      <c r="AB126" s="792"/>
      <c r="AC126" s="792"/>
      <c r="AD126" s="792"/>
      <c r="AE126" s="793"/>
      <c r="AF126" s="794" t="s">
        <v>201</v>
      </c>
      <c r="AG126" s="792"/>
      <c r="AH126" s="792"/>
      <c r="AI126" s="792"/>
      <c r="AJ126" s="793"/>
      <c r="AK126" s="794" t="s">
        <v>201</v>
      </c>
      <c r="AL126" s="792"/>
      <c r="AM126" s="792"/>
      <c r="AN126" s="792"/>
      <c r="AO126" s="793"/>
      <c r="AP126" s="795" t="s">
        <v>201</v>
      </c>
      <c r="AQ126" s="796"/>
      <c r="AR126" s="796"/>
      <c r="AS126" s="796"/>
      <c r="AT126" s="797"/>
      <c r="AU126" s="61"/>
      <c r="AV126" s="61"/>
      <c r="AW126" s="61"/>
      <c r="AX126" s="61"/>
      <c r="AY126" s="61"/>
      <c r="AZ126" s="61"/>
      <c r="BA126" s="61"/>
      <c r="BB126" s="61"/>
      <c r="BC126" s="61"/>
      <c r="BD126" s="61"/>
      <c r="BE126" s="61"/>
      <c r="BF126" s="61"/>
      <c r="BG126" s="61"/>
      <c r="BH126" s="61"/>
      <c r="BI126" s="61"/>
      <c r="BJ126" s="61"/>
      <c r="BK126" s="61"/>
      <c r="BL126" s="61"/>
      <c r="BM126" s="61"/>
      <c r="BN126" s="61"/>
      <c r="BO126" s="61"/>
      <c r="BP126" s="61"/>
      <c r="BQ126" s="61"/>
      <c r="BR126" s="61"/>
      <c r="BS126" s="61"/>
      <c r="BT126" s="61"/>
      <c r="BU126" s="61"/>
      <c r="BV126" s="61"/>
      <c r="BW126" s="61"/>
      <c r="BX126" s="61"/>
      <c r="BY126" s="61"/>
      <c r="BZ126" s="61"/>
      <c r="CA126" s="61"/>
      <c r="CB126" s="61"/>
      <c r="CC126" s="61"/>
      <c r="CD126" s="79"/>
      <c r="CE126" s="79"/>
      <c r="CF126" s="79"/>
      <c r="CG126" s="61"/>
      <c r="CH126" s="61"/>
      <c r="CI126" s="61"/>
      <c r="CJ126" s="80"/>
      <c r="CK126" s="976"/>
      <c r="CL126" s="971"/>
      <c r="CM126" s="971"/>
      <c r="CN126" s="971"/>
      <c r="CO126" s="972"/>
      <c r="CP126" s="798" t="s">
        <v>416</v>
      </c>
      <c r="CQ126" s="799"/>
      <c r="CR126" s="799"/>
      <c r="CS126" s="799"/>
      <c r="CT126" s="799"/>
      <c r="CU126" s="799"/>
      <c r="CV126" s="799"/>
      <c r="CW126" s="799"/>
      <c r="CX126" s="799"/>
      <c r="CY126" s="799"/>
      <c r="CZ126" s="799"/>
      <c r="DA126" s="799"/>
      <c r="DB126" s="799"/>
      <c r="DC126" s="799"/>
      <c r="DD126" s="799"/>
      <c r="DE126" s="799"/>
      <c r="DF126" s="800"/>
      <c r="DG126" s="801" t="s">
        <v>201</v>
      </c>
      <c r="DH126" s="802"/>
      <c r="DI126" s="802"/>
      <c r="DJ126" s="802"/>
      <c r="DK126" s="802"/>
      <c r="DL126" s="802" t="s">
        <v>201</v>
      </c>
      <c r="DM126" s="802"/>
      <c r="DN126" s="802"/>
      <c r="DO126" s="802"/>
      <c r="DP126" s="802"/>
      <c r="DQ126" s="802" t="s">
        <v>201</v>
      </c>
      <c r="DR126" s="802"/>
      <c r="DS126" s="802"/>
      <c r="DT126" s="802"/>
      <c r="DU126" s="802"/>
      <c r="DV126" s="805" t="s">
        <v>201</v>
      </c>
      <c r="DW126" s="805"/>
      <c r="DX126" s="805"/>
      <c r="DY126" s="805"/>
      <c r="DZ126" s="806"/>
    </row>
    <row r="127" spans="1:130" s="53" customFormat="1" ht="26.25" customHeight="1" x14ac:dyDescent="0.15">
      <c r="A127" s="998"/>
      <c r="B127" s="995"/>
      <c r="C127" s="823" t="s">
        <v>84</v>
      </c>
      <c r="D127" s="807"/>
      <c r="E127" s="807"/>
      <c r="F127" s="807"/>
      <c r="G127" s="807"/>
      <c r="H127" s="807"/>
      <c r="I127" s="807"/>
      <c r="J127" s="807"/>
      <c r="K127" s="807"/>
      <c r="L127" s="807"/>
      <c r="M127" s="807"/>
      <c r="N127" s="807"/>
      <c r="O127" s="807"/>
      <c r="P127" s="807"/>
      <c r="Q127" s="807"/>
      <c r="R127" s="807"/>
      <c r="S127" s="807"/>
      <c r="T127" s="807"/>
      <c r="U127" s="807"/>
      <c r="V127" s="807"/>
      <c r="W127" s="807"/>
      <c r="X127" s="807"/>
      <c r="Y127" s="807"/>
      <c r="Z127" s="808"/>
      <c r="AA127" s="791" t="s">
        <v>201</v>
      </c>
      <c r="AB127" s="792"/>
      <c r="AC127" s="792"/>
      <c r="AD127" s="792"/>
      <c r="AE127" s="793"/>
      <c r="AF127" s="794" t="s">
        <v>201</v>
      </c>
      <c r="AG127" s="792"/>
      <c r="AH127" s="792"/>
      <c r="AI127" s="792"/>
      <c r="AJ127" s="793"/>
      <c r="AK127" s="794" t="s">
        <v>201</v>
      </c>
      <c r="AL127" s="792"/>
      <c r="AM127" s="792"/>
      <c r="AN127" s="792"/>
      <c r="AO127" s="793"/>
      <c r="AP127" s="795" t="s">
        <v>201</v>
      </c>
      <c r="AQ127" s="796"/>
      <c r="AR127" s="796"/>
      <c r="AS127" s="796"/>
      <c r="AT127" s="797"/>
      <c r="AU127" s="61"/>
      <c r="AV127" s="61"/>
      <c r="AW127" s="61"/>
      <c r="AX127" s="855" t="s">
        <v>462</v>
      </c>
      <c r="AY127" s="856"/>
      <c r="AZ127" s="856"/>
      <c r="BA127" s="856"/>
      <c r="BB127" s="856"/>
      <c r="BC127" s="856"/>
      <c r="BD127" s="856"/>
      <c r="BE127" s="857"/>
      <c r="BF127" s="858" t="s">
        <v>497</v>
      </c>
      <c r="BG127" s="856"/>
      <c r="BH127" s="856"/>
      <c r="BI127" s="856"/>
      <c r="BJ127" s="856"/>
      <c r="BK127" s="856"/>
      <c r="BL127" s="857"/>
      <c r="BM127" s="858" t="s">
        <v>417</v>
      </c>
      <c r="BN127" s="856"/>
      <c r="BO127" s="856"/>
      <c r="BP127" s="856"/>
      <c r="BQ127" s="856"/>
      <c r="BR127" s="856"/>
      <c r="BS127" s="857"/>
      <c r="BT127" s="858" t="s">
        <v>409</v>
      </c>
      <c r="BU127" s="856"/>
      <c r="BV127" s="856"/>
      <c r="BW127" s="856"/>
      <c r="BX127" s="856"/>
      <c r="BY127" s="856"/>
      <c r="BZ127" s="859"/>
      <c r="CA127" s="61"/>
      <c r="CB127" s="61"/>
      <c r="CC127" s="61"/>
      <c r="CD127" s="79"/>
      <c r="CE127" s="79"/>
      <c r="CF127" s="79"/>
      <c r="CG127" s="61"/>
      <c r="CH127" s="61"/>
      <c r="CI127" s="61"/>
      <c r="CJ127" s="80"/>
      <c r="CK127" s="976"/>
      <c r="CL127" s="971"/>
      <c r="CM127" s="971"/>
      <c r="CN127" s="971"/>
      <c r="CO127" s="972"/>
      <c r="CP127" s="798" t="s">
        <v>445</v>
      </c>
      <c r="CQ127" s="799"/>
      <c r="CR127" s="799"/>
      <c r="CS127" s="799"/>
      <c r="CT127" s="799"/>
      <c r="CU127" s="799"/>
      <c r="CV127" s="799"/>
      <c r="CW127" s="799"/>
      <c r="CX127" s="799"/>
      <c r="CY127" s="799"/>
      <c r="CZ127" s="799"/>
      <c r="DA127" s="799"/>
      <c r="DB127" s="799"/>
      <c r="DC127" s="799"/>
      <c r="DD127" s="799"/>
      <c r="DE127" s="799"/>
      <c r="DF127" s="800"/>
      <c r="DG127" s="801" t="s">
        <v>201</v>
      </c>
      <c r="DH127" s="802"/>
      <c r="DI127" s="802"/>
      <c r="DJ127" s="802"/>
      <c r="DK127" s="802"/>
      <c r="DL127" s="802" t="s">
        <v>201</v>
      </c>
      <c r="DM127" s="802"/>
      <c r="DN127" s="802"/>
      <c r="DO127" s="802"/>
      <c r="DP127" s="802"/>
      <c r="DQ127" s="802" t="s">
        <v>201</v>
      </c>
      <c r="DR127" s="802"/>
      <c r="DS127" s="802"/>
      <c r="DT127" s="802"/>
      <c r="DU127" s="802"/>
      <c r="DV127" s="805" t="s">
        <v>201</v>
      </c>
      <c r="DW127" s="805"/>
      <c r="DX127" s="805"/>
      <c r="DY127" s="805"/>
      <c r="DZ127" s="806"/>
    </row>
    <row r="128" spans="1:130" s="53" customFormat="1" ht="26.25" customHeight="1" x14ac:dyDescent="0.15">
      <c r="A128" s="860" t="s">
        <v>498</v>
      </c>
      <c r="B128" s="861"/>
      <c r="C128" s="861"/>
      <c r="D128" s="861"/>
      <c r="E128" s="861"/>
      <c r="F128" s="861"/>
      <c r="G128" s="861"/>
      <c r="H128" s="861"/>
      <c r="I128" s="861"/>
      <c r="J128" s="861"/>
      <c r="K128" s="861"/>
      <c r="L128" s="861"/>
      <c r="M128" s="861"/>
      <c r="N128" s="861"/>
      <c r="O128" s="861"/>
      <c r="P128" s="861"/>
      <c r="Q128" s="861"/>
      <c r="R128" s="861"/>
      <c r="S128" s="861"/>
      <c r="T128" s="861"/>
      <c r="U128" s="861"/>
      <c r="V128" s="861"/>
      <c r="W128" s="862" t="s">
        <v>6</v>
      </c>
      <c r="X128" s="862"/>
      <c r="Y128" s="862"/>
      <c r="Z128" s="863"/>
      <c r="AA128" s="775">
        <v>122</v>
      </c>
      <c r="AB128" s="776"/>
      <c r="AC128" s="776"/>
      <c r="AD128" s="776"/>
      <c r="AE128" s="777"/>
      <c r="AF128" s="778" t="s">
        <v>201</v>
      </c>
      <c r="AG128" s="776"/>
      <c r="AH128" s="776"/>
      <c r="AI128" s="776"/>
      <c r="AJ128" s="777"/>
      <c r="AK128" s="778" t="s">
        <v>201</v>
      </c>
      <c r="AL128" s="776"/>
      <c r="AM128" s="776"/>
      <c r="AN128" s="776"/>
      <c r="AO128" s="777"/>
      <c r="AP128" s="864"/>
      <c r="AQ128" s="865"/>
      <c r="AR128" s="865"/>
      <c r="AS128" s="865"/>
      <c r="AT128" s="866"/>
      <c r="AU128" s="61"/>
      <c r="AV128" s="61"/>
      <c r="AW128" s="61"/>
      <c r="AX128" s="772" t="s">
        <v>308</v>
      </c>
      <c r="AY128" s="773"/>
      <c r="AZ128" s="773"/>
      <c r="BA128" s="773"/>
      <c r="BB128" s="773"/>
      <c r="BC128" s="773"/>
      <c r="BD128" s="773"/>
      <c r="BE128" s="774"/>
      <c r="BF128" s="867" t="s">
        <v>201</v>
      </c>
      <c r="BG128" s="868"/>
      <c r="BH128" s="868"/>
      <c r="BI128" s="868"/>
      <c r="BJ128" s="868"/>
      <c r="BK128" s="868"/>
      <c r="BL128" s="869"/>
      <c r="BM128" s="867">
        <v>15</v>
      </c>
      <c r="BN128" s="868"/>
      <c r="BO128" s="868"/>
      <c r="BP128" s="868"/>
      <c r="BQ128" s="868"/>
      <c r="BR128" s="868"/>
      <c r="BS128" s="869"/>
      <c r="BT128" s="867">
        <v>20</v>
      </c>
      <c r="BU128" s="868"/>
      <c r="BV128" s="868"/>
      <c r="BW128" s="868"/>
      <c r="BX128" s="868"/>
      <c r="BY128" s="868"/>
      <c r="BZ128" s="870"/>
      <c r="CA128" s="79"/>
      <c r="CB128" s="79"/>
      <c r="CC128" s="79"/>
      <c r="CD128" s="79"/>
      <c r="CE128" s="79"/>
      <c r="CF128" s="79"/>
      <c r="CG128" s="61"/>
      <c r="CH128" s="61"/>
      <c r="CI128" s="61"/>
      <c r="CJ128" s="80"/>
      <c r="CK128" s="977"/>
      <c r="CL128" s="978"/>
      <c r="CM128" s="978"/>
      <c r="CN128" s="978"/>
      <c r="CO128" s="979"/>
      <c r="CP128" s="871" t="s">
        <v>401</v>
      </c>
      <c r="CQ128" s="666"/>
      <c r="CR128" s="666"/>
      <c r="CS128" s="666"/>
      <c r="CT128" s="666"/>
      <c r="CU128" s="666"/>
      <c r="CV128" s="666"/>
      <c r="CW128" s="666"/>
      <c r="CX128" s="666"/>
      <c r="CY128" s="666"/>
      <c r="CZ128" s="666"/>
      <c r="DA128" s="666"/>
      <c r="DB128" s="666"/>
      <c r="DC128" s="666"/>
      <c r="DD128" s="666"/>
      <c r="DE128" s="666"/>
      <c r="DF128" s="872"/>
      <c r="DG128" s="873" t="s">
        <v>201</v>
      </c>
      <c r="DH128" s="874"/>
      <c r="DI128" s="874"/>
      <c r="DJ128" s="874"/>
      <c r="DK128" s="874"/>
      <c r="DL128" s="874" t="s">
        <v>201</v>
      </c>
      <c r="DM128" s="874"/>
      <c r="DN128" s="874"/>
      <c r="DO128" s="874"/>
      <c r="DP128" s="874"/>
      <c r="DQ128" s="874" t="s">
        <v>201</v>
      </c>
      <c r="DR128" s="874"/>
      <c r="DS128" s="874"/>
      <c r="DT128" s="874"/>
      <c r="DU128" s="874"/>
      <c r="DV128" s="875" t="s">
        <v>201</v>
      </c>
      <c r="DW128" s="875"/>
      <c r="DX128" s="875"/>
      <c r="DY128" s="875"/>
      <c r="DZ128" s="876"/>
    </row>
    <row r="129" spans="1:131" s="53" customFormat="1" ht="26.25" customHeight="1" x14ac:dyDescent="0.15">
      <c r="A129" s="789" t="s">
        <v>172</v>
      </c>
      <c r="B129" s="762"/>
      <c r="C129" s="762"/>
      <c r="D129" s="762"/>
      <c r="E129" s="762"/>
      <c r="F129" s="762"/>
      <c r="G129" s="762"/>
      <c r="H129" s="762"/>
      <c r="I129" s="762"/>
      <c r="J129" s="762"/>
      <c r="K129" s="762"/>
      <c r="L129" s="762"/>
      <c r="M129" s="762"/>
      <c r="N129" s="762"/>
      <c r="O129" s="762"/>
      <c r="P129" s="762"/>
      <c r="Q129" s="762"/>
      <c r="R129" s="762"/>
      <c r="S129" s="762"/>
      <c r="T129" s="762"/>
      <c r="U129" s="762"/>
      <c r="V129" s="762"/>
      <c r="W129" s="877" t="s">
        <v>235</v>
      </c>
      <c r="X129" s="878"/>
      <c r="Y129" s="878"/>
      <c r="Z129" s="879"/>
      <c r="AA129" s="791">
        <v>1617262</v>
      </c>
      <c r="AB129" s="792"/>
      <c r="AC129" s="792"/>
      <c r="AD129" s="792"/>
      <c r="AE129" s="793"/>
      <c r="AF129" s="794">
        <v>1706158</v>
      </c>
      <c r="AG129" s="792"/>
      <c r="AH129" s="792"/>
      <c r="AI129" s="792"/>
      <c r="AJ129" s="793"/>
      <c r="AK129" s="794">
        <v>1894240</v>
      </c>
      <c r="AL129" s="792"/>
      <c r="AM129" s="792"/>
      <c r="AN129" s="792"/>
      <c r="AO129" s="793"/>
      <c r="AP129" s="880"/>
      <c r="AQ129" s="881"/>
      <c r="AR129" s="881"/>
      <c r="AS129" s="881"/>
      <c r="AT129" s="882"/>
      <c r="AU129" s="72"/>
      <c r="AV129" s="72"/>
      <c r="AW129" s="72"/>
      <c r="AX129" s="883" t="s">
        <v>125</v>
      </c>
      <c r="AY129" s="799"/>
      <c r="AZ129" s="799"/>
      <c r="BA129" s="799"/>
      <c r="BB129" s="799"/>
      <c r="BC129" s="799"/>
      <c r="BD129" s="799"/>
      <c r="BE129" s="800"/>
      <c r="BF129" s="884" t="s">
        <v>201</v>
      </c>
      <c r="BG129" s="885"/>
      <c r="BH129" s="885"/>
      <c r="BI129" s="885"/>
      <c r="BJ129" s="885"/>
      <c r="BK129" s="885"/>
      <c r="BL129" s="886"/>
      <c r="BM129" s="884">
        <v>20</v>
      </c>
      <c r="BN129" s="885"/>
      <c r="BO129" s="885"/>
      <c r="BP129" s="885"/>
      <c r="BQ129" s="885"/>
      <c r="BR129" s="885"/>
      <c r="BS129" s="886"/>
      <c r="BT129" s="884">
        <v>30</v>
      </c>
      <c r="BU129" s="885"/>
      <c r="BV129" s="885"/>
      <c r="BW129" s="885"/>
      <c r="BX129" s="885"/>
      <c r="BY129" s="885"/>
      <c r="BZ129" s="887"/>
      <c r="CA129" s="75"/>
      <c r="CB129" s="75"/>
      <c r="CC129" s="75"/>
      <c r="CD129" s="75"/>
      <c r="CE129" s="75"/>
      <c r="CF129" s="75"/>
      <c r="CG129" s="75"/>
      <c r="CH129" s="75"/>
      <c r="CI129" s="75"/>
      <c r="CJ129" s="75"/>
      <c r="CK129" s="75"/>
      <c r="CL129" s="75"/>
      <c r="CM129" s="75"/>
      <c r="CN129" s="75"/>
      <c r="CO129" s="75"/>
      <c r="CP129" s="75"/>
      <c r="CQ129" s="75"/>
      <c r="CR129" s="75"/>
      <c r="CS129" s="75"/>
      <c r="CT129" s="75"/>
      <c r="CU129" s="75"/>
      <c r="CV129" s="75"/>
      <c r="CW129" s="75"/>
      <c r="CX129" s="75"/>
      <c r="CY129" s="75"/>
      <c r="CZ129" s="75"/>
      <c r="DA129" s="75"/>
      <c r="DB129" s="75"/>
      <c r="DC129" s="75"/>
      <c r="DD129" s="75"/>
      <c r="DE129" s="75"/>
      <c r="DF129" s="75"/>
      <c r="DG129" s="75"/>
      <c r="DH129" s="75"/>
      <c r="DI129" s="75"/>
      <c r="DJ129" s="75"/>
      <c r="DK129" s="75"/>
      <c r="DL129" s="75"/>
      <c r="DM129" s="75"/>
      <c r="DN129" s="75"/>
      <c r="DO129" s="75"/>
      <c r="DP129" s="72"/>
      <c r="DQ129" s="72"/>
      <c r="DR129" s="72"/>
      <c r="DS129" s="72"/>
      <c r="DT129" s="72"/>
      <c r="DU129" s="72"/>
      <c r="DV129" s="72"/>
      <c r="DW129" s="72"/>
      <c r="DX129" s="72"/>
      <c r="DY129" s="72"/>
      <c r="DZ129" s="72"/>
    </row>
    <row r="130" spans="1:131" s="53" customFormat="1" ht="26.25" customHeight="1" x14ac:dyDescent="0.15">
      <c r="A130" s="789" t="s">
        <v>499</v>
      </c>
      <c r="B130" s="762"/>
      <c r="C130" s="762"/>
      <c r="D130" s="762"/>
      <c r="E130" s="762"/>
      <c r="F130" s="762"/>
      <c r="G130" s="762"/>
      <c r="H130" s="762"/>
      <c r="I130" s="762"/>
      <c r="J130" s="762"/>
      <c r="K130" s="762"/>
      <c r="L130" s="762"/>
      <c r="M130" s="762"/>
      <c r="N130" s="762"/>
      <c r="O130" s="762"/>
      <c r="P130" s="762"/>
      <c r="Q130" s="762"/>
      <c r="R130" s="762"/>
      <c r="S130" s="762"/>
      <c r="T130" s="762"/>
      <c r="U130" s="762"/>
      <c r="V130" s="762"/>
      <c r="W130" s="877" t="s">
        <v>500</v>
      </c>
      <c r="X130" s="878"/>
      <c r="Y130" s="878"/>
      <c r="Z130" s="879"/>
      <c r="AA130" s="791">
        <v>289969</v>
      </c>
      <c r="AB130" s="792"/>
      <c r="AC130" s="792"/>
      <c r="AD130" s="792"/>
      <c r="AE130" s="793"/>
      <c r="AF130" s="794">
        <v>313724</v>
      </c>
      <c r="AG130" s="792"/>
      <c r="AH130" s="792"/>
      <c r="AI130" s="792"/>
      <c r="AJ130" s="793"/>
      <c r="AK130" s="794">
        <v>318287</v>
      </c>
      <c r="AL130" s="792"/>
      <c r="AM130" s="792"/>
      <c r="AN130" s="792"/>
      <c r="AO130" s="793"/>
      <c r="AP130" s="880"/>
      <c r="AQ130" s="881"/>
      <c r="AR130" s="881"/>
      <c r="AS130" s="881"/>
      <c r="AT130" s="882"/>
      <c r="AU130" s="72"/>
      <c r="AV130" s="72"/>
      <c r="AW130" s="72"/>
      <c r="AX130" s="883" t="s">
        <v>433</v>
      </c>
      <c r="AY130" s="799"/>
      <c r="AZ130" s="799"/>
      <c r="BA130" s="799"/>
      <c r="BB130" s="799"/>
      <c r="BC130" s="799"/>
      <c r="BD130" s="799"/>
      <c r="BE130" s="800"/>
      <c r="BF130" s="888">
        <v>0.9</v>
      </c>
      <c r="BG130" s="889"/>
      <c r="BH130" s="889"/>
      <c r="BI130" s="889"/>
      <c r="BJ130" s="889"/>
      <c r="BK130" s="889"/>
      <c r="BL130" s="890"/>
      <c r="BM130" s="888">
        <v>25</v>
      </c>
      <c r="BN130" s="889"/>
      <c r="BO130" s="889"/>
      <c r="BP130" s="889"/>
      <c r="BQ130" s="889"/>
      <c r="BR130" s="889"/>
      <c r="BS130" s="890"/>
      <c r="BT130" s="888">
        <v>35</v>
      </c>
      <c r="BU130" s="889"/>
      <c r="BV130" s="889"/>
      <c r="BW130" s="889"/>
      <c r="BX130" s="889"/>
      <c r="BY130" s="889"/>
      <c r="BZ130" s="891"/>
      <c r="CA130" s="75"/>
      <c r="CB130" s="75"/>
      <c r="CC130" s="75"/>
      <c r="CD130" s="75"/>
      <c r="CE130" s="75"/>
      <c r="CF130" s="75"/>
      <c r="CG130" s="75"/>
      <c r="CH130" s="75"/>
      <c r="CI130" s="75"/>
      <c r="CJ130" s="75"/>
      <c r="CK130" s="75"/>
      <c r="CL130" s="75"/>
      <c r="CM130" s="75"/>
      <c r="CN130" s="75"/>
      <c r="CO130" s="75"/>
      <c r="CP130" s="75"/>
      <c r="CQ130" s="75"/>
      <c r="CR130" s="75"/>
      <c r="CS130" s="75"/>
      <c r="CT130" s="75"/>
      <c r="CU130" s="75"/>
      <c r="CV130" s="75"/>
      <c r="CW130" s="75"/>
      <c r="CX130" s="75"/>
      <c r="CY130" s="75"/>
      <c r="CZ130" s="75"/>
      <c r="DA130" s="75"/>
      <c r="DB130" s="75"/>
      <c r="DC130" s="75"/>
      <c r="DD130" s="75"/>
      <c r="DE130" s="75"/>
      <c r="DF130" s="75"/>
      <c r="DG130" s="75"/>
      <c r="DH130" s="75"/>
      <c r="DI130" s="75"/>
      <c r="DJ130" s="75"/>
      <c r="DK130" s="75"/>
      <c r="DL130" s="75"/>
      <c r="DM130" s="75"/>
      <c r="DN130" s="75"/>
      <c r="DO130" s="75"/>
      <c r="DP130" s="72"/>
      <c r="DQ130" s="72"/>
      <c r="DR130" s="72"/>
      <c r="DS130" s="72"/>
      <c r="DT130" s="72"/>
      <c r="DU130" s="72"/>
      <c r="DV130" s="72"/>
      <c r="DW130" s="72"/>
      <c r="DX130" s="72"/>
      <c r="DY130" s="72"/>
      <c r="DZ130" s="72"/>
    </row>
    <row r="131" spans="1:131" s="53" customFormat="1" ht="26.25" customHeight="1" x14ac:dyDescent="0.15">
      <c r="A131" s="892"/>
      <c r="B131" s="893"/>
      <c r="C131" s="893"/>
      <c r="D131" s="893"/>
      <c r="E131" s="893"/>
      <c r="F131" s="893"/>
      <c r="G131" s="893"/>
      <c r="H131" s="893"/>
      <c r="I131" s="893"/>
      <c r="J131" s="893"/>
      <c r="K131" s="893"/>
      <c r="L131" s="893"/>
      <c r="M131" s="893"/>
      <c r="N131" s="893"/>
      <c r="O131" s="893"/>
      <c r="P131" s="893"/>
      <c r="Q131" s="893"/>
      <c r="R131" s="893"/>
      <c r="S131" s="893"/>
      <c r="T131" s="893"/>
      <c r="U131" s="893"/>
      <c r="V131" s="893"/>
      <c r="W131" s="894" t="s">
        <v>174</v>
      </c>
      <c r="X131" s="895"/>
      <c r="Y131" s="895"/>
      <c r="Z131" s="896"/>
      <c r="AA131" s="830">
        <v>1327293</v>
      </c>
      <c r="AB131" s="831"/>
      <c r="AC131" s="831"/>
      <c r="AD131" s="831"/>
      <c r="AE131" s="832"/>
      <c r="AF131" s="833">
        <v>1392434</v>
      </c>
      <c r="AG131" s="831"/>
      <c r="AH131" s="831"/>
      <c r="AI131" s="831"/>
      <c r="AJ131" s="832"/>
      <c r="AK131" s="833">
        <v>1575953</v>
      </c>
      <c r="AL131" s="831"/>
      <c r="AM131" s="831"/>
      <c r="AN131" s="831"/>
      <c r="AO131" s="832"/>
      <c r="AP131" s="897"/>
      <c r="AQ131" s="898"/>
      <c r="AR131" s="898"/>
      <c r="AS131" s="898"/>
      <c r="AT131" s="899"/>
      <c r="AU131" s="72"/>
      <c r="AV131" s="72"/>
      <c r="AW131" s="72"/>
      <c r="AX131" s="900" t="s">
        <v>473</v>
      </c>
      <c r="AY131" s="666"/>
      <c r="AZ131" s="666"/>
      <c r="BA131" s="666"/>
      <c r="BB131" s="666"/>
      <c r="BC131" s="666"/>
      <c r="BD131" s="666"/>
      <c r="BE131" s="872"/>
      <c r="BF131" s="901" t="s">
        <v>201</v>
      </c>
      <c r="BG131" s="902"/>
      <c r="BH131" s="902"/>
      <c r="BI131" s="902"/>
      <c r="BJ131" s="902"/>
      <c r="BK131" s="902"/>
      <c r="BL131" s="903"/>
      <c r="BM131" s="901">
        <v>350</v>
      </c>
      <c r="BN131" s="902"/>
      <c r="BO131" s="902"/>
      <c r="BP131" s="902"/>
      <c r="BQ131" s="902"/>
      <c r="BR131" s="902"/>
      <c r="BS131" s="903"/>
      <c r="BT131" s="904"/>
      <c r="BU131" s="905"/>
      <c r="BV131" s="905"/>
      <c r="BW131" s="905"/>
      <c r="BX131" s="905"/>
      <c r="BY131" s="905"/>
      <c r="BZ131" s="906"/>
      <c r="CA131" s="75"/>
      <c r="CB131" s="75"/>
      <c r="CC131" s="75"/>
      <c r="CD131" s="75"/>
      <c r="CE131" s="75"/>
      <c r="CF131" s="75"/>
      <c r="CG131" s="75"/>
      <c r="CH131" s="75"/>
      <c r="CI131" s="75"/>
      <c r="CJ131" s="75"/>
      <c r="CK131" s="75"/>
      <c r="CL131" s="75"/>
      <c r="CM131" s="75"/>
      <c r="CN131" s="75"/>
      <c r="CO131" s="75"/>
      <c r="CP131" s="75"/>
      <c r="CQ131" s="75"/>
      <c r="CR131" s="75"/>
      <c r="CS131" s="75"/>
      <c r="CT131" s="75"/>
      <c r="CU131" s="75"/>
      <c r="CV131" s="75"/>
      <c r="CW131" s="75"/>
      <c r="CX131" s="75"/>
      <c r="CY131" s="75"/>
      <c r="CZ131" s="75"/>
      <c r="DA131" s="75"/>
      <c r="DB131" s="75"/>
      <c r="DC131" s="75"/>
      <c r="DD131" s="75"/>
      <c r="DE131" s="75"/>
      <c r="DF131" s="75"/>
      <c r="DG131" s="75"/>
      <c r="DH131" s="75"/>
      <c r="DI131" s="75"/>
      <c r="DJ131" s="75"/>
      <c r="DK131" s="75"/>
      <c r="DL131" s="75"/>
      <c r="DM131" s="75"/>
      <c r="DN131" s="75"/>
      <c r="DO131" s="75"/>
      <c r="DP131" s="72"/>
      <c r="DQ131" s="72"/>
      <c r="DR131" s="72"/>
      <c r="DS131" s="72"/>
      <c r="DT131" s="72"/>
      <c r="DU131" s="72"/>
      <c r="DV131" s="72"/>
      <c r="DW131" s="72"/>
      <c r="DX131" s="72"/>
      <c r="DY131" s="72"/>
      <c r="DZ131" s="72"/>
    </row>
    <row r="132" spans="1:131" s="53" customFormat="1" ht="26.25" customHeight="1" x14ac:dyDescent="0.15">
      <c r="A132" s="980" t="s">
        <v>29</v>
      </c>
      <c r="B132" s="981"/>
      <c r="C132" s="981"/>
      <c r="D132" s="981"/>
      <c r="E132" s="981"/>
      <c r="F132" s="981"/>
      <c r="G132" s="981"/>
      <c r="H132" s="981"/>
      <c r="I132" s="981"/>
      <c r="J132" s="981"/>
      <c r="K132" s="981"/>
      <c r="L132" s="981"/>
      <c r="M132" s="981"/>
      <c r="N132" s="981"/>
      <c r="O132" s="981"/>
      <c r="P132" s="981"/>
      <c r="Q132" s="981"/>
      <c r="R132" s="981"/>
      <c r="S132" s="981"/>
      <c r="T132" s="981"/>
      <c r="U132" s="981"/>
      <c r="V132" s="907" t="s">
        <v>501</v>
      </c>
      <c r="W132" s="907"/>
      <c r="X132" s="907"/>
      <c r="Y132" s="907"/>
      <c r="Z132" s="908"/>
      <c r="AA132" s="909">
        <v>0.63753820699999997</v>
      </c>
      <c r="AB132" s="910"/>
      <c r="AC132" s="910"/>
      <c r="AD132" s="910"/>
      <c r="AE132" s="911"/>
      <c r="AF132" s="912">
        <v>1.484738235</v>
      </c>
      <c r="AG132" s="910"/>
      <c r="AH132" s="910"/>
      <c r="AI132" s="910"/>
      <c r="AJ132" s="911"/>
      <c r="AK132" s="912">
        <v>0.82807037999999999</v>
      </c>
      <c r="AL132" s="910"/>
      <c r="AM132" s="910"/>
      <c r="AN132" s="910"/>
      <c r="AO132" s="911"/>
      <c r="AP132" s="827"/>
      <c r="AQ132" s="828"/>
      <c r="AR132" s="828"/>
      <c r="AS132" s="828"/>
      <c r="AT132" s="913"/>
      <c r="AU132" s="71"/>
      <c r="AV132" s="72"/>
      <c r="AW132" s="72"/>
      <c r="AX132" s="72"/>
      <c r="AY132" s="72"/>
      <c r="AZ132" s="72"/>
      <c r="BA132" s="72"/>
      <c r="BB132" s="72"/>
      <c r="BC132" s="72"/>
      <c r="BD132" s="72"/>
      <c r="BE132" s="72"/>
      <c r="BF132" s="72"/>
      <c r="BG132" s="72"/>
      <c r="BH132" s="72"/>
      <c r="BI132" s="72"/>
      <c r="BJ132" s="72"/>
      <c r="BK132" s="72"/>
      <c r="BL132" s="72"/>
      <c r="BM132" s="72"/>
      <c r="BN132" s="72"/>
      <c r="BO132" s="72"/>
      <c r="BP132" s="72"/>
      <c r="BQ132" s="72"/>
      <c r="BR132" s="72"/>
      <c r="BS132" s="72"/>
      <c r="BT132" s="72"/>
      <c r="BU132" s="72"/>
      <c r="BV132" s="72"/>
      <c r="BW132" s="72"/>
      <c r="BX132" s="72"/>
      <c r="BY132" s="72"/>
      <c r="BZ132" s="72"/>
      <c r="CA132" s="75"/>
      <c r="CB132" s="75"/>
      <c r="CC132" s="75"/>
      <c r="CD132" s="75"/>
      <c r="CE132" s="75"/>
      <c r="CF132" s="75"/>
      <c r="CG132" s="75"/>
      <c r="CH132" s="75"/>
      <c r="CI132" s="75"/>
      <c r="CJ132" s="75"/>
      <c r="CK132" s="75"/>
      <c r="CL132" s="75"/>
      <c r="CM132" s="75"/>
      <c r="CN132" s="75"/>
      <c r="CO132" s="75"/>
      <c r="CP132" s="75"/>
      <c r="CQ132" s="75"/>
      <c r="CR132" s="75"/>
      <c r="CS132" s="75"/>
      <c r="CT132" s="75"/>
      <c r="CU132" s="75"/>
      <c r="CV132" s="75"/>
      <c r="CW132" s="75"/>
      <c r="CX132" s="75"/>
      <c r="CY132" s="75"/>
      <c r="CZ132" s="75"/>
      <c r="DA132" s="75"/>
      <c r="DB132" s="75"/>
      <c r="DC132" s="75"/>
      <c r="DD132" s="75"/>
      <c r="DE132" s="75"/>
      <c r="DF132" s="75"/>
      <c r="DG132" s="75"/>
      <c r="DH132" s="75"/>
      <c r="DI132" s="75"/>
      <c r="DJ132" s="75"/>
      <c r="DK132" s="75"/>
      <c r="DL132" s="75"/>
      <c r="DM132" s="75"/>
      <c r="DN132" s="75"/>
      <c r="DO132" s="75"/>
      <c r="DP132" s="72"/>
      <c r="DQ132" s="72"/>
      <c r="DR132" s="72"/>
      <c r="DS132" s="72"/>
      <c r="DT132" s="72"/>
      <c r="DU132" s="72"/>
      <c r="DV132" s="72"/>
      <c r="DW132" s="72"/>
      <c r="DX132" s="72"/>
      <c r="DY132" s="72"/>
      <c r="DZ132" s="72"/>
    </row>
    <row r="133" spans="1:131" s="53" customFormat="1" ht="26.25" customHeight="1" x14ac:dyDescent="0.15">
      <c r="A133" s="982"/>
      <c r="B133" s="983"/>
      <c r="C133" s="983"/>
      <c r="D133" s="983"/>
      <c r="E133" s="983"/>
      <c r="F133" s="983"/>
      <c r="G133" s="983"/>
      <c r="H133" s="983"/>
      <c r="I133" s="983"/>
      <c r="J133" s="983"/>
      <c r="K133" s="983"/>
      <c r="L133" s="983"/>
      <c r="M133" s="983"/>
      <c r="N133" s="983"/>
      <c r="O133" s="983"/>
      <c r="P133" s="983"/>
      <c r="Q133" s="983"/>
      <c r="R133" s="983"/>
      <c r="S133" s="983"/>
      <c r="T133" s="983"/>
      <c r="U133" s="983"/>
      <c r="V133" s="914" t="s">
        <v>92</v>
      </c>
      <c r="W133" s="914"/>
      <c r="X133" s="914"/>
      <c r="Y133" s="914"/>
      <c r="Z133" s="915"/>
      <c r="AA133" s="916">
        <v>1.2</v>
      </c>
      <c r="AB133" s="917"/>
      <c r="AC133" s="917"/>
      <c r="AD133" s="917"/>
      <c r="AE133" s="918"/>
      <c r="AF133" s="916">
        <v>1</v>
      </c>
      <c r="AG133" s="917"/>
      <c r="AH133" s="917"/>
      <c r="AI133" s="917"/>
      <c r="AJ133" s="918"/>
      <c r="AK133" s="916">
        <v>0.9</v>
      </c>
      <c r="AL133" s="917"/>
      <c r="AM133" s="917"/>
      <c r="AN133" s="917"/>
      <c r="AO133" s="918"/>
      <c r="AP133" s="852"/>
      <c r="AQ133" s="853"/>
      <c r="AR133" s="853"/>
      <c r="AS133" s="853"/>
      <c r="AT133" s="919"/>
      <c r="AU133" s="72"/>
      <c r="AV133" s="72"/>
      <c r="AW133" s="72"/>
      <c r="AX133" s="72"/>
      <c r="AY133" s="72"/>
      <c r="AZ133" s="72"/>
      <c r="BA133" s="72"/>
      <c r="BB133" s="72"/>
      <c r="BC133" s="72"/>
      <c r="BD133" s="72"/>
      <c r="BE133" s="72"/>
      <c r="BF133" s="72"/>
      <c r="BG133" s="72"/>
      <c r="BH133" s="72"/>
      <c r="BI133" s="72"/>
      <c r="BJ133" s="72"/>
      <c r="BK133" s="72"/>
      <c r="BL133" s="72"/>
      <c r="BM133" s="72"/>
      <c r="BN133" s="75"/>
      <c r="BO133" s="75"/>
      <c r="BP133" s="75"/>
      <c r="BQ133" s="75"/>
      <c r="BR133" s="75"/>
      <c r="BS133" s="75"/>
      <c r="BT133" s="75"/>
      <c r="BU133" s="75"/>
      <c r="BV133" s="75"/>
      <c r="BW133" s="75"/>
      <c r="BX133" s="75"/>
      <c r="BY133" s="75"/>
      <c r="BZ133" s="75"/>
      <c r="CA133" s="75"/>
      <c r="CB133" s="75"/>
      <c r="CC133" s="75"/>
      <c r="CD133" s="75"/>
      <c r="CE133" s="75"/>
      <c r="CF133" s="75"/>
      <c r="CG133" s="75"/>
      <c r="CH133" s="75"/>
      <c r="CI133" s="75"/>
      <c r="CJ133" s="75"/>
      <c r="CK133" s="75"/>
      <c r="CL133" s="75"/>
      <c r="CM133" s="75"/>
      <c r="CN133" s="75"/>
      <c r="CO133" s="75"/>
      <c r="CP133" s="75"/>
      <c r="CQ133" s="75"/>
      <c r="CR133" s="75"/>
      <c r="CS133" s="75"/>
      <c r="CT133" s="75"/>
      <c r="CU133" s="75"/>
      <c r="CV133" s="75"/>
      <c r="CW133" s="75"/>
      <c r="CX133" s="75"/>
      <c r="CY133" s="75"/>
      <c r="CZ133" s="75"/>
      <c r="DA133" s="75"/>
      <c r="DB133" s="75"/>
      <c r="DC133" s="75"/>
      <c r="DD133" s="75"/>
      <c r="DE133" s="75"/>
      <c r="DF133" s="75"/>
      <c r="DG133" s="75"/>
      <c r="DH133" s="75"/>
      <c r="DI133" s="75"/>
      <c r="DJ133" s="75"/>
      <c r="DK133" s="75"/>
      <c r="DL133" s="75"/>
      <c r="DM133" s="75"/>
      <c r="DN133" s="75"/>
      <c r="DO133" s="75"/>
      <c r="DP133" s="72"/>
      <c r="DQ133" s="72"/>
      <c r="DR133" s="72"/>
      <c r="DS133" s="72"/>
      <c r="DT133" s="72"/>
      <c r="DU133" s="72"/>
      <c r="DV133" s="72"/>
      <c r="DW133" s="72"/>
      <c r="DX133" s="72"/>
      <c r="DY133" s="72"/>
      <c r="DZ133" s="72"/>
    </row>
    <row r="134" spans="1:131" ht="11.25" customHeight="1" x14ac:dyDescent="0.15">
      <c r="A134" s="66"/>
      <c r="B134" s="66"/>
      <c r="C134" s="66"/>
      <c r="D134" s="66"/>
      <c r="E134" s="66"/>
      <c r="F134" s="66"/>
      <c r="G134" s="66"/>
      <c r="H134" s="66"/>
      <c r="I134" s="66"/>
      <c r="J134" s="66"/>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72"/>
      <c r="AV134" s="72"/>
      <c r="AW134" s="72"/>
      <c r="AX134" s="72"/>
      <c r="AY134" s="72"/>
      <c r="AZ134" s="72"/>
      <c r="BA134" s="72"/>
      <c r="BB134" s="72"/>
      <c r="BC134" s="72"/>
      <c r="BD134" s="72"/>
      <c r="BE134" s="72"/>
      <c r="BF134" s="72"/>
      <c r="BG134" s="72"/>
      <c r="BH134" s="72"/>
      <c r="BI134" s="72"/>
      <c r="BJ134" s="72"/>
      <c r="BK134" s="72"/>
      <c r="BL134" s="72"/>
      <c r="BM134" s="72"/>
      <c r="BN134" s="75"/>
      <c r="BO134" s="75"/>
      <c r="BP134" s="75"/>
      <c r="BQ134" s="75"/>
      <c r="BR134" s="75"/>
      <c r="BS134" s="75"/>
      <c r="BT134" s="75"/>
      <c r="BU134" s="75"/>
      <c r="BV134" s="75"/>
      <c r="BW134" s="75"/>
      <c r="BX134" s="75"/>
      <c r="BY134" s="75"/>
      <c r="BZ134" s="75"/>
      <c r="CA134" s="75"/>
      <c r="CB134" s="75"/>
      <c r="CC134" s="75"/>
      <c r="CD134" s="75"/>
      <c r="CE134" s="75"/>
      <c r="CF134" s="75"/>
      <c r="CG134" s="75"/>
      <c r="CH134" s="75"/>
      <c r="CI134" s="75"/>
      <c r="CJ134" s="75"/>
      <c r="CK134" s="75"/>
      <c r="CL134" s="75"/>
      <c r="CM134" s="75"/>
      <c r="CN134" s="75"/>
      <c r="CO134" s="75"/>
      <c r="CP134" s="75"/>
      <c r="CQ134" s="75"/>
      <c r="CR134" s="75"/>
      <c r="CS134" s="75"/>
      <c r="CT134" s="75"/>
      <c r="CU134" s="75"/>
      <c r="CV134" s="75"/>
      <c r="CW134" s="75"/>
      <c r="CX134" s="75"/>
      <c r="CY134" s="75"/>
      <c r="CZ134" s="75"/>
      <c r="DA134" s="75"/>
      <c r="DB134" s="75"/>
      <c r="DC134" s="75"/>
      <c r="DD134" s="75"/>
      <c r="DE134" s="75"/>
      <c r="DF134" s="75"/>
      <c r="DG134" s="75"/>
      <c r="DH134" s="75"/>
      <c r="DI134" s="75"/>
      <c r="DJ134" s="75"/>
      <c r="DK134" s="75"/>
      <c r="DL134" s="75"/>
      <c r="DM134" s="75"/>
      <c r="DN134" s="75"/>
      <c r="DO134" s="75"/>
      <c r="DP134" s="72"/>
      <c r="DQ134" s="72"/>
      <c r="DR134" s="72"/>
      <c r="DS134" s="72"/>
      <c r="DT134" s="72"/>
      <c r="DU134" s="72"/>
      <c r="DV134" s="72"/>
      <c r="DW134" s="72"/>
      <c r="DX134" s="72"/>
      <c r="DY134" s="72"/>
      <c r="DZ134" s="72"/>
      <c r="EA134" s="53"/>
    </row>
    <row r="135" spans="1:131" ht="14.25" hidden="1" x14ac:dyDescent="0.15">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c r="CY135" s="66"/>
      <c r="CZ135" s="66"/>
      <c r="DA135" s="66"/>
      <c r="DB135" s="66"/>
      <c r="DC135" s="66"/>
      <c r="DD135" s="66"/>
      <c r="DE135" s="66"/>
      <c r="DF135" s="66"/>
      <c r="DG135" s="66"/>
      <c r="DH135" s="66"/>
      <c r="DI135" s="66"/>
      <c r="DJ135" s="66"/>
      <c r="DK135" s="66"/>
      <c r="DL135" s="66"/>
      <c r="DM135" s="66"/>
      <c r="DN135" s="66"/>
      <c r="DO135" s="66"/>
      <c r="DP135" s="66"/>
      <c r="DQ135" s="66"/>
      <c r="DR135" s="66"/>
      <c r="DS135" s="66"/>
      <c r="DT135" s="66"/>
      <c r="DU135" s="66"/>
      <c r="DV135" s="66"/>
      <c r="DW135" s="66"/>
      <c r="DX135" s="66"/>
      <c r="DY135" s="66"/>
      <c r="DZ135" s="66"/>
    </row>
  </sheetData>
  <sheetProtection algorithmName="SHA-512" hashValue="On94Ho6wDtkMpQYcVqngjyXqjAo1zMT+LvUQ0guKxVa9EFKcWTIeGg5HMCiMM9EEhQf0iTzIXervX8HipbaU9Q==" saltValue="cfl1DuQ7mtoa5+k8R3vsBA==" spinCount="100000" sheet="1" objects="1" scenarios="1" formatRows="0"/>
  <mergeCells count="2035">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112:B116"/>
    <mergeCell ref="A132:U133"/>
    <mergeCell ref="A119:B127"/>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K125:CO128"/>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K120:CO124"/>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AU120:AY123"/>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AU110:AY119"/>
    <mergeCell ref="CK110:CL119"/>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s>
  <phoneticPr fontId="8"/>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DQ105"/>
  <sheetViews>
    <sheetView showGridLines="0" view="pageBreakPreview" topLeftCell="AK43" zoomScaleNormal="85" zoomScaleSheetLayoutView="100" workbookViewId="0"/>
  </sheetViews>
  <sheetFormatPr defaultColWidth="0" defaultRowHeight="13.5" customHeight="1" zeroHeight="1" x14ac:dyDescent="0.15"/>
  <cols>
    <col min="1" max="120" width="2.75" style="82" customWidth="1"/>
    <col min="121" max="121" width="0" style="83" hidden="1" customWidth="1"/>
    <col min="122" max="122" width="9" style="83" hidden="1" customWidth="1"/>
    <col min="123" max="16384" width="9" style="83" hidden="1"/>
  </cols>
  <sheetData>
    <row r="1" spans="1:120" x14ac:dyDescent="0.15">
      <c r="A1" s="83"/>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83"/>
    </row>
    <row r="17" spans="119:120" x14ac:dyDescent="0.15">
      <c r="DP17" s="83"/>
    </row>
    <row r="18" spans="119:120" x14ac:dyDescent="0.15"/>
    <row r="19" spans="119:120" x14ac:dyDescent="0.15"/>
    <row r="20" spans="119:120" x14ac:dyDescent="0.15">
      <c r="DO20" s="83"/>
      <c r="DP20" s="83"/>
    </row>
    <row r="21" spans="119:120" x14ac:dyDescent="0.15">
      <c r="DP21" s="83"/>
    </row>
    <row r="22" spans="119:120" x14ac:dyDescent="0.15"/>
    <row r="23" spans="119:120" x14ac:dyDescent="0.15">
      <c r="DO23" s="83"/>
      <c r="DP23" s="83"/>
    </row>
    <row r="24" spans="119:120" x14ac:dyDescent="0.15">
      <c r="DP24" s="83"/>
    </row>
    <row r="25" spans="119:120" x14ac:dyDescent="0.15">
      <c r="DP25" s="83"/>
    </row>
    <row r="26" spans="119:120" x14ac:dyDescent="0.15">
      <c r="DO26" s="83"/>
      <c r="DP26" s="83"/>
    </row>
    <row r="27" spans="119:120" x14ac:dyDescent="0.15"/>
    <row r="28" spans="119:120" x14ac:dyDescent="0.15">
      <c r="DO28" s="83"/>
      <c r="DP28" s="83"/>
    </row>
    <row r="29" spans="119:120" x14ac:dyDescent="0.15">
      <c r="DP29" s="83"/>
    </row>
    <row r="30" spans="119:120" x14ac:dyDescent="0.15"/>
    <row r="31" spans="119:120" x14ac:dyDescent="0.15">
      <c r="DO31" s="83"/>
      <c r="DP31" s="83"/>
    </row>
    <row r="32" spans="119:120" x14ac:dyDescent="0.15"/>
    <row r="33" spans="98:120" x14ac:dyDescent="0.15">
      <c r="DO33" s="83"/>
      <c r="DP33" s="83"/>
    </row>
    <row r="34" spans="98:120" x14ac:dyDescent="0.15">
      <c r="DM34" s="83"/>
    </row>
    <row r="35" spans="98:120" x14ac:dyDescent="0.15">
      <c r="CT35" s="83"/>
      <c r="CU35" s="83"/>
      <c r="CV35" s="83"/>
      <c r="CY35" s="83"/>
      <c r="CZ35" s="83"/>
      <c r="DA35" s="83"/>
      <c r="DD35" s="83"/>
      <c r="DE35" s="83"/>
      <c r="DF35" s="83"/>
      <c r="DI35" s="83"/>
      <c r="DJ35" s="83"/>
      <c r="DK35" s="83"/>
      <c r="DM35" s="83"/>
      <c r="DN35" s="83"/>
      <c r="DO35" s="83"/>
      <c r="DP35" s="83"/>
    </row>
    <row r="36" spans="98:120" x14ac:dyDescent="0.15"/>
    <row r="37" spans="98:120" x14ac:dyDescent="0.15">
      <c r="CW37" s="83"/>
      <c r="DB37" s="83"/>
      <c r="DG37" s="83"/>
      <c r="DL37" s="83"/>
      <c r="DP37" s="83"/>
    </row>
    <row r="38" spans="98:120" x14ac:dyDescent="0.15">
      <c r="CT38" s="83"/>
      <c r="CU38" s="83"/>
      <c r="CV38" s="83"/>
      <c r="CW38" s="83"/>
      <c r="CY38" s="83"/>
      <c r="CZ38" s="83"/>
      <c r="DA38" s="83"/>
      <c r="DB38" s="83"/>
      <c r="DD38" s="83"/>
      <c r="DE38" s="83"/>
      <c r="DF38" s="83"/>
      <c r="DG38" s="83"/>
      <c r="DI38" s="83"/>
      <c r="DJ38" s="83"/>
      <c r="DK38" s="83"/>
      <c r="DL38" s="83"/>
      <c r="DN38" s="83"/>
      <c r="DO38" s="83"/>
      <c r="DP38" s="83"/>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83"/>
      <c r="DO49" s="83"/>
      <c r="DP49" s="83"/>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83"/>
      <c r="CS63" s="83"/>
      <c r="CX63" s="83"/>
      <c r="DC63" s="83"/>
      <c r="DH63" s="83"/>
    </row>
    <row r="64" spans="22:120" x14ac:dyDescent="0.15">
      <c r="V64" s="83"/>
    </row>
    <row r="65" spans="15:120" x14ac:dyDescent="0.15">
      <c r="X65" s="83"/>
      <c r="Z65" s="83"/>
      <c r="AA65" s="83"/>
      <c r="AB65" s="83"/>
      <c r="AC65" s="83"/>
      <c r="AD65" s="83"/>
      <c r="AE65" s="83"/>
      <c r="AF65" s="83"/>
      <c r="AG65" s="83"/>
      <c r="AH65" s="83"/>
      <c r="AI65" s="83"/>
      <c r="AJ65" s="83"/>
      <c r="AK65" s="83"/>
      <c r="AL65" s="83"/>
      <c r="AM65" s="83"/>
      <c r="AN65" s="83"/>
      <c r="AO65" s="83"/>
      <c r="AP65" s="83"/>
      <c r="AQ65" s="83"/>
      <c r="AR65" s="83"/>
      <c r="AS65" s="83"/>
      <c r="AT65" s="83"/>
      <c r="AU65" s="83"/>
      <c r="AV65" s="83"/>
      <c r="AW65" s="83"/>
      <c r="AX65" s="83"/>
      <c r="AY65" s="83"/>
      <c r="AZ65" s="83"/>
      <c r="BA65" s="83"/>
      <c r="BB65" s="83"/>
      <c r="BC65" s="83"/>
      <c r="BD65" s="83"/>
      <c r="BE65" s="83"/>
      <c r="BF65" s="83"/>
      <c r="BG65" s="83"/>
      <c r="BH65" s="83"/>
      <c r="BI65" s="83"/>
      <c r="BJ65" s="83"/>
      <c r="BK65" s="83"/>
      <c r="BL65" s="83"/>
      <c r="BM65" s="83"/>
      <c r="BN65" s="83"/>
      <c r="BO65" s="83"/>
      <c r="BP65" s="83"/>
      <c r="BQ65" s="83"/>
      <c r="BR65" s="83"/>
      <c r="BS65" s="83"/>
      <c r="BT65" s="83"/>
      <c r="BU65" s="83"/>
      <c r="BV65" s="83"/>
      <c r="BW65" s="83"/>
      <c r="BX65" s="83"/>
      <c r="BY65" s="83"/>
      <c r="BZ65" s="83"/>
      <c r="CA65" s="83"/>
      <c r="CB65" s="83"/>
      <c r="CC65" s="83"/>
      <c r="CD65" s="83"/>
      <c r="CE65" s="83"/>
      <c r="CF65" s="83"/>
      <c r="CG65" s="83"/>
      <c r="CH65" s="83"/>
      <c r="CI65" s="83"/>
      <c r="CJ65" s="83"/>
      <c r="CK65" s="83"/>
      <c r="CL65" s="83"/>
      <c r="CM65" s="83"/>
      <c r="CN65" s="83"/>
      <c r="CO65" s="83"/>
      <c r="CP65" s="83"/>
      <c r="CQ65" s="83"/>
      <c r="CR65" s="83"/>
      <c r="CU65" s="83"/>
      <c r="CZ65" s="83"/>
      <c r="DE65" s="83"/>
      <c r="DJ65" s="83"/>
    </row>
    <row r="66" spans="15:120" x14ac:dyDescent="0.15">
      <c r="Q66" s="83"/>
      <c r="S66" s="83"/>
      <c r="U66" s="83"/>
      <c r="DM66" s="83"/>
    </row>
    <row r="67" spans="15:120" x14ac:dyDescent="0.15">
      <c r="O67" s="83"/>
      <c r="P67" s="83"/>
      <c r="R67" s="83"/>
      <c r="T67" s="83"/>
      <c r="Y67" s="83"/>
      <c r="CT67" s="83"/>
      <c r="CV67" s="83"/>
      <c r="CW67" s="83"/>
      <c r="CY67" s="83"/>
      <c r="DA67" s="83"/>
      <c r="DB67" s="83"/>
      <c r="DD67" s="83"/>
      <c r="DF67" s="83"/>
      <c r="DG67" s="83"/>
      <c r="DI67" s="83"/>
      <c r="DK67" s="83"/>
      <c r="DL67" s="83"/>
      <c r="DN67" s="83"/>
      <c r="DO67" s="83"/>
      <c r="DP67" s="83"/>
    </row>
    <row r="68" spans="15:120" x14ac:dyDescent="0.15"/>
    <row r="69" spans="15:120" x14ac:dyDescent="0.15"/>
    <row r="70" spans="15:120" x14ac:dyDescent="0.15"/>
    <row r="71" spans="15:120" x14ac:dyDescent="0.15"/>
    <row r="72" spans="15:120" x14ac:dyDescent="0.15">
      <c r="DP72" s="83"/>
    </row>
    <row r="73" spans="15:120" x14ac:dyDescent="0.15">
      <c r="DP73" s="83"/>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83"/>
      <c r="CX96" s="83"/>
      <c r="DC96" s="83"/>
      <c r="DH96" s="83"/>
    </row>
    <row r="97" spans="24:120" x14ac:dyDescent="0.15">
      <c r="CS97" s="83"/>
      <c r="CX97" s="83"/>
      <c r="DC97" s="83"/>
      <c r="DH97" s="83"/>
      <c r="DP97" s="82" t="s">
        <v>105</v>
      </c>
    </row>
    <row r="98" spans="24:120" hidden="1" x14ac:dyDescent="0.15">
      <c r="CS98" s="83"/>
      <c r="CX98" s="83"/>
      <c r="DC98" s="83"/>
      <c r="DH98" s="83"/>
    </row>
    <row r="99" spans="24:120" hidden="1" x14ac:dyDescent="0.15">
      <c r="CS99" s="83"/>
      <c r="CX99" s="83"/>
      <c r="DC99" s="83"/>
      <c r="DH99" s="83"/>
    </row>
    <row r="101" spans="24:120" ht="12" hidden="1" customHeight="1" x14ac:dyDescent="0.15">
      <c r="X101" s="83"/>
      <c r="Y101" s="83"/>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83"/>
      <c r="AX101" s="83"/>
      <c r="AY101" s="83"/>
      <c r="AZ101" s="83"/>
      <c r="BA101" s="83"/>
      <c r="BB101" s="83"/>
      <c r="BC101" s="83"/>
      <c r="BD101" s="83"/>
      <c r="BE101" s="83"/>
      <c r="BF101" s="83"/>
      <c r="BG101" s="83"/>
      <c r="BH101" s="83"/>
      <c r="BI101" s="83"/>
      <c r="BJ101" s="83"/>
      <c r="BK101" s="83"/>
      <c r="BL101" s="83"/>
      <c r="BM101" s="83"/>
      <c r="BN101" s="83"/>
      <c r="BO101" s="83"/>
      <c r="BP101" s="83"/>
      <c r="BQ101" s="83"/>
      <c r="BR101" s="83"/>
      <c r="BS101" s="83"/>
      <c r="BT101" s="83"/>
      <c r="BU101" s="83"/>
      <c r="BV101" s="83"/>
      <c r="BW101" s="83"/>
      <c r="BX101" s="83"/>
      <c r="BY101" s="83"/>
      <c r="BZ101" s="83"/>
      <c r="CA101" s="83"/>
      <c r="CB101" s="83"/>
      <c r="CC101" s="83"/>
      <c r="CD101" s="83"/>
      <c r="CE101" s="83"/>
      <c r="CF101" s="83"/>
      <c r="CG101" s="83"/>
      <c r="CH101" s="83"/>
      <c r="CI101" s="83"/>
      <c r="CJ101" s="83"/>
      <c r="CK101" s="83"/>
      <c r="CL101" s="83"/>
      <c r="CM101" s="83"/>
      <c r="CN101" s="83"/>
      <c r="CO101" s="83"/>
      <c r="CP101" s="83"/>
      <c r="CQ101" s="83"/>
      <c r="CR101" s="83"/>
      <c r="CU101" s="83"/>
      <c r="CZ101" s="83"/>
      <c r="DE101" s="83"/>
      <c r="DJ101" s="83"/>
    </row>
    <row r="102" spans="24:120" ht="1.5" hidden="1" customHeight="1" x14ac:dyDescent="0.15">
      <c r="CU102" s="83"/>
      <c r="CZ102" s="83"/>
      <c r="DE102" s="83"/>
      <c r="DJ102" s="83"/>
      <c r="DM102" s="83"/>
    </row>
    <row r="103" spans="24:120" hidden="1" x14ac:dyDescent="0.15">
      <c r="CT103" s="83"/>
      <c r="CV103" s="83"/>
      <c r="CW103" s="83"/>
      <c r="CY103" s="83"/>
      <c r="DA103" s="83"/>
      <c r="DB103" s="83"/>
      <c r="DD103" s="83"/>
      <c r="DF103" s="83"/>
      <c r="DG103" s="83"/>
      <c r="DI103" s="83"/>
      <c r="DK103" s="83"/>
      <c r="DL103" s="83"/>
      <c r="DM103" s="83"/>
      <c r="DN103" s="83"/>
      <c r="DO103" s="83"/>
      <c r="DP103" s="83"/>
    </row>
    <row r="104" spans="24:120" hidden="1" x14ac:dyDescent="0.15">
      <c r="CV104" s="83"/>
      <c r="CW104" s="83"/>
      <c r="DA104" s="83"/>
      <c r="DB104" s="83"/>
      <c r="DF104" s="83"/>
      <c r="DG104" s="83"/>
      <c r="DK104" s="83"/>
      <c r="DL104" s="83"/>
      <c r="DN104" s="83"/>
      <c r="DO104" s="83"/>
      <c r="DP104" s="83"/>
    </row>
    <row r="105" spans="24:120" ht="12.75" hidden="1" customHeight="1" x14ac:dyDescent="0.15"/>
  </sheetData>
  <phoneticPr fontId="8"/>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DL89"/>
  <sheetViews>
    <sheetView showGridLines="0" zoomScale="85" zoomScaleNormal="85" zoomScaleSheetLayoutView="55" workbookViewId="0"/>
  </sheetViews>
  <sheetFormatPr defaultColWidth="0" defaultRowHeight="13.5" customHeight="1" zeroHeight="1" x14ac:dyDescent="0.15"/>
  <cols>
    <col min="1" max="116" width="2.625" style="82" customWidth="1"/>
    <col min="117" max="117" width="9" style="83" hidden="1" customWidth="1"/>
    <col min="118" max="16384" width="9" style="83" hidden="1"/>
  </cols>
  <sheetData>
    <row r="1" spans="2:116" ht="13.5" customHeight="1" x14ac:dyDescent="0.15">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row>
    <row r="2" spans="2:116" ht="13.5" customHeight="1" x14ac:dyDescent="0.15"/>
    <row r="3" spans="2:116" ht="13.5" customHeight="1" x14ac:dyDescent="0.15"/>
    <row r="4" spans="2:116" ht="13.5" customHeight="1" x14ac:dyDescent="0.15">
      <c r="R4" s="83"/>
      <c r="S4" s="83"/>
      <c r="T4" s="83"/>
      <c r="U4" s="83"/>
      <c r="V4" s="83"/>
      <c r="W4" s="83"/>
      <c r="X4" s="83"/>
      <c r="Y4" s="83"/>
      <c r="Z4" s="83"/>
      <c r="AA4" s="83"/>
      <c r="AB4" s="83"/>
      <c r="AC4" s="83"/>
      <c r="AD4" s="83"/>
      <c r="AE4" s="83"/>
      <c r="AF4" s="83"/>
      <c r="AG4" s="83"/>
      <c r="AH4" s="83"/>
      <c r="AI4" s="83"/>
      <c r="AJ4" s="83"/>
      <c r="AK4" s="83"/>
      <c r="AL4" s="83"/>
      <c r="AM4" s="83"/>
      <c r="AN4" s="83"/>
      <c r="AO4" s="83"/>
      <c r="AP4" s="83"/>
      <c r="AQ4" s="83"/>
      <c r="AR4" s="83"/>
      <c r="AS4" s="83"/>
      <c r="AT4" s="83"/>
      <c r="AU4" s="83"/>
      <c r="AV4" s="83"/>
      <c r="AW4" s="83"/>
      <c r="AX4" s="83"/>
      <c r="AY4" s="83"/>
      <c r="AZ4" s="83"/>
      <c r="BA4" s="83"/>
      <c r="BB4" s="83"/>
      <c r="BC4" s="83"/>
      <c r="BD4" s="83"/>
      <c r="BE4" s="83"/>
      <c r="BF4" s="83"/>
      <c r="BG4" s="83"/>
      <c r="BH4" s="83"/>
      <c r="BI4" s="83"/>
      <c r="BJ4" s="83"/>
      <c r="BK4" s="83"/>
      <c r="BL4" s="83"/>
      <c r="BM4" s="83"/>
      <c r="BN4" s="83"/>
      <c r="BO4" s="83"/>
      <c r="BP4" s="83"/>
      <c r="BQ4" s="83"/>
      <c r="BR4" s="83"/>
      <c r="BS4" s="83"/>
      <c r="BT4" s="83"/>
      <c r="BU4" s="83"/>
      <c r="BV4" s="83"/>
      <c r="BW4" s="83"/>
      <c r="BX4" s="83"/>
      <c r="BY4" s="83"/>
      <c r="BZ4" s="83"/>
      <c r="CA4" s="83"/>
      <c r="CB4" s="83"/>
      <c r="CC4" s="83"/>
      <c r="CD4" s="83"/>
      <c r="CE4" s="83"/>
      <c r="CF4" s="83"/>
      <c r="CG4" s="83"/>
      <c r="CH4" s="83"/>
      <c r="CI4" s="83"/>
      <c r="CJ4" s="83"/>
      <c r="CK4" s="83"/>
      <c r="CL4" s="83"/>
      <c r="CM4" s="83"/>
      <c r="CN4" s="83"/>
      <c r="CO4" s="83"/>
      <c r="CP4" s="83"/>
      <c r="CQ4" s="83"/>
      <c r="CR4" s="83"/>
      <c r="CS4" s="83"/>
      <c r="CT4" s="83"/>
      <c r="CU4" s="83"/>
      <c r="CV4" s="83"/>
      <c r="CW4" s="83"/>
      <c r="CX4" s="83"/>
      <c r="CY4" s="83"/>
      <c r="CZ4" s="83"/>
      <c r="DA4" s="83"/>
      <c r="DB4" s="83"/>
      <c r="DC4" s="83"/>
      <c r="DD4" s="83"/>
      <c r="DE4" s="83"/>
      <c r="DF4" s="83"/>
      <c r="DG4" s="83"/>
      <c r="DH4" s="83"/>
      <c r="DI4" s="83"/>
      <c r="DJ4" s="83"/>
      <c r="DK4" s="83"/>
      <c r="DL4" s="83"/>
    </row>
    <row r="5" spans="2:116" ht="13.5" customHeight="1" x14ac:dyDescent="0.15">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c r="AY5" s="83"/>
      <c r="AZ5" s="83"/>
      <c r="BA5" s="83"/>
      <c r="BB5" s="83"/>
      <c r="BC5" s="83"/>
      <c r="BD5" s="83"/>
      <c r="BE5" s="83"/>
      <c r="BF5" s="83"/>
      <c r="BG5" s="83"/>
      <c r="BH5" s="83"/>
      <c r="BI5" s="83"/>
      <c r="BJ5" s="83"/>
      <c r="BK5" s="83"/>
      <c r="BL5" s="83"/>
      <c r="BM5" s="83"/>
      <c r="BN5" s="83"/>
      <c r="BO5" s="83"/>
      <c r="BP5" s="83"/>
      <c r="BQ5" s="83"/>
      <c r="BR5" s="83"/>
      <c r="BS5" s="83"/>
      <c r="BT5" s="83"/>
      <c r="BU5" s="83"/>
      <c r="BV5" s="83"/>
      <c r="BW5" s="83"/>
      <c r="BX5" s="83"/>
      <c r="BY5" s="83"/>
      <c r="BZ5" s="83"/>
      <c r="CA5" s="83"/>
      <c r="CB5" s="83"/>
      <c r="CC5" s="83"/>
      <c r="CD5" s="83"/>
      <c r="CE5" s="83"/>
      <c r="CF5" s="83"/>
      <c r="CG5" s="83"/>
      <c r="CH5" s="83"/>
      <c r="CI5" s="83"/>
      <c r="CJ5" s="83"/>
      <c r="CK5" s="83"/>
      <c r="CL5" s="83"/>
      <c r="CM5" s="83"/>
      <c r="CN5" s="83"/>
      <c r="CO5" s="83"/>
      <c r="CP5" s="83"/>
      <c r="CQ5" s="83"/>
      <c r="CR5" s="83"/>
      <c r="CS5" s="83"/>
      <c r="CT5" s="83"/>
      <c r="CU5" s="83"/>
      <c r="CV5" s="83"/>
      <c r="CW5" s="83"/>
      <c r="CX5" s="83"/>
      <c r="CY5" s="83"/>
      <c r="CZ5" s="83"/>
      <c r="DA5" s="83"/>
      <c r="DB5" s="83"/>
      <c r="DC5" s="83"/>
      <c r="DD5" s="83"/>
      <c r="DE5" s="83"/>
      <c r="DF5" s="83"/>
      <c r="DG5" s="83"/>
      <c r="DH5" s="83"/>
      <c r="DI5" s="83"/>
      <c r="DJ5" s="83"/>
      <c r="DK5" s="83"/>
      <c r="DL5" s="83"/>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83"/>
      <c r="J18" s="83"/>
      <c r="K18" s="83"/>
      <c r="L18" s="83"/>
      <c r="M18" s="83"/>
      <c r="N18" s="83"/>
      <c r="O18" s="83"/>
      <c r="P18" s="83"/>
      <c r="Q18" s="83"/>
      <c r="R18" s="83"/>
      <c r="S18" s="83"/>
      <c r="T18" s="83"/>
      <c r="U18" s="83"/>
      <c r="V18" s="83"/>
      <c r="W18" s="83"/>
      <c r="X18" s="83"/>
      <c r="Y18" s="83"/>
      <c r="Z18" s="83"/>
      <c r="AA18" s="83"/>
      <c r="AB18" s="83"/>
      <c r="AC18" s="83"/>
      <c r="AD18" s="83"/>
      <c r="AE18" s="83"/>
      <c r="AF18" s="83"/>
      <c r="AG18" s="83"/>
      <c r="AH18" s="83"/>
      <c r="AI18" s="83"/>
      <c r="AJ18" s="83"/>
      <c r="AK18" s="83"/>
      <c r="AL18" s="83"/>
      <c r="AM18" s="83"/>
      <c r="AN18" s="83"/>
      <c r="AO18" s="83"/>
      <c r="AP18" s="83"/>
      <c r="AQ18" s="83"/>
      <c r="AR18" s="83"/>
      <c r="AS18" s="83"/>
      <c r="AT18" s="83"/>
      <c r="AU18" s="83"/>
      <c r="AV18" s="83"/>
      <c r="AW18" s="83"/>
      <c r="AX18" s="83"/>
      <c r="AY18" s="83"/>
      <c r="AZ18" s="83"/>
      <c r="BA18" s="83"/>
      <c r="BB18" s="83"/>
      <c r="BC18" s="83"/>
      <c r="BD18" s="83"/>
      <c r="BE18" s="83"/>
      <c r="BF18" s="83"/>
      <c r="BG18" s="83"/>
      <c r="BH18" s="83"/>
      <c r="BI18" s="83"/>
      <c r="BJ18" s="83"/>
      <c r="BK18" s="83"/>
      <c r="BL18" s="83"/>
      <c r="BM18" s="83"/>
      <c r="BN18" s="83"/>
      <c r="BO18" s="83"/>
      <c r="BP18" s="83"/>
      <c r="BQ18" s="83"/>
      <c r="BR18" s="83"/>
      <c r="BS18" s="83"/>
      <c r="BT18" s="83"/>
      <c r="BU18" s="83"/>
      <c r="BV18" s="83"/>
      <c r="BW18" s="83"/>
      <c r="BX18" s="83"/>
      <c r="BY18" s="83"/>
      <c r="BZ18" s="83"/>
      <c r="CA18" s="83"/>
      <c r="CB18" s="83"/>
      <c r="CC18" s="83"/>
      <c r="CD18" s="83"/>
      <c r="CE18" s="83"/>
      <c r="CF18" s="83"/>
      <c r="CG18" s="83"/>
      <c r="CH18" s="83"/>
      <c r="CI18" s="83"/>
      <c r="CJ18" s="83"/>
      <c r="CK18" s="83"/>
      <c r="CL18" s="83"/>
      <c r="CM18" s="83"/>
      <c r="CN18" s="83"/>
      <c r="CO18" s="83"/>
      <c r="CP18" s="83"/>
      <c r="CQ18" s="83"/>
      <c r="CR18" s="83"/>
      <c r="CS18" s="83"/>
      <c r="CT18" s="83"/>
      <c r="CU18" s="83"/>
      <c r="CV18" s="83"/>
      <c r="CW18" s="83"/>
      <c r="CX18" s="83"/>
      <c r="CY18" s="83"/>
      <c r="CZ18" s="83"/>
      <c r="DA18" s="83"/>
      <c r="DB18" s="83"/>
      <c r="DC18" s="83"/>
      <c r="DD18" s="83"/>
      <c r="DE18" s="83"/>
      <c r="DF18" s="83"/>
      <c r="DG18" s="83"/>
      <c r="DH18" s="83"/>
      <c r="DI18" s="83"/>
      <c r="DJ18" s="83"/>
      <c r="DK18" s="83"/>
      <c r="DL18" s="83"/>
    </row>
    <row r="19" spans="9:116" ht="13.5" customHeight="1" x14ac:dyDescent="0.15"/>
    <row r="20" spans="9:116" ht="13.5" customHeight="1" x14ac:dyDescent="0.15"/>
    <row r="21" spans="9:116" ht="13.5" customHeight="1" x14ac:dyDescent="0.15">
      <c r="DL21" s="83"/>
    </row>
    <row r="22" spans="9:116" ht="13.5" customHeight="1" x14ac:dyDescent="0.15">
      <c r="DI22" s="83"/>
      <c r="DJ22" s="83"/>
      <c r="DK22" s="83"/>
      <c r="DL22" s="83"/>
    </row>
    <row r="23" spans="9:116" ht="13.5" customHeight="1" x14ac:dyDescent="0.15">
      <c r="CY23" s="83"/>
      <c r="CZ23" s="83"/>
      <c r="DA23" s="83"/>
      <c r="DB23" s="83"/>
      <c r="DC23" s="83"/>
      <c r="DD23" s="83"/>
      <c r="DE23" s="83"/>
      <c r="DF23" s="83"/>
      <c r="DG23" s="83"/>
      <c r="DH23" s="83"/>
      <c r="DI23" s="83"/>
      <c r="DJ23" s="83"/>
      <c r="DK23" s="83"/>
      <c r="DL23" s="83"/>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83"/>
      <c r="DA35" s="83"/>
      <c r="DB35" s="83"/>
      <c r="DC35" s="83"/>
      <c r="DD35" s="83"/>
      <c r="DE35" s="83"/>
      <c r="DF35" s="83"/>
      <c r="DG35" s="83"/>
      <c r="DH35" s="83"/>
      <c r="DI35" s="83"/>
      <c r="DJ35" s="83"/>
      <c r="DK35" s="83"/>
      <c r="DL35" s="83"/>
    </row>
    <row r="36" spans="15:116" ht="13.5" customHeight="1" x14ac:dyDescent="0.15"/>
    <row r="37" spans="15:116" ht="13.5" customHeight="1" x14ac:dyDescent="0.15">
      <c r="DL37" s="83"/>
    </row>
    <row r="38" spans="15:116" ht="13.5" customHeight="1" x14ac:dyDescent="0.15">
      <c r="DI38" s="83"/>
      <c r="DJ38" s="83"/>
      <c r="DK38" s="83"/>
      <c r="DL38" s="83"/>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83"/>
      <c r="P43" s="83"/>
      <c r="Q43" s="83"/>
      <c r="R43" s="83"/>
      <c r="S43" s="83"/>
      <c r="T43" s="83"/>
      <c r="U43" s="83"/>
      <c r="V43" s="83"/>
      <c r="W43" s="83"/>
      <c r="X43" s="83"/>
      <c r="Y43" s="83"/>
      <c r="Z43" s="83"/>
      <c r="AA43" s="83"/>
      <c r="AB43" s="83"/>
      <c r="AC43" s="83"/>
      <c r="AD43" s="83"/>
      <c r="AE43" s="83"/>
      <c r="AF43" s="83"/>
      <c r="AG43" s="83"/>
      <c r="AH43" s="83"/>
      <c r="AI43" s="83"/>
      <c r="AJ43" s="83"/>
      <c r="AK43" s="83"/>
      <c r="AL43" s="83"/>
      <c r="AM43" s="83"/>
      <c r="AN43" s="83"/>
      <c r="AO43" s="83"/>
      <c r="AP43" s="83"/>
      <c r="AQ43" s="83"/>
      <c r="AR43" s="83"/>
      <c r="AS43" s="83"/>
      <c r="AT43" s="83"/>
      <c r="AU43" s="83"/>
      <c r="AV43" s="83"/>
      <c r="AW43" s="83"/>
      <c r="AX43" s="83"/>
      <c r="AY43" s="83"/>
      <c r="AZ43" s="83"/>
      <c r="BA43" s="83"/>
      <c r="BB43" s="83"/>
      <c r="BC43" s="83"/>
      <c r="BD43" s="83"/>
      <c r="BE43" s="83"/>
      <c r="BF43" s="83"/>
      <c r="BG43" s="83"/>
      <c r="BH43" s="83"/>
      <c r="BI43" s="83"/>
      <c r="BJ43" s="83"/>
      <c r="BK43" s="83"/>
      <c r="BL43" s="83"/>
      <c r="BM43" s="83"/>
      <c r="BN43" s="83"/>
      <c r="BO43" s="83"/>
      <c r="BP43" s="83"/>
      <c r="BQ43" s="83"/>
      <c r="BR43" s="83"/>
      <c r="BS43" s="83"/>
      <c r="BT43" s="83"/>
      <c r="BU43" s="83"/>
      <c r="BV43" s="83"/>
      <c r="BW43" s="83"/>
      <c r="BX43" s="83"/>
      <c r="BY43" s="83"/>
      <c r="BZ43" s="83"/>
      <c r="CA43" s="83"/>
      <c r="CB43" s="83"/>
      <c r="CC43" s="83"/>
      <c r="CD43" s="83"/>
      <c r="CE43" s="83"/>
      <c r="CF43" s="83"/>
      <c r="CG43" s="83"/>
      <c r="CH43" s="83"/>
      <c r="CI43" s="83"/>
      <c r="CJ43" s="83"/>
      <c r="CK43" s="83"/>
      <c r="CL43" s="83"/>
      <c r="CM43" s="83"/>
      <c r="CN43" s="83"/>
      <c r="CO43" s="83"/>
      <c r="CP43" s="83"/>
      <c r="CQ43" s="83"/>
      <c r="CR43" s="83"/>
      <c r="CS43" s="83"/>
      <c r="CT43" s="83"/>
      <c r="CU43" s="83"/>
      <c r="CV43" s="83"/>
      <c r="CW43" s="83"/>
      <c r="CX43" s="83"/>
      <c r="CY43" s="83"/>
      <c r="CZ43" s="83"/>
      <c r="DA43" s="83"/>
      <c r="DB43" s="83"/>
      <c r="DC43" s="83"/>
      <c r="DD43" s="83"/>
      <c r="DE43" s="83"/>
      <c r="DF43" s="83"/>
      <c r="DG43" s="83"/>
      <c r="DH43" s="83"/>
      <c r="DI43" s="83"/>
      <c r="DJ43" s="83"/>
      <c r="DK43" s="83"/>
      <c r="DL43" s="83"/>
    </row>
    <row r="44" spans="15:116" ht="13.5" customHeight="1" x14ac:dyDescent="0.15">
      <c r="DL44" s="83"/>
    </row>
    <row r="45" spans="15:116" ht="13.5" customHeight="1" x14ac:dyDescent="0.15"/>
    <row r="46" spans="15:116" ht="13.5" customHeight="1" x14ac:dyDescent="0.15">
      <c r="DA46" s="83"/>
      <c r="DB46" s="83"/>
      <c r="DC46" s="83"/>
      <c r="DD46" s="83"/>
      <c r="DE46" s="83"/>
      <c r="DF46" s="83"/>
      <c r="DG46" s="83"/>
      <c r="DH46" s="83"/>
      <c r="DI46" s="83"/>
      <c r="DJ46" s="83"/>
      <c r="DK46" s="83"/>
      <c r="DL46" s="83"/>
    </row>
    <row r="47" spans="15:116" ht="13.5" customHeight="1" x14ac:dyDescent="0.15"/>
    <row r="48" spans="15:116" ht="13.5" customHeight="1" x14ac:dyDescent="0.15"/>
    <row r="49" spans="104:116" ht="13.5" customHeight="1" x14ac:dyDescent="0.15"/>
    <row r="50" spans="104:116" ht="13.5" customHeight="1" x14ac:dyDescent="0.15">
      <c r="CZ50" s="83"/>
      <c r="DA50" s="83"/>
      <c r="DB50" s="83"/>
      <c r="DC50" s="83"/>
      <c r="DD50" s="83"/>
      <c r="DE50" s="83"/>
      <c r="DF50" s="83"/>
      <c r="DG50" s="83"/>
      <c r="DH50" s="83"/>
      <c r="DI50" s="83"/>
      <c r="DJ50" s="83"/>
      <c r="DK50" s="83"/>
      <c r="DL50" s="83"/>
    </row>
    <row r="51" spans="104:116" ht="13.5" customHeight="1" x14ac:dyDescent="0.15"/>
    <row r="52" spans="104:116" ht="13.5" customHeight="1" x14ac:dyDescent="0.15"/>
    <row r="53" spans="104:116" ht="13.5" customHeight="1" x14ac:dyDescent="0.15">
      <c r="DL53" s="83"/>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83"/>
      <c r="DD67" s="83"/>
      <c r="DE67" s="83"/>
      <c r="DF67" s="83"/>
      <c r="DG67" s="83"/>
      <c r="DH67" s="83"/>
      <c r="DI67" s="83"/>
      <c r="DJ67" s="83"/>
      <c r="DK67" s="83"/>
      <c r="DL67" s="83"/>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SpjAo06KphbDkTY7msUe41ddFfMuI5zQegrz/379IEBURTAtfbaXDkvI4LU/YHzGqJkbS9lC6VjJmcdr9mpXbw==" saltValue="yLSGdFvrTa8BfRm61ig52w==" spinCount="100000" sheet="1" objects="1" scenarios="1"/>
  <phoneticPr fontId="8"/>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AZ73"/>
  <sheetViews>
    <sheetView showGridLines="0" view="pageBreakPreview" zoomScaleSheetLayoutView="100" workbookViewId="0"/>
  </sheetViews>
  <sheetFormatPr defaultColWidth="0" defaultRowHeight="13.5" customHeight="1" zeroHeight="1" x14ac:dyDescent="0.15"/>
  <cols>
    <col min="1" max="36" width="2.5" style="51" customWidth="1"/>
    <col min="37" max="44" width="17" style="51" customWidth="1"/>
    <col min="45" max="45" width="6.125" style="84" customWidth="1"/>
    <col min="46" max="46" width="3" style="85" customWidth="1"/>
    <col min="47" max="47" width="19.125" style="51" hidden="1" customWidth="1"/>
    <col min="48" max="52" width="12.625" style="51" hidden="1" customWidth="1"/>
    <col min="53" max="53" width="8.625" style="51" hidden="1" customWidth="1"/>
    <col min="54" max="16384" width="8.625" style="51" hidden="1"/>
  </cols>
  <sheetData>
    <row r="1" spans="1:46" x14ac:dyDescent="0.15">
      <c r="AS1" s="95"/>
      <c r="AT1" s="95"/>
    </row>
    <row r="2" spans="1:46" x14ac:dyDescent="0.15">
      <c r="AS2" s="95"/>
      <c r="AT2" s="95"/>
    </row>
    <row r="3" spans="1:46" x14ac:dyDescent="0.15">
      <c r="AS3" s="95"/>
      <c r="AT3" s="95"/>
    </row>
    <row r="4" spans="1:46" x14ac:dyDescent="0.15">
      <c r="AS4" s="95"/>
      <c r="AT4" s="95"/>
    </row>
    <row r="5" spans="1:46" ht="17.25" x14ac:dyDescent="0.15">
      <c r="A5" s="87" t="s">
        <v>502</v>
      </c>
      <c r="B5" s="91"/>
      <c r="C5" s="91"/>
      <c r="D5" s="91"/>
      <c r="E5" s="91"/>
      <c r="F5" s="91"/>
      <c r="G5" s="91"/>
      <c r="H5" s="91"/>
      <c r="I5" s="91"/>
      <c r="J5" s="91"/>
      <c r="K5" s="91"/>
      <c r="L5" s="91"/>
      <c r="M5" s="91"/>
      <c r="N5" s="91"/>
      <c r="O5" s="91"/>
      <c r="P5" s="91"/>
      <c r="Q5" s="91"/>
      <c r="R5" s="91"/>
      <c r="S5" s="91"/>
      <c r="T5" s="91"/>
      <c r="U5" s="91"/>
      <c r="V5" s="91"/>
      <c r="W5" s="91"/>
      <c r="X5" s="91"/>
      <c r="Y5" s="91"/>
      <c r="Z5" s="91"/>
      <c r="AA5" s="91"/>
      <c r="AB5" s="91"/>
      <c r="AC5" s="91"/>
      <c r="AD5" s="91"/>
      <c r="AE5" s="91"/>
      <c r="AF5" s="91"/>
      <c r="AG5" s="91"/>
      <c r="AH5" s="91"/>
      <c r="AI5" s="91"/>
      <c r="AJ5" s="91"/>
      <c r="AK5" s="91"/>
      <c r="AL5" s="91"/>
      <c r="AM5" s="91"/>
      <c r="AN5" s="91"/>
      <c r="AO5" s="91"/>
      <c r="AP5" s="91"/>
      <c r="AQ5" s="91"/>
      <c r="AR5" s="91"/>
      <c r="AS5" s="166"/>
    </row>
    <row r="6" spans="1:46" x14ac:dyDescent="0.15">
      <c r="A6" s="85"/>
      <c r="B6" s="95"/>
      <c r="C6" s="95"/>
      <c r="D6" s="95"/>
      <c r="E6" s="95"/>
      <c r="F6" s="95"/>
      <c r="G6" s="95"/>
      <c r="H6" s="95"/>
      <c r="I6" s="95"/>
      <c r="J6" s="95"/>
      <c r="K6" s="95"/>
      <c r="L6" s="95"/>
      <c r="M6" s="95"/>
      <c r="N6" s="95"/>
      <c r="O6" s="95"/>
      <c r="P6" s="95"/>
      <c r="Q6" s="95"/>
      <c r="R6" s="95"/>
      <c r="S6" s="95"/>
      <c r="T6" s="95"/>
      <c r="U6" s="95"/>
      <c r="V6" s="95"/>
      <c r="W6" s="95"/>
      <c r="X6" s="95"/>
      <c r="Y6" s="95"/>
      <c r="Z6" s="95"/>
      <c r="AA6" s="95"/>
      <c r="AB6" s="95"/>
      <c r="AC6" s="95"/>
      <c r="AD6" s="95"/>
      <c r="AE6" s="95"/>
      <c r="AF6" s="95"/>
      <c r="AG6" s="95"/>
      <c r="AH6" s="95"/>
      <c r="AI6" s="95"/>
      <c r="AJ6" s="95"/>
      <c r="AK6" s="97" t="s">
        <v>332</v>
      </c>
      <c r="AL6" s="97"/>
      <c r="AM6" s="97"/>
      <c r="AN6" s="97"/>
      <c r="AO6" s="95"/>
      <c r="AP6" s="95"/>
      <c r="AQ6" s="95"/>
      <c r="AR6" s="95"/>
    </row>
    <row r="7" spans="1:46" ht="13.5" customHeight="1" x14ac:dyDescent="0.15">
      <c r="A7" s="85"/>
      <c r="B7" s="95"/>
      <c r="C7" s="95"/>
      <c r="D7" s="95"/>
      <c r="E7" s="95"/>
      <c r="F7" s="95"/>
      <c r="G7" s="95"/>
      <c r="H7" s="95"/>
      <c r="I7" s="95"/>
      <c r="J7" s="95"/>
      <c r="K7" s="95"/>
      <c r="L7" s="95"/>
      <c r="M7" s="95"/>
      <c r="N7" s="95"/>
      <c r="O7" s="95"/>
      <c r="P7" s="95"/>
      <c r="Q7" s="95"/>
      <c r="R7" s="95"/>
      <c r="S7" s="95"/>
      <c r="T7" s="95"/>
      <c r="U7" s="95"/>
      <c r="V7" s="95"/>
      <c r="W7" s="95"/>
      <c r="X7" s="95"/>
      <c r="Y7" s="95"/>
      <c r="Z7" s="95"/>
      <c r="AA7" s="95"/>
      <c r="AB7" s="95"/>
      <c r="AC7" s="95"/>
      <c r="AD7" s="95"/>
      <c r="AE7" s="95"/>
      <c r="AF7" s="95"/>
      <c r="AG7" s="95"/>
      <c r="AH7" s="95"/>
      <c r="AI7" s="95"/>
      <c r="AJ7" s="95"/>
      <c r="AK7" s="98"/>
      <c r="AL7" s="105"/>
      <c r="AM7" s="105"/>
      <c r="AN7" s="115"/>
      <c r="AO7" s="1021" t="s">
        <v>93</v>
      </c>
      <c r="AP7" s="132"/>
      <c r="AQ7" s="143" t="s">
        <v>503</v>
      </c>
      <c r="AR7" s="157"/>
    </row>
    <row r="8" spans="1:46" x14ac:dyDescent="0.15">
      <c r="A8" s="85"/>
      <c r="B8" s="95"/>
      <c r="C8" s="95"/>
      <c r="D8" s="95"/>
      <c r="E8" s="95"/>
      <c r="F8" s="95"/>
      <c r="G8" s="95"/>
      <c r="H8" s="95"/>
      <c r="I8" s="95"/>
      <c r="J8" s="95"/>
      <c r="K8" s="95"/>
      <c r="L8" s="95"/>
      <c r="M8" s="95"/>
      <c r="N8" s="95"/>
      <c r="O8" s="95"/>
      <c r="P8" s="95"/>
      <c r="Q8" s="95"/>
      <c r="R8" s="95"/>
      <c r="S8" s="95"/>
      <c r="T8" s="95"/>
      <c r="U8" s="95"/>
      <c r="V8" s="95"/>
      <c r="W8" s="95"/>
      <c r="X8" s="95"/>
      <c r="Y8" s="95"/>
      <c r="Z8" s="95"/>
      <c r="AA8" s="95"/>
      <c r="AB8" s="95"/>
      <c r="AC8" s="95"/>
      <c r="AD8" s="95"/>
      <c r="AE8" s="95"/>
      <c r="AF8" s="95"/>
      <c r="AG8" s="95"/>
      <c r="AH8" s="95"/>
      <c r="AI8" s="95"/>
      <c r="AJ8" s="95"/>
      <c r="AK8" s="99"/>
      <c r="AL8" s="106"/>
      <c r="AM8" s="106"/>
      <c r="AN8" s="116"/>
      <c r="AO8" s="1022"/>
      <c r="AP8" s="133" t="s">
        <v>506</v>
      </c>
      <c r="AQ8" s="144" t="s">
        <v>507</v>
      </c>
      <c r="AR8" s="158" t="s">
        <v>19</v>
      </c>
    </row>
    <row r="9" spans="1:46" x14ac:dyDescent="0.15">
      <c r="A9" s="85"/>
      <c r="B9" s="95"/>
      <c r="C9" s="95"/>
      <c r="D9" s="95"/>
      <c r="E9" s="95"/>
      <c r="F9" s="95"/>
      <c r="G9" s="95"/>
      <c r="H9" s="95"/>
      <c r="I9" s="95"/>
      <c r="J9" s="95"/>
      <c r="K9" s="95"/>
      <c r="L9" s="95"/>
      <c r="M9" s="95"/>
      <c r="N9" s="95"/>
      <c r="O9" s="95"/>
      <c r="P9" s="95"/>
      <c r="Q9" s="95"/>
      <c r="R9" s="95"/>
      <c r="S9" s="95"/>
      <c r="T9" s="95"/>
      <c r="U9" s="95"/>
      <c r="V9" s="95"/>
      <c r="W9" s="95"/>
      <c r="X9" s="95"/>
      <c r="Y9" s="95"/>
      <c r="Z9" s="95"/>
      <c r="AA9" s="95"/>
      <c r="AB9" s="95"/>
      <c r="AC9" s="95"/>
      <c r="AD9" s="95"/>
      <c r="AE9" s="95"/>
      <c r="AF9" s="95"/>
      <c r="AG9" s="95"/>
      <c r="AH9" s="95"/>
      <c r="AI9" s="95"/>
      <c r="AJ9" s="95"/>
      <c r="AK9" s="999" t="s">
        <v>508</v>
      </c>
      <c r="AL9" s="1000"/>
      <c r="AM9" s="1000"/>
      <c r="AN9" s="1001"/>
      <c r="AO9" s="122">
        <v>570994</v>
      </c>
      <c r="AP9" s="122">
        <v>186905</v>
      </c>
      <c r="AQ9" s="145">
        <v>242692</v>
      </c>
      <c r="AR9" s="159">
        <v>-23</v>
      </c>
    </row>
    <row r="10" spans="1:46" ht="13.5" customHeight="1" x14ac:dyDescent="0.15">
      <c r="A10" s="85"/>
      <c r="B10" s="95"/>
      <c r="C10" s="95"/>
      <c r="D10" s="95"/>
      <c r="E10" s="95"/>
      <c r="F10" s="95"/>
      <c r="G10" s="95"/>
      <c r="H10" s="95"/>
      <c r="I10" s="95"/>
      <c r="J10" s="95"/>
      <c r="K10" s="95"/>
      <c r="L10" s="95"/>
      <c r="M10" s="95"/>
      <c r="N10" s="95"/>
      <c r="O10" s="95"/>
      <c r="P10" s="95"/>
      <c r="Q10" s="95"/>
      <c r="R10" s="95"/>
      <c r="S10" s="95"/>
      <c r="T10" s="95"/>
      <c r="U10" s="95"/>
      <c r="V10" s="95"/>
      <c r="W10" s="95"/>
      <c r="X10" s="95"/>
      <c r="Y10" s="95"/>
      <c r="Z10" s="95"/>
      <c r="AA10" s="95"/>
      <c r="AB10" s="95"/>
      <c r="AC10" s="95"/>
      <c r="AD10" s="95"/>
      <c r="AE10" s="95"/>
      <c r="AF10" s="95"/>
      <c r="AG10" s="95"/>
      <c r="AH10" s="95"/>
      <c r="AI10" s="95"/>
      <c r="AJ10" s="95"/>
      <c r="AK10" s="999" t="s">
        <v>207</v>
      </c>
      <c r="AL10" s="1000"/>
      <c r="AM10" s="1000"/>
      <c r="AN10" s="1001"/>
      <c r="AO10" s="123">
        <v>111349</v>
      </c>
      <c r="AP10" s="123">
        <v>36448</v>
      </c>
      <c r="AQ10" s="146">
        <v>27094</v>
      </c>
      <c r="AR10" s="160">
        <v>34.5</v>
      </c>
    </row>
    <row r="11" spans="1:46" ht="13.5" customHeight="1" x14ac:dyDescent="0.15">
      <c r="A11" s="85"/>
      <c r="B11" s="95"/>
      <c r="C11" s="95"/>
      <c r="D11" s="95"/>
      <c r="E11" s="95"/>
      <c r="F11" s="95"/>
      <c r="G11" s="95"/>
      <c r="H11" s="95"/>
      <c r="I11" s="95"/>
      <c r="J11" s="95"/>
      <c r="K11" s="95"/>
      <c r="L11" s="95"/>
      <c r="M11" s="95"/>
      <c r="N11" s="95"/>
      <c r="O11" s="95"/>
      <c r="P11" s="95"/>
      <c r="Q11" s="95"/>
      <c r="R11" s="95"/>
      <c r="S11" s="95"/>
      <c r="T11" s="95"/>
      <c r="U11" s="95"/>
      <c r="V11" s="95"/>
      <c r="W11" s="95"/>
      <c r="X11" s="95"/>
      <c r="Y11" s="95"/>
      <c r="Z11" s="95"/>
      <c r="AA11" s="95"/>
      <c r="AB11" s="95"/>
      <c r="AC11" s="95"/>
      <c r="AD11" s="95"/>
      <c r="AE11" s="95"/>
      <c r="AF11" s="95"/>
      <c r="AG11" s="95"/>
      <c r="AH11" s="95"/>
      <c r="AI11" s="95"/>
      <c r="AJ11" s="95"/>
      <c r="AK11" s="999" t="s">
        <v>397</v>
      </c>
      <c r="AL11" s="1000"/>
      <c r="AM11" s="1000"/>
      <c r="AN11" s="1001"/>
      <c r="AO11" s="123" t="s">
        <v>201</v>
      </c>
      <c r="AP11" s="123" t="s">
        <v>201</v>
      </c>
      <c r="AQ11" s="146">
        <v>4163</v>
      </c>
      <c r="AR11" s="160" t="s">
        <v>201</v>
      </c>
    </row>
    <row r="12" spans="1:46" ht="13.5" customHeight="1" x14ac:dyDescent="0.15">
      <c r="A12" s="85"/>
      <c r="B12" s="95"/>
      <c r="C12" s="95"/>
      <c r="D12" s="95"/>
      <c r="E12" s="95"/>
      <c r="F12" s="95"/>
      <c r="G12" s="95"/>
      <c r="H12" s="95"/>
      <c r="I12" s="95"/>
      <c r="J12" s="95"/>
      <c r="K12" s="95"/>
      <c r="L12" s="95"/>
      <c r="M12" s="95"/>
      <c r="N12" s="95"/>
      <c r="O12" s="95"/>
      <c r="P12" s="95"/>
      <c r="Q12" s="95"/>
      <c r="R12" s="95"/>
      <c r="S12" s="95"/>
      <c r="T12" s="95"/>
      <c r="U12" s="95"/>
      <c r="V12" s="95"/>
      <c r="W12" s="95"/>
      <c r="X12" s="95"/>
      <c r="Y12" s="95"/>
      <c r="Z12" s="95"/>
      <c r="AA12" s="95"/>
      <c r="AB12" s="95"/>
      <c r="AC12" s="95"/>
      <c r="AD12" s="95"/>
      <c r="AE12" s="95"/>
      <c r="AF12" s="95"/>
      <c r="AG12" s="95"/>
      <c r="AH12" s="95"/>
      <c r="AI12" s="95"/>
      <c r="AJ12" s="95"/>
      <c r="AK12" s="999" t="s">
        <v>221</v>
      </c>
      <c r="AL12" s="1000"/>
      <c r="AM12" s="1000"/>
      <c r="AN12" s="1001"/>
      <c r="AO12" s="123" t="s">
        <v>201</v>
      </c>
      <c r="AP12" s="123" t="s">
        <v>201</v>
      </c>
      <c r="AQ12" s="146" t="s">
        <v>201</v>
      </c>
      <c r="AR12" s="160" t="s">
        <v>201</v>
      </c>
    </row>
    <row r="13" spans="1:46" ht="13.5" customHeight="1" x14ac:dyDescent="0.15">
      <c r="A13" s="85"/>
      <c r="B13" s="95"/>
      <c r="C13" s="95"/>
      <c r="D13" s="95"/>
      <c r="E13" s="95"/>
      <c r="F13" s="95"/>
      <c r="G13" s="95"/>
      <c r="H13" s="95"/>
      <c r="I13" s="95"/>
      <c r="J13" s="95"/>
      <c r="K13" s="95"/>
      <c r="L13" s="95"/>
      <c r="M13" s="95"/>
      <c r="N13" s="95"/>
      <c r="O13" s="95"/>
      <c r="P13" s="95"/>
      <c r="Q13" s="95"/>
      <c r="R13" s="95"/>
      <c r="S13" s="95"/>
      <c r="T13" s="95"/>
      <c r="U13" s="95"/>
      <c r="V13" s="95"/>
      <c r="W13" s="95"/>
      <c r="X13" s="95"/>
      <c r="Y13" s="95"/>
      <c r="Z13" s="95"/>
      <c r="AA13" s="95"/>
      <c r="AB13" s="95"/>
      <c r="AC13" s="95"/>
      <c r="AD13" s="95"/>
      <c r="AE13" s="95"/>
      <c r="AF13" s="95"/>
      <c r="AG13" s="95"/>
      <c r="AH13" s="95"/>
      <c r="AI13" s="95"/>
      <c r="AJ13" s="95"/>
      <c r="AK13" s="999" t="s">
        <v>509</v>
      </c>
      <c r="AL13" s="1000"/>
      <c r="AM13" s="1000"/>
      <c r="AN13" s="1001"/>
      <c r="AO13" s="123" t="s">
        <v>201</v>
      </c>
      <c r="AP13" s="123" t="s">
        <v>201</v>
      </c>
      <c r="AQ13" s="146">
        <v>8881</v>
      </c>
      <c r="AR13" s="160" t="s">
        <v>201</v>
      </c>
    </row>
    <row r="14" spans="1:46" ht="13.5" customHeight="1" x14ac:dyDescent="0.15">
      <c r="A14" s="85"/>
      <c r="B14" s="95"/>
      <c r="C14" s="95"/>
      <c r="D14" s="95"/>
      <c r="E14" s="95"/>
      <c r="F14" s="95"/>
      <c r="G14" s="95"/>
      <c r="H14" s="95"/>
      <c r="I14" s="95"/>
      <c r="J14" s="95"/>
      <c r="K14" s="95"/>
      <c r="L14" s="95"/>
      <c r="M14" s="95"/>
      <c r="N14" s="95"/>
      <c r="O14" s="95"/>
      <c r="P14" s="95"/>
      <c r="Q14" s="95"/>
      <c r="R14" s="95"/>
      <c r="S14" s="95"/>
      <c r="T14" s="95"/>
      <c r="U14" s="95"/>
      <c r="V14" s="95"/>
      <c r="W14" s="95"/>
      <c r="X14" s="95"/>
      <c r="Y14" s="95"/>
      <c r="Z14" s="95"/>
      <c r="AA14" s="95"/>
      <c r="AB14" s="95"/>
      <c r="AC14" s="95"/>
      <c r="AD14" s="95"/>
      <c r="AE14" s="95"/>
      <c r="AF14" s="95"/>
      <c r="AG14" s="95"/>
      <c r="AH14" s="95"/>
      <c r="AI14" s="95"/>
      <c r="AJ14" s="95"/>
      <c r="AK14" s="999" t="s">
        <v>510</v>
      </c>
      <c r="AL14" s="1000"/>
      <c r="AM14" s="1000"/>
      <c r="AN14" s="1001"/>
      <c r="AO14" s="123">
        <v>6851</v>
      </c>
      <c r="AP14" s="123">
        <v>2243</v>
      </c>
      <c r="AQ14" s="146">
        <v>5165</v>
      </c>
      <c r="AR14" s="160">
        <v>-56.6</v>
      </c>
    </row>
    <row r="15" spans="1:46" ht="13.5" customHeight="1" x14ac:dyDescent="0.15">
      <c r="A15" s="85"/>
      <c r="B15" s="95"/>
      <c r="C15" s="95"/>
      <c r="D15" s="95"/>
      <c r="E15" s="95"/>
      <c r="F15" s="95"/>
      <c r="G15" s="95"/>
      <c r="H15" s="95"/>
      <c r="I15" s="95"/>
      <c r="J15" s="95"/>
      <c r="K15" s="95"/>
      <c r="L15" s="95"/>
      <c r="M15" s="95"/>
      <c r="N15" s="95"/>
      <c r="O15" s="95"/>
      <c r="P15" s="95"/>
      <c r="Q15" s="95"/>
      <c r="R15" s="95"/>
      <c r="S15" s="95"/>
      <c r="T15" s="95"/>
      <c r="U15" s="95"/>
      <c r="V15" s="95"/>
      <c r="W15" s="95"/>
      <c r="X15" s="95"/>
      <c r="Y15" s="95"/>
      <c r="Z15" s="95"/>
      <c r="AA15" s="95"/>
      <c r="AB15" s="95"/>
      <c r="AC15" s="95"/>
      <c r="AD15" s="95"/>
      <c r="AE15" s="95"/>
      <c r="AF15" s="95"/>
      <c r="AG15" s="95"/>
      <c r="AH15" s="95"/>
      <c r="AI15" s="95"/>
      <c r="AJ15" s="95"/>
      <c r="AK15" s="1002" t="s">
        <v>310</v>
      </c>
      <c r="AL15" s="1003"/>
      <c r="AM15" s="1003"/>
      <c r="AN15" s="1004"/>
      <c r="AO15" s="123">
        <v>-44801</v>
      </c>
      <c r="AP15" s="123">
        <v>-14665</v>
      </c>
      <c r="AQ15" s="146">
        <v>-18870</v>
      </c>
      <c r="AR15" s="160">
        <v>-22.3</v>
      </c>
    </row>
    <row r="16" spans="1:46" x14ac:dyDescent="0.15">
      <c r="A16" s="85"/>
      <c r="B16" s="95"/>
      <c r="C16" s="95"/>
      <c r="D16" s="95"/>
      <c r="E16" s="95"/>
      <c r="F16" s="95"/>
      <c r="G16" s="95"/>
      <c r="H16" s="95"/>
      <c r="I16" s="95"/>
      <c r="J16" s="95"/>
      <c r="K16" s="95"/>
      <c r="L16" s="95"/>
      <c r="M16" s="95"/>
      <c r="N16" s="95"/>
      <c r="O16" s="95"/>
      <c r="P16" s="95"/>
      <c r="Q16" s="95"/>
      <c r="R16" s="95"/>
      <c r="S16" s="95"/>
      <c r="T16" s="95"/>
      <c r="U16" s="95"/>
      <c r="V16" s="95"/>
      <c r="W16" s="95"/>
      <c r="X16" s="95"/>
      <c r="Y16" s="95"/>
      <c r="Z16" s="95"/>
      <c r="AA16" s="95"/>
      <c r="AB16" s="95"/>
      <c r="AC16" s="95"/>
      <c r="AD16" s="95"/>
      <c r="AE16" s="95"/>
      <c r="AF16" s="95"/>
      <c r="AG16" s="95"/>
      <c r="AH16" s="95"/>
      <c r="AI16" s="95"/>
      <c r="AJ16" s="95"/>
      <c r="AK16" s="1002" t="s">
        <v>273</v>
      </c>
      <c r="AL16" s="1003"/>
      <c r="AM16" s="1003"/>
      <c r="AN16" s="1004"/>
      <c r="AO16" s="123">
        <v>644393</v>
      </c>
      <c r="AP16" s="123">
        <v>210931</v>
      </c>
      <c r="AQ16" s="146">
        <v>269124</v>
      </c>
      <c r="AR16" s="160">
        <v>-21.6</v>
      </c>
    </row>
    <row r="17" spans="1:46" x14ac:dyDescent="0.15">
      <c r="A17" s="85"/>
      <c r="B17" s="95"/>
      <c r="C17" s="95"/>
      <c r="D17" s="95"/>
      <c r="E17" s="95"/>
      <c r="F17" s="95"/>
      <c r="G17" s="95"/>
      <c r="H17" s="95"/>
      <c r="I17" s="95"/>
      <c r="J17" s="95"/>
      <c r="K17" s="95"/>
      <c r="L17" s="95"/>
      <c r="M17" s="95"/>
      <c r="N17" s="95"/>
      <c r="O17" s="95"/>
      <c r="P17" s="95"/>
      <c r="Q17" s="95"/>
      <c r="R17" s="95"/>
      <c r="S17" s="95"/>
      <c r="T17" s="95"/>
      <c r="U17" s="95"/>
      <c r="V17" s="95"/>
      <c r="W17" s="95"/>
      <c r="X17" s="95"/>
      <c r="Y17" s="95"/>
      <c r="Z17" s="95"/>
      <c r="AA17" s="95"/>
      <c r="AB17" s="95"/>
      <c r="AC17" s="95"/>
      <c r="AD17" s="95"/>
      <c r="AE17" s="95"/>
      <c r="AF17" s="95"/>
      <c r="AG17" s="95"/>
      <c r="AH17" s="95"/>
      <c r="AI17" s="95"/>
      <c r="AJ17" s="95"/>
      <c r="AK17" s="95"/>
      <c r="AL17" s="95"/>
      <c r="AM17" s="95"/>
      <c r="AN17" s="95"/>
      <c r="AO17" s="95"/>
      <c r="AP17" s="95"/>
      <c r="AQ17" s="95"/>
      <c r="AR17" s="95"/>
    </row>
    <row r="18" spans="1:46" x14ac:dyDescent="0.15">
      <c r="A18" s="85"/>
      <c r="B18" s="95"/>
      <c r="C18" s="95"/>
      <c r="D18" s="95"/>
      <c r="E18" s="95"/>
      <c r="F18" s="95"/>
      <c r="G18" s="95"/>
      <c r="H18" s="95"/>
      <c r="I18" s="95"/>
      <c r="J18" s="95"/>
      <c r="K18" s="95"/>
      <c r="L18" s="95"/>
      <c r="M18" s="95"/>
      <c r="N18" s="95"/>
      <c r="O18" s="95"/>
      <c r="P18" s="95"/>
      <c r="Q18" s="95"/>
      <c r="R18" s="95"/>
      <c r="S18" s="95"/>
      <c r="T18" s="95"/>
      <c r="U18" s="95"/>
      <c r="V18" s="95"/>
      <c r="W18" s="95"/>
      <c r="X18" s="95"/>
      <c r="Y18" s="95"/>
      <c r="Z18" s="95"/>
      <c r="AA18" s="95"/>
      <c r="AB18" s="95"/>
      <c r="AC18" s="95"/>
      <c r="AD18" s="95"/>
      <c r="AE18" s="95"/>
      <c r="AF18" s="95"/>
      <c r="AG18" s="95"/>
      <c r="AH18" s="95"/>
      <c r="AI18" s="95"/>
      <c r="AJ18" s="95"/>
      <c r="AK18" s="95"/>
      <c r="AL18" s="95"/>
      <c r="AM18" s="95"/>
      <c r="AN18" s="95"/>
      <c r="AO18" s="95"/>
      <c r="AP18" s="95"/>
      <c r="AQ18" s="137"/>
      <c r="AR18" s="137"/>
    </row>
    <row r="19" spans="1:46" x14ac:dyDescent="0.15">
      <c r="A19" s="85"/>
      <c r="B19" s="95"/>
      <c r="C19" s="95"/>
      <c r="D19" s="95"/>
      <c r="E19" s="95"/>
      <c r="F19" s="95"/>
      <c r="G19" s="95"/>
      <c r="H19" s="95"/>
      <c r="I19" s="95"/>
      <c r="J19" s="95"/>
      <c r="K19" s="95"/>
      <c r="L19" s="95"/>
      <c r="M19" s="95"/>
      <c r="N19" s="95"/>
      <c r="O19" s="95"/>
      <c r="P19" s="95"/>
      <c r="Q19" s="95"/>
      <c r="R19" s="95"/>
      <c r="S19" s="95"/>
      <c r="T19" s="95"/>
      <c r="U19" s="95"/>
      <c r="V19" s="95"/>
      <c r="W19" s="95"/>
      <c r="X19" s="95"/>
      <c r="Y19" s="95"/>
      <c r="Z19" s="95"/>
      <c r="AA19" s="95"/>
      <c r="AB19" s="95"/>
      <c r="AC19" s="95"/>
      <c r="AD19" s="95"/>
      <c r="AE19" s="95"/>
      <c r="AF19" s="95"/>
      <c r="AG19" s="95"/>
      <c r="AH19" s="95"/>
      <c r="AI19" s="95"/>
      <c r="AJ19" s="95"/>
      <c r="AK19" s="95" t="s">
        <v>186</v>
      </c>
      <c r="AL19" s="95"/>
      <c r="AM19" s="95"/>
      <c r="AN19" s="95"/>
      <c r="AO19" s="95"/>
      <c r="AP19" s="95"/>
      <c r="AQ19" s="95"/>
      <c r="AR19" s="95"/>
    </row>
    <row r="20" spans="1:46" x14ac:dyDescent="0.15">
      <c r="A20" s="85"/>
      <c r="B20" s="95"/>
      <c r="C20" s="95"/>
      <c r="D20" s="95"/>
      <c r="E20" s="95"/>
      <c r="F20" s="95"/>
      <c r="G20" s="95"/>
      <c r="H20" s="95"/>
      <c r="I20" s="95"/>
      <c r="J20" s="95"/>
      <c r="K20" s="95"/>
      <c r="L20" s="95"/>
      <c r="M20" s="95"/>
      <c r="N20" s="95"/>
      <c r="O20" s="95"/>
      <c r="P20" s="95"/>
      <c r="Q20" s="95"/>
      <c r="R20" s="95"/>
      <c r="S20" s="95"/>
      <c r="T20" s="95"/>
      <c r="U20" s="95"/>
      <c r="V20" s="95"/>
      <c r="W20" s="95"/>
      <c r="X20" s="95"/>
      <c r="Y20" s="95"/>
      <c r="Z20" s="95"/>
      <c r="AA20" s="95"/>
      <c r="AB20" s="95"/>
      <c r="AC20" s="95"/>
      <c r="AD20" s="95"/>
      <c r="AE20" s="95"/>
      <c r="AF20" s="95"/>
      <c r="AG20" s="95"/>
      <c r="AH20" s="95"/>
      <c r="AI20" s="95"/>
      <c r="AJ20" s="95"/>
      <c r="AK20" s="100"/>
      <c r="AL20" s="107"/>
      <c r="AM20" s="107"/>
      <c r="AN20" s="117"/>
      <c r="AO20" s="124" t="s">
        <v>511</v>
      </c>
      <c r="AP20" s="134" t="s">
        <v>336</v>
      </c>
      <c r="AQ20" s="147" t="s">
        <v>43</v>
      </c>
      <c r="AR20" s="161"/>
    </row>
    <row r="21" spans="1:46" s="86" customFormat="1" x14ac:dyDescent="0.15">
      <c r="A21" s="88"/>
      <c r="AK21" s="1005" t="s">
        <v>512</v>
      </c>
      <c r="AL21" s="1006"/>
      <c r="AM21" s="1006"/>
      <c r="AN21" s="1007"/>
      <c r="AO21" s="125">
        <v>18.66</v>
      </c>
      <c r="AP21" s="135">
        <v>24.07</v>
      </c>
      <c r="AQ21" s="148">
        <v>-5.41</v>
      </c>
      <c r="AS21" s="167"/>
      <c r="AT21" s="88"/>
    </row>
    <row r="22" spans="1:46" s="86" customFormat="1" x14ac:dyDescent="0.15">
      <c r="A22" s="88"/>
      <c r="AK22" s="1005" t="s">
        <v>513</v>
      </c>
      <c r="AL22" s="1006"/>
      <c r="AM22" s="1006"/>
      <c r="AN22" s="1007"/>
      <c r="AO22" s="126">
        <v>95.7</v>
      </c>
      <c r="AP22" s="136">
        <v>94.6</v>
      </c>
      <c r="AQ22" s="149">
        <v>1.1000000000000001</v>
      </c>
      <c r="AR22" s="137"/>
      <c r="AS22" s="167"/>
      <c r="AT22" s="88"/>
    </row>
    <row r="23" spans="1:46" s="86" customFormat="1" x14ac:dyDescent="0.15">
      <c r="A23" s="88"/>
      <c r="AP23" s="137"/>
      <c r="AQ23" s="137"/>
      <c r="AR23" s="137"/>
      <c r="AS23" s="167"/>
      <c r="AT23" s="88"/>
    </row>
    <row r="24" spans="1:46" s="86" customFormat="1" x14ac:dyDescent="0.15">
      <c r="A24" s="88"/>
      <c r="AP24" s="137"/>
      <c r="AQ24" s="137"/>
      <c r="AR24" s="137"/>
      <c r="AS24" s="167"/>
      <c r="AT24" s="88"/>
    </row>
    <row r="25" spans="1:46" s="86" customFormat="1" x14ac:dyDescent="0.15">
      <c r="A25" s="89"/>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6"/>
      <c r="AP25" s="138"/>
      <c r="AQ25" s="138"/>
      <c r="AR25" s="138"/>
      <c r="AS25" s="168"/>
      <c r="AT25" s="88"/>
    </row>
    <row r="26" spans="1:46" s="86" customFormat="1" x14ac:dyDescent="0.15">
      <c r="A26" s="1008" t="s">
        <v>514</v>
      </c>
      <c r="B26" s="1008"/>
      <c r="C26" s="1008"/>
      <c r="D26" s="1008"/>
      <c r="E26" s="1008"/>
      <c r="F26" s="1008"/>
      <c r="G26" s="1008"/>
      <c r="H26" s="1008"/>
      <c r="I26" s="1008"/>
      <c r="J26" s="1008"/>
      <c r="K26" s="1008"/>
      <c r="L26" s="1008"/>
      <c r="M26" s="1008"/>
      <c r="N26" s="1008"/>
      <c r="O26" s="1008"/>
      <c r="P26" s="1008"/>
      <c r="Q26" s="1008"/>
      <c r="R26" s="1008"/>
      <c r="S26" s="1008"/>
      <c r="T26" s="1008"/>
      <c r="U26" s="1008"/>
      <c r="V26" s="1008"/>
      <c r="W26" s="1008"/>
      <c r="X26" s="1008"/>
      <c r="Y26" s="1008"/>
      <c r="Z26" s="1008"/>
      <c r="AA26" s="1008"/>
      <c r="AB26" s="1008"/>
      <c r="AC26" s="1008"/>
      <c r="AD26" s="1008"/>
      <c r="AE26" s="1008"/>
      <c r="AF26" s="1008"/>
      <c r="AG26" s="1008"/>
      <c r="AH26" s="1008"/>
      <c r="AI26" s="1008"/>
      <c r="AJ26" s="1008"/>
      <c r="AK26" s="1008"/>
      <c r="AL26" s="1008"/>
      <c r="AM26" s="1008"/>
      <c r="AN26" s="1008"/>
      <c r="AO26" s="1008"/>
      <c r="AP26" s="1008"/>
      <c r="AQ26" s="1008"/>
      <c r="AR26" s="1008"/>
      <c r="AS26" s="1008"/>
      <c r="AT26" s="97"/>
    </row>
    <row r="27" spans="1:46" x14ac:dyDescent="0.15">
      <c r="A27" s="90"/>
      <c r="AO27" s="95"/>
      <c r="AP27" s="95"/>
      <c r="AQ27" s="95"/>
      <c r="AR27" s="95"/>
      <c r="AS27" s="95"/>
      <c r="AT27" s="95"/>
    </row>
    <row r="28" spans="1:46" ht="17.25" x14ac:dyDescent="0.15">
      <c r="A28" s="87" t="s">
        <v>263</v>
      </c>
      <c r="B28" s="91"/>
      <c r="C28" s="91"/>
      <c r="D28" s="91"/>
      <c r="E28" s="91"/>
      <c r="F28" s="91"/>
      <c r="G28" s="91"/>
      <c r="H28" s="91"/>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c r="AS28" s="169"/>
    </row>
    <row r="29" spans="1:46" x14ac:dyDescent="0.15">
      <c r="A29" s="85"/>
      <c r="B29" s="95"/>
      <c r="C29" s="95"/>
      <c r="D29" s="95"/>
      <c r="E29" s="95"/>
      <c r="F29" s="95"/>
      <c r="G29" s="95"/>
      <c r="H29" s="95"/>
      <c r="I29" s="95"/>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5"/>
      <c r="AI29" s="95"/>
      <c r="AJ29" s="95"/>
      <c r="AK29" s="97" t="s">
        <v>62</v>
      </c>
      <c r="AL29" s="97"/>
      <c r="AM29" s="97"/>
      <c r="AN29" s="97"/>
      <c r="AO29" s="95"/>
      <c r="AP29" s="95"/>
      <c r="AQ29" s="95"/>
      <c r="AR29" s="95"/>
      <c r="AS29" s="170"/>
    </row>
    <row r="30" spans="1:46" ht="13.5" customHeight="1" x14ac:dyDescent="0.15">
      <c r="A30" s="85"/>
      <c r="B30" s="95"/>
      <c r="C30" s="95"/>
      <c r="D30" s="95"/>
      <c r="E30" s="95"/>
      <c r="F30" s="95"/>
      <c r="G30" s="95"/>
      <c r="H30" s="95"/>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8"/>
      <c r="AL30" s="105"/>
      <c r="AM30" s="105"/>
      <c r="AN30" s="115"/>
      <c r="AO30" s="1021" t="s">
        <v>93</v>
      </c>
      <c r="AP30" s="132"/>
      <c r="AQ30" s="143" t="s">
        <v>503</v>
      </c>
      <c r="AR30" s="157"/>
    </row>
    <row r="31" spans="1:46" x14ac:dyDescent="0.15">
      <c r="A31" s="85"/>
      <c r="B31" s="95"/>
      <c r="C31" s="95"/>
      <c r="D31" s="95"/>
      <c r="E31" s="95"/>
      <c r="F31" s="95"/>
      <c r="G31" s="95"/>
      <c r="H31" s="95"/>
      <c r="I31" s="95"/>
      <c r="J31" s="95"/>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9"/>
      <c r="AL31" s="106"/>
      <c r="AM31" s="106"/>
      <c r="AN31" s="116"/>
      <c r="AO31" s="1022"/>
      <c r="AP31" s="133" t="s">
        <v>506</v>
      </c>
      <c r="AQ31" s="144" t="s">
        <v>507</v>
      </c>
      <c r="AR31" s="158" t="s">
        <v>19</v>
      </c>
    </row>
    <row r="32" spans="1:46" ht="27" customHeight="1" x14ac:dyDescent="0.15">
      <c r="A32" s="85"/>
      <c r="B32" s="95"/>
      <c r="C32" s="95"/>
      <c r="D32" s="95"/>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1009" t="s">
        <v>193</v>
      </c>
      <c r="AL32" s="1010"/>
      <c r="AM32" s="1010"/>
      <c r="AN32" s="1011"/>
      <c r="AO32" s="123">
        <v>286349</v>
      </c>
      <c r="AP32" s="123">
        <v>93731</v>
      </c>
      <c r="AQ32" s="150">
        <v>141234</v>
      </c>
      <c r="AR32" s="160">
        <v>-33.6</v>
      </c>
    </row>
    <row r="33" spans="1:46" ht="13.5" customHeight="1" x14ac:dyDescent="0.15">
      <c r="A33" s="85"/>
      <c r="B33" s="95"/>
      <c r="C33" s="95"/>
      <c r="D33" s="95"/>
      <c r="E33" s="95"/>
      <c r="F33" s="95"/>
      <c r="G33" s="95"/>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1009" t="s">
        <v>515</v>
      </c>
      <c r="AL33" s="1010"/>
      <c r="AM33" s="1010"/>
      <c r="AN33" s="1011"/>
      <c r="AO33" s="123" t="s">
        <v>201</v>
      </c>
      <c r="AP33" s="123" t="s">
        <v>201</v>
      </c>
      <c r="AQ33" s="150" t="s">
        <v>201</v>
      </c>
      <c r="AR33" s="160" t="s">
        <v>201</v>
      </c>
    </row>
    <row r="34" spans="1:46" ht="27" customHeight="1" x14ac:dyDescent="0.15">
      <c r="A34" s="85"/>
      <c r="B34" s="95"/>
      <c r="C34" s="95"/>
      <c r="D34" s="95"/>
      <c r="E34" s="95"/>
      <c r="F34" s="95"/>
      <c r="G34" s="95"/>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1009" t="s">
        <v>67</v>
      </c>
      <c r="AL34" s="1010"/>
      <c r="AM34" s="1010"/>
      <c r="AN34" s="1011"/>
      <c r="AO34" s="123" t="s">
        <v>201</v>
      </c>
      <c r="AP34" s="123" t="s">
        <v>201</v>
      </c>
      <c r="AQ34" s="150" t="s">
        <v>201</v>
      </c>
      <c r="AR34" s="160" t="s">
        <v>201</v>
      </c>
    </row>
    <row r="35" spans="1:46" ht="27" customHeight="1" x14ac:dyDescent="0.15">
      <c r="A35" s="85"/>
      <c r="B35" s="95"/>
      <c r="C35" s="95"/>
      <c r="D35" s="95"/>
      <c r="E35" s="95"/>
      <c r="F35" s="95"/>
      <c r="G35" s="95"/>
      <c r="H35" s="95"/>
      <c r="I35" s="95"/>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1009" t="s">
        <v>516</v>
      </c>
      <c r="AL35" s="1010"/>
      <c r="AM35" s="1010"/>
      <c r="AN35" s="1011"/>
      <c r="AO35" s="123">
        <v>40374</v>
      </c>
      <c r="AP35" s="123">
        <v>13216</v>
      </c>
      <c r="AQ35" s="150">
        <v>30523</v>
      </c>
      <c r="AR35" s="160">
        <v>-56.7</v>
      </c>
    </row>
    <row r="36" spans="1:46" ht="27" customHeight="1" x14ac:dyDescent="0.15">
      <c r="A36" s="85"/>
      <c r="B36" s="95"/>
      <c r="C36" s="95"/>
      <c r="D36" s="95"/>
      <c r="E36" s="95"/>
      <c r="F36" s="95"/>
      <c r="G36" s="95"/>
      <c r="H36" s="95"/>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1009" t="s">
        <v>38</v>
      </c>
      <c r="AL36" s="1010"/>
      <c r="AM36" s="1010"/>
      <c r="AN36" s="1011"/>
      <c r="AO36" s="123">
        <v>4614</v>
      </c>
      <c r="AP36" s="123">
        <v>1510</v>
      </c>
      <c r="AQ36" s="150">
        <v>4602</v>
      </c>
      <c r="AR36" s="160">
        <v>-67.2</v>
      </c>
    </row>
    <row r="37" spans="1:46" ht="13.5" customHeight="1" x14ac:dyDescent="0.15">
      <c r="A37" s="85"/>
      <c r="B37" s="95"/>
      <c r="C37" s="95"/>
      <c r="D37" s="95"/>
      <c r="E37" s="95"/>
      <c r="F37" s="95"/>
      <c r="G37" s="95"/>
      <c r="H37" s="95"/>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1009" t="s">
        <v>350</v>
      </c>
      <c r="AL37" s="1010"/>
      <c r="AM37" s="1010"/>
      <c r="AN37" s="1011"/>
      <c r="AO37" s="123" t="s">
        <v>201</v>
      </c>
      <c r="AP37" s="123" t="s">
        <v>201</v>
      </c>
      <c r="AQ37" s="150">
        <v>937</v>
      </c>
      <c r="AR37" s="160" t="s">
        <v>201</v>
      </c>
    </row>
    <row r="38" spans="1:46" ht="27" customHeight="1" x14ac:dyDescent="0.15">
      <c r="A38" s="85"/>
      <c r="B38" s="95"/>
      <c r="C38" s="95"/>
      <c r="D38" s="95"/>
      <c r="E38" s="95"/>
      <c r="F38" s="95"/>
      <c r="G38" s="95"/>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1012" t="s">
        <v>517</v>
      </c>
      <c r="AL38" s="1013"/>
      <c r="AM38" s="1013"/>
      <c r="AN38" s="1014"/>
      <c r="AO38" s="127" t="s">
        <v>201</v>
      </c>
      <c r="AP38" s="127" t="s">
        <v>201</v>
      </c>
      <c r="AQ38" s="151">
        <v>14</v>
      </c>
      <c r="AR38" s="149" t="s">
        <v>201</v>
      </c>
      <c r="AS38" s="170"/>
    </row>
    <row r="39" spans="1:46" x14ac:dyDescent="0.15">
      <c r="A39" s="85"/>
      <c r="B39" s="95"/>
      <c r="C39" s="95"/>
      <c r="D39" s="95"/>
      <c r="E39" s="95"/>
      <c r="F39" s="95"/>
      <c r="G39" s="95"/>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1012" t="s">
        <v>90</v>
      </c>
      <c r="AL39" s="1013"/>
      <c r="AM39" s="1013"/>
      <c r="AN39" s="1014"/>
      <c r="AO39" s="123" t="s">
        <v>201</v>
      </c>
      <c r="AP39" s="123" t="s">
        <v>201</v>
      </c>
      <c r="AQ39" s="150">
        <v>-6455</v>
      </c>
      <c r="AR39" s="160" t="s">
        <v>201</v>
      </c>
      <c r="AS39" s="170"/>
    </row>
    <row r="40" spans="1:46" ht="27" customHeight="1" x14ac:dyDescent="0.15">
      <c r="A40" s="85"/>
      <c r="B40" s="95"/>
      <c r="C40" s="95"/>
      <c r="D40" s="95"/>
      <c r="E40" s="95"/>
      <c r="F40" s="95"/>
      <c r="G40" s="95"/>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1009" t="s">
        <v>518</v>
      </c>
      <c r="AL40" s="1010"/>
      <c r="AM40" s="1010"/>
      <c r="AN40" s="1011"/>
      <c r="AO40" s="123">
        <v>-318287</v>
      </c>
      <c r="AP40" s="123">
        <v>-104186</v>
      </c>
      <c r="AQ40" s="150">
        <v>-126702</v>
      </c>
      <c r="AR40" s="160">
        <v>-17.8</v>
      </c>
      <c r="AS40" s="170"/>
    </row>
    <row r="41" spans="1:46" x14ac:dyDescent="0.15">
      <c r="A41" s="85"/>
      <c r="B41" s="95"/>
      <c r="C41" s="95"/>
      <c r="D41" s="95"/>
      <c r="E41" s="95"/>
      <c r="F41" s="95"/>
      <c r="G41" s="95"/>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1015" t="s">
        <v>385</v>
      </c>
      <c r="AL41" s="1016"/>
      <c r="AM41" s="1016"/>
      <c r="AN41" s="1017"/>
      <c r="AO41" s="123">
        <v>13050</v>
      </c>
      <c r="AP41" s="123">
        <v>4272</v>
      </c>
      <c r="AQ41" s="150">
        <v>44155</v>
      </c>
      <c r="AR41" s="160">
        <v>-90.3</v>
      </c>
      <c r="AS41" s="170"/>
    </row>
    <row r="42" spans="1:46" x14ac:dyDescent="0.15">
      <c r="A42" s="85"/>
      <c r="B42" s="95"/>
      <c r="C42" s="95"/>
      <c r="D42" s="95"/>
      <c r="E42" s="95"/>
      <c r="F42" s="95"/>
      <c r="G42" s="95"/>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101" t="s">
        <v>398</v>
      </c>
      <c r="AL42" s="95"/>
      <c r="AM42" s="95"/>
      <c r="AN42" s="95"/>
      <c r="AO42" s="95"/>
      <c r="AP42" s="95"/>
      <c r="AQ42" s="137"/>
      <c r="AR42" s="137"/>
      <c r="AS42" s="170"/>
    </row>
    <row r="43" spans="1:46" x14ac:dyDescent="0.15">
      <c r="A43" s="85"/>
      <c r="B43" s="95"/>
      <c r="C43" s="95"/>
      <c r="D43" s="95"/>
      <c r="E43" s="95"/>
      <c r="F43" s="95"/>
      <c r="G43" s="95"/>
      <c r="H43" s="95"/>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c r="AN43" s="95"/>
      <c r="AO43" s="95"/>
      <c r="AP43" s="139"/>
      <c r="AQ43" s="137"/>
      <c r="AR43" s="95"/>
      <c r="AS43" s="170"/>
    </row>
    <row r="44" spans="1:46" x14ac:dyDescent="0.15">
      <c r="A44" s="85"/>
      <c r="B44" s="95"/>
      <c r="C44" s="95"/>
      <c r="D44" s="95"/>
      <c r="E44" s="95"/>
      <c r="F44" s="95"/>
      <c r="G44" s="95"/>
      <c r="H44" s="95"/>
      <c r="I44" s="95"/>
      <c r="J44" s="95"/>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c r="AM44" s="95"/>
      <c r="AN44" s="95"/>
      <c r="AO44" s="95"/>
      <c r="AP44" s="95"/>
      <c r="AQ44" s="137"/>
      <c r="AR44" s="95"/>
    </row>
    <row r="45" spans="1:46" x14ac:dyDescent="0.15">
      <c r="A45" s="91"/>
      <c r="B45" s="91"/>
      <c r="C45" s="91"/>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c r="AO45" s="91"/>
      <c r="AP45" s="91"/>
      <c r="AQ45" s="152"/>
      <c r="AR45" s="91"/>
      <c r="AS45" s="91"/>
      <c r="AT45" s="95"/>
    </row>
    <row r="46" spans="1:46" x14ac:dyDescent="0.15">
      <c r="A46" s="92"/>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5"/>
    </row>
    <row r="47" spans="1:46" ht="17.25" customHeight="1" x14ac:dyDescent="0.15">
      <c r="A47" s="93" t="s">
        <v>519</v>
      </c>
      <c r="B47" s="95"/>
      <c r="C47" s="95"/>
      <c r="D47" s="95"/>
      <c r="E47" s="95"/>
      <c r="F47" s="95"/>
      <c r="G47" s="95"/>
      <c r="H47" s="95"/>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c r="AP47" s="95"/>
      <c r="AQ47" s="95"/>
      <c r="AR47" s="95"/>
    </row>
    <row r="48" spans="1:46" x14ac:dyDescent="0.15">
      <c r="A48" s="85"/>
      <c r="B48" s="95"/>
      <c r="C48" s="95"/>
      <c r="D48" s="95"/>
      <c r="E48" s="95"/>
      <c r="F48" s="95"/>
      <c r="G48" s="95"/>
      <c r="H48" s="95"/>
      <c r="I48" s="95"/>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2" t="s">
        <v>520</v>
      </c>
      <c r="AL48" s="92"/>
      <c r="AM48" s="92"/>
      <c r="AN48" s="92"/>
      <c r="AO48" s="92"/>
      <c r="AP48" s="92"/>
      <c r="AQ48" s="138"/>
      <c r="AR48" s="92"/>
    </row>
    <row r="49" spans="1:44" ht="13.5" customHeight="1" x14ac:dyDescent="0.15">
      <c r="A49" s="85"/>
      <c r="B49" s="95"/>
      <c r="C49" s="95"/>
      <c r="D49" s="95"/>
      <c r="E49" s="95"/>
      <c r="F49" s="95"/>
      <c r="G49" s="95"/>
      <c r="H49" s="95"/>
      <c r="I49" s="95"/>
      <c r="J49" s="95"/>
      <c r="K49" s="95"/>
      <c r="L49" s="95"/>
      <c r="M49" s="95"/>
      <c r="N49" s="95"/>
      <c r="O49" s="95"/>
      <c r="P49" s="95"/>
      <c r="Q49" s="95"/>
      <c r="R49" s="95"/>
      <c r="S49" s="95"/>
      <c r="T49" s="95"/>
      <c r="U49" s="95"/>
      <c r="V49" s="95"/>
      <c r="W49" s="95"/>
      <c r="X49" s="95"/>
      <c r="Y49" s="95"/>
      <c r="Z49" s="95"/>
      <c r="AA49" s="95"/>
      <c r="AB49" s="95"/>
      <c r="AC49" s="95"/>
      <c r="AD49" s="95"/>
      <c r="AE49" s="95"/>
      <c r="AF49" s="95"/>
      <c r="AG49" s="95"/>
      <c r="AH49" s="95"/>
      <c r="AI49" s="95"/>
      <c r="AJ49" s="95"/>
      <c r="AK49" s="102"/>
      <c r="AL49" s="108"/>
      <c r="AM49" s="1023" t="s">
        <v>93</v>
      </c>
      <c r="AN49" s="1018" t="s">
        <v>442</v>
      </c>
      <c r="AO49" s="1019"/>
      <c r="AP49" s="1019"/>
      <c r="AQ49" s="1019"/>
      <c r="AR49" s="1020"/>
    </row>
    <row r="50" spans="1:44" x14ac:dyDescent="0.15">
      <c r="A50" s="85"/>
      <c r="B50" s="95"/>
      <c r="C50" s="95"/>
      <c r="D50" s="95"/>
      <c r="E50" s="95"/>
      <c r="F50" s="95"/>
      <c r="G50" s="95"/>
      <c r="H50" s="95"/>
      <c r="I50" s="95"/>
      <c r="J50" s="95"/>
      <c r="K50" s="95"/>
      <c r="L50" s="95"/>
      <c r="M50" s="95"/>
      <c r="N50" s="95"/>
      <c r="O50" s="95"/>
      <c r="P50" s="95"/>
      <c r="Q50" s="95"/>
      <c r="R50" s="95"/>
      <c r="S50" s="95"/>
      <c r="T50" s="95"/>
      <c r="U50" s="95"/>
      <c r="V50" s="95"/>
      <c r="W50" s="95"/>
      <c r="X50" s="95"/>
      <c r="Y50" s="95"/>
      <c r="Z50" s="95"/>
      <c r="AA50" s="95"/>
      <c r="AB50" s="95"/>
      <c r="AC50" s="95"/>
      <c r="AD50" s="95"/>
      <c r="AE50" s="95"/>
      <c r="AF50" s="95"/>
      <c r="AG50" s="95"/>
      <c r="AH50" s="95"/>
      <c r="AI50" s="95"/>
      <c r="AJ50" s="95"/>
      <c r="AK50" s="103"/>
      <c r="AL50" s="109"/>
      <c r="AM50" s="1024"/>
      <c r="AN50" s="119" t="s">
        <v>494</v>
      </c>
      <c r="AO50" s="129" t="s">
        <v>495</v>
      </c>
      <c r="AP50" s="140" t="s">
        <v>521</v>
      </c>
      <c r="AQ50" s="153" t="s">
        <v>381</v>
      </c>
      <c r="AR50" s="163" t="s">
        <v>522</v>
      </c>
    </row>
    <row r="51" spans="1:44" x14ac:dyDescent="0.15">
      <c r="A51" s="85"/>
      <c r="B51" s="95"/>
      <c r="C51" s="95"/>
      <c r="D51" s="95"/>
      <c r="E51" s="95"/>
      <c r="F51" s="95"/>
      <c r="G51" s="95"/>
      <c r="H51" s="95"/>
      <c r="I51" s="95"/>
      <c r="J51" s="95"/>
      <c r="K51" s="95"/>
      <c r="L51" s="95"/>
      <c r="M51" s="95"/>
      <c r="N51" s="95"/>
      <c r="O51" s="95"/>
      <c r="P51" s="95"/>
      <c r="Q51" s="95"/>
      <c r="R51" s="95"/>
      <c r="S51" s="95"/>
      <c r="T51" s="95"/>
      <c r="U51" s="95"/>
      <c r="V51" s="95"/>
      <c r="W51" s="95"/>
      <c r="X51" s="95"/>
      <c r="Y51" s="95"/>
      <c r="Z51" s="95"/>
      <c r="AA51" s="95"/>
      <c r="AB51" s="95"/>
      <c r="AC51" s="95"/>
      <c r="AD51" s="95"/>
      <c r="AE51" s="95"/>
      <c r="AF51" s="95"/>
      <c r="AG51" s="95"/>
      <c r="AH51" s="95"/>
      <c r="AI51" s="95"/>
      <c r="AJ51" s="95"/>
      <c r="AK51" s="102" t="s">
        <v>233</v>
      </c>
      <c r="AL51" s="108"/>
      <c r="AM51" s="113">
        <v>852965</v>
      </c>
      <c r="AN51" s="120">
        <v>260766</v>
      </c>
      <c r="AO51" s="130">
        <v>-41.5</v>
      </c>
      <c r="AP51" s="141">
        <v>291173</v>
      </c>
      <c r="AQ51" s="154">
        <v>-0.3</v>
      </c>
      <c r="AR51" s="164">
        <v>-41.2</v>
      </c>
    </row>
    <row r="52" spans="1:44" x14ac:dyDescent="0.15">
      <c r="A52" s="85"/>
      <c r="B52" s="95"/>
      <c r="C52" s="95"/>
      <c r="D52" s="95"/>
      <c r="E52" s="95"/>
      <c r="F52" s="95"/>
      <c r="G52" s="95"/>
      <c r="H52" s="95"/>
      <c r="I52" s="95"/>
      <c r="J52" s="95"/>
      <c r="K52" s="95"/>
      <c r="L52" s="95"/>
      <c r="M52" s="95"/>
      <c r="N52" s="95"/>
      <c r="O52" s="95"/>
      <c r="P52" s="95"/>
      <c r="Q52" s="95"/>
      <c r="R52" s="95"/>
      <c r="S52" s="95"/>
      <c r="T52" s="95"/>
      <c r="U52" s="95"/>
      <c r="V52" s="95"/>
      <c r="W52" s="95"/>
      <c r="X52" s="95"/>
      <c r="Y52" s="95"/>
      <c r="Z52" s="95"/>
      <c r="AA52" s="95"/>
      <c r="AB52" s="95"/>
      <c r="AC52" s="95"/>
      <c r="AD52" s="95"/>
      <c r="AE52" s="95"/>
      <c r="AF52" s="95"/>
      <c r="AG52" s="95"/>
      <c r="AH52" s="95"/>
      <c r="AI52" s="95"/>
      <c r="AJ52" s="95"/>
      <c r="AK52" s="104"/>
      <c r="AL52" s="110" t="s">
        <v>275</v>
      </c>
      <c r="AM52" s="114">
        <v>544945</v>
      </c>
      <c r="AN52" s="121">
        <v>166599</v>
      </c>
      <c r="AO52" s="131">
        <v>-50.4</v>
      </c>
      <c r="AP52" s="142">
        <v>119071</v>
      </c>
      <c r="AQ52" s="155">
        <v>-6.7</v>
      </c>
      <c r="AR52" s="165">
        <v>-43.7</v>
      </c>
    </row>
    <row r="53" spans="1:44" x14ac:dyDescent="0.15">
      <c r="A53" s="85"/>
      <c r="B53" s="95"/>
      <c r="C53" s="95"/>
      <c r="D53" s="95"/>
      <c r="E53" s="95"/>
      <c r="F53" s="95"/>
      <c r="G53" s="95"/>
      <c r="H53" s="95"/>
      <c r="I53" s="95"/>
      <c r="J53" s="95"/>
      <c r="K53" s="95"/>
      <c r="L53" s="95"/>
      <c r="M53" s="95"/>
      <c r="N53" s="95"/>
      <c r="O53" s="95"/>
      <c r="P53" s="95"/>
      <c r="Q53" s="95"/>
      <c r="R53" s="95"/>
      <c r="S53" s="95"/>
      <c r="T53" s="95"/>
      <c r="U53" s="95"/>
      <c r="V53" s="95"/>
      <c r="W53" s="95"/>
      <c r="X53" s="95"/>
      <c r="Y53" s="95"/>
      <c r="Z53" s="95"/>
      <c r="AA53" s="95"/>
      <c r="AB53" s="95"/>
      <c r="AC53" s="95"/>
      <c r="AD53" s="95"/>
      <c r="AE53" s="95"/>
      <c r="AF53" s="95"/>
      <c r="AG53" s="95"/>
      <c r="AH53" s="95"/>
      <c r="AI53" s="95"/>
      <c r="AJ53" s="95"/>
      <c r="AK53" s="102" t="s">
        <v>504</v>
      </c>
      <c r="AL53" s="108"/>
      <c r="AM53" s="113">
        <v>515877</v>
      </c>
      <c r="AN53" s="120">
        <v>159813</v>
      </c>
      <c r="AO53" s="130">
        <v>-38.700000000000003</v>
      </c>
      <c r="AP53" s="141">
        <v>271581</v>
      </c>
      <c r="AQ53" s="154">
        <v>-6.7</v>
      </c>
      <c r="AR53" s="164">
        <v>-32</v>
      </c>
    </row>
    <row r="54" spans="1:44" x14ac:dyDescent="0.15">
      <c r="A54" s="85"/>
      <c r="B54" s="95"/>
      <c r="C54" s="95"/>
      <c r="D54" s="95"/>
      <c r="E54" s="95"/>
      <c r="F54" s="95"/>
      <c r="G54" s="95"/>
      <c r="H54" s="95"/>
      <c r="I54" s="95"/>
      <c r="J54" s="95"/>
      <c r="K54" s="95"/>
      <c r="L54" s="95"/>
      <c r="M54" s="95"/>
      <c r="N54" s="95"/>
      <c r="O54" s="95"/>
      <c r="P54" s="95"/>
      <c r="Q54" s="95"/>
      <c r="R54" s="95"/>
      <c r="S54" s="95"/>
      <c r="T54" s="95"/>
      <c r="U54" s="95"/>
      <c r="V54" s="95"/>
      <c r="W54" s="95"/>
      <c r="X54" s="95"/>
      <c r="Y54" s="95"/>
      <c r="Z54" s="95"/>
      <c r="AA54" s="95"/>
      <c r="AB54" s="95"/>
      <c r="AC54" s="95"/>
      <c r="AD54" s="95"/>
      <c r="AE54" s="95"/>
      <c r="AF54" s="95"/>
      <c r="AG54" s="95"/>
      <c r="AH54" s="95"/>
      <c r="AI54" s="95"/>
      <c r="AJ54" s="95"/>
      <c r="AK54" s="104"/>
      <c r="AL54" s="110" t="s">
        <v>275</v>
      </c>
      <c r="AM54" s="114">
        <v>144856</v>
      </c>
      <c r="AN54" s="121">
        <v>44875</v>
      </c>
      <c r="AO54" s="131">
        <v>-73.099999999999994</v>
      </c>
      <c r="AP54" s="142">
        <v>117844</v>
      </c>
      <c r="AQ54" s="155">
        <v>-1</v>
      </c>
      <c r="AR54" s="165">
        <v>-72.099999999999994</v>
      </c>
    </row>
    <row r="55" spans="1:44" x14ac:dyDescent="0.15">
      <c r="A55" s="85"/>
      <c r="B55" s="95"/>
      <c r="C55" s="95"/>
      <c r="D55" s="95"/>
      <c r="E55" s="95"/>
      <c r="F55" s="95"/>
      <c r="G55" s="95"/>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95"/>
      <c r="AH55" s="95"/>
      <c r="AI55" s="95"/>
      <c r="AJ55" s="95"/>
      <c r="AK55" s="102" t="s">
        <v>523</v>
      </c>
      <c r="AL55" s="108"/>
      <c r="AM55" s="113">
        <v>677103</v>
      </c>
      <c r="AN55" s="120">
        <v>215844</v>
      </c>
      <c r="AO55" s="130">
        <v>35.1</v>
      </c>
      <c r="AP55" s="141">
        <v>268375</v>
      </c>
      <c r="AQ55" s="154">
        <v>-1.2</v>
      </c>
      <c r="AR55" s="164">
        <v>36.299999999999997</v>
      </c>
    </row>
    <row r="56" spans="1:44" x14ac:dyDescent="0.15">
      <c r="A56" s="85"/>
      <c r="B56" s="95"/>
      <c r="C56" s="95"/>
      <c r="D56" s="95"/>
      <c r="E56" s="95"/>
      <c r="F56" s="95"/>
      <c r="G56" s="95"/>
      <c r="H56" s="95"/>
      <c r="I56" s="95"/>
      <c r="J56" s="95"/>
      <c r="K56" s="95"/>
      <c r="L56" s="95"/>
      <c r="M56" s="95"/>
      <c r="N56" s="95"/>
      <c r="O56" s="95"/>
      <c r="P56" s="95"/>
      <c r="Q56" s="95"/>
      <c r="R56" s="95"/>
      <c r="S56" s="95"/>
      <c r="T56" s="95"/>
      <c r="U56" s="95"/>
      <c r="V56" s="95"/>
      <c r="W56" s="95"/>
      <c r="X56" s="95"/>
      <c r="Y56" s="95"/>
      <c r="Z56" s="95"/>
      <c r="AA56" s="95"/>
      <c r="AB56" s="95"/>
      <c r="AC56" s="95"/>
      <c r="AD56" s="95"/>
      <c r="AE56" s="95"/>
      <c r="AF56" s="95"/>
      <c r="AG56" s="95"/>
      <c r="AH56" s="95"/>
      <c r="AI56" s="95"/>
      <c r="AJ56" s="95"/>
      <c r="AK56" s="104"/>
      <c r="AL56" s="110" t="s">
        <v>275</v>
      </c>
      <c r="AM56" s="114">
        <v>247945</v>
      </c>
      <c r="AN56" s="121">
        <v>79039</v>
      </c>
      <c r="AO56" s="131">
        <v>76.099999999999994</v>
      </c>
      <c r="AP56" s="142">
        <v>119602</v>
      </c>
      <c r="AQ56" s="155">
        <v>1.5</v>
      </c>
      <c r="AR56" s="165">
        <v>74.599999999999994</v>
      </c>
    </row>
    <row r="57" spans="1:44" x14ac:dyDescent="0.15">
      <c r="A57" s="85"/>
      <c r="B57" s="95"/>
      <c r="C57" s="95"/>
      <c r="D57" s="95"/>
      <c r="E57" s="95"/>
      <c r="F57" s="95"/>
      <c r="G57" s="95"/>
      <c r="H57" s="95"/>
      <c r="I57" s="95"/>
      <c r="J57" s="95"/>
      <c r="K57" s="95"/>
      <c r="L57" s="95"/>
      <c r="M57" s="95"/>
      <c r="N57" s="95"/>
      <c r="O57" s="95"/>
      <c r="P57" s="95"/>
      <c r="Q57" s="95"/>
      <c r="R57" s="95"/>
      <c r="S57" s="95"/>
      <c r="T57" s="95"/>
      <c r="U57" s="95"/>
      <c r="V57" s="95"/>
      <c r="W57" s="95"/>
      <c r="X57" s="95"/>
      <c r="Y57" s="95"/>
      <c r="Z57" s="95"/>
      <c r="AA57" s="95"/>
      <c r="AB57" s="95"/>
      <c r="AC57" s="95"/>
      <c r="AD57" s="95"/>
      <c r="AE57" s="95"/>
      <c r="AF57" s="95"/>
      <c r="AG57" s="95"/>
      <c r="AH57" s="95"/>
      <c r="AI57" s="95"/>
      <c r="AJ57" s="95"/>
      <c r="AK57" s="102" t="s">
        <v>479</v>
      </c>
      <c r="AL57" s="108"/>
      <c r="AM57" s="113">
        <v>630138</v>
      </c>
      <c r="AN57" s="120">
        <v>202032</v>
      </c>
      <c r="AO57" s="130">
        <v>-6.4</v>
      </c>
      <c r="AP57" s="141">
        <v>301035</v>
      </c>
      <c r="AQ57" s="154">
        <v>12.2</v>
      </c>
      <c r="AR57" s="164">
        <v>-18.600000000000001</v>
      </c>
    </row>
    <row r="58" spans="1:44" x14ac:dyDescent="0.15">
      <c r="A58" s="85"/>
      <c r="B58" s="95"/>
      <c r="C58" s="95"/>
      <c r="D58" s="95"/>
      <c r="E58" s="95"/>
      <c r="F58" s="95"/>
      <c r="G58" s="95"/>
      <c r="H58" s="95"/>
      <c r="I58" s="95"/>
      <c r="J58" s="95"/>
      <c r="K58" s="95"/>
      <c r="L58" s="95"/>
      <c r="M58" s="95"/>
      <c r="N58" s="95"/>
      <c r="O58" s="95"/>
      <c r="P58" s="95"/>
      <c r="Q58" s="95"/>
      <c r="R58" s="95"/>
      <c r="S58" s="95"/>
      <c r="T58" s="95"/>
      <c r="U58" s="95"/>
      <c r="V58" s="95"/>
      <c r="W58" s="95"/>
      <c r="X58" s="95"/>
      <c r="Y58" s="95"/>
      <c r="Z58" s="95"/>
      <c r="AA58" s="95"/>
      <c r="AB58" s="95"/>
      <c r="AC58" s="95"/>
      <c r="AD58" s="95"/>
      <c r="AE58" s="95"/>
      <c r="AF58" s="95"/>
      <c r="AG58" s="95"/>
      <c r="AH58" s="95"/>
      <c r="AI58" s="95"/>
      <c r="AJ58" s="95"/>
      <c r="AK58" s="104"/>
      <c r="AL58" s="110" t="s">
        <v>275</v>
      </c>
      <c r="AM58" s="114">
        <v>221664</v>
      </c>
      <c r="AN58" s="121">
        <v>71069</v>
      </c>
      <c r="AO58" s="131">
        <v>-10.1</v>
      </c>
      <c r="AP58" s="142">
        <v>154376</v>
      </c>
      <c r="AQ58" s="155">
        <v>29.1</v>
      </c>
      <c r="AR58" s="165">
        <v>-39.200000000000003</v>
      </c>
    </row>
    <row r="59" spans="1:44" x14ac:dyDescent="0.15">
      <c r="A59" s="85"/>
      <c r="B59" s="95"/>
      <c r="C59" s="95"/>
      <c r="D59" s="95"/>
      <c r="E59" s="95"/>
      <c r="F59" s="95"/>
      <c r="G59" s="95"/>
      <c r="H59" s="95"/>
      <c r="I59" s="95"/>
      <c r="J59" s="95"/>
      <c r="K59" s="95"/>
      <c r="L59" s="95"/>
      <c r="M59" s="95"/>
      <c r="N59" s="95"/>
      <c r="O59" s="95"/>
      <c r="P59" s="95"/>
      <c r="Q59" s="95"/>
      <c r="R59" s="95"/>
      <c r="S59" s="95"/>
      <c r="T59" s="95"/>
      <c r="U59" s="95"/>
      <c r="V59" s="95"/>
      <c r="W59" s="95"/>
      <c r="X59" s="95"/>
      <c r="Y59" s="95"/>
      <c r="Z59" s="95"/>
      <c r="AA59" s="95"/>
      <c r="AB59" s="95"/>
      <c r="AC59" s="95"/>
      <c r="AD59" s="95"/>
      <c r="AE59" s="95"/>
      <c r="AF59" s="95"/>
      <c r="AG59" s="95"/>
      <c r="AH59" s="95"/>
      <c r="AI59" s="95"/>
      <c r="AJ59" s="95"/>
      <c r="AK59" s="102" t="s">
        <v>318</v>
      </c>
      <c r="AL59" s="108"/>
      <c r="AM59" s="113">
        <v>701550</v>
      </c>
      <c r="AN59" s="120">
        <v>229640</v>
      </c>
      <c r="AO59" s="130">
        <v>13.7</v>
      </c>
      <c r="AP59" s="141">
        <v>362690</v>
      </c>
      <c r="AQ59" s="154">
        <v>20.5</v>
      </c>
      <c r="AR59" s="164">
        <v>-6.8</v>
      </c>
    </row>
    <row r="60" spans="1:44" x14ac:dyDescent="0.15">
      <c r="A60" s="85"/>
      <c r="B60" s="95"/>
      <c r="C60" s="95"/>
      <c r="D60" s="95"/>
      <c r="E60" s="95"/>
      <c r="F60" s="95"/>
      <c r="G60" s="95"/>
      <c r="H60" s="95"/>
      <c r="I60" s="95"/>
      <c r="J60" s="95"/>
      <c r="K60" s="95"/>
      <c r="L60" s="95"/>
      <c r="M60" s="95"/>
      <c r="N60" s="95"/>
      <c r="O60" s="95"/>
      <c r="P60" s="95"/>
      <c r="Q60" s="95"/>
      <c r="R60" s="95"/>
      <c r="S60" s="95"/>
      <c r="T60" s="95"/>
      <c r="U60" s="95"/>
      <c r="V60" s="95"/>
      <c r="W60" s="95"/>
      <c r="X60" s="95"/>
      <c r="Y60" s="95"/>
      <c r="Z60" s="95"/>
      <c r="AA60" s="95"/>
      <c r="AB60" s="95"/>
      <c r="AC60" s="95"/>
      <c r="AD60" s="95"/>
      <c r="AE60" s="95"/>
      <c r="AF60" s="95"/>
      <c r="AG60" s="95"/>
      <c r="AH60" s="95"/>
      <c r="AI60" s="95"/>
      <c r="AJ60" s="95"/>
      <c r="AK60" s="104"/>
      <c r="AL60" s="110" t="s">
        <v>275</v>
      </c>
      <c r="AM60" s="114">
        <v>220673</v>
      </c>
      <c r="AN60" s="121">
        <v>72233</v>
      </c>
      <c r="AO60" s="131">
        <v>1.6</v>
      </c>
      <c r="AP60" s="142">
        <v>172580</v>
      </c>
      <c r="AQ60" s="155">
        <v>11.8</v>
      </c>
      <c r="AR60" s="165">
        <v>-10.199999999999999</v>
      </c>
    </row>
    <row r="61" spans="1:44" x14ac:dyDescent="0.15">
      <c r="A61" s="85"/>
      <c r="B61" s="95"/>
      <c r="C61" s="95"/>
      <c r="D61" s="95"/>
      <c r="E61" s="95"/>
      <c r="F61" s="95"/>
      <c r="G61" s="95"/>
      <c r="H61" s="95"/>
      <c r="I61" s="95"/>
      <c r="J61" s="95"/>
      <c r="K61" s="95"/>
      <c r="L61" s="95"/>
      <c r="M61" s="95"/>
      <c r="N61" s="95"/>
      <c r="O61" s="95"/>
      <c r="P61" s="95"/>
      <c r="Q61" s="95"/>
      <c r="R61" s="95"/>
      <c r="S61" s="95"/>
      <c r="T61" s="95"/>
      <c r="U61" s="95"/>
      <c r="V61" s="95"/>
      <c r="W61" s="95"/>
      <c r="X61" s="95"/>
      <c r="Y61" s="95"/>
      <c r="Z61" s="95"/>
      <c r="AA61" s="95"/>
      <c r="AB61" s="95"/>
      <c r="AC61" s="95"/>
      <c r="AD61" s="95"/>
      <c r="AE61" s="95"/>
      <c r="AF61" s="95"/>
      <c r="AG61" s="95"/>
      <c r="AH61" s="95"/>
      <c r="AI61" s="95"/>
      <c r="AJ61" s="95"/>
      <c r="AK61" s="102" t="s">
        <v>408</v>
      </c>
      <c r="AL61" s="111"/>
      <c r="AM61" s="113">
        <v>675527</v>
      </c>
      <c r="AN61" s="120">
        <v>213619</v>
      </c>
      <c r="AO61" s="130">
        <v>-7.6</v>
      </c>
      <c r="AP61" s="141">
        <v>298971</v>
      </c>
      <c r="AQ61" s="156">
        <v>4.9000000000000004</v>
      </c>
      <c r="AR61" s="164">
        <v>-12.5</v>
      </c>
    </row>
    <row r="62" spans="1:44" x14ac:dyDescent="0.15">
      <c r="A62" s="85"/>
      <c r="B62" s="95"/>
      <c r="C62" s="95"/>
      <c r="D62" s="95"/>
      <c r="E62" s="95"/>
      <c r="F62" s="95"/>
      <c r="G62" s="95"/>
      <c r="H62" s="95"/>
      <c r="I62" s="95"/>
      <c r="J62" s="9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104"/>
      <c r="AL62" s="110" t="s">
        <v>275</v>
      </c>
      <c r="AM62" s="114">
        <v>276017</v>
      </c>
      <c r="AN62" s="121">
        <v>86763</v>
      </c>
      <c r="AO62" s="131">
        <v>-11.2</v>
      </c>
      <c r="AP62" s="142">
        <v>136695</v>
      </c>
      <c r="AQ62" s="155">
        <v>6.9</v>
      </c>
      <c r="AR62" s="165">
        <v>-18.100000000000001</v>
      </c>
    </row>
    <row r="63" spans="1:44" x14ac:dyDescent="0.15">
      <c r="A63" s="85"/>
      <c r="B63" s="95"/>
      <c r="C63" s="95"/>
      <c r="D63" s="95"/>
      <c r="E63" s="95"/>
      <c r="F63" s="95"/>
      <c r="G63" s="95"/>
      <c r="H63" s="95"/>
      <c r="I63" s="95"/>
      <c r="J63" s="95"/>
      <c r="K63" s="95"/>
      <c r="L63" s="95"/>
      <c r="M63" s="95"/>
      <c r="N63" s="95"/>
      <c r="O63" s="95"/>
      <c r="P63" s="95"/>
      <c r="Q63" s="95"/>
      <c r="R63" s="95"/>
      <c r="S63" s="95"/>
      <c r="T63" s="95"/>
      <c r="U63" s="95"/>
      <c r="V63" s="95"/>
      <c r="W63" s="95"/>
      <c r="X63" s="95"/>
      <c r="Y63" s="95"/>
      <c r="Z63" s="95"/>
      <c r="AA63" s="95"/>
      <c r="AB63" s="95"/>
      <c r="AC63" s="95"/>
      <c r="AD63" s="95"/>
      <c r="AE63" s="95"/>
      <c r="AF63" s="95"/>
      <c r="AG63" s="95"/>
      <c r="AH63" s="95"/>
      <c r="AI63" s="95"/>
      <c r="AJ63" s="95"/>
      <c r="AK63" s="95"/>
      <c r="AL63" s="95"/>
      <c r="AM63" s="95"/>
      <c r="AN63" s="95"/>
      <c r="AO63" s="95"/>
      <c r="AP63" s="95"/>
      <c r="AQ63" s="95"/>
      <c r="AR63" s="95"/>
    </row>
    <row r="64" spans="1:44" x14ac:dyDescent="0.15">
      <c r="A64" s="85"/>
      <c r="B64" s="95"/>
      <c r="C64" s="95"/>
      <c r="D64" s="95"/>
      <c r="E64" s="95"/>
      <c r="F64" s="95"/>
      <c r="G64" s="95"/>
      <c r="H64" s="95"/>
      <c r="I64" s="95"/>
      <c r="J64" s="95"/>
      <c r="K64" s="95"/>
      <c r="L64" s="95"/>
      <c r="M64" s="95"/>
      <c r="N64" s="95"/>
      <c r="O64" s="95"/>
      <c r="P64" s="95"/>
      <c r="Q64" s="95"/>
      <c r="R64" s="95"/>
      <c r="S64" s="95"/>
      <c r="T64" s="95"/>
      <c r="U64" s="95"/>
      <c r="V64" s="95"/>
      <c r="W64" s="95"/>
      <c r="X64" s="95"/>
      <c r="Y64" s="95"/>
      <c r="Z64" s="95"/>
      <c r="AA64" s="95"/>
      <c r="AB64" s="95"/>
      <c r="AC64" s="95"/>
      <c r="AD64" s="95"/>
      <c r="AE64" s="95"/>
      <c r="AF64" s="95"/>
      <c r="AG64" s="95"/>
      <c r="AH64" s="95"/>
      <c r="AI64" s="95"/>
      <c r="AJ64" s="95"/>
      <c r="AK64" s="95"/>
      <c r="AL64" s="95"/>
      <c r="AM64" s="95"/>
      <c r="AN64" s="95"/>
      <c r="AO64" s="95"/>
      <c r="AP64" s="95"/>
      <c r="AQ64" s="95"/>
      <c r="AR64" s="95"/>
    </row>
    <row r="65" spans="1:46" x14ac:dyDescent="0.15">
      <c r="A65" s="85"/>
      <c r="B65" s="95"/>
      <c r="C65" s="95"/>
      <c r="D65" s="95"/>
      <c r="E65" s="95"/>
      <c r="F65" s="95"/>
      <c r="G65" s="95"/>
      <c r="H65" s="95"/>
      <c r="I65" s="95"/>
      <c r="J65" s="95"/>
      <c r="K65" s="95"/>
      <c r="L65" s="95"/>
      <c r="M65" s="95"/>
      <c r="N65" s="95"/>
      <c r="O65" s="95"/>
      <c r="P65" s="95"/>
      <c r="Q65" s="95"/>
      <c r="R65" s="95"/>
      <c r="S65" s="95"/>
      <c r="T65" s="95"/>
      <c r="U65" s="95"/>
      <c r="V65" s="95"/>
      <c r="W65" s="95"/>
      <c r="X65" s="95"/>
      <c r="Y65" s="95"/>
      <c r="Z65" s="95"/>
      <c r="AA65" s="95"/>
      <c r="AB65" s="95"/>
      <c r="AC65" s="95"/>
      <c r="AD65" s="95"/>
      <c r="AE65" s="95"/>
      <c r="AF65" s="95"/>
      <c r="AG65" s="95"/>
      <c r="AH65" s="95"/>
      <c r="AI65" s="95"/>
      <c r="AJ65" s="95"/>
      <c r="AK65" s="95"/>
      <c r="AL65" s="95"/>
      <c r="AM65" s="95"/>
      <c r="AN65" s="95"/>
      <c r="AO65" s="95"/>
      <c r="AP65" s="95"/>
      <c r="AQ65" s="95"/>
      <c r="AR65" s="95"/>
    </row>
    <row r="66" spans="1:46" x14ac:dyDescent="0.15">
      <c r="A66" s="94"/>
      <c r="B66" s="92"/>
      <c r="C66" s="92"/>
      <c r="D66" s="92"/>
      <c r="E66" s="92"/>
      <c r="F66" s="92"/>
      <c r="G66" s="92"/>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171"/>
    </row>
    <row r="67" spans="1:46" ht="13.5" hidden="1" customHeight="1" x14ac:dyDescent="0.15">
      <c r="AK67" s="95"/>
      <c r="AL67" s="95"/>
      <c r="AM67" s="95"/>
      <c r="AN67" s="95"/>
      <c r="AO67" s="95"/>
      <c r="AP67" s="95"/>
      <c r="AQ67" s="95"/>
      <c r="AR67" s="95"/>
      <c r="AS67" s="95"/>
      <c r="AT67" s="95"/>
    </row>
    <row r="68" spans="1:46" ht="13.5" hidden="1" customHeight="1" x14ac:dyDescent="0.15">
      <c r="AK68" s="95"/>
      <c r="AL68" s="95"/>
      <c r="AM68" s="95"/>
      <c r="AN68" s="95"/>
      <c r="AO68" s="95"/>
      <c r="AP68" s="95"/>
      <c r="AQ68" s="95"/>
      <c r="AR68" s="95"/>
    </row>
    <row r="69" spans="1:46" ht="13.5" hidden="1" customHeight="1" x14ac:dyDescent="0.15">
      <c r="AK69" s="95"/>
      <c r="AL69" s="95"/>
      <c r="AM69" s="95"/>
      <c r="AN69" s="95"/>
      <c r="AO69" s="95"/>
      <c r="AP69" s="95"/>
      <c r="AQ69" s="95"/>
      <c r="AR69" s="95"/>
    </row>
    <row r="70" spans="1:46" hidden="1" x14ac:dyDescent="0.15">
      <c r="AK70" s="95"/>
      <c r="AL70" s="95"/>
      <c r="AM70" s="95"/>
      <c r="AN70" s="95"/>
      <c r="AO70" s="95"/>
      <c r="AP70" s="95"/>
      <c r="AQ70" s="95"/>
      <c r="AR70" s="95"/>
    </row>
    <row r="71" spans="1:46" hidden="1" x14ac:dyDescent="0.15">
      <c r="AK71" s="95"/>
      <c r="AL71" s="95"/>
      <c r="AM71" s="95"/>
      <c r="AN71" s="95"/>
      <c r="AO71" s="95"/>
      <c r="AP71" s="95"/>
      <c r="AQ71" s="95"/>
      <c r="AR71" s="95"/>
    </row>
    <row r="72" spans="1:46" hidden="1" x14ac:dyDescent="0.15">
      <c r="AK72" s="95"/>
      <c r="AL72" s="95"/>
      <c r="AM72" s="95"/>
      <c r="AN72" s="95"/>
      <c r="AO72" s="95"/>
      <c r="AP72" s="95"/>
      <c r="AQ72" s="95"/>
      <c r="AR72" s="95"/>
    </row>
    <row r="73" spans="1:46" hidden="1" x14ac:dyDescent="0.15">
      <c r="AK73" s="95"/>
      <c r="AL73" s="95"/>
      <c r="AM73" s="95"/>
      <c r="AN73" s="95"/>
      <c r="AO73" s="95"/>
      <c r="AP73" s="95"/>
      <c r="AQ73" s="95"/>
      <c r="AR73" s="95"/>
    </row>
  </sheetData>
  <sheetProtection algorithmName="SHA-512" hashValue="BCY89LXJiHM3t9aRMy7f9rnzODoHABROePpkn7kiMuatgPCieE6wp7JSePDSWeE9V92l2MxzNdBJybPMTCCETg==" saltValue="2DlAtUBI7hokIL4Rd0tikw==" spinCount="100000" sheet="1" objects="1" scenarios="1"/>
  <mergeCells count="25">
    <mergeCell ref="AK41:AN41"/>
    <mergeCell ref="AN49:AR49"/>
    <mergeCell ref="AO7:AO8"/>
    <mergeCell ref="AO30:AO31"/>
    <mergeCell ref="AM49:AM50"/>
    <mergeCell ref="AK36:AN36"/>
    <mergeCell ref="AK37:AN37"/>
    <mergeCell ref="AK38:AN38"/>
    <mergeCell ref="AK39:AN39"/>
    <mergeCell ref="AK40:AN40"/>
    <mergeCell ref="A26:AS26"/>
    <mergeCell ref="AK32:AN32"/>
    <mergeCell ref="AK33:AN33"/>
    <mergeCell ref="AK34:AN34"/>
    <mergeCell ref="AK35:AN35"/>
    <mergeCell ref="AK14:AN14"/>
    <mergeCell ref="AK15:AN15"/>
    <mergeCell ref="AK16:AN16"/>
    <mergeCell ref="AK21:AN21"/>
    <mergeCell ref="AK22:AN22"/>
    <mergeCell ref="AK9:AN9"/>
    <mergeCell ref="AK10:AN10"/>
    <mergeCell ref="AK11:AN11"/>
    <mergeCell ref="AK12:AN12"/>
    <mergeCell ref="AK13:AN13"/>
  </mergeCells>
  <phoneticPr fontId="8"/>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DU121"/>
  <sheetViews>
    <sheetView showGridLines="0" zoomScale="80" zoomScaleNormal="80" zoomScaleSheetLayoutView="55" workbookViewId="0"/>
  </sheetViews>
  <sheetFormatPr defaultColWidth="0" defaultRowHeight="13.5" customHeight="1" zeroHeight="1" x14ac:dyDescent="0.15"/>
  <cols>
    <col min="1" max="125" width="2.5" style="82" customWidth="1"/>
    <col min="126" max="126" width="9" style="83" hidden="1" customWidth="1"/>
    <col min="127" max="16384" width="9" style="83" hidden="1"/>
  </cols>
  <sheetData>
    <row r="1" spans="2:125" ht="13.5" customHeight="1" x14ac:dyDescent="0.15">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c r="DQ1" s="83"/>
      <c r="DR1" s="83"/>
      <c r="DS1" s="83"/>
      <c r="DT1" s="83"/>
      <c r="DU1" s="83"/>
    </row>
    <row r="2" spans="2:125" x14ac:dyDescent="0.15">
      <c r="B2" s="83"/>
      <c r="DG2" s="83"/>
    </row>
    <row r="3" spans="2:125" x14ac:dyDescent="0.15">
      <c r="C3" s="83"/>
      <c r="D3" s="83"/>
      <c r="E3" s="83"/>
      <c r="F3" s="83"/>
      <c r="G3" s="83"/>
      <c r="H3" s="83"/>
      <c r="I3" s="83"/>
      <c r="J3" s="83"/>
      <c r="K3" s="83"/>
      <c r="L3" s="83"/>
      <c r="M3" s="83"/>
      <c r="N3" s="83"/>
      <c r="O3" s="83"/>
      <c r="P3" s="83"/>
      <c r="Q3" s="83"/>
      <c r="R3" s="83"/>
      <c r="S3" s="83"/>
      <c r="T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c r="CV3" s="83"/>
      <c r="CW3" s="83"/>
      <c r="CX3" s="83"/>
      <c r="CY3" s="83"/>
      <c r="CZ3" s="83"/>
      <c r="DA3" s="83"/>
      <c r="DB3" s="83"/>
      <c r="DC3" s="83"/>
      <c r="DD3" s="83"/>
      <c r="DE3" s="83"/>
      <c r="DF3" s="83"/>
      <c r="DH3" s="83"/>
      <c r="DI3" s="83"/>
      <c r="DJ3" s="83"/>
      <c r="DK3" s="83"/>
      <c r="DL3" s="83"/>
      <c r="DM3" s="83"/>
      <c r="DN3" s="83"/>
      <c r="DO3" s="83"/>
      <c r="DP3" s="83"/>
      <c r="DQ3" s="83"/>
      <c r="DR3" s="83"/>
      <c r="DS3" s="83"/>
      <c r="DT3" s="83"/>
      <c r="DU3" s="83"/>
    </row>
    <row r="4" spans="2:125" x14ac:dyDescent="0.15"/>
    <row r="5" spans="2:125" x14ac:dyDescent="0.15"/>
    <row r="6" spans="2:125" x14ac:dyDescent="0.15"/>
    <row r="7" spans="2:125" x14ac:dyDescent="0.15"/>
    <row r="8" spans="2:125" x14ac:dyDescent="0.15"/>
    <row r="9" spans="2:125" x14ac:dyDescent="0.15">
      <c r="DU9" s="83"/>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83"/>
    </row>
    <row r="18" spans="125:125" x14ac:dyDescent="0.15"/>
    <row r="19" spans="125:125" x14ac:dyDescent="0.15"/>
    <row r="20" spans="125:125" x14ac:dyDescent="0.15">
      <c r="DU20" s="83"/>
    </row>
    <row r="21" spans="125:125" x14ac:dyDescent="0.15">
      <c r="DU21" s="83"/>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83"/>
    </row>
    <row r="29" spans="125:125" x14ac:dyDescent="0.15"/>
    <row r="30" spans="125:125" x14ac:dyDescent="0.15"/>
    <row r="31" spans="125:125" x14ac:dyDescent="0.15"/>
    <row r="32" spans="125:125" x14ac:dyDescent="0.15"/>
    <row r="33" spans="2:125" x14ac:dyDescent="0.15">
      <c r="B33" s="83"/>
      <c r="G33" s="83"/>
      <c r="I33" s="83"/>
    </row>
    <row r="34" spans="2:125" x14ac:dyDescent="0.15">
      <c r="C34" s="83"/>
      <c r="P34" s="83"/>
      <c r="DE34" s="83"/>
      <c r="DH34" s="83"/>
    </row>
    <row r="35" spans="2:125" x14ac:dyDescent="0.15">
      <c r="D35" s="83"/>
      <c r="E35" s="83"/>
      <c r="DG35" s="83"/>
      <c r="DJ35" s="83"/>
      <c r="DP35" s="83"/>
      <c r="DQ35" s="83"/>
      <c r="DR35" s="83"/>
      <c r="DS35" s="83"/>
      <c r="DT35" s="83"/>
      <c r="DU35" s="83"/>
    </row>
    <row r="36" spans="2:125" x14ac:dyDescent="0.15">
      <c r="F36" s="83"/>
      <c r="H36" s="83"/>
      <c r="J36" s="83"/>
      <c r="K36" s="83"/>
      <c r="L36" s="83"/>
      <c r="M36" s="83"/>
      <c r="N36" s="83"/>
      <c r="O36" s="83"/>
      <c r="Q36" s="83"/>
      <c r="R36" s="83"/>
      <c r="S36" s="83"/>
      <c r="T36" s="83"/>
      <c r="U36" s="83"/>
      <c r="V36" s="83"/>
      <c r="W36" s="83"/>
      <c r="X36" s="83"/>
      <c r="Y36" s="83"/>
      <c r="Z36" s="83"/>
      <c r="AA36" s="83"/>
      <c r="AB36" s="83"/>
      <c r="AC36" s="83"/>
      <c r="AD36" s="83"/>
      <c r="AE36" s="83"/>
      <c r="AF36" s="83"/>
      <c r="AG36" s="83"/>
      <c r="AH36" s="83"/>
      <c r="AI36" s="83"/>
      <c r="AJ36" s="83"/>
      <c r="AK36" s="83"/>
      <c r="AL36" s="83"/>
      <c r="AM36" s="83"/>
      <c r="AN36" s="83"/>
      <c r="AO36" s="83"/>
      <c r="AP36" s="83"/>
      <c r="AQ36" s="83"/>
      <c r="AR36" s="83"/>
      <c r="AS36" s="83"/>
      <c r="AT36" s="83"/>
      <c r="AU36" s="83"/>
      <c r="AV36" s="83"/>
      <c r="AW36" s="83"/>
      <c r="AX36" s="83"/>
      <c r="AY36" s="83"/>
      <c r="AZ36" s="83"/>
      <c r="BA36" s="83"/>
      <c r="BB36" s="83"/>
      <c r="BC36" s="83"/>
      <c r="BD36" s="83"/>
      <c r="BE36" s="83"/>
      <c r="BF36" s="83"/>
      <c r="BG36" s="83"/>
      <c r="BH36" s="83"/>
      <c r="BI36" s="83"/>
      <c r="BJ36" s="83"/>
      <c r="BK36" s="83"/>
      <c r="BL36" s="83"/>
      <c r="BM36" s="83"/>
      <c r="BN36" s="83"/>
      <c r="BO36" s="83"/>
      <c r="BP36" s="83"/>
      <c r="BQ36" s="83"/>
      <c r="BR36" s="83"/>
      <c r="BS36" s="83"/>
      <c r="BT36" s="83"/>
      <c r="BU36" s="83"/>
      <c r="BV36" s="83"/>
      <c r="BW36" s="83"/>
      <c r="BX36" s="83"/>
      <c r="BY36" s="83"/>
      <c r="BZ36" s="83"/>
      <c r="CA36" s="83"/>
      <c r="CB36" s="83"/>
      <c r="CC36" s="83"/>
      <c r="CD36" s="83"/>
      <c r="CE36" s="83"/>
      <c r="CF36" s="83"/>
      <c r="CG36" s="83"/>
      <c r="CH36" s="83"/>
      <c r="CI36" s="83"/>
      <c r="CJ36" s="83"/>
      <c r="CK36" s="83"/>
      <c r="CL36" s="83"/>
      <c r="CM36" s="83"/>
      <c r="CN36" s="83"/>
      <c r="CO36" s="83"/>
      <c r="CP36" s="83"/>
      <c r="CQ36" s="83"/>
      <c r="CR36" s="83"/>
      <c r="CS36" s="83"/>
      <c r="CT36" s="83"/>
      <c r="CU36" s="83"/>
      <c r="CV36" s="83"/>
      <c r="CW36" s="83"/>
      <c r="CX36" s="83"/>
      <c r="CY36" s="83"/>
      <c r="CZ36" s="83"/>
      <c r="DA36" s="83"/>
      <c r="DB36" s="83"/>
      <c r="DC36" s="83"/>
      <c r="DD36" s="83"/>
      <c r="DF36" s="83"/>
      <c r="DI36" s="83"/>
      <c r="DK36" s="83"/>
      <c r="DL36" s="83"/>
      <c r="DM36" s="83"/>
      <c r="DN36" s="83"/>
      <c r="DO36" s="83"/>
      <c r="DP36" s="83"/>
      <c r="DQ36" s="83"/>
      <c r="DR36" s="83"/>
      <c r="DS36" s="83"/>
      <c r="DT36" s="83"/>
      <c r="DU36" s="83"/>
    </row>
    <row r="37" spans="2:125" x14ac:dyDescent="0.15">
      <c r="DU37" s="83"/>
    </row>
    <row r="38" spans="2:125" x14ac:dyDescent="0.15">
      <c r="DT38" s="83"/>
      <c r="DU38" s="83"/>
    </row>
    <row r="39" spans="2:125" x14ac:dyDescent="0.15"/>
    <row r="40" spans="2:125" x14ac:dyDescent="0.15">
      <c r="DH40" s="83"/>
    </row>
    <row r="41" spans="2:125" x14ac:dyDescent="0.15">
      <c r="DE41" s="83"/>
    </row>
    <row r="42" spans="2:125" x14ac:dyDescent="0.15">
      <c r="DG42" s="83"/>
      <c r="DJ42" s="83"/>
    </row>
    <row r="43" spans="2:125" x14ac:dyDescent="0.15">
      <c r="Q43" s="83"/>
      <c r="R43" s="83"/>
      <c r="S43" s="83"/>
      <c r="T43" s="83"/>
      <c r="U43" s="83"/>
      <c r="V43" s="83"/>
      <c r="W43" s="83"/>
      <c r="X43" s="83"/>
      <c r="Y43" s="83"/>
      <c r="Z43" s="83"/>
      <c r="AA43" s="83"/>
      <c r="AB43" s="83"/>
      <c r="AC43" s="83"/>
      <c r="AD43" s="83"/>
      <c r="AE43" s="83"/>
      <c r="AF43" s="83"/>
      <c r="AG43" s="83"/>
      <c r="AH43" s="83"/>
      <c r="AI43" s="83"/>
      <c r="AJ43" s="83"/>
      <c r="AK43" s="83"/>
      <c r="AL43" s="83"/>
      <c r="AM43" s="83"/>
      <c r="AN43" s="83"/>
      <c r="AO43" s="83"/>
      <c r="AP43" s="83"/>
      <c r="AQ43" s="83"/>
      <c r="AR43" s="83"/>
      <c r="AS43" s="83"/>
      <c r="AT43" s="83"/>
      <c r="AU43" s="83"/>
      <c r="AV43" s="83"/>
      <c r="AW43" s="83"/>
      <c r="AX43" s="83"/>
      <c r="AY43" s="83"/>
      <c r="AZ43" s="83"/>
      <c r="BA43" s="83"/>
      <c r="BB43" s="83"/>
      <c r="BC43" s="83"/>
      <c r="BD43" s="83"/>
      <c r="BE43" s="83"/>
      <c r="BF43" s="83"/>
      <c r="BG43" s="83"/>
      <c r="BH43" s="83"/>
      <c r="BI43" s="83"/>
      <c r="BJ43" s="83"/>
      <c r="BK43" s="83"/>
      <c r="BL43" s="83"/>
      <c r="BM43" s="83"/>
      <c r="BN43" s="83"/>
      <c r="BO43" s="83"/>
      <c r="BP43" s="83"/>
      <c r="BQ43" s="83"/>
      <c r="BR43" s="83"/>
      <c r="BS43" s="83"/>
      <c r="BT43" s="83"/>
      <c r="BU43" s="83"/>
      <c r="BV43" s="83"/>
      <c r="BW43" s="83"/>
      <c r="BX43" s="83"/>
      <c r="BY43" s="83"/>
      <c r="BZ43" s="83"/>
      <c r="CA43" s="83"/>
      <c r="CB43" s="83"/>
      <c r="CC43" s="83"/>
      <c r="CD43" s="83"/>
      <c r="CE43" s="83"/>
      <c r="CF43" s="83"/>
      <c r="CG43" s="83"/>
      <c r="CH43" s="83"/>
      <c r="CI43" s="83"/>
      <c r="CJ43" s="83"/>
      <c r="CK43" s="83"/>
      <c r="CL43" s="83"/>
      <c r="CM43" s="83"/>
      <c r="CN43" s="83"/>
      <c r="CO43" s="83"/>
      <c r="CP43" s="83"/>
      <c r="CQ43" s="83"/>
      <c r="CR43" s="83"/>
      <c r="CS43" s="83"/>
      <c r="CT43" s="83"/>
      <c r="CU43" s="83"/>
      <c r="CV43" s="83"/>
      <c r="CW43" s="83"/>
      <c r="CX43" s="83"/>
      <c r="CY43" s="83"/>
      <c r="CZ43" s="83"/>
      <c r="DA43" s="83"/>
      <c r="DB43" s="83"/>
      <c r="DC43" s="83"/>
      <c r="DD43" s="83"/>
      <c r="DF43" s="83"/>
      <c r="DI43" s="83"/>
      <c r="DK43" s="83"/>
      <c r="DL43" s="83"/>
      <c r="DM43" s="83"/>
      <c r="DN43" s="83"/>
      <c r="DO43" s="83"/>
      <c r="DP43" s="83"/>
      <c r="DQ43" s="83"/>
      <c r="DR43" s="83"/>
      <c r="DS43" s="83"/>
      <c r="DT43" s="83"/>
      <c r="DU43" s="83"/>
    </row>
    <row r="44" spans="2:125" x14ac:dyDescent="0.15">
      <c r="DU44" s="83"/>
    </row>
    <row r="45" spans="2:125" x14ac:dyDescent="0.15"/>
    <row r="46" spans="2:125" x14ac:dyDescent="0.15"/>
    <row r="47" spans="2:125" x14ac:dyDescent="0.15"/>
    <row r="48" spans="2:125" x14ac:dyDescent="0.15">
      <c r="DT48" s="83"/>
      <c r="DU48" s="83"/>
    </row>
    <row r="49" spans="120:125" x14ac:dyDescent="0.15">
      <c r="DU49" s="83"/>
    </row>
    <row r="50" spans="120:125" x14ac:dyDescent="0.15">
      <c r="DU50" s="83"/>
    </row>
    <row r="51" spans="120:125" x14ac:dyDescent="0.15">
      <c r="DP51" s="83"/>
      <c r="DQ51" s="83"/>
      <c r="DR51" s="83"/>
      <c r="DS51" s="83"/>
      <c r="DT51" s="83"/>
      <c r="DU51" s="83"/>
    </row>
    <row r="52" spans="120:125" x14ac:dyDescent="0.15"/>
    <row r="53" spans="120:125" x14ac:dyDescent="0.15"/>
    <row r="54" spans="120:125" x14ac:dyDescent="0.15">
      <c r="DU54" s="83"/>
    </row>
    <row r="55" spans="120:125" x14ac:dyDescent="0.15"/>
    <row r="56" spans="120:125" x14ac:dyDescent="0.15"/>
    <row r="57" spans="120:125" x14ac:dyDescent="0.15"/>
    <row r="58" spans="120:125" x14ac:dyDescent="0.15">
      <c r="DU58" s="83"/>
    </row>
    <row r="59" spans="120:125" x14ac:dyDescent="0.15"/>
    <row r="60" spans="120:125" x14ac:dyDescent="0.15"/>
    <row r="61" spans="120:125" x14ac:dyDescent="0.15"/>
    <row r="62" spans="120:125" x14ac:dyDescent="0.15"/>
    <row r="63" spans="120:125" x14ac:dyDescent="0.15">
      <c r="DU63" s="83"/>
    </row>
    <row r="64" spans="120:125" x14ac:dyDescent="0.15">
      <c r="DT64" s="83"/>
      <c r="DU64" s="83"/>
    </row>
    <row r="65" spans="123:125" x14ac:dyDescent="0.15"/>
    <row r="66" spans="123:125" x14ac:dyDescent="0.15"/>
    <row r="67" spans="123:125" x14ac:dyDescent="0.15"/>
    <row r="68" spans="123:125" x14ac:dyDescent="0.15"/>
    <row r="69" spans="123:125" x14ac:dyDescent="0.15">
      <c r="DS69" s="83"/>
      <c r="DT69" s="83"/>
      <c r="DU69" s="83"/>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83"/>
    </row>
    <row r="83" spans="116:125" x14ac:dyDescent="0.15">
      <c r="DM83" s="83"/>
      <c r="DN83" s="83"/>
      <c r="DO83" s="83"/>
      <c r="DP83" s="83"/>
      <c r="DQ83" s="83"/>
      <c r="DR83" s="83"/>
      <c r="DS83" s="83"/>
      <c r="DT83" s="83"/>
      <c r="DU83" s="83"/>
    </row>
    <row r="84" spans="116:125" x14ac:dyDescent="0.15"/>
    <row r="85" spans="116:125" x14ac:dyDescent="0.15"/>
    <row r="86" spans="116:125" x14ac:dyDescent="0.15"/>
    <row r="87" spans="116:125" x14ac:dyDescent="0.15"/>
    <row r="88" spans="116:125" x14ac:dyDescent="0.15">
      <c r="DU88" s="83"/>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83"/>
      <c r="DT94" s="83"/>
      <c r="DU94" s="83"/>
    </row>
    <row r="95" spans="116:125" ht="13.5" customHeight="1" x14ac:dyDescent="0.15">
      <c r="DU95" s="83"/>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83"/>
    </row>
    <row r="102" spans="124:125" ht="13.5" customHeight="1" x14ac:dyDescent="0.15"/>
    <row r="103" spans="124:125" ht="13.5" customHeight="1" x14ac:dyDescent="0.15"/>
    <row r="104" spans="124:125" ht="13.5" customHeight="1" x14ac:dyDescent="0.15">
      <c r="DT104" s="83"/>
      <c r="DU104" s="83"/>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83" t="s">
        <v>105</v>
      </c>
    </row>
    <row r="120" spans="125:125" ht="13.5" hidden="1" customHeight="1" x14ac:dyDescent="0.15"/>
    <row r="121" spans="125:125" ht="13.5" hidden="1" customHeight="1" x14ac:dyDescent="0.15">
      <c r="DU121" s="83"/>
    </row>
  </sheetData>
  <sheetProtection algorithmName="SHA-512" hashValue="l+pLJZisC1D3e/YKXNU1xX+uAalai47UiylLsr/M9bzbv4Tgk4KByE1E4AI8MWf+Mdd60EdbtItU0uRR/4mUPA==" saltValue="1IR3SlOP4RylC2VwkR59zQ==" spinCount="100000" sheet="1" objects="1" scenarios="1"/>
  <phoneticPr fontId="8"/>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EL116"/>
  <sheetViews>
    <sheetView showGridLines="0" zoomScale="90" zoomScaleNormal="90" zoomScaleSheetLayoutView="55" workbookViewId="0"/>
  </sheetViews>
  <sheetFormatPr defaultColWidth="0" defaultRowHeight="13.5" customHeight="1" zeroHeight="1" x14ac:dyDescent="0.15"/>
  <cols>
    <col min="1" max="125" width="2.5" style="82" customWidth="1"/>
    <col min="126" max="142" width="0" style="83" hidden="1" customWidth="1"/>
    <col min="143" max="143" width="9" style="83" hidden="1" customWidth="1"/>
    <col min="144" max="16384" width="9" style="83" hidden="1"/>
  </cols>
  <sheetData>
    <row r="1" spans="1:125" ht="13.5" customHeight="1" x14ac:dyDescent="0.15">
      <c r="A1" s="83"/>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c r="DQ1" s="83"/>
      <c r="DR1" s="83"/>
      <c r="DS1" s="83"/>
      <c r="DT1" s="83"/>
      <c r="DU1" s="83"/>
    </row>
    <row r="2" spans="1:125" x14ac:dyDescent="0.15">
      <c r="B2" s="83"/>
      <c r="T2" s="83"/>
    </row>
    <row r="3" spans="1:125" x14ac:dyDescent="0.15">
      <c r="C3" s="83"/>
      <c r="D3" s="83"/>
      <c r="E3" s="83"/>
      <c r="F3" s="83"/>
      <c r="G3" s="83"/>
      <c r="H3" s="83"/>
      <c r="I3" s="83"/>
      <c r="J3" s="83"/>
      <c r="K3" s="83"/>
      <c r="L3" s="83"/>
      <c r="M3" s="83"/>
      <c r="N3" s="83"/>
      <c r="O3" s="83"/>
      <c r="P3" s="83"/>
      <c r="Q3" s="83"/>
      <c r="R3" s="83"/>
      <c r="S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c r="CV3" s="83"/>
      <c r="CW3" s="83"/>
      <c r="CX3" s="83"/>
      <c r="CY3" s="83"/>
      <c r="CZ3" s="83"/>
      <c r="DA3" s="83"/>
      <c r="DB3" s="83"/>
      <c r="DC3" s="83"/>
      <c r="DD3" s="83"/>
      <c r="DE3" s="83"/>
      <c r="DF3" s="83"/>
      <c r="DG3" s="83"/>
      <c r="DH3" s="83"/>
      <c r="DI3" s="83"/>
      <c r="DJ3" s="83"/>
      <c r="DK3" s="83"/>
      <c r="DL3" s="83"/>
      <c r="DM3" s="83"/>
      <c r="DN3" s="83"/>
      <c r="DO3" s="83"/>
      <c r="DP3" s="83"/>
      <c r="DQ3" s="83"/>
      <c r="DR3" s="83"/>
      <c r="DS3" s="83"/>
      <c r="DT3" s="83"/>
      <c r="DU3" s="83"/>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83"/>
      <c r="G33" s="83"/>
      <c r="I33" s="83"/>
    </row>
    <row r="34" spans="2:125" x14ac:dyDescent="0.15">
      <c r="C34" s="83"/>
      <c r="P34" s="83"/>
      <c r="R34" s="83"/>
      <c r="U34" s="83"/>
    </row>
    <row r="35" spans="2:125" x14ac:dyDescent="0.15">
      <c r="D35" s="83"/>
      <c r="E35" s="83"/>
      <c r="T35" s="83"/>
      <c r="W35" s="83"/>
      <c r="X35" s="83"/>
      <c r="Y35" s="83"/>
      <c r="Z35" s="83"/>
      <c r="AA35" s="83"/>
      <c r="AB35" s="83"/>
      <c r="AC35" s="83"/>
      <c r="AD35" s="83"/>
      <c r="AE35" s="83"/>
      <c r="AF35" s="83"/>
      <c r="AG35" s="83"/>
      <c r="AH35" s="83"/>
      <c r="AI35" s="83"/>
      <c r="AJ35" s="83"/>
      <c r="AK35" s="83"/>
      <c r="AL35" s="83"/>
      <c r="AM35" s="83"/>
      <c r="AN35" s="83"/>
      <c r="AO35" s="83"/>
      <c r="AP35" s="83"/>
      <c r="AQ35" s="83"/>
      <c r="AR35" s="83"/>
      <c r="AS35" s="83"/>
      <c r="AT35" s="83"/>
      <c r="AU35" s="83"/>
      <c r="AV35" s="83"/>
      <c r="AW35" s="83"/>
      <c r="AX35" s="83"/>
      <c r="AY35" s="83"/>
      <c r="AZ35" s="83"/>
      <c r="BA35" s="83"/>
      <c r="BB35" s="83"/>
      <c r="BC35" s="83"/>
      <c r="BD35" s="83"/>
      <c r="BE35" s="83"/>
      <c r="BF35" s="83"/>
      <c r="BG35" s="83"/>
      <c r="BH35" s="83"/>
      <c r="BI35" s="83"/>
      <c r="BJ35" s="83"/>
      <c r="BK35" s="83"/>
      <c r="BL35" s="83"/>
      <c r="BM35" s="83"/>
      <c r="BN35" s="83"/>
      <c r="BO35" s="83"/>
      <c r="BP35" s="83"/>
      <c r="BQ35" s="83"/>
      <c r="BR35" s="83"/>
      <c r="BS35" s="83"/>
      <c r="BT35" s="83"/>
      <c r="BU35" s="83"/>
      <c r="BV35" s="83"/>
      <c r="BW35" s="83"/>
      <c r="BX35" s="83"/>
      <c r="BY35" s="83"/>
      <c r="BZ35" s="83"/>
      <c r="CA35" s="83"/>
      <c r="CB35" s="83"/>
      <c r="CC35" s="83"/>
      <c r="CD35" s="83"/>
      <c r="CE35" s="83"/>
      <c r="CF35" s="83"/>
      <c r="CG35" s="83"/>
      <c r="CH35" s="83"/>
      <c r="CI35" s="83"/>
      <c r="CJ35" s="83"/>
      <c r="CK35" s="83"/>
      <c r="CL35" s="83"/>
      <c r="CM35" s="83"/>
      <c r="CN35" s="83"/>
      <c r="CO35" s="83"/>
      <c r="CP35" s="83"/>
      <c r="CQ35" s="83"/>
      <c r="CR35" s="83"/>
      <c r="CS35" s="83"/>
      <c r="CT35" s="83"/>
      <c r="CU35" s="83"/>
      <c r="CV35" s="83"/>
      <c r="CW35" s="83"/>
      <c r="CX35" s="83"/>
      <c r="CY35" s="83"/>
      <c r="CZ35" s="83"/>
      <c r="DA35" s="83"/>
      <c r="DB35" s="83"/>
      <c r="DC35" s="83"/>
      <c r="DD35" s="83"/>
      <c r="DE35" s="83"/>
      <c r="DF35" s="83"/>
      <c r="DG35" s="83"/>
      <c r="DH35" s="83"/>
      <c r="DI35" s="83"/>
      <c r="DJ35" s="83"/>
      <c r="DK35" s="83"/>
      <c r="DL35" s="83"/>
      <c r="DM35" s="83"/>
      <c r="DN35" s="83"/>
      <c r="DO35" s="83"/>
      <c r="DP35" s="83"/>
      <c r="DQ35" s="83"/>
      <c r="DR35" s="83"/>
      <c r="DS35" s="83"/>
      <c r="DT35" s="83"/>
      <c r="DU35" s="83"/>
    </row>
    <row r="36" spans="2:125" x14ac:dyDescent="0.15">
      <c r="F36" s="83"/>
      <c r="H36" s="83"/>
      <c r="J36" s="83"/>
      <c r="K36" s="83"/>
      <c r="L36" s="83"/>
      <c r="M36" s="83"/>
      <c r="N36" s="83"/>
      <c r="O36" s="83"/>
      <c r="Q36" s="83"/>
      <c r="S36" s="83"/>
      <c r="V36" s="83"/>
    </row>
    <row r="37" spans="2:125" x14ac:dyDescent="0.15"/>
    <row r="38" spans="2:125" x14ac:dyDescent="0.15"/>
    <row r="39" spans="2:125" x14ac:dyDescent="0.15"/>
    <row r="40" spans="2:125" x14ac:dyDescent="0.15">
      <c r="U40" s="83"/>
    </row>
    <row r="41" spans="2:125" x14ac:dyDescent="0.15">
      <c r="R41" s="83"/>
    </row>
    <row r="42" spans="2:125" x14ac:dyDescent="0.15">
      <c r="T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83"/>
      <c r="CM42" s="83"/>
      <c r="CN42" s="83"/>
      <c r="CO42" s="83"/>
      <c r="CP42" s="83"/>
      <c r="CQ42" s="83"/>
      <c r="CR42" s="83"/>
      <c r="CS42" s="83"/>
      <c r="CT42" s="83"/>
      <c r="CU42" s="83"/>
      <c r="CV42" s="83"/>
      <c r="CW42" s="83"/>
      <c r="CX42" s="83"/>
      <c r="CY42" s="83"/>
      <c r="CZ42" s="83"/>
      <c r="DA42" s="83"/>
      <c r="DB42" s="83"/>
      <c r="DC42" s="83"/>
      <c r="DD42" s="83"/>
      <c r="DE42" s="83"/>
      <c r="DF42" s="83"/>
      <c r="DG42" s="83"/>
      <c r="DH42" s="83"/>
      <c r="DI42" s="83"/>
      <c r="DJ42" s="83"/>
      <c r="DK42" s="83"/>
      <c r="DL42" s="83"/>
      <c r="DM42" s="83"/>
      <c r="DN42" s="83"/>
      <c r="DO42" s="83"/>
      <c r="DP42" s="83"/>
      <c r="DQ42" s="83"/>
      <c r="DR42" s="83"/>
      <c r="DS42" s="83"/>
      <c r="DT42" s="83"/>
      <c r="DU42" s="83"/>
    </row>
    <row r="43" spans="2:125" x14ac:dyDescent="0.15">
      <c r="Q43" s="83"/>
      <c r="S43" s="83"/>
      <c r="V43" s="83"/>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82" t="s">
        <v>105</v>
      </c>
    </row>
  </sheetData>
  <sheetProtection algorithmName="SHA-512" hashValue="+l3+hCBsoIb73Hj+JzJzWAUi3qhOfVKqwvxcmHIc0Bb23FLjPAwMVuzNJ/sOp4upotmmsOvXrMCzsakPPlBBZw==" saltValue="tiEBW3MNAixHQOK7nd9HBA==" spinCount="100000" sheet="1" objects="1" scenarios="1"/>
  <phoneticPr fontId="8"/>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B1:J50"/>
  <sheetViews>
    <sheetView showGridLines="0" zoomScale="85" zoomScaleNormal="85" zoomScaleSheetLayoutView="100" workbookViewId="0"/>
  </sheetViews>
  <sheetFormatPr defaultColWidth="0" defaultRowHeight="13.5" customHeight="1" zeroHeight="1" x14ac:dyDescent="0.15"/>
  <cols>
    <col min="1" max="1" width="8.25" style="51" customWidth="1"/>
    <col min="2" max="16" width="14.625" style="51" customWidth="1"/>
    <col min="17" max="17" width="0" style="51" hidden="1" customWidth="1"/>
    <col min="18" max="16384" width="0" style="5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90"/>
      <c r="C45" s="90"/>
      <c r="D45" s="90"/>
      <c r="E45" s="90"/>
      <c r="F45" s="90"/>
      <c r="G45" s="90"/>
      <c r="H45" s="90"/>
      <c r="I45" s="90"/>
      <c r="J45" s="186" t="s">
        <v>4</v>
      </c>
    </row>
    <row r="46" spans="2:10" ht="29.25" customHeight="1" x14ac:dyDescent="0.2">
      <c r="B46" s="172" t="s">
        <v>9</v>
      </c>
      <c r="C46" s="176"/>
      <c r="D46" s="176"/>
      <c r="E46" s="177" t="s">
        <v>17</v>
      </c>
      <c r="F46" s="178" t="s">
        <v>446</v>
      </c>
      <c r="G46" s="182" t="s">
        <v>525</v>
      </c>
      <c r="H46" s="182" t="s">
        <v>526</v>
      </c>
      <c r="I46" s="182" t="s">
        <v>527</v>
      </c>
      <c r="J46" s="187" t="s">
        <v>528</v>
      </c>
    </row>
    <row r="47" spans="2:10" ht="57.75" customHeight="1" x14ac:dyDescent="0.15">
      <c r="B47" s="173"/>
      <c r="C47" s="1025" t="s">
        <v>1</v>
      </c>
      <c r="D47" s="1025"/>
      <c r="E47" s="1026"/>
      <c r="F47" s="179">
        <v>53.63</v>
      </c>
      <c r="G47" s="183">
        <v>53.82</v>
      </c>
      <c r="H47" s="183">
        <v>59.06</v>
      </c>
      <c r="I47" s="183">
        <v>69.34</v>
      </c>
      <c r="J47" s="188">
        <v>79.739999999999995</v>
      </c>
    </row>
    <row r="48" spans="2:10" ht="57.75" customHeight="1" x14ac:dyDescent="0.15">
      <c r="B48" s="174"/>
      <c r="C48" s="1027" t="s">
        <v>10</v>
      </c>
      <c r="D48" s="1027"/>
      <c r="E48" s="1028"/>
      <c r="F48" s="180">
        <v>3.6</v>
      </c>
      <c r="G48" s="184">
        <v>4.78</v>
      </c>
      <c r="H48" s="184">
        <v>2.31</v>
      </c>
      <c r="I48" s="184">
        <v>1.94</v>
      </c>
      <c r="J48" s="189">
        <v>2.2799999999999998</v>
      </c>
    </row>
    <row r="49" spans="2:10" ht="57.75" customHeight="1" x14ac:dyDescent="0.15">
      <c r="B49" s="175"/>
      <c r="C49" s="1029" t="s">
        <v>16</v>
      </c>
      <c r="D49" s="1029"/>
      <c r="E49" s="1030"/>
      <c r="F49" s="181">
        <v>31.23</v>
      </c>
      <c r="G49" s="185">
        <v>1.19</v>
      </c>
      <c r="H49" s="185">
        <v>3</v>
      </c>
      <c r="I49" s="185">
        <v>13.12</v>
      </c>
      <c r="J49" s="190">
        <v>17.809999999999999</v>
      </c>
    </row>
    <row r="50" spans="2:10" x14ac:dyDescent="0.15"/>
  </sheetData>
  <sheetProtection algorithmName="SHA-512" hashValue="Zhvb8SxejMU5KwkJ3COAWdpBWMO4dhFbvmuDrRXKf9lHe1Rr4H5k28eWMS3xPYUNStAZnwRFVvD/X7tEJCgBUg==" saltValue="tNNQz97+hOWljAKIKJ39wQ==" spinCount="100000" sheet="1" objects="1" scenarios="1"/>
  <mergeCells count="3">
    <mergeCell ref="C47:E47"/>
    <mergeCell ref="C48:E48"/>
    <mergeCell ref="C49:E49"/>
  </mergeCells>
  <phoneticPr fontId="8"/>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P45"/>
  <sheetViews>
    <sheetView showGridLines="0" zoomScaleSheetLayoutView="100" workbookViewId="0"/>
  </sheetViews>
  <sheetFormatPr defaultColWidth="0" defaultRowHeight="13.5" customHeight="1" zeroHeight="1" x14ac:dyDescent="0.15"/>
  <cols>
    <col min="1" max="1" width="6.625" style="51" customWidth="1"/>
    <col min="2" max="2" width="11" style="51" customWidth="1"/>
    <col min="3" max="3" width="17" style="51" customWidth="1"/>
    <col min="4" max="5" width="16.625" style="51" customWidth="1"/>
    <col min="6" max="15" width="15" style="51" customWidth="1"/>
    <col min="16" max="16" width="24" style="51" customWidth="1"/>
    <col min="17" max="17" width="0" style="51" hidden="1" customWidth="1"/>
    <col min="18" max="16384" width="0" style="51" hidden="1"/>
  </cols>
  <sheetData>
    <row r="1" spans="1:16" ht="16.5" customHeight="1" x14ac:dyDescent="0.15">
      <c r="A1" s="191"/>
      <c r="B1" s="191"/>
      <c r="C1" s="191"/>
      <c r="D1" s="191"/>
      <c r="E1" s="191"/>
      <c r="F1" s="191"/>
      <c r="G1" s="191"/>
      <c r="H1" s="191"/>
      <c r="I1" s="191"/>
      <c r="J1" s="191"/>
      <c r="K1" s="191"/>
      <c r="L1" s="191"/>
      <c r="M1" s="191"/>
      <c r="N1" s="191"/>
      <c r="O1" s="191"/>
      <c r="P1" s="191"/>
    </row>
    <row r="2" spans="1:16" ht="16.5" customHeight="1" x14ac:dyDescent="0.15">
      <c r="A2" s="191"/>
      <c r="B2" s="191"/>
      <c r="C2" s="191"/>
      <c r="D2" s="191"/>
      <c r="E2" s="191"/>
      <c r="F2" s="191"/>
      <c r="G2" s="191"/>
      <c r="H2" s="191"/>
      <c r="I2" s="191"/>
      <c r="J2" s="191"/>
      <c r="K2" s="191"/>
      <c r="L2" s="191"/>
      <c r="M2" s="191"/>
      <c r="N2" s="191"/>
      <c r="O2" s="191"/>
      <c r="P2" s="191"/>
    </row>
    <row r="3" spans="1:16" ht="16.5" customHeight="1" x14ac:dyDescent="0.15">
      <c r="A3" s="191"/>
      <c r="B3" s="191"/>
      <c r="C3" s="191"/>
      <c r="D3" s="191"/>
      <c r="E3" s="191"/>
      <c r="F3" s="191"/>
      <c r="G3" s="191"/>
      <c r="H3" s="191"/>
      <c r="I3" s="191"/>
      <c r="J3" s="191"/>
      <c r="K3" s="191"/>
      <c r="L3" s="191"/>
      <c r="M3" s="191"/>
      <c r="N3" s="191"/>
      <c r="O3" s="191"/>
      <c r="P3" s="191"/>
    </row>
    <row r="4" spans="1:16" ht="16.5" customHeight="1" x14ac:dyDescent="0.15">
      <c r="A4" s="191"/>
      <c r="B4" s="191"/>
      <c r="C4" s="191"/>
      <c r="D4" s="191"/>
      <c r="E4" s="191"/>
      <c r="F4" s="191"/>
      <c r="G4" s="191"/>
      <c r="H4" s="191"/>
      <c r="I4" s="191"/>
      <c r="J4" s="191"/>
      <c r="K4" s="191"/>
      <c r="L4" s="191"/>
      <c r="M4" s="191"/>
      <c r="N4" s="191"/>
      <c r="O4" s="191"/>
      <c r="P4" s="191"/>
    </row>
    <row r="5" spans="1:16" ht="16.5" customHeight="1" x14ac:dyDescent="0.15">
      <c r="A5" s="191"/>
      <c r="B5" s="191"/>
      <c r="C5" s="191"/>
      <c r="D5" s="191"/>
      <c r="E5" s="191"/>
      <c r="F5" s="191"/>
      <c r="G5" s="191"/>
      <c r="H5" s="191"/>
      <c r="I5" s="191"/>
      <c r="J5" s="191"/>
      <c r="K5" s="191"/>
      <c r="L5" s="191"/>
      <c r="M5" s="191"/>
      <c r="N5" s="191"/>
      <c r="O5" s="191"/>
      <c r="P5" s="191"/>
    </row>
    <row r="6" spans="1:16" ht="16.5" customHeight="1" x14ac:dyDescent="0.15">
      <c r="A6" s="191"/>
      <c r="B6" s="191"/>
      <c r="C6" s="191"/>
      <c r="D6" s="191"/>
      <c r="E6" s="191"/>
      <c r="F6" s="191"/>
      <c r="G6" s="191"/>
      <c r="H6" s="191"/>
      <c r="I6" s="191"/>
      <c r="J6" s="191"/>
      <c r="K6" s="191"/>
      <c r="L6" s="191"/>
      <c r="M6" s="191"/>
      <c r="N6" s="191"/>
      <c r="O6" s="191"/>
      <c r="P6" s="191"/>
    </row>
    <row r="7" spans="1:16" ht="16.5" customHeight="1" x14ac:dyDescent="0.15">
      <c r="A7" s="191"/>
      <c r="B7" s="191"/>
      <c r="C7" s="191"/>
      <c r="D7" s="191"/>
      <c r="E7" s="191"/>
      <c r="F7" s="191"/>
      <c r="G7" s="191"/>
      <c r="H7" s="191"/>
      <c r="I7" s="191"/>
      <c r="J7" s="191"/>
      <c r="K7" s="191"/>
      <c r="L7" s="191"/>
      <c r="M7" s="191"/>
      <c r="N7" s="191"/>
      <c r="O7" s="191"/>
      <c r="P7" s="191"/>
    </row>
    <row r="8" spans="1:16" ht="16.5" customHeight="1" x14ac:dyDescent="0.15">
      <c r="A8" s="191"/>
      <c r="B8" s="191"/>
      <c r="C8" s="191"/>
      <c r="D8" s="191"/>
      <c r="E8" s="191"/>
      <c r="F8" s="191"/>
      <c r="G8" s="191"/>
      <c r="H8" s="191"/>
      <c r="I8" s="191"/>
      <c r="J8" s="191"/>
      <c r="K8" s="191"/>
      <c r="L8" s="191"/>
      <c r="M8" s="191"/>
      <c r="N8" s="191"/>
      <c r="O8" s="191"/>
      <c r="P8" s="191"/>
    </row>
    <row r="9" spans="1:16" ht="16.5" customHeight="1" x14ac:dyDescent="0.15">
      <c r="A9" s="191"/>
      <c r="B9" s="191"/>
      <c r="C9" s="191"/>
      <c r="D9" s="191"/>
      <c r="E9" s="191"/>
      <c r="F9" s="191"/>
      <c r="G9" s="191"/>
      <c r="H9" s="191"/>
      <c r="I9" s="191"/>
      <c r="J9" s="191"/>
      <c r="K9" s="191"/>
      <c r="L9" s="191"/>
      <c r="M9" s="191"/>
      <c r="N9" s="191"/>
      <c r="O9" s="191"/>
      <c r="P9" s="191"/>
    </row>
    <row r="10" spans="1:16" ht="16.5" customHeight="1" x14ac:dyDescent="0.15">
      <c r="A10" s="191"/>
      <c r="B10" s="191"/>
      <c r="C10" s="191"/>
      <c r="D10" s="191"/>
      <c r="E10" s="191"/>
      <c r="F10" s="191"/>
      <c r="G10" s="191"/>
      <c r="H10" s="191"/>
      <c r="I10" s="191"/>
      <c r="J10" s="191"/>
      <c r="K10" s="191"/>
      <c r="L10" s="191"/>
      <c r="M10" s="191"/>
      <c r="N10" s="191"/>
      <c r="O10" s="191"/>
      <c r="P10" s="191"/>
    </row>
    <row r="11" spans="1:16" ht="16.5" customHeight="1" x14ac:dyDescent="0.15">
      <c r="A11" s="191"/>
      <c r="B11" s="191"/>
      <c r="C11" s="191"/>
      <c r="D11" s="191"/>
      <c r="E11" s="191"/>
      <c r="F11" s="191"/>
      <c r="G11" s="191"/>
      <c r="H11" s="191"/>
      <c r="I11" s="191"/>
      <c r="J11" s="191"/>
      <c r="K11" s="191"/>
      <c r="L11" s="191"/>
      <c r="M11" s="191"/>
      <c r="N11" s="191"/>
      <c r="O11" s="191"/>
      <c r="P11" s="191"/>
    </row>
    <row r="12" spans="1:16" ht="16.5" customHeight="1" x14ac:dyDescent="0.15">
      <c r="A12" s="191"/>
      <c r="B12" s="191"/>
      <c r="C12" s="191"/>
      <c r="D12" s="191"/>
      <c r="E12" s="191"/>
      <c r="F12" s="191"/>
      <c r="G12" s="191"/>
      <c r="H12" s="191"/>
      <c r="I12" s="191"/>
      <c r="J12" s="191"/>
      <c r="K12" s="191"/>
      <c r="L12" s="191"/>
      <c r="M12" s="191"/>
      <c r="N12" s="191"/>
      <c r="O12" s="191"/>
      <c r="P12" s="191"/>
    </row>
    <row r="13" spans="1:16" ht="16.5" customHeight="1" x14ac:dyDescent="0.15">
      <c r="A13" s="191"/>
      <c r="B13" s="191"/>
      <c r="C13" s="191"/>
      <c r="D13" s="191"/>
      <c r="E13" s="191"/>
      <c r="F13" s="191"/>
      <c r="G13" s="191"/>
      <c r="H13" s="191"/>
      <c r="I13" s="191"/>
      <c r="J13" s="191"/>
      <c r="K13" s="191"/>
      <c r="L13" s="191"/>
      <c r="M13" s="191"/>
      <c r="N13" s="191"/>
      <c r="O13" s="191"/>
      <c r="P13" s="191"/>
    </row>
    <row r="14" spans="1:16" ht="16.5" customHeight="1" x14ac:dyDescent="0.15">
      <c r="A14" s="191"/>
      <c r="B14" s="191"/>
      <c r="C14" s="191"/>
      <c r="D14" s="191"/>
      <c r="E14" s="191"/>
      <c r="F14" s="191"/>
      <c r="G14" s="191"/>
      <c r="H14" s="191"/>
      <c r="I14" s="191"/>
      <c r="J14" s="191"/>
      <c r="K14" s="191"/>
      <c r="L14" s="191"/>
      <c r="M14" s="191"/>
      <c r="N14" s="191"/>
      <c r="O14" s="191"/>
      <c r="P14" s="191"/>
    </row>
    <row r="15" spans="1:16" ht="16.5" customHeight="1" x14ac:dyDescent="0.15">
      <c r="A15" s="191"/>
      <c r="B15" s="191"/>
      <c r="C15" s="191"/>
      <c r="D15" s="191"/>
      <c r="E15" s="191"/>
      <c r="F15" s="191"/>
      <c r="G15" s="191"/>
      <c r="H15" s="191"/>
      <c r="I15" s="191"/>
      <c r="J15" s="191"/>
      <c r="K15" s="191"/>
      <c r="L15" s="191"/>
      <c r="M15" s="191"/>
      <c r="N15" s="191"/>
      <c r="O15" s="191"/>
      <c r="P15" s="191"/>
    </row>
    <row r="16" spans="1:16" ht="16.5" customHeight="1" x14ac:dyDescent="0.15">
      <c r="A16" s="191"/>
      <c r="B16" s="191"/>
      <c r="C16" s="191"/>
      <c r="D16" s="191"/>
      <c r="E16" s="191"/>
      <c r="F16" s="191"/>
      <c r="G16" s="191"/>
      <c r="H16" s="191"/>
      <c r="I16" s="191"/>
      <c r="J16" s="191"/>
      <c r="K16" s="191"/>
      <c r="L16" s="191"/>
      <c r="M16" s="191"/>
      <c r="N16" s="191"/>
      <c r="O16" s="191"/>
      <c r="P16" s="191"/>
    </row>
    <row r="17" spans="1:16" ht="16.5" customHeight="1" x14ac:dyDescent="0.15">
      <c r="A17" s="191"/>
      <c r="B17" s="191"/>
      <c r="C17" s="191"/>
      <c r="D17" s="191"/>
      <c r="E17" s="191"/>
      <c r="F17" s="191"/>
      <c r="G17" s="191"/>
      <c r="H17" s="191"/>
      <c r="I17" s="191"/>
      <c r="J17" s="191"/>
      <c r="K17" s="191"/>
      <c r="L17" s="191"/>
      <c r="M17" s="191"/>
      <c r="N17" s="191"/>
      <c r="O17" s="191"/>
      <c r="P17" s="191"/>
    </row>
    <row r="18" spans="1:16" ht="16.5" customHeight="1" x14ac:dyDescent="0.15">
      <c r="A18" s="191"/>
      <c r="B18" s="191"/>
      <c r="C18" s="191"/>
      <c r="D18" s="191"/>
      <c r="E18" s="191"/>
      <c r="F18" s="191"/>
      <c r="G18" s="191"/>
      <c r="H18" s="191"/>
      <c r="I18" s="191"/>
      <c r="J18" s="191"/>
      <c r="K18" s="191"/>
      <c r="L18" s="191"/>
      <c r="M18" s="191"/>
      <c r="N18" s="191"/>
      <c r="O18" s="191"/>
      <c r="P18" s="191"/>
    </row>
    <row r="19" spans="1:16" ht="16.5" customHeight="1" x14ac:dyDescent="0.15">
      <c r="A19" s="191"/>
      <c r="B19" s="191"/>
      <c r="C19" s="191"/>
      <c r="D19" s="191"/>
      <c r="E19" s="191"/>
      <c r="F19" s="191"/>
      <c r="G19" s="191"/>
      <c r="H19" s="191"/>
      <c r="I19" s="191"/>
      <c r="J19" s="191"/>
      <c r="K19" s="191"/>
      <c r="L19" s="191"/>
      <c r="M19" s="191"/>
      <c r="N19" s="191"/>
      <c r="O19" s="191"/>
      <c r="P19" s="191"/>
    </row>
    <row r="20" spans="1:16" ht="16.5" customHeight="1" x14ac:dyDescent="0.15">
      <c r="A20" s="191"/>
      <c r="B20" s="191"/>
      <c r="C20" s="191"/>
      <c r="D20" s="191"/>
      <c r="E20" s="191"/>
      <c r="F20" s="191"/>
      <c r="G20" s="191"/>
      <c r="H20" s="191"/>
      <c r="I20" s="191"/>
      <c r="J20" s="191"/>
      <c r="K20" s="191"/>
      <c r="L20" s="191"/>
      <c r="M20" s="191"/>
      <c r="N20" s="191"/>
      <c r="O20" s="191"/>
      <c r="P20" s="191"/>
    </row>
    <row r="21" spans="1:16" ht="16.5" customHeight="1" x14ac:dyDescent="0.15">
      <c r="A21" s="191"/>
      <c r="B21" s="191"/>
      <c r="C21" s="191"/>
      <c r="D21" s="191"/>
      <c r="E21" s="191"/>
      <c r="F21" s="191"/>
      <c r="G21" s="191"/>
      <c r="H21" s="191"/>
      <c r="I21" s="191"/>
      <c r="J21" s="191"/>
      <c r="K21" s="191"/>
      <c r="L21" s="191"/>
      <c r="M21" s="191"/>
      <c r="N21" s="191"/>
      <c r="O21" s="191"/>
      <c r="P21" s="191"/>
    </row>
    <row r="22" spans="1:16" ht="16.5" customHeight="1" x14ac:dyDescent="0.15">
      <c r="A22" s="191"/>
      <c r="B22" s="191"/>
      <c r="C22" s="191"/>
      <c r="D22" s="191"/>
      <c r="E22" s="191"/>
      <c r="F22" s="191"/>
      <c r="G22" s="191"/>
      <c r="H22" s="191"/>
      <c r="I22" s="191"/>
      <c r="J22" s="191"/>
      <c r="K22" s="191"/>
      <c r="L22" s="191"/>
      <c r="M22" s="191"/>
      <c r="N22" s="191"/>
      <c r="O22" s="191"/>
      <c r="P22" s="191"/>
    </row>
    <row r="23" spans="1:16" ht="16.5" customHeight="1" x14ac:dyDescent="0.15">
      <c r="A23" s="191"/>
      <c r="B23" s="191"/>
      <c r="C23" s="191"/>
      <c r="D23" s="191"/>
      <c r="E23" s="191"/>
      <c r="F23" s="191"/>
      <c r="G23" s="191"/>
      <c r="H23" s="191"/>
      <c r="I23" s="191"/>
      <c r="J23" s="191"/>
      <c r="K23" s="191"/>
      <c r="L23" s="191"/>
      <c r="M23" s="191"/>
      <c r="N23" s="191"/>
      <c r="O23" s="191"/>
      <c r="P23" s="191"/>
    </row>
    <row r="24" spans="1:16" ht="16.5" customHeight="1" x14ac:dyDescent="0.15">
      <c r="A24" s="191"/>
      <c r="B24" s="191"/>
      <c r="C24" s="191"/>
      <c r="D24" s="191"/>
      <c r="E24" s="191"/>
      <c r="F24" s="191"/>
      <c r="G24" s="191"/>
      <c r="H24" s="191"/>
      <c r="I24" s="191"/>
      <c r="J24" s="191"/>
      <c r="K24" s="191"/>
      <c r="L24" s="191"/>
      <c r="M24" s="191"/>
      <c r="N24" s="191"/>
      <c r="O24" s="191"/>
      <c r="P24" s="191"/>
    </row>
    <row r="25" spans="1:16" ht="16.5" customHeight="1" x14ac:dyDescent="0.15">
      <c r="A25" s="191"/>
      <c r="B25" s="191"/>
      <c r="C25" s="191"/>
      <c r="D25" s="191"/>
      <c r="E25" s="191"/>
      <c r="F25" s="191"/>
      <c r="G25" s="191"/>
      <c r="H25" s="191"/>
      <c r="I25" s="191"/>
      <c r="J25" s="191"/>
      <c r="K25" s="191"/>
      <c r="L25" s="191"/>
      <c r="M25" s="191"/>
      <c r="N25" s="191"/>
      <c r="O25" s="191"/>
      <c r="P25" s="191"/>
    </row>
    <row r="26" spans="1:16" ht="16.5" customHeight="1" x14ac:dyDescent="0.15">
      <c r="A26" s="191"/>
      <c r="B26" s="191"/>
      <c r="C26" s="191"/>
      <c r="D26" s="191"/>
      <c r="E26" s="191"/>
      <c r="F26" s="191"/>
      <c r="G26" s="191"/>
      <c r="H26" s="191"/>
      <c r="I26" s="191"/>
      <c r="J26" s="191"/>
      <c r="K26" s="191"/>
      <c r="L26" s="191"/>
      <c r="M26" s="191"/>
      <c r="N26" s="191"/>
      <c r="O26" s="191"/>
      <c r="P26" s="191"/>
    </row>
    <row r="27" spans="1:16" ht="16.5" customHeight="1" x14ac:dyDescent="0.15">
      <c r="A27" s="191"/>
      <c r="B27" s="191"/>
      <c r="C27" s="191"/>
      <c r="D27" s="191"/>
      <c r="E27" s="191"/>
      <c r="F27" s="191"/>
      <c r="G27" s="191"/>
      <c r="H27" s="191"/>
      <c r="I27" s="191"/>
      <c r="J27" s="191"/>
      <c r="K27" s="191"/>
      <c r="L27" s="191"/>
      <c r="M27" s="191"/>
      <c r="N27" s="191"/>
      <c r="O27" s="191"/>
      <c r="P27" s="191"/>
    </row>
    <row r="28" spans="1:16" ht="16.5" customHeight="1" x14ac:dyDescent="0.15">
      <c r="A28" s="191"/>
      <c r="B28" s="191"/>
      <c r="C28" s="191"/>
      <c r="D28" s="191"/>
      <c r="E28" s="191"/>
      <c r="F28" s="191"/>
      <c r="G28" s="191"/>
      <c r="H28" s="191"/>
      <c r="I28" s="191"/>
      <c r="J28" s="191"/>
      <c r="K28" s="191"/>
      <c r="L28" s="191"/>
      <c r="M28" s="191"/>
      <c r="N28" s="191"/>
      <c r="O28" s="191"/>
      <c r="P28" s="191"/>
    </row>
    <row r="29" spans="1:16" ht="16.5" customHeight="1" x14ac:dyDescent="0.15">
      <c r="A29" s="191"/>
      <c r="B29" s="191"/>
      <c r="C29" s="191"/>
      <c r="D29" s="191"/>
      <c r="E29" s="191"/>
      <c r="F29" s="191"/>
      <c r="G29" s="191"/>
      <c r="H29" s="191"/>
      <c r="I29" s="191"/>
      <c r="J29" s="191"/>
      <c r="K29" s="191"/>
      <c r="L29" s="191"/>
      <c r="M29" s="191"/>
      <c r="N29" s="191"/>
      <c r="O29" s="191"/>
      <c r="P29" s="191"/>
    </row>
    <row r="30" spans="1:16" ht="16.5" customHeight="1" x14ac:dyDescent="0.15">
      <c r="A30" s="191"/>
      <c r="B30" s="191"/>
      <c r="C30" s="191"/>
      <c r="D30" s="191"/>
      <c r="E30" s="191"/>
      <c r="F30" s="191"/>
      <c r="G30" s="191"/>
      <c r="H30" s="191"/>
      <c r="I30" s="191"/>
      <c r="J30" s="191"/>
      <c r="K30" s="191"/>
      <c r="L30" s="191"/>
      <c r="M30" s="191"/>
      <c r="N30" s="191"/>
      <c r="O30" s="191"/>
      <c r="P30" s="191"/>
    </row>
    <row r="31" spans="1:16" ht="16.5" customHeight="1" x14ac:dyDescent="0.15">
      <c r="A31" s="191"/>
      <c r="B31" s="191"/>
      <c r="C31" s="191"/>
      <c r="D31" s="191"/>
      <c r="E31" s="191"/>
      <c r="F31" s="191"/>
      <c r="G31" s="191"/>
      <c r="H31" s="191"/>
      <c r="I31" s="191"/>
      <c r="J31" s="191"/>
      <c r="K31" s="191"/>
      <c r="L31" s="191"/>
      <c r="M31" s="191"/>
      <c r="N31" s="191"/>
      <c r="O31" s="191"/>
      <c r="P31" s="191"/>
    </row>
    <row r="32" spans="1:16" ht="31.5" customHeight="1" x14ac:dyDescent="0.15">
      <c r="A32" s="191"/>
      <c r="B32" s="191"/>
      <c r="C32" s="191"/>
      <c r="D32" s="191"/>
      <c r="E32" s="191"/>
      <c r="F32" s="191"/>
      <c r="G32" s="191"/>
      <c r="H32" s="191"/>
      <c r="I32" s="191"/>
      <c r="J32" s="186" t="s">
        <v>4</v>
      </c>
      <c r="K32" s="191"/>
      <c r="L32" s="191"/>
      <c r="M32" s="191"/>
      <c r="N32" s="191"/>
      <c r="O32" s="191"/>
      <c r="P32" s="191"/>
    </row>
    <row r="33" spans="1:16" ht="39" customHeight="1" x14ac:dyDescent="0.2">
      <c r="A33" s="191"/>
      <c r="B33" s="192" t="s">
        <v>14</v>
      </c>
      <c r="C33" s="198"/>
      <c r="D33" s="198"/>
      <c r="E33" s="200" t="s">
        <v>17</v>
      </c>
      <c r="F33" s="201" t="s">
        <v>446</v>
      </c>
      <c r="G33" s="206" t="s">
        <v>525</v>
      </c>
      <c r="H33" s="206" t="s">
        <v>526</v>
      </c>
      <c r="I33" s="206" t="s">
        <v>527</v>
      </c>
      <c r="J33" s="210" t="s">
        <v>528</v>
      </c>
      <c r="K33" s="191"/>
      <c r="L33" s="191"/>
      <c r="M33" s="191"/>
      <c r="N33" s="191"/>
      <c r="O33" s="191"/>
      <c r="P33" s="191"/>
    </row>
    <row r="34" spans="1:16" ht="39" customHeight="1" x14ac:dyDescent="0.15">
      <c r="A34" s="191"/>
      <c r="B34" s="193"/>
      <c r="C34" s="1031" t="s">
        <v>452</v>
      </c>
      <c r="D34" s="1031"/>
      <c r="E34" s="1032"/>
      <c r="F34" s="202">
        <v>3.6</v>
      </c>
      <c r="G34" s="207">
        <v>4.78</v>
      </c>
      <c r="H34" s="207">
        <v>2.2999999999999998</v>
      </c>
      <c r="I34" s="207">
        <v>1.9300000000000002</v>
      </c>
      <c r="J34" s="211">
        <v>2.27</v>
      </c>
      <c r="K34" s="191"/>
      <c r="L34" s="191"/>
      <c r="M34" s="191"/>
      <c r="N34" s="191"/>
      <c r="O34" s="191"/>
      <c r="P34" s="191"/>
    </row>
    <row r="35" spans="1:16" ht="39" customHeight="1" x14ac:dyDescent="0.15">
      <c r="A35" s="191"/>
      <c r="B35" s="194"/>
      <c r="C35" s="1033" t="s">
        <v>463</v>
      </c>
      <c r="D35" s="1033"/>
      <c r="E35" s="1034"/>
      <c r="F35" s="203">
        <v>0.18</v>
      </c>
      <c r="G35" s="208">
        <v>0.09</v>
      </c>
      <c r="H35" s="208">
        <v>0.14000000000000001</v>
      </c>
      <c r="I35" s="208">
        <v>0.17</v>
      </c>
      <c r="J35" s="212">
        <v>0.43</v>
      </c>
      <c r="K35" s="191"/>
      <c r="L35" s="191"/>
      <c r="M35" s="191"/>
      <c r="N35" s="191"/>
      <c r="O35" s="191"/>
      <c r="P35" s="191"/>
    </row>
    <row r="36" spans="1:16" ht="39" customHeight="1" x14ac:dyDescent="0.15">
      <c r="A36" s="191"/>
      <c r="B36" s="194"/>
      <c r="C36" s="1033" t="s">
        <v>461</v>
      </c>
      <c r="D36" s="1033"/>
      <c r="E36" s="1034"/>
      <c r="F36" s="203">
        <v>0.44</v>
      </c>
      <c r="G36" s="208">
        <v>0.42</v>
      </c>
      <c r="H36" s="208">
        <v>0.31</v>
      </c>
      <c r="I36" s="208">
        <v>0.3</v>
      </c>
      <c r="J36" s="212">
        <v>0.43</v>
      </c>
      <c r="K36" s="191"/>
      <c r="L36" s="191"/>
      <c r="M36" s="191"/>
      <c r="N36" s="191"/>
      <c r="O36" s="191"/>
      <c r="P36" s="191"/>
    </row>
    <row r="37" spans="1:16" ht="39" customHeight="1" x14ac:dyDescent="0.15">
      <c r="A37" s="191"/>
      <c r="B37" s="194"/>
      <c r="C37" s="1033" t="s">
        <v>52</v>
      </c>
      <c r="D37" s="1033"/>
      <c r="E37" s="1034"/>
      <c r="F37" s="203">
        <v>0.25</v>
      </c>
      <c r="G37" s="208">
        <v>0.23</v>
      </c>
      <c r="H37" s="208">
        <v>0.13</v>
      </c>
      <c r="I37" s="208">
        <v>0.01</v>
      </c>
      <c r="J37" s="212">
        <v>0.16</v>
      </c>
      <c r="K37" s="191"/>
      <c r="L37" s="191"/>
      <c r="M37" s="191"/>
      <c r="N37" s="191"/>
      <c r="O37" s="191"/>
      <c r="P37" s="191"/>
    </row>
    <row r="38" spans="1:16" ht="39" customHeight="1" x14ac:dyDescent="0.15">
      <c r="A38" s="191"/>
      <c r="B38" s="194"/>
      <c r="C38" s="1033" t="s">
        <v>226</v>
      </c>
      <c r="D38" s="1033"/>
      <c r="E38" s="1034"/>
      <c r="F38" s="203">
        <v>0</v>
      </c>
      <c r="G38" s="208">
        <v>0.13</v>
      </c>
      <c r="H38" s="208">
        <v>0.02</v>
      </c>
      <c r="I38" s="208">
        <v>0.01</v>
      </c>
      <c r="J38" s="212">
        <v>7.0000000000000007E-2</v>
      </c>
      <c r="K38" s="191"/>
      <c r="L38" s="191"/>
      <c r="M38" s="191"/>
      <c r="N38" s="191"/>
      <c r="O38" s="191"/>
      <c r="P38" s="191"/>
    </row>
    <row r="39" spans="1:16" ht="39" customHeight="1" x14ac:dyDescent="0.15">
      <c r="A39" s="191"/>
      <c r="B39" s="194"/>
      <c r="C39" s="1033"/>
      <c r="D39" s="1033"/>
      <c r="E39" s="1034"/>
      <c r="F39" s="203"/>
      <c r="G39" s="208"/>
      <c r="H39" s="208"/>
      <c r="I39" s="208"/>
      <c r="J39" s="212"/>
      <c r="K39" s="191"/>
      <c r="L39" s="191"/>
      <c r="M39" s="191"/>
      <c r="N39" s="191"/>
      <c r="O39" s="191"/>
      <c r="P39" s="191"/>
    </row>
    <row r="40" spans="1:16" ht="39" customHeight="1" x14ac:dyDescent="0.15">
      <c r="A40" s="191"/>
      <c r="B40" s="194"/>
      <c r="C40" s="1033"/>
      <c r="D40" s="1033"/>
      <c r="E40" s="1034"/>
      <c r="F40" s="203"/>
      <c r="G40" s="208"/>
      <c r="H40" s="208"/>
      <c r="I40" s="208"/>
      <c r="J40" s="212"/>
      <c r="K40" s="191"/>
      <c r="L40" s="191"/>
      <c r="M40" s="191"/>
      <c r="N40" s="191"/>
      <c r="O40" s="191"/>
      <c r="P40" s="191"/>
    </row>
    <row r="41" spans="1:16" ht="39" customHeight="1" x14ac:dyDescent="0.15">
      <c r="A41" s="191"/>
      <c r="B41" s="194"/>
      <c r="C41" s="1033"/>
      <c r="D41" s="1033"/>
      <c r="E41" s="1034"/>
      <c r="F41" s="203"/>
      <c r="G41" s="208"/>
      <c r="H41" s="208"/>
      <c r="I41" s="208"/>
      <c r="J41" s="212"/>
      <c r="K41" s="191"/>
      <c r="L41" s="191"/>
      <c r="M41" s="191"/>
      <c r="N41" s="191"/>
      <c r="O41" s="191"/>
      <c r="P41" s="191"/>
    </row>
    <row r="42" spans="1:16" ht="39" customHeight="1" x14ac:dyDescent="0.15">
      <c r="A42" s="191"/>
      <c r="B42" s="195"/>
      <c r="C42" s="1033" t="s">
        <v>529</v>
      </c>
      <c r="D42" s="1033"/>
      <c r="E42" s="1034"/>
      <c r="F42" s="203" t="s">
        <v>201</v>
      </c>
      <c r="G42" s="208" t="s">
        <v>201</v>
      </c>
      <c r="H42" s="208" t="s">
        <v>201</v>
      </c>
      <c r="I42" s="208" t="s">
        <v>201</v>
      </c>
      <c r="J42" s="212" t="s">
        <v>201</v>
      </c>
      <c r="K42" s="191"/>
      <c r="L42" s="191"/>
      <c r="M42" s="191"/>
      <c r="N42" s="191"/>
      <c r="O42" s="191"/>
      <c r="P42" s="191"/>
    </row>
    <row r="43" spans="1:16" ht="39" customHeight="1" x14ac:dyDescent="0.15">
      <c r="A43" s="191"/>
      <c r="B43" s="196"/>
      <c r="C43" s="1035" t="s">
        <v>489</v>
      </c>
      <c r="D43" s="1035"/>
      <c r="E43" s="1036"/>
      <c r="F43" s="204" t="s">
        <v>201</v>
      </c>
      <c r="G43" s="209" t="s">
        <v>201</v>
      </c>
      <c r="H43" s="209" t="s">
        <v>201</v>
      </c>
      <c r="I43" s="209" t="s">
        <v>201</v>
      </c>
      <c r="J43" s="213" t="s">
        <v>201</v>
      </c>
      <c r="K43" s="191"/>
      <c r="L43" s="191"/>
      <c r="M43" s="191"/>
      <c r="N43" s="191"/>
      <c r="O43" s="191"/>
      <c r="P43" s="191"/>
    </row>
    <row r="44" spans="1:16" ht="39" customHeight="1" x14ac:dyDescent="0.15">
      <c r="A44" s="191"/>
      <c r="B44" s="197" t="s">
        <v>18</v>
      </c>
      <c r="C44" s="199"/>
      <c r="D44" s="199"/>
      <c r="E44" s="199"/>
      <c r="F44" s="205"/>
      <c r="G44" s="205"/>
      <c r="H44" s="205"/>
      <c r="I44" s="205"/>
      <c r="J44" s="205"/>
      <c r="K44" s="191"/>
      <c r="L44" s="191"/>
      <c r="M44" s="191"/>
      <c r="N44" s="191"/>
      <c r="O44" s="191"/>
      <c r="P44" s="191"/>
    </row>
    <row r="45" spans="1:16" ht="17.25" x14ac:dyDescent="0.15">
      <c r="A45" s="191"/>
      <c r="B45" s="191"/>
      <c r="C45" s="191"/>
      <c r="D45" s="191"/>
      <c r="E45" s="191"/>
      <c r="F45" s="191"/>
      <c r="G45" s="191"/>
      <c r="H45" s="191"/>
      <c r="I45" s="191"/>
      <c r="J45" s="191"/>
      <c r="K45" s="191"/>
      <c r="L45" s="191"/>
      <c r="M45" s="191"/>
      <c r="N45" s="191"/>
      <c r="O45" s="191"/>
      <c r="P45" s="191"/>
    </row>
  </sheetData>
  <sheetProtection algorithmName="SHA-512" hashValue="q+lK80APx2iAZofjx7C7Or18rU2x5NkDbet74y0C0d6deIcZ1xxqQ/Hi0+iXoI5bqjKFZsGW3Bdc3yKQSICxNw==" saltValue="AdY4LU6EwG4QuZfiZohmig==" spinCount="100000" sheet="1" objects="1" scenarios="1"/>
  <mergeCells count="10">
    <mergeCell ref="C39:E39"/>
    <mergeCell ref="C40:E40"/>
    <mergeCell ref="C41:E41"/>
    <mergeCell ref="C42:E42"/>
    <mergeCell ref="C43:E43"/>
    <mergeCell ref="C34:E34"/>
    <mergeCell ref="C35:E35"/>
    <mergeCell ref="C36:E36"/>
    <mergeCell ref="C37:E37"/>
    <mergeCell ref="C38:E38"/>
  </mergeCells>
  <phoneticPr fontId="8"/>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U62"/>
  <sheetViews>
    <sheetView showGridLines="0" zoomScaleSheetLayoutView="55" workbookViewId="0"/>
  </sheetViews>
  <sheetFormatPr defaultColWidth="0" defaultRowHeight="12.6" customHeight="1" zeroHeight="1" x14ac:dyDescent="0.15"/>
  <cols>
    <col min="1" max="1" width="6.625" style="51" customWidth="1"/>
    <col min="2" max="3" width="10.875" style="51" customWidth="1"/>
    <col min="4" max="4" width="10" style="51" customWidth="1"/>
    <col min="5" max="10" width="11" style="51" customWidth="1"/>
    <col min="11" max="15" width="13.125" style="51" customWidth="1"/>
    <col min="16" max="21" width="11.5" style="51" customWidth="1"/>
    <col min="22" max="22" width="0" style="51" hidden="1" customWidth="1"/>
    <col min="23" max="16384" width="0" style="51" hidden="1"/>
  </cols>
  <sheetData>
    <row r="1" spans="1:21" ht="13.5" customHeight="1" x14ac:dyDescent="0.15">
      <c r="A1" s="90"/>
      <c r="B1" s="90"/>
      <c r="C1" s="90"/>
      <c r="D1" s="90"/>
      <c r="E1" s="90"/>
      <c r="F1" s="90"/>
      <c r="G1" s="90"/>
      <c r="H1" s="90"/>
      <c r="I1" s="90"/>
      <c r="J1" s="90"/>
      <c r="K1" s="90"/>
      <c r="L1" s="90"/>
      <c r="M1" s="90"/>
      <c r="N1" s="90"/>
      <c r="O1" s="90"/>
      <c r="P1" s="90"/>
      <c r="Q1" s="90"/>
      <c r="R1" s="90"/>
      <c r="S1" s="90"/>
      <c r="T1" s="90"/>
      <c r="U1" s="90"/>
    </row>
    <row r="2" spans="1:21" ht="13.5" customHeight="1" x14ac:dyDescent="0.15">
      <c r="A2" s="90"/>
      <c r="B2" s="90"/>
      <c r="C2" s="90"/>
      <c r="D2" s="90"/>
      <c r="E2" s="90"/>
      <c r="F2" s="90"/>
      <c r="G2" s="90"/>
      <c r="H2" s="90"/>
      <c r="I2" s="90"/>
      <c r="J2" s="90"/>
      <c r="K2" s="90"/>
      <c r="L2" s="90"/>
      <c r="M2" s="90"/>
      <c r="N2" s="90"/>
      <c r="O2" s="90"/>
      <c r="P2" s="90"/>
      <c r="Q2" s="90"/>
      <c r="R2" s="90"/>
      <c r="S2" s="90"/>
      <c r="T2" s="90"/>
      <c r="U2" s="90"/>
    </row>
    <row r="3" spans="1:21" ht="13.5" customHeight="1" x14ac:dyDescent="0.15">
      <c r="A3" s="90"/>
      <c r="B3" s="90"/>
      <c r="C3" s="90"/>
      <c r="D3" s="90"/>
      <c r="E3" s="90"/>
      <c r="F3" s="90"/>
      <c r="G3" s="90"/>
      <c r="H3" s="90"/>
      <c r="I3" s="90"/>
      <c r="J3" s="90"/>
      <c r="K3" s="90"/>
      <c r="L3" s="90"/>
      <c r="M3" s="90"/>
      <c r="N3" s="90"/>
      <c r="O3" s="90"/>
      <c r="P3" s="90"/>
      <c r="Q3" s="90"/>
      <c r="R3" s="90"/>
      <c r="S3" s="90"/>
      <c r="T3" s="90"/>
      <c r="U3" s="90"/>
    </row>
    <row r="4" spans="1:21" ht="13.5" customHeight="1" x14ac:dyDescent="0.15">
      <c r="A4" s="90"/>
      <c r="B4" s="90"/>
      <c r="C4" s="90"/>
      <c r="D4" s="90"/>
      <c r="E4" s="90"/>
      <c r="F4" s="90"/>
      <c r="G4" s="90"/>
      <c r="H4" s="90"/>
      <c r="I4" s="90"/>
      <c r="J4" s="90"/>
      <c r="K4" s="90"/>
      <c r="L4" s="90"/>
      <c r="M4" s="90"/>
      <c r="N4" s="90"/>
      <c r="O4" s="90"/>
      <c r="P4" s="90"/>
      <c r="Q4" s="90"/>
      <c r="R4" s="90"/>
      <c r="S4" s="90"/>
      <c r="T4" s="90"/>
      <c r="U4" s="90"/>
    </row>
    <row r="5" spans="1:21" ht="13.5" customHeight="1" x14ac:dyDescent="0.15">
      <c r="A5" s="90"/>
      <c r="B5" s="90"/>
      <c r="C5" s="90"/>
      <c r="D5" s="90"/>
      <c r="E5" s="90"/>
      <c r="F5" s="90"/>
      <c r="G5" s="90"/>
      <c r="H5" s="90"/>
      <c r="I5" s="90"/>
      <c r="J5" s="90"/>
      <c r="K5" s="90"/>
      <c r="L5" s="90"/>
      <c r="M5" s="90"/>
      <c r="N5" s="90"/>
      <c r="O5" s="90"/>
      <c r="P5" s="90"/>
      <c r="Q5" s="90"/>
      <c r="R5" s="90"/>
      <c r="S5" s="90"/>
      <c r="T5" s="90"/>
      <c r="U5" s="90"/>
    </row>
    <row r="6" spans="1:21" ht="13.5" customHeight="1" x14ac:dyDescent="0.15">
      <c r="A6" s="90"/>
      <c r="B6" s="90"/>
      <c r="C6" s="90"/>
      <c r="D6" s="90"/>
      <c r="E6" s="90"/>
      <c r="F6" s="90"/>
      <c r="G6" s="90"/>
      <c r="H6" s="90"/>
      <c r="I6" s="90"/>
      <c r="J6" s="90"/>
      <c r="K6" s="90"/>
      <c r="L6" s="90"/>
      <c r="M6" s="90"/>
      <c r="N6" s="90"/>
      <c r="O6" s="90"/>
      <c r="P6" s="90"/>
      <c r="Q6" s="90"/>
      <c r="R6" s="90"/>
      <c r="S6" s="90"/>
      <c r="T6" s="90"/>
      <c r="U6" s="90"/>
    </row>
    <row r="7" spans="1:21" ht="13.5" customHeight="1" x14ac:dyDescent="0.15">
      <c r="A7" s="90"/>
      <c r="B7" s="90"/>
      <c r="C7" s="90"/>
      <c r="D7" s="90"/>
      <c r="E7" s="90"/>
      <c r="F7" s="90"/>
      <c r="G7" s="90"/>
      <c r="H7" s="90"/>
      <c r="I7" s="90"/>
      <c r="J7" s="90"/>
      <c r="K7" s="90"/>
      <c r="L7" s="90"/>
      <c r="M7" s="90"/>
      <c r="N7" s="90"/>
      <c r="O7" s="90"/>
      <c r="P7" s="90"/>
      <c r="Q7" s="90"/>
      <c r="R7" s="90"/>
      <c r="S7" s="90"/>
      <c r="T7" s="90"/>
      <c r="U7" s="90"/>
    </row>
    <row r="8" spans="1:21" ht="13.5" customHeight="1" x14ac:dyDescent="0.15">
      <c r="A8" s="90"/>
      <c r="B8" s="90"/>
      <c r="C8" s="90"/>
      <c r="D8" s="90"/>
      <c r="E8" s="90"/>
      <c r="F8" s="90"/>
      <c r="G8" s="90"/>
      <c r="H8" s="90"/>
      <c r="I8" s="90"/>
      <c r="J8" s="90"/>
      <c r="K8" s="90"/>
      <c r="L8" s="90"/>
      <c r="M8" s="90"/>
      <c r="N8" s="90"/>
      <c r="O8" s="90"/>
      <c r="P8" s="90"/>
      <c r="Q8" s="90"/>
      <c r="R8" s="90"/>
      <c r="S8" s="90"/>
      <c r="T8" s="90"/>
      <c r="U8" s="90"/>
    </row>
    <row r="9" spans="1:21" ht="13.5" customHeight="1" x14ac:dyDescent="0.15">
      <c r="A9" s="90"/>
      <c r="B9" s="90"/>
      <c r="C9" s="90"/>
      <c r="D9" s="90"/>
      <c r="E9" s="90"/>
      <c r="F9" s="90"/>
      <c r="G9" s="90"/>
      <c r="H9" s="90"/>
      <c r="I9" s="90"/>
      <c r="J9" s="90"/>
      <c r="K9" s="90"/>
      <c r="L9" s="90"/>
      <c r="M9" s="90"/>
      <c r="N9" s="90"/>
      <c r="O9" s="90"/>
      <c r="P9" s="90"/>
      <c r="Q9" s="90"/>
      <c r="R9" s="90"/>
      <c r="S9" s="90"/>
      <c r="T9" s="90"/>
      <c r="U9" s="90"/>
    </row>
    <row r="10" spans="1:21" ht="13.5" customHeight="1" x14ac:dyDescent="0.15">
      <c r="A10" s="90"/>
      <c r="B10" s="90"/>
      <c r="C10" s="90"/>
      <c r="D10" s="90"/>
      <c r="E10" s="90"/>
      <c r="F10" s="90"/>
      <c r="G10" s="90"/>
      <c r="H10" s="90"/>
      <c r="I10" s="90"/>
      <c r="J10" s="90"/>
      <c r="K10" s="90"/>
      <c r="L10" s="90"/>
      <c r="M10" s="90"/>
      <c r="N10" s="90"/>
      <c r="O10" s="90"/>
      <c r="P10" s="90"/>
      <c r="Q10" s="90"/>
      <c r="R10" s="90"/>
      <c r="S10" s="90"/>
      <c r="T10" s="90"/>
      <c r="U10" s="90"/>
    </row>
    <row r="11" spans="1:21" ht="13.5" customHeight="1" x14ac:dyDescent="0.15">
      <c r="A11" s="90"/>
      <c r="B11" s="90"/>
      <c r="C11" s="90"/>
      <c r="D11" s="90"/>
      <c r="E11" s="90"/>
      <c r="F11" s="90"/>
      <c r="G11" s="90"/>
      <c r="H11" s="90"/>
      <c r="I11" s="90"/>
      <c r="J11" s="90"/>
      <c r="K11" s="90"/>
      <c r="L11" s="90"/>
      <c r="M11" s="90"/>
      <c r="N11" s="90"/>
      <c r="O11" s="90"/>
      <c r="P11" s="90"/>
      <c r="Q11" s="90"/>
      <c r="R11" s="90"/>
      <c r="S11" s="90"/>
      <c r="T11" s="90"/>
      <c r="U11" s="90"/>
    </row>
    <row r="12" spans="1:21" ht="13.5" customHeight="1" x14ac:dyDescent="0.15">
      <c r="A12" s="90"/>
      <c r="B12" s="90"/>
      <c r="C12" s="90"/>
      <c r="D12" s="90"/>
      <c r="E12" s="90"/>
      <c r="F12" s="90"/>
      <c r="G12" s="90"/>
      <c r="H12" s="90"/>
      <c r="I12" s="90"/>
      <c r="J12" s="90"/>
      <c r="K12" s="90"/>
      <c r="L12" s="90"/>
      <c r="M12" s="90"/>
      <c r="N12" s="90"/>
      <c r="O12" s="90"/>
      <c r="P12" s="90"/>
      <c r="Q12" s="90"/>
      <c r="R12" s="90"/>
      <c r="S12" s="90"/>
      <c r="T12" s="90"/>
      <c r="U12" s="90"/>
    </row>
    <row r="13" spans="1:21" ht="13.5" customHeight="1" x14ac:dyDescent="0.15">
      <c r="A13" s="90"/>
      <c r="B13" s="90"/>
      <c r="C13" s="90"/>
      <c r="D13" s="90"/>
      <c r="E13" s="90"/>
      <c r="F13" s="90"/>
      <c r="G13" s="90"/>
      <c r="H13" s="90"/>
      <c r="I13" s="90"/>
      <c r="J13" s="90"/>
      <c r="K13" s="90"/>
      <c r="L13" s="90"/>
      <c r="M13" s="90"/>
      <c r="N13" s="90"/>
      <c r="O13" s="90"/>
      <c r="P13" s="90"/>
      <c r="Q13" s="90"/>
      <c r="R13" s="90"/>
      <c r="S13" s="90"/>
      <c r="T13" s="90"/>
      <c r="U13" s="90"/>
    </row>
    <row r="14" spans="1:21" ht="13.5" customHeight="1" x14ac:dyDescent="0.15">
      <c r="A14" s="90"/>
      <c r="B14" s="90"/>
      <c r="C14" s="90"/>
      <c r="D14" s="90"/>
      <c r="E14" s="90"/>
      <c r="F14" s="90"/>
      <c r="G14" s="90"/>
      <c r="H14" s="90"/>
      <c r="I14" s="90"/>
      <c r="J14" s="90"/>
      <c r="K14" s="90"/>
      <c r="L14" s="90"/>
      <c r="M14" s="90"/>
      <c r="N14" s="90"/>
      <c r="O14" s="90"/>
      <c r="P14" s="90"/>
      <c r="Q14" s="90"/>
      <c r="R14" s="90"/>
      <c r="S14" s="90"/>
      <c r="T14" s="90"/>
      <c r="U14" s="90"/>
    </row>
    <row r="15" spans="1:21" ht="13.5" customHeight="1" x14ac:dyDescent="0.15">
      <c r="A15" s="90"/>
      <c r="B15" s="90"/>
      <c r="C15" s="90"/>
      <c r="D15" s="90"/>
      <c r="E15" s="90"/>
      <c r="F15" s="90"/>
      <c r="G15" s="90"/>
      <c r="H15" s="90"/>
      <c r="I15" s="90"/>
      <c r="J15" s="90"/>
      <c r="K15" s="90"/>
      <c r="L15" s="90"/>
      <c r="M15" s="90"/>
      <c r="N15" s="90"/>
      <c r="O15" s="90"/>
      <c r="P15" s="90"/>
      <c r="Q15" s="90"/>
      <c r="R15" s="90"/>
      <c r="S15" s="90"/>
      <c r="T15" s="90"/>
      <c r="U15" s="90"/>
    </row>
    <row r="16" spans="1:21" ht="13.5" customHeight="1" x14ac:dyDescent="0.15">
      <c r="A16" s="90"/>
      <c r="B16" s="90"/>
      <c r="C16" s="90"/>
      <c r="D16" s="90"/>
      <c r="E16" s="90"/>
      <c r="F16" s="90"/>
      <c r="G16" s="90"/>
      <c r="H16" s="90"/>
      <c r="I16" s="90"/>
      <c r="J16" s="90"/>
      <c r="K16" s="90"/>
      <c r="L16" s="90"/>
      <c r="M16" s="90"/>
      <c r="N16" s="90"/>
      <c r="O16" s="90"/>
      <c r="P16" s="90"/>
      <c r="Q16" s="90"/>
      <c r="R16" s="90"/>
      <c r="S16" s="90"/>
      <c r="T16" s="90"/>
      <c r="U16" s="90"/>
    </row>
    <row r="17" spans="1:21" ht="13.5" customHeight="1" x14ac:dyDescent="0.15">
      <c r="A17" s="90"/>
      <c r="B17" s="90"/>
      <c r="C17" s="90"/>
      <c r="D17" s="90"/>
      <c r="E17" s="90"/>
      <c r="F17" s="90"/>
      <c r="G17" s="90"/>
      <c r="H17" s="90"/>
      <c r="I17" s="90"/>
      <c r="J17" s="90"/>
      <c r="K17" s="90"/>
      <c r="L17" s="90"/>
      <c r="M17" s="90"/>
      <c r="N17" s="90"/>
      <c r="O17" s="90"/>
      <c r="P17" s="90"/>
      <c r="Q17" s="90"/>
      <c r="R17" s="90"/>
      <c r="S17" s="90"/>
      <c r="T17" s="90"/>
      <c r="U17" s="90"/>
    </row>
    <row r="18" spans="1:21" ht="13.5" customHeight="1" x14ac:dyDescent="0.15">
      <c r="A18" s="90"/>
      <c r="B18" s="90"/>
      <c r="C18" s="90"/>
      <c r="D18" s="90"/>
      <c r="E18" s="90"/>
      <c r="F18" s="90"/>
      <c r="G18" s="90"/>
      <c r="H18" s="90"/>
      <c r="I18" s="90"/>
      <c r="J18" s="90"/>
      <c r="K18" s="90"/>
      <c r="L18" s="90"/>
      <c r="M18" s="90"/>
      <c r="N18" s="90"/>
      <c r="O18" s="90"/>
      <c r="P18" s="90"/>
      <c r="Q18" s="90"/>
      <c r="R18" s="90"/>
      <c r="S18" s="90"/>
      <c r="T18" s="90"/>
      <c r="U18" s="90"/>
    </row>
    <row r="19" spans="1:21" ht="13.5" customHeight="1" x14ac:dyDescent="0.15">
      <c r="A19" s="90"/>
      <c r="B19" s="90"/>
      <c r="C19" s="90"/>
      <c r="D19" s="90"/>
      <c r="E19" s="90"/>
      <c r="F19" s="90"/>
      <c r="G19" s="90"/>
      <c r="H19" s="90"/>
      <c r="I19" s="90"/>
      <c r="J19" s="90"/>
      <c r="K19" s="90"/>
      <c r="L19" s="90"/>
      <c r="M19" s="90"/>
      <c r="N19" s="90"/>
      <c r="O19" s="90"/>
      <c r="P19" s="90"/>
      <c r="Q19" s="90"/>
      <c r="R19" s="90"/>
      <c r="S19" s="90"/>
      <c r="T19" s="90"/>
      <c r="U19" s="90"/>
    </row>
    <row r="20" spans="1:21" ht="13.5" customHeight="1" x14ac:dyDescent="0.15">
      <c r="A20" s="90"/>
      <c r="B20" s="90"/>
      <c r="C20" s="90"/>
      <c r="D20" s="90"/>
      <c r="E20" s="90"/>
      <c r="F20" s="90"/>
      <c r="G20" s="90"/>
      <c r="H20" s="90"/>
      <c r="I20" s="90"/>
      <c r="J20" s="90"/>
      <c r="K20" s="90"/>
      <c r="L20" s="90"/>
      <c r="M20" s="90"/>
      <c r="N20" s="90"/>
      <c r="O20" s="90"/>
      <c r="P20" s="90"/>
      <c r="Q20" s="90"/>
      <c r="R20" s="90"/>
      <c r="S20" s="90"/>
      <c r="T20" s="90"/>
      <c r="U20" s="90"/>
    </row>
    <row r="21" spans="1:21" ht="13.5" customHeight="1" x14ac:dyDescent="0.15">
      <c r="A21" s="90"/>
      <c r="B21" s="90"/>
      <c r="C21" s="90"/>
      <c r="D21" s="90"/>
      <c r="E21" s="90"/>
      <c r="F21" s="90"/>
      <c r="G21" s="90"/>
      <c r="H21" s="90"/>
      <c r="I21" s="90"/>
      <c r="J21" s="90"/>
      <c r="K21" s="90"/>
      <c r="L21" s="90"/>
      <c r="M21" s="90"/>
      <c r="N21" s="90"/>
      <c r="O21" s="90"/>
      <c r="P21" s="90"/>
      <c r="Q21" s="90"/>
      <c r="R21" s="90"/>
      <c r="S21" s="90"/>
      <c r="T21" s="90"/>
      <c r="U21" s="90"/>
    </row>
    <row r="22" spans="1:21" ht="13.5" customHeight="1" x14ac:dyDescent="0.15">
      <c r="A22" s="90"/>
      <c r="B22" s="90"/>
      <c r="C22" s="90"/>
      <c r="D22" s="90"/>
      <c r="E22" s="90"/>
      <c r="F22" s="90"/>
      <c r="G22" s="90"/>
      <c r="H22" s="90"/>
      <c r="I22" s="90"/>
      <c r="J22" s="90"/>
      <c r="K22" s="90"/>
      <c r="L22" s="90"/>
      <c r="M22" s="90"/>
      <c r="N22" s="90"/>
      <c r="O22" s="90"/>
      <c r="P22" s="90"/>
      <c r="Q22" s="90"/>
      <c r="R22" s="90"/>
      <c r="S22" s="90"/>
      <c r="T22" s="90"/>
      <c r="U22" s="90"/>
    </row>
    <row r="23" spans="1:21" ht="13.5" customHeight="1" x14ac:dyDescent="0.15">
      <c r="A23" s="90"/>
      <c r="B23" s="90"/>
      <c r="C23" s="90"/>
      <c r="D23" s="90"/>
      <c r="E23" s="90"/>
      <c r="F23" s="90"/>
      <c r="G23" s="90"/>
      <c r="H23" s="90"/>
      <c r="I23" s="90"/>
      <c r="J23" s="90"/>
      <c r="K23" s="90"/>
      <c r="L23" s="90"/>
      <c r="M23" s="90"/>
      <c r="N23" s="90"/>
      <c r="O23" s="90"/>
      <c r="P23" s="90"/>
      <c r="Q23" s="90"/>
      <c r="R23" s="90"/>
      <c r="S23" s="90"/>
      <c r="T23" s="90"/>
      <c r="U23" s="90"/>
    </row>
    <row r="24" spans="1:21" ht="13.5" customHeight="1" x14ac:dyDescent="0.15">
      <c r="A24" s="90"/>
      <c r="B24" s="90"/>
      <c r="C24" s="90"/>
      <c r="D24" s="90"/>
      <c r="E24" s="90"/>
      <c r="F24" s="90"/>
      <c r="G24" s="90"/>
      <c r="H24" s="90"/>
      <c r="I24" s="90"/>
      <c r="J24" s="90"/>
      <c r="K24" s="90"/>
      <c r="L24" s="90"/>
      <c r="M24" s="90"/>
      <c r="N24" s="90"/>
      <c r="O24" s="90"/>
      <c r="P24" s="90"/>
      <c r="Q24" s="90"/>
      <c r="R24" s="90"/>
      <c r="S24" s="90"/>
      <c r="T24" s="90"/>
      <c r="U24" s="90"/>
    </row>
    <row r="25" spans="1:21" ht="13.5" customHeight="1" x14ac:dyDescent="0.15">
      <c r="A25" s="90"/>
      <c r="B25" s="90"/>
      <c r="C25" s="90"/>
      <c r="D25" s="90"/>
      <c r="E25" s="90"/>
      <c r="F25" s="90"/>
      <c r="G25" s="90"/>
      <c r="H25" s="90"/>
      <c r="I25" s="90"/>
      <c r="J25" s="90"/>
      <c r="K25" s="90"/>
      <c r="L25" s="90"/>
      <c r="M25" s="90"/>
      <c r="N25" s="90"/>
      <c r="O25" s="90"/>
      <c r="P25" s="90"/>
      <c r="Q25" s="90"/>
      <c r="R25" s="90"/>
      <c r="S25" s="90"/>
      <c r="T25" s="90"/>
      <c r="U25" s="90"/>
    </row>
    <row r="26" spans="1:21" ht="13.5" customHeight="1" x14ac:dyDescent="0.15">
      <c r="A26" s="90"/>
      <c r="B26" s="90"/>
      <c r="C26" s="90"/>
      <c r="D26" s="90"/>
      <c r="E26" s="90"/>
      <c r="F26" s="90"/>
      <c r="G26" s="90"/>
      <c r="H26" s="90"/>
      <c r="I26" s="90"/>
      <c r="J26" s="90"/>
      <c r="K26" s="90"/>
      <c r="L26" s="90"/>
      <c r="M26" s="90"/>
      <c r="N26" s="90"/>
      <c r="O26" s="90"/>
      <c r="P26" s="90"/>
      <c r="Q26" s="90"/>
      <c r="R26" s="90"/>
      <c r="S26" s="90"/>
      <c r="T26" s="90"/>
      <c r="U26" s="90"/>
    </row>
    <row r="27" spans="1:21" ht="13.5" customHeight="1" x14ac:dyDescent="0.15">
      <c r="A27" s="90"/>
      <c r="B27" s="90"/>
      <c r="C27" s="90"/>
      <c r="D27" s="90"/>
      <c r="E27" s="90"/>
      <c r="F27" s="90"/>
      <c r="G27" s="90"/>
      <c r="H27" s="90"/>
      <c r="I27" s="90"/>
      <c r="J27" s="90"/>
      <c r="K27" s="90"/>
      <c r="L27" s="90"/>
      <c r="M27" s="90"/>
      <c r="N27" s="90"/>
      <c r="O27" s="90"/>
      <c r="P27" s="90"/>
      <c r="Q27" s="90"/>
      <c r="R27" s="90"/>
      <c r="S27" s="90"/>
      <c r="T27" s="90"/>
      <c r="U27" s="90"/>
    </row>
    <row r="28" spans="1:21" ht="13.5" customHeight="1" x14ac:dyDescent="0.15">
      <c r="A28" s="90"/>
      <c r="B28" s="90"/>
      <c r="C28" s="90"/>
      <c r="D28" s="90"/>
      <c r="E28" s="90"/>
      <c r="F28" s="90"/>
      <c r="G28" s="90"/>
      <c r="H28" s="90"/>
      <c r="I28" s="90"/>
      <c r="J28" s="90"/>
      <c r="K28" s="90"/>
      <c r="L28" s="90"/>
      <c r="M28" s="90"/>
      <c r="N28" s="90"/>
      <c r="O28" s="90"/>
      <c r="P28" s="90"/>
      <c r="Q28" s="90"/>
      <c r="R28" s="90"/>
      <c r="S28" s="90"/>
      <c r="T28" s="90"/>
      <c r="U28" s="90"/>
    </row>
    <row r="29" spans="1:21" ht="13.5" customHeight="1" x14ac:dyDescent="0.15">
      <c r="A29" s="90"/>
      <c r="B29" s="90"/>
      <c r="C29" s="90"/>
      <c r="D29" s="90"/>
      <c r="E29" s="90"/>
      <c r="F29" s="90"/>
      <c r="G29" s="90"/>
      <c r="H29" s="90"/>
      <c r="I29" s="90"/>
      <c r="J29" s="90"/>
      <c r="K29" s="90"/>
      <c r="L29" s="90"/>
      <c r="M29" s="90"/>
      <c r="N29" s="90"/>
      <c r="O29" s="90"/>
      <c r="P29" s="90"/>
      <c r="Q29" s="90"/>
      <c r="R29" s="90"/>
      <c r="S29" s="90"/>
      <c r="T29" s="90"/>
      <c r="U29" s="90"/>
    </row>
    <row r="30" spans="1:21" ht="13.5" customHeight="1" x14ac:dyDescent="0.15">
      <c r="A30" s="90"/>
      <c r="B30" s="90"/>
      <c r="C30" s="90"/>
      <c r="D30" s="90"/>
      <c r="E30" s="90"/>
      <c r="F30" s="90"/>
      <c r="G30" s="90"/>
      <c r="H30" s="90"/>
      <c r="I30" s="90"/>
      <c r="J30" s="90"/>
      <c r="K30" s="90"/>
      <c r="L30" s="90"/>
      <c r="M30" s="90"/>
      <c r="N30" s="90"/>
      <c r="O30" s="90"/>
      <c r="P30" s="90"/>
      <c r="Q30" s="90"/>
      <c r="R30" s="90"/>
      <c r="S30" s="90"/>
      <c r="T30" s="90"/>
      <c r="U30" s="90"/>
    </row>
    <row r="31" spans="1:21" ht="13.5" customHeight="1" x14ac:dyDescent="0.15">
      <c r="A31" s="90"/>
      <c r="B31" s="90"/>
      <c r="C31" s="90"/>
      <c r="D31" s="90"/>
      <c r="E31" s="90"/>
      <c r="F31" s="90"/>
      <c r="G31" s="90"/>
      <c r="H31" s="90"/>
      <c r="I31" s="90"/>
      <c r="J31" s="90"/>
      <c r="K31" s="90"/>
      <c r="L31" s="90"/>
      <c r="M31" s="90"/>
      <c r="N31" s="90"/>
      <c r="O31" s="90"/>
      <c r="P31" s="90"/>
      <c r="Q31" s="90"/>
      <c r="R31" s="90"/>
      <c r="S31" s="90"/>
      <c r="T31" s="90"/>
      <c r="U31" s="90"/>
    </row>
    <row r="32" spans="1:21" ht="13.5" customHeight="1" x14ac:dyDescent="0.15">
      <c r="A32" s="90"/>
      <c r="B32" s="90"/>
      <c r="C32" s="90"/>
      <c r="D32" s="90"/>
      <c r="E32" s="90"/>
      <c r="F32" s="90"/>
      <c r="G32" s="90"/>
      <c r="H32" s="90"/>
      <c r="I32" s="90"/>
      <c r="J32" s="90"/>
      <c r="K32" s="90"/>
      <c r="L32" s="90"/>
      <c r="M32" s="90"/>
      <c r="N32" s="90"/>
      <c r="O32" s="90"/>
      <c r="P32" s="90"/>
      <c r="Q32" s="90"/>
      <c r="R32" s="90"/>
      <c r="S32" s="90"/>
      <c r="T32" s="90"/>
      <c r="U32" s="90"/>
    </row>
    <row r="33" spans="1:21" ht="13.5" customHeight="1" x14ac:dyDescent="0.15">
      <c r="A33" s="90"/>
      <c r="B33" s="90"/>
      <c r="C33" s="90"/>
      <c r="D33" s="90"/>
      <c r="E33" s="90"/>
      <c r="F33" s="90"/>
      <c r="G33" s="90"/>
      <c r="H33" s="90"/>
      <c r="I33" s="90"/>
      <c r="J33" s="90"/>
      <c r="K33" s="90"/>
      <c r="L33" s="90"/>
      <c r="M33" s="90"/>
      <c r="N33" s="90"/>
      <c r="O33" s="90"/>
      <c r="P33" s="90"/>
      <c r="Q33" s="90"/>
      <c r="R33" s="90"/>
      <c r="S33" s="90"/>
      <c r="T33" s="90"/>
      <c r="U33" s="90"/>
    </row>
    <row r="34" spans="1:21" ht="13.5" customHeight="1" x14ac:dyDescent="0.15">
      <c r="A34" s="90"/>
      <c r="B34" s="90"/>
      <c r="C34" s="90"/>
      <c r="D34" s="90"/>
      <c r="E34" s="90"/>
      <c r="F34" s="90"/>
      <c r="G34" s="90"/>
      <c r="H34" s="90"/>
      <c r="I34" s="90"/>
      <c r="J34" s="90"/>
      <c r="K34" s="90"/>
      <c r="L34" s="90"/>
      <c r="M34" s="90"/>
      <c r="N34" s="90"/>
      <c r="O34" s="90"/>
      <c r="P34" s="90"/>
      <c r="Q34" s="90"/>
      <c r="R34" s="90"/>
      <c r="S34" s="90"/>
      <c r="T34" s="90"/>
      <c r="U34" s="90"/>
    </row>
    <row r="35" spans="1:21" ht="13.5" customHeight="1" x14ac:dyDescent="0.15">
      <c r="A35" s="90"/>
      <c r="B35" s="90"/>
      <c r="C35" s="90"/>
      <c r="D35" s="90"/>
      <c r="E35" s="90"/>
      <c r="F35" s="90"/>
      <c r="G35" s="90"/>
      <c r="H35" s="90"/>
      <c r="I35" s="90"/>
      <c r="J35" s="90"/>
      <c r="K35" s="90"/>
      <c r="L35" s="90"/>
      <c r="M35" s="90"/>
      <c r="N35" s="90"/>
      <c r="O35" s="90"/>
      <c r="P35" s="90"/>
      <c r="Q35" s="90"/>
      <c r="R35" s="90"/>
      <c r="S35" s="90"/>
      <c r="T35" s="90"/>
      <c r="U35" s="90"/>
    </row>
    <row r="36" spans="1:21" ht="13.5" customHeight="1" x14ac:dyDescent="0.15">
      <c r="A36" s="90"/>
      <c r="B36" s="90"/>
      <c r="C36" s="90"/>
      <c r="D36" s="90"/>
      <c r="E36" s="90"/>
      <c r="F36" s="90"/>
      <c r="G36" s="90"/>
      <c r="H36" s="90"/>
      <c r="I36" s="90"/>
      <c r="J36" s="90"/>
      <c r="K36" s="90"/>
      <c r="L36" s="90"/>
      <c r="M36" s="90"/>
      <c r="N36" s="90"/>
      <c r="O36" s="90"/>
      <c r="P36" s="90"/>
      <c r="Q36" s="90"/>
      <c r="R36" s="90"/>
      <c r="S36" s="90"/>
      <c r="T36" s="90"/>
      <c r="U36" s="90"/>
    </row>
    <row r="37" spans="1:21" ht="13.5" customHeight="1" x14ac:dyDescent="0.15">
      <c r="A37" s="90"/>
      <c r="B37" s="90"/>
      <c r="C37" s="90"/>
      <c r="D37" s="90"/>
      <c r="E37" s="90"/>
      <c r="F37" s="90"/>
      <c r="G37" s="90"/>
      <c r="H37" s="90"/>
      <c r="I37" s="90"/>
      <c r="J37" s="90"/>
      <c r="K37" s="90"/>
      <c r="L37" s="90"/>
      <c r="M37" s="90"/>
      <c r="N37" s="90"/>
      <c r="O37" s="90"/>
      <c r="P37" s="90"/>
      <c r="Q37" s="90"/>
      <c r="R37" s="90"/>
      <c r="S37" s="90"/>
      <c r="T37" s="90"/>
      <c r="U37" s="90"/>
    </row>
    <row r="38" spans="1:21" ht="13.5" customHeight="1" x14ac:dyDescent="0.15">
      <c r="A38" s="90"/>
      <c r="B38" s="90"/>
      <c r="C38" s="90"/>
      <c r="D38" s="90"/>
      <c r="E38" s="90"/>
      <c r="F38" s="90"/>
      <c r="G38" s="90"/>
      <c r="H38" s="90"/>
      <c r="I38" s="90"/>
      <c r="J38" s="90"/>
      <c r="K38" s="90"/>
      <c r="L38" s="90"/>
      <c r="M38" s="90"/>
      <c r="N38" s="90"/>
      <c r="O38" s="90"/>
      <c r="P38" s="90"/>
      <c r="Q38" s="90"/>
      <c r="R38" s="90"/>
      <c r="S38" s="90"/>
      <c r="T38" s="90"/>
      <c r="U38" s="90"/>
    </row>
    <row r="39" spans="1:21" ht="13.5" customHeight="1" x14ac:dyDescent="0.15">
      <c r="A39" s="90"/>
      <c r="B39" s="90"/>
      <c r="C39" s="90"/>
      <c r="D39" s="90"/>
      <c r="E39" s="90"/>
      <c r="F39" s="90"/>
      <c r="G39" s="90"/>
      <c r="H39" s="90"/>
      <c r="I39" s="90"/>
      <c r="J39" s="90"/>
      <c r="K39" s="90"/>
      <c r="L39" s="90"/>
      <c r="M39" s="90"/>
      <c r="N39" s="90"/>
      <c r="O39" s="90"/>
      <c r="P39" s="90"/>
      <c r="Q39" s="90"/>
      <c r="R39" s="90"/>
      <c r="S39" s="90"/>
      <c r="T39" s="90"/>
      <c r="U39" s="90"/>
    </row>
    <row r="40" spans="1:21" ht="13.5" customHeight="1" x14ac:dyDescent="0.15">
      <c r="A40" s="90"/>
      <c r="B40" s="90"/>
      <c r="C40" s="90"/>
      <c r="D40" s="90"/>
      <c r="E40" s="90"/>
      <c r="F40" s="90"/>
      <c r="G40" s="90"/>
      <c r="H40" s="90"/>
      <c r="I40" s="90"/>
      <c r="J40" s="90"/>
      <c r="K40" s="90"/>
      <c r="L40" s="90"/>
      <c r="M40" s="90"/>
      <c r="N40" s="90"/>
      <c r="O40" s="90"/>
      <c r="P40" s="90"/>
      <c r="Q40" s="90"/>
      <c r="R40" s="90"/>
      <c r="S40" s="90"/>
      <c r="T40" s="90"/>
      <c r="U40" s="90"/>
    </row>
    <row r="41" spans="1:21" ht="13.5" customHeight="1" x14ac:dyDescent="0.15">
      <c r="A41" s="90"/>
      <c r="B41" s="90"/>
      <c r="C41" s="90"/>
      <c r="D41" s="90"/>
      <c r="E41" s="90"/>
      <c r="F41" s="90"/>
      <c r="G41" s="90"/>
      <c r="H41" s="90"/>
      <c r="I41" s="90"/>
      <c r="J41" s="90"/>
      <c r="K41" s="90"/>
      <c r="L41" s="90"/>
      <c r="M41" s="90"/>
      <c r="N41" s="90"/>
      <c r="O41" s="90"/>
      <c r="P41" s="90"/>
      <c r="Q41" s="90"/>
      <c r="R41" s="90"/>
      <c r="S41" s="90"/>
      <c r="T41" s="90"/>
      <c r="U41" s="90"/>
    </row>
    <row r="42" spans="1:21" ht="13.5" customHeight="1" x14ac:dyDescent="0.15">
      <c r="A42" s="90"/>
      <c r="B42" s="90"/>
      <c r="C42" s="90"/>
      <c r="D42" s="90"/>
      <c r="E42" s="90"/>
      <c r="F42" s="90"/>
      <c r="G42" s="90"/>
      <c r="H42" s="90"/>
      <c r="I42" s="90"/>
      <c r="J42" s="90"/>
      <c r="K42" s="90"/>
      <c r="L42" s="90"/>
      <c r="M42" s="90"/>
      <c r="N42" s="90"/>
      <c r="O42" s="90"/>
      <c r="P42" s="90"/>
      <c r="Q42" s="90"/>
      <c r="R42" s="90"/>
      <c r="S42" s="90"/>
      <c r="T42" s="90"/>
      <c r="U42" s="90"/>
    </row>
    <row r="43" spans="1:21" ht="30.75" customHeight="1" x14ac:dyDescent="0.15">
      <c r="A43" s="90"/>
      <c r="B43" s="90"/>
      <c r="C43" s="90"/>
      <c r="D43" s="90"/>
      <c r="E43" s="90"/>
      <c r="F43" s="90"/>
      <c r="G43" s="90"/>
      <c r="H43" s="90"/>
      <c r="I43" s="90"/>
      <c r="J43" s="90"/>
      <c r="K43" s="90"/>
      <c r="L43" s="90"/>
      <c r="M43" s="90"/>
      <c r="N43" s="90"/>
      <c r="O43" s="248" t="s">
        <v>22</v>
      </c>
      <c r="P43" s="90"/>
      <c r="Q43" s="90"/>
      <c r="R43" s="90"/>
      <c r="S43" s="90"/>
      <c r="T43" s="90"/>
      <c r="U43" s="90"/>
    </row>
    <row r="44" spans="1:21" ht="30.75" customHeight="1" x14ac:dyDescent="0.15">
      <c r="A44" s="90"/>
      <c r="B44" s="214" t="s">
        <v>26</v>
      </c>
      <c r="C44" s="220"/>
      <c r="D44" s="220"/>
      <c r="E44" s="228"/>
      <c r="F44" s="228"/>
      <c r="G44" s="228"/>
      <c r="H44" s="228"/>
      <c r="I44" s="228"/>
      <c r="J44" s="231" t="s">
        <v>17</v>
      </c>
      <c r="K44" s="233" t="s">
        <v>446</v>
      </c>
      <c r="L44" s="241" t="s">
        <v>525</v>
      </c>
      <c r="M44" s="241" t="s">
        <v>526</v>
      </c>
      <c r="N44" s="241" t="s">
        <v>527</v>
      </c>
      <c r="O44" s="249" t="s">
        <v>528</v>
      </c>
      <c r="P44" s="90"/>
      <c r="Q44" s="90"/>
      <c r="R44" s="90"/>
      <c r="S44" s="90"/>
      <c r="T44" s="90"/>
      <c r="U44" s="90"/>
    </row>
    <row r="45" spans="1:21" ht="30.75" customHeight="1" x14ac:dyDescent="0.15">
      <c r="A45" s="90"/>
      <c r="B45" s="1057" t="s">
        <v>27</v>
      </c>
      <c r="C45" s="1058"/>
      <c r="D45" s="223"/>
      <c r="E45" s="1037" t="s">
        <v>25</v>
      </c>
      <c r="F45" s="1037"/>
      <c r="G45" s="1037"/>
      <c r="H45" s="1037"/>
      <c r="I45" s="1037"/>
      <c r="J45" s="1038"/>
      <c r="K45" s="234">
        <v>299</v>
      </c>
      <c r="L45" s="242">
        <v>232</v>
      </c>
      <c r="M45" s="242">
        <v>242</v>
      </c>
      <c r="N45" s="242">
        <v>275</v>
      </c>
      <c r="O45" s="250">
        <v>286</v>
      </c>
      <c r="P45" s="90"/>
      <c r="Q45" s="90"/>
      <c r="R45" s="90"/>
      <c r="S45" s="90"/>
      <c r="T45" s="90"/>
      <c r="U45" s="90"/>
    </row>
    <row r="46" spans="1:21" ht="30.75" customHeight="1" x14ac:dyDescent="0.15">
      <c r="A46" s="90"/>
      <c r="B46" s="1059"/>
      <c r="C46" s="1060"/>
      <c r="D46" s="224"/>
      <c r="E46" s="1039" t="s">
        <v>30</v>
      </c>
      <c r="F46" s="1039"/>
      <c r="G46" s="1039"/>
      <c r="H46" s="1039"/>
      <c r="I46" s="1039"/>
      <c r="J46" s="1040"/>
      <c r="K46" s="235" t="s">
        <v>201</v>
      </c>
      <c r="L46" s="243" t="s">
        <v>201</v>
      </c>
      <c r="M46" s="243" t="s">
        <v>201</v>
      </c>
      <c r="N46" s="243" t="s">
        <v>201</v>
      </c>
      <c r="O46" s="251" t="s">
        <v>201</v>
      </c>
      <c r="P46" s="90"/>
      <c r="Q46" s="90"/>
      <c r="R46" s="90"/>
      <c r="S46" s="90"/>
      <c r="T46" s="90"/>
      <c r="U46" s="90"/>
    </row>
    <row r="47" spans="1:21" ht="30.75" customHeight="1" x14ac:dyDescent="0.15">
      <c r="A47" s="90"/>
      <c r="B47" s="1059"/>
      <c r="C47" s="1060"/>
      <c r="D47" s="224"/>
      <c r="E47" s="1039" t="s">
        <v>33</v>
      </c>
      <c r="F47" s="1039"/>
      <c r="G47" s="1039"/>
      <c r="H47" s="1039"/>
      <c r="I47" s="1039"/>
      <c r="J47" s="1040"/>
      <c r="K47" s="235" t="s">
        <v>201</v>
      </c>
      <c r="L47" s="243" t="s">
        <v>201</v>
      </c>
      <c r="M47" s="243" t="s">
        <v>201</v>
      </c>
      <c r="N47" s="243" t="s">
        <v>201</v>
      </c>
      <c r="O47" s="251" t="s">
        <v>201</v>
      </c>
      <c r="P47" s="90"/>
      <c r="Q47" s="90"/>
      <c r="R47" s="90"/>
      <c r="S47" s="90"/>
      <c r="T47" s="90"/>
      <c r="U47" s="90"/>
    </row>
    <row r="48" spans="1:21" ht="30.75" customHeight="1" x14ac:dyDescent="0.15">
      <c r="A48" s="90"/>
      <c r="B48" s="1059"/>
      <c r="C48" s="1060"/>
      <c r="D48" s="224"/>
      <c r="E48" s="1039" t="s">
        <v>39</v>
      </c>
      <c r="F48" s="1039"/>
      <c r="G48" s="1039"/>
      <c r="H48" s="1039"/>
      <c r="I48" s="1039"/>
      <c r="J48" s="1040"/>
      <c r="K48" s="235">
        <v>14</v>
      </c>
      <c r="L48" s="243">
        <v>23</v>
      </c>
      <c r="M48" s="243">
        <v>27</v>
      </c>
      <c r="N48" s="243">
        <v>38</v>
      </c>
      <c r="O48" s="251">
        <v>40</v>
      </c>
      <c r="P48" s="90"/>
      <c r="Q48" s="90"/>
      <c r="R48" s="90"/>
      <c r="S48" s="90"/>
      <c r="T48" s="90"/>
      <c r="U48" s="90"/>
    </row>
    <row r="49" spans="1:21" ht="30.75" customHeight="1" x14ac:dyDescent="0.15">
      <c r="A49" s="90"/>
      <c r="B49" s="1059"/>
      <c r="C49" s="1060"/>
      <c r="D49" s="224"/>
      <c r="E49" s="1039" t="s">
        <v>2</v>
      </c>
      <c r="F49" s="1039"/>
      <c r="G49" s="1039"/>
      <c r="H49" s="1039"/>
      <c r="I49" s="1039"/>
      <c r="J49" s="1040"/>
      <c r="K49" s="235">
        <v>33</v>
      </c>
      <c r="L49" s="243">
        <v>32</v>
      </c>
      <c r="M49" s="243">
        <v>29</v>
      </c>
      <c r="N49" s="243">
        <v>21</v>
      </c>
      <c r="O49" s="251">
        <v>5</v>
      </c>
      <c r="P49" s="90"/>
      <c r="Q49" s="90"/>
      <c r="R49" s="90"/>
      <c r="S49" s="90"/>
      <c r="T49" s="90"/>
      <c r="U49" s="90"/>
    </row>
    <row r="50" spans="1:21" ht="30.75" customHeight="1" x14ac:dyDescent="0.15">
      <c r="A50" s="90"/>
      <c r="B50" s="1059"/>
      <c r="C50" s="1060"/>
      <c r="D50" s="224"/>
      <c r="E50" s="1039" t="s">
        <v>42</v>
      </c>
      <c r="F50" s="1039"/>
      <c r="G50" s="1039"/>
      <c r="H50" s="1039"/>
      <c r="I50" s="1039"/>
      <c r="J50" s="1040"/>
      <c r="K50" s="235" t="s">
        <v>201</v>
      </c>
      <c r="L50" s="243" t="s">
        <v>201</v>
      </c>
      <c r="M50" s="243" t="s">
        <v>201</v>
      </c>
      <c r="N50" s="243" t="s">
        <v>201</v>
      </c>
      <c r="O50" s="251" t="s">
        <v>201</v>
      </c>
      <c r="P50" s="90"/>
      <c r="Q50" s="90"/>
      <c r="R50" s="90"/>
      <c r="S50" s="90"/>
      <c r="T50" s="90"/>
      <c r="U50" s="90"/>
    </row>
    <row r="51" spans="1:21" ht="30.75" customHeight="1" x14ac:dyDescent="0.15">
      <c r="A51" s="90"/>
      <c r="B51" s="1061"/>
      <c r="C51" s="1062"/>
      <c r="D51" s="225"/>
      <c r="E51" s="1039" t="s">
        <v>49</v>
      </c>
      <c r="F51" s="1039"/>
      <c r="G51" s="1039"/>
      <c r="H51" s="1039"/>
      <c r="I51" s="1039"/>
      <c r="J51" s="1040"/>
      <c r="K51" s="235">
        <v>0</v>
      </c>
      <c r="L51" s="243">
        <v>0</v>
      </c>
      <c r="M51" s="243" t="s">
        <v>201</v>
      </c>
      <c r="N51" s="243" t="s">
        <v>201</v>
      </c>
      <c r="O51" s="251" t="s">
        <v>201</v>
      </c>
      <c r="P51" s="90"/>
      <c r="Q51" s="90"/>
      <c r="R51" s="90"/>
      <c r="S51" s="90"/>
      <c r="T51" s="90"/>
      <c r="U51" s="90"/>
    </row>
    <row r="52" spans="1:21" ht="30.75" customHeight="1" x14ac:dyDescent="0.15">
      <c r="A52" s="90"/>
      <c r="B52" s="1041" t="s">
        <v>51</v>
      </c>
      <c r="C52" s="1042"/>
      <c r="D52" s="225"/>
      <c r="E52" s="1039" t="s">
        <v>53</v>
      </c>
      <c r="F52" s="1039"/>
      <c r="G52" s="1039"/>
      <c r="H52" s="1039"/>
      <c r="I52" s="1039"/>
      <c r="J52" s="1040"/>
      <c r="K52" s="235">
        <v>319</v>
      </c>
      <c r="L52" s="243">
        <v>273</v>
      </c>
      <c r="M52" s="243">
        <v>290</v>
      </c>
      <c r="N52" s="243">
        <v>314</v>
      </c>
      <c r="O52" s="251">
        <v>318</v>
      </c>
      <c r="P52" s="90"/>
      <c r="Q52" s="90"/>
      <c r="R52" s="90"/>
      <c r="S52" s="90"/>
      <c r="T52" s="90"/>
      <c r="U52" s="90"/>
    </row>
    <row r="53" spans="1:21" ht="30.75" customHeight="1" x14ac:dyDescent="0.15">
      <c r="A53" s="90"/>
      <c r="B53" s="1043" t="s">
        <v>54</v>
      </c>
      <c r="C53" s="1044"/>
      <c r="D53" s="226"/>
      <c r="E53" s="1045" t="s">
        <v>57</v>
      </c>
      <c r="F53" s="1045"/>
      <c r="G53" s="1045"/>
      <c r="H53" s="1045"/>
      <c r="I53" s="1045"/>
      <c r="J53" s="1046"/>
      <c r="K53" s="236">
        <v>27</v>
      </c>
      <c r="L53" s="244">
        <v>14</v>
      </c>
      <c r="M53" s="244">
        <v>8</v>
      </c>
      <c r="N53" s="244">
        <v>20</v>
      </c>
      <c r="O53" s="252">
        <v>13</v>
      </c>
      <c r="P53" s="90"/>
      <c r="Q53" s="90"/>
      <c r="R53" s="90"/>
      <c r="S53" s="90"/>
      <c r="T53" s="90"/>
      <c r="U53" s="90"/>
    </row>
    <row r="54" spans="1:21" ht="24" customHeight="1" x14ac:dyDescent="0.15">
      <c r="A54" s="90"/>
      <c r="B54" s="215" t="s">
        <v>64</v>
      </c>
      <c r="C54" s="90"/>
      <c r="D54" s="90"/>
      <c r="E54" s="90"/>
      <c r="F54" s="90"/>
      <c r="G54" s="90"/>
      <c r="H54" s="90"/>
      <c r="I54" s="90"/>
      <c r="J54" s="90"/>
      <c r="K54" s="90"/>
      <c r="L54" s="90"/>
      <c r="M54" s="90"/>
      <c r="N54" s="90"/>
      <c r="O54" s="90"/>
      <c r="P54" s="90"/>
      <c r="Q54" s="90"/>
      <c r="R54" s="90"/>
      <c r="S54" s="90"/>
      <c r="T54" s="90"/>
      <c r="U54" s="90"/>
    </row>
    <row r="55" spans="1:21" ht="24" customHeight="1" x14ac:dyDescent="0.15">
      <c r="A55" s="90"/>
      <c r="B55" s="216" t="s">
        <v>7</v>
      </c>
      <c r="C55" s="221"/>
      <c r="D55" s="221"/>
      <c r="E55" s="221"/>
      <c r="F55" s="221"/>
      <c r="G55" s="221"/>
      <c r="H55" s="221"/>
      <c r="I55" s="221"/>
      <c r="J55" s="221"/>
      <c r="K55" s="237"/>
      <c r="L55" s="237"/>
      <c r="M55" s="237"/>
      <c r="N55" s="237"/>
      <c r="O55" s="253" t="s">
        <v>530</v>
      </c>
      <c r="P55" s="90"/>
      <c r="Q55" s="90"/>
      <c r="R55" s="90"/>
      <c r="S55" s="90"/>
      <c r="T55" s="90"/>
      <c r="U55" s="90"/>
    </row>
    <row r="56" spans="1:21" ht="31.5" customHeight="1" x14ac:dyDescent="0.15">
      <c r="A56" s="90"/>
      <c r="B56" s="217"/>
      <c r="C56" s="222"/>
      <c r="D56" s="222"/>
      <c r="E56" s="229"/>
      <c r="F56" s="229"/>
      <c r="G56" s="229"/>
      <c r="H56" s="229"/>
      <c r="I56" s="229"/>
      <c r="J56" s="232" t="s">
        <v>17</v>
      </c>
      <c r="K56" s="238" t="s">
        <v>531</v>
      </c>
      <c r="L56" s="245" t="s">
        <v>532</v>
      </c>
      <c r="M56" s="245" t="s">
        <v>533</v>
      </c>
      <c r="N56" s="245" t="s">
        <v>534</v>
      </c>
      <c r="O56" s="254" t="s">
        <v>535</v>
      </c>
      <c r="P56" s="90"/>
      <c r="Q56" s="90"/>
      <c r="R56" s="90"/>
      <c r="S56" s="90"/>
      <c r="T56" s="90"/>
      <c r="U56" s="90"/>
    </row>
    <row r="57" spans="1:21" ht="31.5" customHeight="1" x14ac:dyDescent="0.15">
      <c r="B57" s="1053" t="s">
        <v>50</v>
      </c>
      <c r="C57" s="1054"/>
      <c r="D57" s="1047" t="s">
        <v>66</v>
      </c>
      <c r="E57" s="1048"/>
      <c r="F57" s="1048"/>
      <c r="G57" s="1048"/>
      <c r="H57" s="1048"/>
      <c r="I57" s="1048"/>
      <c r="J57" s="1049"/>
      <c r="K57" s="239"/>
      <c r="L57" s="246"/>
      <c r="M57" s="246"/>
      <c r="N57" s="246"/>
      <c r="O57" s="255"/>
    </row>
    <row r="58" spans="1:21" ht="31.5" customHeight="1" x14ac:dyDescent="0.15">
      <c r="B58" s="1055"/>
      <c r="C58" s="1056"/>
      <c r="D58" s="1050" t="s">
        <v>68</v>
      </c>
      <c r="E58" s="1051"/>
      <c r="F58" s="1051"/>
      <c r="G58" s="1051"/>
      <c r="H58" s="1051"/>
      <c r="I58" s="1051"/>
      <c r="J58" s="1052"/>
      <c r="K58" s="240"/>
      <c r="L58" s="247"/>
      <c r="M58" s="247"/>
      <c r="N58" s="247"/>
      <c r="O58" s="256"/>
    </row>
    <row r="59" spans="1:21" ht="24" customHeight="1" x14ac:dyDescent="0.15">
      <c r="B59" s="218"/>
      <c r="C59" s="218"/>
      <c r="D59" s="227" t="s">
        <v>47</v>
      </c>
      <c r="E59" s="230"/>
      <c r="F59" s="230"/>
      <c r="G59" s="230"/>
      <c r="H59" s="230"/>
      <c r="I59" s="230"/>
      <c r="J59" s="230"/>
      <c r="K59" s="230"/>
      <c r="L59" s="230"/>
      <c r="M59" s="230"/>
      <c r="N59" s="230"/>
      <c r="O59" s="230"/>
    </row>
    <row r="60" spans="1:21" ht="24" customHeight="1" x14ac:dyDescent="0.15">
      <c r="B60" s="219"/>
      <c r="C60" s="219"/>
      <c r="D60" s="227" t="s">
        <v>40</v>
      </c>
      <c r="E60" s="230"/>
      <c r="F60" s="230"/>
      <c r="G60" s="230"/>
      <c r="H60" s="230"/>
      <c r="I60" s="230"/>
      <c r="J60" s="230"/>
      <c r="K60" s="230"/>
      <c r="L60" s="230"/>
      <c r="M60" s="230"/>
      <c r="N60" s="230"/>
      <c r="O60" s="230"/>
    </row>
    <row r="61" spans="1:21" ht="24" customHeight="1" x14ac:dyDescent="0.15">
      <c r="A61" s="90"/>
      <c r="B61" s="215"/>
      <c r="C61" s="90"/>
      <c r="D61" s="90"/>
      <c r="E61" s="90"/>
      <c r="F61" s="90"/>
      <c r="G61" s="90"/>
      <c r="H61" s="90"/>
      <c r="I61" s="90"/>
      <c r="J61" s="90"/>
      <c r="K61" s="90"/>
      <c r="L61" s="90"/>
      <c r="M61" s="90"/>
      <c r="N61" s="90"/>
      <c r="O61" s="90"/>
      <c r="P61" s="90"/>
      <c r="Q61" s="90"/>
      <c r="R61" s="90"/>
      <c r="S61" s="90"/>
      <c r="T61" s="90"/>
      <c r="U61" s="90"/>
    </row>
    <row r="62" spans="1:21" ht="24" customHeight="1" x14ac:dyDescent="0.15">
      <c r="A62" s="90"/>
      <c r="B62" s="215"/>
      <c r="C62" s="90"/>
      <c r="D62" s="90"/>
      <c r="E62" s="90"/>
      <c r="F62" s="90"/>
      <c r="G62" s="90"/>
      <c r="H62" s="90"/>
      <c r="I62" s="90"/>
      <c r="J62" s="90"/>
      <c r="K62" s="90"/>
      <c r="L62" s="90"/>
      <c r="M62" s="90"/>
      <c r="N62" s="90"/>
      <c r="O62" s="90"/>
      <c r="P62" s="90"/>
      <c r="Q62" s="90"/>
      <c r="R62" s="90"/>
      <c r="S62" s="90"/>
      <c r="T62" s="90"/>
      <c r="U62" s="90"/>
    </row>
  </sheetData>
  <sheetProtection algorithmName="SHA-512" hashValue="6DRySc5X/AaIeO3KwS4PKm2wt8yn59ukIFWiUYZ2L0Zq675UQQ0AUMSMmZMP82vdRhgiLiZisrYzqqQp7C7SdA==" saltValue="MsUJvTiJNTHPjpAb+vzh2w==" spinCount="100000" sheet="1" objects="1" scenarios="1"/>
  <mergeCells count="15">
    <mergeCell ref="D57:J57"/>
    <mergeCell ref="D58:J58"/>
    <mergeCell ref="B57:C58"/>
    <mergeCell ref="B45:C51"/>
    <mergeCell ref="E50:J50"/>
    <mergeCell ref="E51:J51"/>
    <mergeCell ref="B52:C52"/>
    <mergeCell ref="E52:J52"/>
    <mergeCell ref="B53:C53"/>
    <mergeCell ref="E53:J53"/>
    <mergeCell ref="E45:J45"/>
    <mergeCell ref="E46:J46"/>
    <mergeCell ref="E47:J47"/>
    <mergeCell ref="E48:J48"/>
    <mergeCell ref="E49:J49"/>
  </mergeCells>
  <phoneticPr fontId="8"/>
  <printOptions horizontalCentered="1"/>
  <pageMargins left="0" right="0" top="0.19685039370078741" bottom="0.23622047244094488" header="0" footer="0"/>
  <pageSetup paperSize="9" scale="55"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B1:M55"/>
  <sheetViews>
    <sheetView showGridLines="0" zoomScaleSheetLayoutView="100" workbookViewId="0"/>
  </sheetViews>
  <sheetFormatPr defaultColWidth="0" defaultRowHeight="13.5" customHeight="1" zeroHeight="1" x14ac:dyDescent="0.15"/>
  <cols>
    <col min="1" max="1" width="6.625" style="51" customWidth="1"/>
    <col min="2" max="3" width="12.625" style="51" customWidth="1"/>
    <col min="4" max="4" width="11.625" style="51" customWidth="1"/>
    <col min="5" max="8" width="10.375" style="51" customWidth="1"/>
    <col min="9" max="13" width="16.375" style="51" customWidth="1"/>
    <col min="14" max="19" width="12.625" style="51" customWidth="1"/>
    <col min="20" max="20" width="0" style="51" hidden="1" customWidth="1"/>
    <col min="21" max="16384" width="0" style="51"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48" t="s">
        <v>22</v>
      </c>
    </row>
    <row r="40" spans="2:13" ht="27.75" customHeight="1" x14ac:dyDescent="0.15">
      <c r="B40" s="214" t="s">
        <v>26</v>
      </c>
      <c r="C40" s="220"/>
      <c r="D40" s="220"/>
      <c r="E40" s="228"/>
      <c r="F40" s="228"/>
      <c r="G40" s="228"/>
      <c r="H40" s="231" t="s">
        <v>17</v>
      </c>
      <c r="I40" s="233" t="s">
        <v>446</v>
      </c>
      <c r="J40" s="241" t="s">
        <v>525</v>
      </c>
      <c r="K40" s="241" t="s">
        <v>526</v>
      </c>
      <c r="L40" s="241" t="s">
        <v>527</v>
      </c>
      <c r="M40" s="268" t="s">
        <v>528</v>
      </c>
    </row>
    <row r="41" spans="2:13" ht="27.75" customHeight="1" x14ac:dyDescent="0.15">
      <c r="B41" s="1057" t="s">
        <v>35</v>
      </c>
      <c r="C41" s="1058"/>
      <c r="D41" s="223"/>
      <c r="E41" s="1063" t="s">
        <v>69</v>
      </c>
      <c r="F41" s="1063"/>
      <c r="G41" s="1063"/>
      <c r="H41" s="1064"/>
      <c r="I41" s="261">
        <v>3120</v>
      </c>
      <c r="J41" s="265">
        <v>3177</v>
      </c>
      <c r="K41" s="265">
        <v>3344</v>
      </c>
      <c r="L41" s="265">
        <v>3523</v>
      </c>
      <c r="M41" s="269">
        <v>3730</v>
      </c>
    </row>
    <row r="42" spans="2:13" ht="27.75" customHeight="1" x14ac:dyDescent="0.15">
      <c r="B42" s="1059"/>
      <c r="C42" s="1060"/>
      <c r="D42" s="224"/>
      <c r="E42" s="1065" t="s">
        <v>76</v>
      </c>
      <c r="F42" s="1065"/>
      <c r="G42" s="1065"/>
      <c r="H42" s="1066"/>
      <c r="I42" s="262" t="s">
        <v>201</v>
      </c>
      <c r="J42" s="266" t="s">
        <v>201</v>
      </c>
      <c r="K42" s="266" t="s">
        <v>201</v>
      </c>
      <c r="L42" s="266" t="s">
        <v>201</v>
      </c>
      <c r="M42" s="270" t="s">
        <v>201</v>
      </c>
    </row>
    <row r="43" spans="2:13" ht="27.75" customHeight="1" x14ac:dyDescent="0.15">
      <c r="B43" s="1059"/>
      <c r="C43" s="1060"/>
      <c r="D43" s="224"/>
      <c r="E43" s="1065" t="s">
        <v>77</v>
      </c>
      <c r="F43" s="1065"/>
      <c r="G43" s="1065"/>
      <c r="H43" s="1066"/>
      <c r="I43" s="262">
        <v>260</v>
      </c>
      <c r="J43" s="266">
        <v>348</v>
      </c>
      <c r="K43" s="266">
        <v>466</v>
      </c>
      <c r="L43" s="266">
        <v>609</v>
      </c>
      <c r="M43" s="270">
        <v>722</v>
      </c>
    </row>
    <row r="44" spans="2:13" ht="27.75" customHeight="1" x14ac:dyDescent="0.15">
      <c r="B44" s="1059"/>
      <c r="C44" s="1060"/>
      <c r="D44" s="224"/>
      <c r="E44" s="1065" t="s">
        <v>80</v>
      </c>
      <c r="F44" s="1065"/>
      <c r="G44" s="1065"/>
      <c r="H44" s="1066"/>
      <c r="I44" s="262">
        <v>89</v>
      </c>
      <c r="J44" s="266">
        <v>59</v>
      </c>
      <c r="K44" s="266">
        <v>30</v>
      </c>
      <c r="L44" s="266">
        <v>9</v>
      </c>
      <c r="M44" s="270">
        <v>5</v>
      </c>
    </row>
    <row r="45" spans="2:13" ht="27.75" customHeight="1" x14ac:dyDescent="0.15">
      <c r="B45" s="1059"/>
      <c r="C45" s="1060"/>
      <c r="D45" s="224"/>
      <c r="E45" s="1065" t="s">
        <v>82</v>
      </c>
      <c r="F45" s="1065"/>
      <c r="G45" s="1065"/>
      <c r="H45" s="1066"/>
      <c r="I45" s="262">
        <v>449</v>
      </c>
      <c r="J45" s="266">
        <v>434</v>
      </c>
      <c r="K45" s="266">
        <v>453</v>
      </c>
      <c r="L45" s="266">
        <v>428</v>
      </c>
      <c r="M45" s="270">
        <v>395</v>
      </c>
    </row>
    <row r="46" spans="2:13" ht="27.75" customHeight="1" x14ac:dyDescent="0.15">
      <c r="B46" s="1059"/>
      <c r="C46" s="1060"/>
      <c r="D46" s="225"/>
      <c r="E46" s="1065" t="s">
        <v>81</v>
      </c>
      <c r="F46" s="1065"/>
      <c r="G46" s="1065"/>
      <c r="H46" s="1066"/>
      <c r="I46" s="262" t="s">
        <v>201</v>
      </c>
      <c r="J46" s="266" t="s">
        <v>201</v>
      </c>
      <c r="K46" s="266" t="s">
        <v>201</v>
      </c>
      <c r="L46" s="266" t="s">
        <v>201</v>
      </c>
      <c r="M46" s="270" t="s">
        <v>201</v>
      </c>
    </row>
    <row r="47" spans="2:13" ht="27.75" customHeight="1" x14ac:dyDescent="0.15">
      <c r="B47" s="1059"/>
      <c r="C47" s="1060"/>
      <c r="D47" s="258"/>
      <c r="E47" s="1067" t="s">
        <v>85</v>
      </c>
      <c r="F47" s="1068"/>
      <c r="G47" s="1068"/>
      <c r="H47" s="1069"/>
      <c r="I47" s="262" t="s">
        <v>201</v>
      </c>
      <c r="J47" s="266" t="s">
        <v>201</v>
      </c>
      <c r="K47" s="266" t="s">
        <v>201</v>
      </c>
      <c r="L47" s="266" t="s">
        <v>201</v>
      </c>
      <c r="M47" s="270" t="s">
        <v>201</v>
      </c>
    </row>
    <row r="48" spans="2:13" ht="27.75" customHeight="1" x14ac:dyDescent="0.15">
      <c r="B48" s="1059"/>
      <c r="C48" s="1060"/>
      <c r="D48" s="224"/>
      <c r="E48" s="1065" t="s">
        <v>89</v>
      </c>
      <c r="F48" s="1065"/>
      <c r="G48" s="1065"/>
      <c r="H48" s="1066"/>
      <c r="I48" s="262" t="s">
        <v>201</v>
      </c>
      <c r="J48" s="266" t="s">
        <v>201</v>
      </c>
      <c r="K48" s="266" t="s">
        <v>201</v>
      </c>
      <c r="L48" s="266" t="s">
        <v>201</v>
      </c>
      <c r="M48" s="270" t="s">
        <v>201</v>
      </c>
    </row>
    <row r="49" spans="2:13" ht="27.75" customHeight="1" x14ac:dyDescent="0.15">
      <c r="B49" s="1061"/>
      <c r="C49" s="1062"/>
      <c r="D49" s="224"/>
      <c r="E49" s="1065" t="s">
        <v>95</v>
      </c>
      <c r="F49" s="1065"/>
      <c r="G49" s="1065"/>
      <c r="H49" s="1066"/>
      <c r="I49" s="262" t="s">
        <v>201</v>
      </c>
      <c r="J49" s="266" t="s">
        <v>201</v>
      </c>
      <c r="K49" s="266" t="s">
        <v>201</v>
      </c>
      <c r="L49" s="266" t="s">
        <v>201</v>
      </c>
      <c r="M49" s="270" t="s">
        <v>201</v>
      </c>
    </row>
    <row r="50" spans="2:13" ht="27.75" customHeight="1" x14ac:dyDescent="0.15">
      <c r="B50" s="1072" t="s">
        <v>97</v>
      </c>
      <c r="C50" s="1073"/>
      <c r="D50" s="259"/>
      <c r="E50" s="1065" t="s">
        <v>99</v>
      </c>
      <c r="F50" s="1065"/>
      <c r="G50" s="1065"/>
      <c r="H50" s="1066"/>
      <c r="I50" s="262">
        <v>4655</v>
      </c>
      <c r="J50" s="266">
        <v>4993</v>
      </c>
      <c r="K50" s="266">
        <v>4399</v>
      </c>
      <c r="L50" s="266">
        <v>4684</v>
      </c>
      <c r="M50" s="270">
        <v>4671</v>
      </c>
    </row>
    <row r="51" spans="2:13" ht="27.75" customHeight="1" x14ac:dyDescent="0.15">
      <c r="B51" s="1059"/>
      <c r="C51" s="1060"/>
      <c r="D51" s="224"/>
      <c r="E51" s="1065" t="s">
        <v>102</v>
      </c>
      <c r="F51" s="1065"/>
      <c r="G51" s="1065"/>
      <c r="H51" s="1066"/>
      <c r="I51" s="262">
        <v>1</v>
      </c>
      <c r="J51" s="266">
        <v>0</v>
      </c>
      <c r="K51" s="266" t="s">
        <v>201</v>
      </c>
      <c r="L51" s="266" t="s">
        <v>201</v>
      </c>
      <c r="M51" s="270" t="s">
        <v>201</v>
      </c>
    </row>
    <row r="52" spans="2:13" ht="27.75" customHeight="1" x14ac:dyDescent="0.15">
      <c r="B52" s="1061"/>
      <c r="C52" s="1062"/>
      <c r="D52" s="224"/>
      <c r="E52" s="1065" t="s">
        <v>44</v>
      </c>
      <c r="F52" s="1065"/>
      <c r="G52" s="1065"/>
      <c r="H52" s="1066"/>
      <c r="I52" s="262">
        <v>3351</v>
      </c>
      <c r="J52" s="266">
        <v>3362</v>
      </c>
      <c r="K52" s="266">
        <v>3242</v>
      </c>
      <c r="L52" s="266">
        <v>3073</v>
      </c>
      <c r="M52" s="270">
        <v>2873</v>
      </c>
    </row>
    <row r="53" spans="2:13" ht="27.75" customHeight="1" x14ac:dyDescent="0.15">
      <c r="B53" s="1043" t="s">
        <v>54</v>
      </c>
      <c r="C53" s="1044"/>
      <c r="D53" s="226"/>
      <c r="E53" s="1070" t="s">
        <v>104</v>
      </c>
      <c r="F53" s="1070"/>
      <c r="G53" s="1070"/>
      <c r="H53" s="1071"/>
      <c r="I53" s="263">
        <v>-4089</v>
      </c>
      <c r="J53" s="267">
        <v>-4338</v>
      </c>
      <c r="K53" s="267">
        <v>-3348</v>
      </c>
      <c r="L53" s="267">
        <v>-3188</v>
      </c>
      <c r="M53" s="271">
        <v>-2694</v>
      </c>
    </row>
    <row r="54" spans="2:13" ht="27.75" customHeight="1" x14ac:dyDescent="0.15">
      <c r="B54" s="257" t="s">
        <v>0</v>
      </c>
      <c r="C54" s="197"/>
      <c r="D54" s="197"/>
      <c r="E54" s="260"/>
      <c r="F54" s="260"/>
      <c r="G54" s="260"/>
      <c r="H54" s="260"/>
      <c r="I54" s="264"/>
      <c r="J54" s="264"/>
      <c r="K54" s="264"/>
      <c r="L54" s="264"/>
      <c r="M54" s="264"/>
    </row>
    <row r="55" spans="2:13" x14ac:dyDescent="0.15"/>
  </sheetData>
  <sheetProtection algorithmName="SHA-512" hashValue="Y2nDBA6BzJm1mHWd6NpnnKPxS+Lw/uEW3Lm6osUDUtluW+neRV6E9HFaAqlD/iLk+sBB1RPUPNx9V4xltlFxcg==" saltValue="kBWt2QjNlae/Xa3x1oOCFA=="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8"/>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51" customWidth="1"/>
    <col min="2" max="2" width="16.375" style="51" customWidth="1"/>
    <col min="3" max="5" width="26.25" style="51" customWidth="1"/>
    <col min="6" max="8" width="24.25" style="51" customWidth="1"/>
    <col min="9" max="14" width="26" style="51" customWidth="1"/>
    <col min="15" max="15" width="6.125" style="51" customWidth="1"/>
    <col min="16" max="16" width="9" style="51" hidden="1" customWidth="1"/>
    <col min="17" max="20" width="0" style="51" hidden="1" customWidth="1"/>
    <col min="21" max="21" width="9" style="51" hidden="1" customWidth="1"/>
    <col min="22" max="22" width="0" style="51" hidden="1" customWidth="1"/>
    <col min="23" max="23" width="9" style="51" hidden="1" customWidth="1"/>
    <col min="24" max="24" width="0" style="51" hidden="1" customWidth="1"/>
    <col min="25" max="16384" width="0" style="5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90"/>
      <c r="C53" s="90"/>
      <c r="D53" s="90"/>
      <c r="E53" s="90"/>
      <c r="F53" s="90"/>
      <c r="G53" s="90"/>
      <c r="H53" s="287" t="s">
        <v>100</v>
      </c>
    </row>
    <row r="54" spans="2:8" ht="29.25" customHeight="1" x14ac:dyDescent="0.2">
      <c r="B54" s="272" t="s">
        <v>9</v>
      </c>
      <c r="C54" s="278"/>
      <c r="D54" s="278"/>
      <c r="E54" s="279" t="s">
        <v>17</v>
      </c>
      <c r="F54" s="280" t="s">
        <v>526</v>
      </c>
      <c r="G54" s="280" t="s">
        <v>527</v>
      </c>
      <c r="H54" s="288" t="s">
        <v>528</v>
      </c>
    </row>
    <row r="55" spans="2:8" ht="52.5" customHeight="1" x14ac:dyDescent="0.15">
      <c r="B55" s="273"/>
      <c r="C55" s="1074" t="s">
        <v>108</v>
      </c>
      <c r="D55" s="1074"/>
      <c r="E55" s="1075"/>
      <c r="F55" s="281">
        <v>955</v>
      </c>
      <c r="G55" s="281">
        <v>1183</v>
      </c>
      <c r="H55" s="289">
        <v>1510</v>
      </c>
    </row>
    <row r="56" spans="2:8" ht="52.5" customHeight="1" x14ac:dyDescent="0.15">
      <c r="B56" s="274"/>
      <c r="C56" s="1076" t="s">
        <v>111</v>
      </c>
      <c r="D56" s="1076"/>
      <c r="E56" s="1077"/>
      <c r="F56" s="282">
        <v>571</v>
      </c>
      <c r="G56" s="282">
        <v>572</v>
      </c>
      <c r="H56" s="290">
        <v>591</v>
      </c>
    </row>
    <row r="57" spans="2:8" ht="53.25" customHeight="1" x14ac:dyDescent="0.15">
      <c r="B57" s="274"/>
      <c r="C57" s="1078" t="s">
        <v>73</v>
      </c>
      <c r="D57" s="1078"/>
      <c r="E57" s="1079"/>
      <c r="F57" s="283">
        <v>2634</v>
      </c>
      <c r="G57" s="283">
        <v>2425</v>
      </c>
      <c r="H57" s="291">
        <v>2322</v>
      </c>
    </row>
    <row r="58" spans="2:8" ht="45.75" customHeight="1" x14ac:dyDescent="0.15">
      <c r="B58" s="275"/>
      <c r="C58" s="1080" t="s">
        <v>541</v>
      </c>
      <c r="D58" s="1081"/>
      <c r="E58" s="1082"/>
      <c r="F58" s="284">
        <v>944</v>
      </c>
      <c r="G58" s="284">
        <v>945</v>
      </c>
      <c r="H58" s="292">
        <v>947</v>
      </c>
    </row>
    <row r="59" spans="2:8" ht="45.75" customHeight="1" x14ac:dyDescent="0.15">
      <c r="B59" s="275"/>
      <c r="C59" s="1080" t="s">
        <v>542</v>
      </c>
      <c r="D59" s="1081"/>
      <c r="E59" s="1082"/>
      <c r="F59" s="284">
        <v>740</v>
      </c>
      <c r="G59" s="284">
        <v>567</v>
      </c>
      <c r="H59" s="292">
        <v>471</v>
      </c>
    </row>
    <row r="60" spans="2:8" ht="45.75" customHeight="1" x14ac:dyDescent="0.15">
      <c r="B60" s="275"/>
      <c r="C60" s="1080" t="s">
        <v>41</v>
      </c>
      <c r="D60" s="1081"/>
      <c r="E60" s="1082"/>
      <c r="F60" s="284">
        <v>315</v>
      </c>
      <c r="G60" s="284">
        <v>315</v>
      </c>
      <c r="H60" s="292">
        <v>315</v>
      </c>
    </row>
    <row r="61" spans="2:8" ht="45.75" customHeight="1" x14ac:dyDescent="0.15">
      <c r="B61" s="275"/>
      <c r="C61" s="1080" t="s">
        <v>432</v>
      </c>
      <c r="D61" s="1081"/>
      <c r="E61" s="1082"/>
      <c r="F61" s="284">
        <v>169</v>
      </c>
      <c r="G61" s="284">
        <v>158</v>
      </c>
      <c r="H61" s="292">
        <v>146</v>
      </c>
    </row>
    <row r="62" spans="2:8" ht="45.75" customHeight="1" x14ac:dyDescent="0.15">
      <c r="B62" s="276"/>
      <c r="C62" s="1083" t="s">
        <v>168</v>
      </c>
      <c r="D62" s="1084"/>
      <c r="E62" s="1085"/>
      <c r="F62" s="285">
        <v>122</v>
      </c>
      <c r="G62" s="285">
        <v>122</v>
      </c>
      <c r="H62" s="293">
        <v>122</v>
      </c>
    </row>
    <row r="63" spans="2:8" ht="52.5" customHeight="1" x14ac:dyDescent="0.15">
      <c r="B63" s="277"/>
      <c r="C63" s="1086" t="s">
        <v>116</v>
      </c>
      <c r="D63" s="1086"/>
      <c r="E63" s="1087"/>
      <c r="F63" s="286">
        <v>4159</v>
      </c>
      <c r="G63" s="286">
        <v>4180</v>
      </c>
      <c r="H63" s="294">
        <v>4424</v>
      </c>
    </row>
    <row r="64" spans="2:8" x14ac:dyDescent="0.15"/>
  </sheetData>
  <sheetProtection algorithmName="SHA-512" hashValue="zH9OH+gkO1rlwYlSyGLOLweGehHgFGyZCJvOcFxCqTjPh7b9LFpu6maR1NkhQ0BgzvwRDagebHaca/x3hKwOTA==" saltValue="rzal+gQxy6/bAaiGuiM5fA==" spinCount="100000" sheet="1" objects="1" scenarios="1"/>
  <mergeCells count="9">
    <mergeCell ref="C60:E60"/>
    <mergeCell ref="C61:E61"/>
    <mergeCell ref="C62:E62"/>
    <mergeCell ref="C63:E63"/>
    <mergeCell ref="C55:E55"/>
    <mergeCell ref="C56:E56"/>
    <mergeCell ref="C57:E57"/>
    <mergeCell ref="C58:E58"/>
    <mergeCell ref="C59:E59"/>
  </mergeCells>
  <phoneticPr fontId="8"/>
  <printOptions horizontalCentered="1"/>
  <pageMargins left="0" right="0" top="0.19685039370078741" bottom="0" header="0" footer="0"/>
  <pageSetup paperSize="9" scale="43"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67317-BF0D-40E4-9DE7-7E2C01C7BAB8}">
  <sheetPr codeName="Sheet15">
    <tabColor rgb="FFFFFF00"/>
    <pageSetUpPr fitToPage="1"/>
  </sheetPr>
  <dimension ref="A1:DE85"/>
  <sheetViews>
    <sheetView showGridLines="0" topLeftCell="S39" zoomScale="85" zoomScaleNormal="85" zoomScaleSheetLayoutView="55" workbookViewId="0">
      <selection activeCell="BX70" sqref="BX70"/>
    </sheetView>
  </sheetViews>
  <sheetFormatPr defaultColWidth="0" defaultRowHeight="13.5" customHeight="1" zeroHeight="1" x14ac:dyDescent="0.15"/>
  <cols>
    <col min="1" max="1" width="6.375" style="1090" customWidth="1"/>
    <col min="2" max="107" width="2.5" style="1090" customWidth="1"/>
    <col min="108" max="108" width="6.125" style="1097" customWidth="1"/>
    <col min="109" max="109" width="5.875" style="1096" customWidth="1"/>
    <col min="110" max="16384" width="8.625" style="1090" hidden="1"/>
  </cols>
  <sheetData>
    <row r="1" spans="1:109" ht="42.75" customHeight="1" x14ac:dyDescent="0.15">
      <c r="A1" s="1088"/>
      <c r="B1" s="1089"/>
      <c r="DD1" s="1090"/>
      <c r="DE1" s="1090"/>
    </row>
    <row r="2" spans="1:109" ht="25.5" customHeight="1" x14ac:dyDescent="0.15">
      <c r="A2" s="1091"/>
      <c r="C2" s="1091"/>
      <c r="O2" s="1091"/>
      <c r="P2" s="1091"/>
      <c r="Q2" s="1091"/>
      <c r="R2" s="1091"/>
      <c r="S2" s="1091"/>
      <c r="T2" s="1091"/>
      <c r="U2" s="1091"/>
      <c r="V2" s="1091"/>
      <c r="W2" s="1091"/>
      <c r="X2" s="1091"/>
      <c r="Y2" s="1091"/>
      <c r="Z2" s="1091"/>
      <c r="AA2" s="1091"/>
      <c r="AB2" s="1091"/>
      <c r="AC2" s="1091"/>
      <c r="AD2" s="1091"/>
      <c r="AE2" s="1091"/>
      <c r="AF2" s="1091"/>
      <c r="AG2" s="1091"/>
      <c r="AH2" s="1091"/>
      <c r="AI2" s="1091"/>
      <c r="AU2" s="1091"/>
      <c r="BG2" s="1091"/>
      <c r="BS2" s="1091"/>
      <c r="CE2" s="1091"/>
      <c r="CQ2" s="1091"/>
      <c r="DD2" s="1090"/>
      <c r="DE2" s="1090"/>
    </row>
    <row r="3" spans="1:109" ht="25.5" customHeight="1" x14ac:dyDescent="0.15">
      <c r="A3" s="1091"/>
      <c r="C3" s="1091"/>
      <c r="O3" s="1091"/>
      <c r="P3" s="1091"/>
      <c r="Q3" s="1091"/>
      <c r="R3" s="1091"/>
      <c r="S3" s="1091"/>
      <c r="T3" s="1091"/>
      <c r="U3" s="1091"/>
      <c r="V3" s="1091"/>
      <c r="W3" s="1091"/>
      <c r="X3" s="1091"/>
      <c r="Y3" s="1091"/>
      <c r="Z3" s="1091"/>
      <c r="AA3" s="1091"/>
      <c r="AB3" s="1091"/>
      <c r="AC3" s="1091"/>
      <c r="AD3" s="1091"/>
      <c r="AE3" s="1091"/>
      <c r="AF3" s="1091"/>
      <c r="AG3" s="1091"/>
      <c r="AH3" s="1091"/>
      <c r="AI3" s="1091"/>
      <c r="AU3" s="1091"/>
      <c r="BG3" s="1091"/>
      <c r="BS3" s="1091"/>
      <c r="CE3" s="1091"/>
      <c r="CQ3" s="1091"/>
      <c r="DD3" s="1090"/>
      <c r="DE3" s="1090"/>
    </row>
    <row r="4" spans="1:109" s="83" customFormat="1" x14ac:dyDescent="0.15">
      <c r="A4" s="1091"/>
      <c r="B4" s="1091"/>
      <c r="C4" s="1091"/>
      <c r="D4" s="1091"/>
      <c r="E4" s="1091"/>
      <c r="F4" s="1091"/>
      <c r="G4" s="1091"/>
      <c r="H4" s="1091"/>
      <c r="I4" s="1091"/>
      <c r="J4" s="1091"/>
      <c r="K4" s="1091"/>
      <c r="L4" s="1091"/>
      <c r="M4" s="1091"/>
      <c r="N4" s="1091"/>
      <c r="O4" s="1091"/>
      <c r="P4" s="1091"/>
      <c r="Q4" s="1091"/>
      <c r="R4" s="1091"/>
      <c r="S4" s="1091"/>
      <c r="T4" s="1091"/>
      <c r="U4" s="1091"/>
      <c r="V4" s="1091"/>
      <c r="W4" s="1091"/>
      <c r="X4" s="1091"/>
      <c r="Y4" s="1091"/>
      <c r="Z4" s="1091"/>
      <c r="AA4" s="1091"/>
      <c r="AB4" s="1091"/>
      <c r="AC4" s="1091"/>
      <c r="AD4" s="1091"/>
      <c r="AE4" s="1091"/>
      <c r="AF4" s="1091"/>
      <c r="AG4" s="1091"/>
      <c r="AH4" s="1091"/>
      <c r="AI4" s="1091"/>
      <c r="AJ4" s="1091"/>
      <c r="AK4" s="1091"/>
      <c r="AL4" s="1091"/>
      <c r="AM4" s="1091"/>
      <c r="AN4" s="1091"/>
      <c r="AO4" s="1091"/>
      <c r="AP4" s="1091"/>
      <c r="AQ4" s="1091"/>
      <c r="AR4" s="1091"/>
      <c r="AS4" s="1091"/>
      <c r="AT4" s="1091"/>
      <c r="AU4" s="1091"/>
      <c r="AV4" s="1091"/>
      <c r="AW4" s="1091"/>
      <c r="AX4" s="1091"/>
      <c r="AY4" s="1091"/>
      <c r="AZ4" s="1091"/>
      <c r="BA4" s="1091"/>
      <c r="BB4" s="1091"/>
      <c r="BC4" s="1091"/>
      <c r="BD4" s="1091"/>
      <c r="BE4" s="1091"/>
      <c r="BF4" s="1091"/>
      <c r="BG4" s="1091"/>
      <c r="BH4" s="1091"/>
      <c r="BI4" s="1091"/>
      <c r="BJ4" s="1091"/>
      <c r="BK4" s="1091"/>
      <c r="BL4" s="1091"/>
      <c r="BM4" s="1091"/>
      <c r="BN4" s="1091"/>
      <c r="BO4" s="1091"/>
      <c r="BP4" s="1091"/>
      <c r="BQ4" s="1091"/>
      <c r="BR4" s="1091"/>
      <c r="BS4" s="1091"/>
      <c r="BT4" s="1091"/>
      <c r="BU4" s="1091"/>
      <c r="BV4" s="1091"/>
      <c r="BW4" s="1091"/>
      <c r="BX4" s="1091"/>
      <c r="BY4" s="1091"/>
      <c r="BZ4" s="1091"/>
      <c r="CA4" s="1091"/>
      <c r="CB4" s="1091"/>
      <c r="CC4" s="1091"/>
      <c r="CD4" s="1091"/>
      <c r="CE4" s="1091"/>
      <c r="CF4" s="1091"/>
      <c r="CG4" s="1091"/>
      <c r="CH4" s="1091"/>
      <c r="CI4" s="1091"/>
      <c r="CJ4" s="1091"/>
      <c r="CK4" s="1091"/>
      <c r="CL4" s="1091"/>
      <c r="CM4" s="1091"/>
      <c r="CN4" s="1091"/>
      <c r="CO4" s="1091"/>
      <c r="CP4" s="1091"/>
      <c r="CQ4" s="1091"/>
      <c r="CR4" s="1091"/>
      <c r="CS4" s="1091"/>
      <c r="CT4" s="1091"/>
      <c r="CU4" s="1091"/>
      <c r="CV4" s="1091"/>
      <c r="CW4" s="1091"/>
      <c r="CX4" s="1091"/>
      <c r="CY4" s="1091"/>
      <c r="CZ4" s="1091"/>
      <c r="DA4" s="1091"/>
      <c r="DB4" s="1091"/>
      <c r="DC4" s="1091"/>
      <c r="DD4" s="1091"/>
      <c r="DE4" s="1091"/>
    </row>
    <row r="5" spans="1:109" s="83" customFormat="1" x14ac:dyDescent="0.15">
      <c r="A5" s="1091"/>
      <c r="B5" s="1091"/>
      <c r="C5" s="1091"/>
      <c r="D5" s="1091"/>
      <c r="E5" s="1091"/>
      <c r="F5" s="1091"/>
      <c r="G5" s="1091"/>
      <c r="H5" s="1091"/>
      <c r="I5" s="1091"/>
      <c r="J5" s="1091"/>
      <c r="K5" s="1091"/>
      <c r="L5" s="1091"/>
      <c r="M5" s="1091"/>
      <c r="N5" s="1091"/>
      <c r="O5" s="1091"/>
      <c r="P5" s="1091"/>
      <c r="Q5" s="1091"/>
      <c r="R5" s="1091"/>
      <c r="S5" s="1091"/>
      <c r="T5" s="1091"/>
      <c r="U5" s="1091"/>
      <c r="V5" s="1091"/>
      <c r="W5" s="1091"/>
      <c r="X5" s="1091"/>
      <c r="Y5" s="1091"/>
      <c r="Z5" s="1091"/>
      <c r="AA5" s="1091"/>
      <c r="AB5" s="1091"/>
      <c r="AC5" s="1091"/>
      <c r="AD5" s="1091"/>
      <c r="AE5" s="1091"/>
      <c r="AF5" s="1091"/>
      <c r="AG5" s="1091"/>
      <c r="AH5" s="1091"/>
      <c r="AI5" s="1091"/>
      <c r="AJ5" s="1091"/>
      <c r="AK5" s="1091"/>
      <c r="AL5" s="1091"/>
      <c r="AM5" s="1091"/>
      <c r="AN5" s="1091"/>
      <c r="AO5" s="1091"/>
      <c r="AP5" s="1091"/>
      <c r="AQ5" s="1091"/>
      <c r="AR5" s="1091"/>
      <c r="AS5" s="1091"/>
      <c r="AT5" s="1091"/>
      <c r="AU5" s="1091"/>
      <c r="AV5" s="1091"/>
      <c r="AW5" s="1091"/>
      <c r="AX5" s="1091"/>
      <c r="AY5" s="1091"/>
      <c r="AZ5" s="1091"/>
      <c r="BA5" s="1091"/>
      <c r="BB5" s="1091"/>
      <c r="BC5" s="1091"/>
      <c r="BD5" s="1091"/>
      <c r="BE5" s="1091"/>
      <c r="BF5" s="1091"/>
      <c r="BG5" s="1091"/>
      <c r="BH5" s="1091"/>
      <c r="BI5" s="1091"/>
      <c r="BJ5" s="1091"/>
      <c r="BK5" s="1091"/>
      <c r="BL5" s="1091"/>
      <c r="BM5" s="1091"/>
      <c r="BN5" s="1091"/>
      <c r="BO5" s="1091"/>
      <c r="BP5" s="1091"/>
      <c r="BQ5" s="1091"/>
      <c r="BR5" s="1091"/>
      <c r="BS5" s="1091"/>
      <c r="BT5" s="1091"/>
      <c r="BU5" s="1091"/>
      <c r="BV5" s="1091"/>
      <c r="BW5" s="1091"/>
      <c r="BX5" s="1091"/>
      <c r="BY5" s="1091"/>
      <c r="BZ5" s="1091"/>
      <c r="CA5" s="1091"/>
      <c r="CB5" s="1091"/>
      <c r="CC5" s="1091"/>
      <c r="CD5" s="1091"/>
      <c r="CE5" s="1091"/>
      <c r="CF5" s="1091"/>
      <c r="CG5" s="1091"/>
      <c r="CH5" s="1091"/>
      <c r="CI5" s="1091"/>
      <c r="CJ5" s="1091"/>
      <c r="CK5" s="1091"/>
      <c r="CL5" s="1091"/>
      <c r="CM5" s="1091"/>
      <c r="CN5" s="1091"/>
      <c r="CO5" s="1091"/>
      <c r="CP5" s="1091"/>
      <c r="CQ5" s="1091"/>
      <c r="CR5" s="1091"/>
      <c r="CS5" s="1091"/>
      <c r="CT5" s="1091"/>
      <c r="CU5" s="1091"/>
      <c r="CV5" s="1091"/>
      <c r="CW5" s="1091"/>
      <c r="CX5" s="1091"/>
      <c r="CY5" s="1091"/>
      <c r="CZ5" s="1091"/>
      <c r="DA5" s="1091"/>
      <c r="DB5" s="1091"/>
      <c r="DC5" s="1091"/>
      <c r="DD5" s="1091"/>
      <c r="DE5" s="1091"/>
    </row>
    <row r="6" spans="1:109" s="83" customFormat="1" x14ac:dyDescent="0.15">
      <c r="A6" s="1091"/>
      <c r="B6" s="1091"/>
      <c r="C6" s="1091"/>
      <c r="D6" s="1091"/>
      <c r="E6" s="1091"/>
      <c r="F6" s="1091"/>
      <c r="G6" s="1091"/>
      <c r="H6" s="1091"/>
      <c r="I6" s="1091"/>
      <c r="J6" s="1091"/>
      <c r="K6" s="1091"/>
      <c r="L6" s="1091"/>
      <c r="M6" s="1091"/>
      <c r="N6" s="1091"/>
      <c r="O6" s="1091"/>
      <c r="P6" s="1091"/>
      <c r="Q6" s="1091"/>
      <c r="R6" s="1091"/>
      <c r="S6" s="1091"/>
      <c r="T6" s="1091"/>
      <c r="U6" s="1091"/>
      <c r="V6" s="1091"/>
      <c r="W6" s="1091"/>
      <c r="X6" s="1091"/>
      <c r="Y6" s="1091"/>
      <c r="Z6" s="1091"/>
      <c r="AA6" s="1091"/>
      <c r="AB6" s="1091"/>
      <c r="AC6" s="1091"/>
      <c r="AD6" s="1091"/>
      <c r="AE6" s="1091"/>
      <c r="AF6" s="1091"/>
      <c r="AG6" s="1091"/>
      <c r="AH6" s="1091"/>
      <c r="AI6" s="1091"/>
      <c r="AJ6" s="1091"/>
      <c r="AK6" s="1091"/>
      <c r="AL6" s="1091"/>
      <c r="AM6" s="1091"/>
      <c r="AN6" s="1091"/>
      <c r="AO6" s="1091"/>
      <c r="AP6" s="1091"/>
      <c r="AQ6" s="1091"/>
      <c r="AR6" s="1091"/>
      <c r="AS6" s="1091"/>
      <c r="AT6" s="1091"/>
      <c r="AU6" s="1091"/>
      <c r="AV6" s="1091"/>
      <c r="AW6" s="1091"/>
      <c r="AX6" s="1091"/>
      <c r="AY6" s="1091"/>
      <c r="AZ6" s="1091"/>
      <c r="BA6" s="1091"/>
      <c r="BB6" s="1091"/>
      <c r="BC6" s="1091"/>
      <c r="BD6" s="1091"/>
      <c r="BE6" s="1091"/>
      <c r="BF6" s="1091"/>
      <c r="BG6" s="1091"/>
      <c r="BH6" s="1091"/>
      <c r="BI6" s="1091"/>
      <c r="BJ6" s="1091"/>
      <c r="BK6" s="1091"/>
      <c r="BL6" s="1091"/>
      <c r="BM6" s="1091"/>
      <c r="BN6" s="1091"/>
      <c r="BO6" s="1091"/>
      <c r="BP6" s="1091"/>
      <c r="BQ6" s="1091"/>
      <c r="BR6" s="1091"/>
      <c r="BS6" s="1091"/>
      <c r="BT6" s="1091"/>
      <c r="BU6" s="1091"/>
      <c r="BV6" s="1091"/>
      <c r="BW6" s="1091"/>
      <c r="BX6" s="1091"/>
      <c r="BY6" s="1091"/>
      <c r="BZ6" s="1091"/>
      <c r="CA6" s="1091"/>
      <c r="CB6" s="1091"/>
      <c r="CC6" s="1091"/>
      <c r="CD6" s="1091"/>
      <c r="CE6" s="1091"/>
      <c r="CF6" s="1091"/>
      <c r="CG6" s="1091"/>
      <c r="CH6" s="1091"/>
      <c r="CI6" s="1091"/>
      <c r="CJ6" s="1091"/>
      <c r="CK6" s="1091"/>
      <c r="CL6" s="1091"/>
      <c r="CM6" s="1091"/>
      <c r="CN6" s="1091"/>
      <c r="CO6" s="1091"/>
      <c r="CP6" s="1091"/>
      <c r="CQ6" s="1091"/>
      <c r="CR6" s="1091"/>
      <c r="CS6" s="1091"/>
      <c r="CT6" s="1091"/>
      <c r="CU6" s="1091"/>
      <c r="CV6" s="1091"/>
      <c r="CW6" s="1091"/>
      <c r="CX6" s="1091"/>
      <c r="CY6" s="1091"/>
      <c r="CZ6" s="1091"/>
      <c r="DA6" s="1091"/>
      <c r="DB6" s="1091"/>
      <c r="DC6" s="1091"/>
      <c r="DD6" s="1091"/>
      <c r="DE6" s="1091"/>
    </row>
    <row r="7" spans="1:109" s="83" customFormat="1" x14ac:dyDescent="0.15">
      <c r="A7" s="1091"/>
      <c r="B7" s="1091"/>
      <c r="C7" s="1091"/>
      <c r="D7" s="1091"/>
      <c r="E7" s="1091"/>
      <c r="F7" s="1091"/>
      <c r="G7" s="1091"/>
      <c r="H7" s="1091"/>
      <c r="I7" s="1091"/>
      <c r="J7" s="1091"/>
      <c r="K7" s="1091"/>
      <c r="L7" s="1091"/>
      <c r="M7" s="1091"/>
      <c r="N7" s="1091"/>
      <c r="O7" s="1091"/>
      <c r="P7" s="1091"/>
      <c r="Q7" s="1091"/>
      <c r="R7" s="1091"/>
      <c r="S7" s="1091"/>
      <c r="T7" s="1091"/>
      <c r="U7" s="1091"/>
      <c r="V7" s="1091"/>
      <c r="W7" s="1091"/>
      <c r="X7" s="1091"/>
      <c r="Y7" s="1091"/>
      <c r="Z7" s="1091"/>
      <c r="AA7" s="1091"/>
      <c r="AB7" s="1091"/>
      <c r="AC7" s="1091"/>
      <c r="AD7" s="1091"/>
      <c r="AE7" s="1091"/>
      <c r="AF7" s="1091"/>
      <c r="AG7" s="1091"/>
      <c r="AH7" s="1091"/>
      <c r="AI7" s="1091"/>
      <c r="AJ7" s="1091"/>
      <c r="AK7" s="1091"/>
      <c r="AL7" s="1091"/>
      <c r="AM7" s="1091"/>
      <c r="AN7" s="1091"/>
      <c r="AO7" s="1091"/>
      <c r="AP7" s="1091"/>
      <c r="AQ7" s="1091"/>
      <c r="AR7" s="1091"/>
      <c r="AS7" s="1091"/>
      <c r="AT7" s="1091"/>
      <c r="AU7" s="1091"/>
      <c r="AV7" s="1091"/>
      <c r="AW7" s="1091"/>
      <c r="AX7" s="1091"/>
      <c r="AY7" s="1091"/>
      <c r="AZ7" s="1091"/>
      <c r="BA7" s="1091"/>
      <c r="BB7" s="1091"/>
      <c r="BC7" s="1091"/>
      <c r="BD7" s="1091"/>
      <c r="BE7" s="1091"/>
      <c r="BF7" s="1091"/>
      <c r="BG7" s="1091"/>
      <c r="BH7" s="1091"/>
      <c r="BI7" s="1091"/>
      <c r="BJ7" s="1091"/>
      <c r="BK7" s="1091"/>
      <c r="BL7" s="1091"/>
      <c r="BM7" s="1091"/>
      <c r="BN7" s="1091"/>
      <c r="BO7" s="1091"/>
      <c r="BP7" s="1091"/>
      <c r="BQ7" s="1091"/>
      <c r="BR7" s="1091"/>
      <c r="BS7" s="1091"/>
      <c r="BT7" s="1091"/>
      <c r="BU7" s="1091"/>
      <c r="BV7" s="1091"/>
      <c r="BW7" s="1091"/>
      <c r="BX7" s="1091"/>
      <c r="BY7" s="1091"/>
      <c r="BZ7" s="1091"/>
      <c r="CA7" s="1091"/>
      <c r="CB7" s="1091"/>
      <c r="CC7" s="1091"/>
      <c r="CD7" s="1091"/>
      <c r="CE7" s="1091"/>
      <c r="CF7" s="1091"/>
      <c r="CG7" s="1091"/>
      <c r="CH7" s="1091"/>
      <c r="CI7" s="1091"/>
      <c r="CJ7" s="1091"/>
      <c r="CK7" s="1091"/>
      <c r="CL7" s="1091"/>
      <c r="CM7" s="1091"/>
      <c r="CN7" s="1091"/>
      <c r="CO7" s="1091"/>
      <c r="CP7" s="1091"/>
      <c r="CQ7" s="1091"/>
      <c r="CR7" s="1091"/>
      <c r="CS7" s="1091"/>
      <c r="CT7" s="1091"/>
      <c r="CU7" s="1091"/>
      <c r="CV7" s="1091"/>
      <c r="CW7" s="1091"/>
      <c r="CX7" s="1091"/>
      <c r="CY7" s="1091"/>
      <c r="CZ7" s="1091"/>
      <c r="DA7" s="1091"/>
      <c r="DB7" s="1091"/>
      <c r="DC7" s="1091"/>
      <c r="DD7" s="1091"/>
      <c r="DE7" s="1091"/>
    </row>
    <row r="8" spans="1:109" s="83" customFormat="1" x14ac:dyDescent="0.15">
      <c r="A8" s="1091"/>
      <c r="B8" s="1091"/>
      <c r="C8" s="1091"/>
      <c r="D8" s="1091"/>
      <c r="E8" s="1091"/>
      <c r="F8" s="1091"/>
      <c r="G8" s="1091"/>
      <c r="H8" s="1091"/>
      <c r="I8" s="1091"/>
      <c r="J8" s="1091"/>
      <c r="K8" s="1091"/>
      <c r="L8" s="1091"/>
      <c r="M8" s="1091"/>
      <c r="N8" s="1091"/>
      <c r="O8" s="1091"/>
      <c r="P8" s="1091"/>
      <c r="Q8" s="1091"/>
      <c r="R8" s="1091"/>
      <c r="S8" s="1091"/>
      <c r="T8" s="1091"/>
      <c r="U8" s="1091"/>
      <c r="V8" s="1091"/>
      <c r="W8" s="1091"/>
      <c r="X8" s="1091"/>
      <c r="Y8" s="1091"/>
      <c r="Z8" s="1091"/>
      <c r="AA8" s="1091"/>
      <c r="AB8" s="1091"/>
      <c r="AC8" s="1091"/>
      <c r="AD8" s="1091"/>
      <c r="AE8" s="1091"/>
      <c r="AF8" s="1091"/>
      <c r="AG8" s="1091"/>
      <c r="AH8" s="1091"/>
      <c r="AI8" s="1091"/>
      <c r="AJ8" s="1091"/>
      <c r="AK8" s="1091"/>
      <c r="AL8" s="1091"/>
      <c r="AM8" s="1091"/>
      <c r="AN8" s="1091"/>
      <c r="AO8" s="1091"/>
      <c r="AP8" s="1091"/>
      <c r="AQ8" s="1091"/>
      <c r="AR8" s="1091"/>
      <c r="AS8" s="1091"/>
      <c r="AT8" s="1091"/>
      <c r="AU8" s="1091"/>
      <c r="AV8" s="1091"/>
      <c r="AW8" s="1091"/>
      <c r="AX8" s="1091"/>
      <c r="AY8" s="1091"/>
      <c r="AZ8" s="1091"/>
      <c r="BA8" s="1091"/>
      <c r="BB8" s="1091"/>
      <c r="BC8" s="1091"/>
      <c r="BD8" s="1091"/>
      <c r="BE8" s="1091"/>
      <c r="BF8" s="1091"/>
      <c r="BG8" s="1091"/>
      <c r="BH8" s="1091"/>
      <c r="BI8" s="1091"/>
      <c r="BJ8" s="1091"/>
      <c r="BK8" s="1091"/>
      <c r="BL8" s="1091"/>
      <c r="BM8" s="1091"/>
      <c r="BN8" s="1091"/>
      <c r="BO8" s="1091"/>
      <c r="BP8" s="1091"/>
      <c r="BQ8" s="1091"/>
      <c r="BR8" s="1091"/>
      <c r="BS8" s="1091"/>
      <c r="BT8" s="1091"/>
      <c r="BU8" s="1091"/>
      <c r="BV8" s="1091"/>
      <c r="BW8" s="1091"/>
      <c r="BX8" s="1091"/>
      <c r="BY8" s="1091"/>
      <c r="BZ8" s="1091"/>
      <c r="CA8" s="1091"/>
      <c r="CB8" s="1091"/>
      <c r="CC8" s="1091"/>
      <c r="CD8" s="1091"/>
      <c r="CE8" s="1091"/>
      <c r="CF8" s="1091"/>
      <c r="CG8" s="1091"/>
      <c r="CH8" s="1091"/>
      <c r="CI8" s="1091"/>
      <c r="CJ8" s="1091"/>
      <c r="CK8" s="1091"/>
      <c r="CL8" s="1091"/>
      <c r="CM8" s="1091"/>
      <c r="CN8" s="1091"/>
      <c r="CO8" s="1091"/>
      <c r="CP8" s="1091"/>
      <c r="CQ8" s="1091"/>
      <c r="CR8" s="1091"/>
      <c r="CS8" s="1091"/>
      <c r="CT8" s="1091"/>
      <c r="CU8" s="1091"/>
      <c r="CV8" s="1091"/>
      <c r="CW8" s="1091"/>
      <c r="CX8" s="1091"/>
      <c r="CY8" s="1091"/>
      <c r="CZ8" s="1091"/>
      <c r="DA8" s="1091"/>
      <c r="DB8" s="1091"/>
      <c r="DC8" s="1091"/>
      <c r="DD8" s="1091"/>
      <c r="DE8" s="1091"/>
    </row>
    <row r="9" spans="1:109" s="83" customFormat="1" x14ac:dyDescent="0.15">
      <c r="A9" s="1091"/>
      <c r="B9" s="1091"/>
      <c r="C9" s="1091"/>
      <c r="D9" s="1091"/>
      <c r="E9" s="1091"/>
      <c r="F9" s="1091"/>
      <c r="G9" s="1091"/>
      <c r="H9" s="1091"/>
      <c r="I9" s="1091"/>
      <c r="J9" s="1091"/>
      <c r="K9" s="1091"/>
      <c r="L9" s="1091"/>
      <c r="M9" s="1091"/>
      <c r="N9" s="1091"/>
      <c r="O9" s="1091"/>
      <c r="P9" s="1091"/>
      <c r="Q9" s="1091"/>
      <c r="R9" s="1091"/>
      <c r="S9" s="1091"/>
      <c r="T9" s="1091"/>
      <c r="U9" s="1091"/>
      <c r="V9" s="1091"/>
      <c r="W9" s="1091"/>
      <c r="X9" s="1091"/>
      <c r="Y9" s="1091"/>
      <c r="Z9" s="1091"/>
      <c r="AA9" s="1091"/>
      <c r="AB9" s="1091"/>
      <c r="AC9" s="1091"/>
      <c r="AD9" s="1091"/>
      <c r="AE9" s="1091"/>
      <c r="AF9" s="1091"/>
      <c r="AG9" s="1091"/>
      <c r="AH9" s="1091"/>
      <c r="AI9" s="1091"/>
      <c r="AJ9" s="1091"/>
      <c r="AK9" s="1091"/>
      <c r="AL9" s="1091"/>
      <c r="AM9" s="1091"/>
      <c r="AN9" s="1091"/>
      <c r="AO9" s="1091"/>
      <c r="AP9" s="1091"/>
      <c r="AQ9" s="1091"/>
      <c r="AR9" s="1091"/>
      <c r="AS9" s="1091"/>
      <c r="AT9" s="1091"/>
      <c r="AU9" s="1091"/>
      <c r="AV9" s="1091"/>
      <c r="AW9" s="1091"/>
      <c r="AX9" s="1091"/>
      <c r="AY9" s="1091"/>
      <c r="AZ9" s="1091"/>
      <c r="BA9" s="1091"/>
      <c r="BB9" s="1091"/>
      <c r="BC9" s="1091"/>
      <c r="BD9" s="1091"/>
      <c r="BE9" s="1091"/>
      <c r="BF9" s="1091"/>
      <c r="BG9" s="1091"/>
      <c r="BH9" s="1091"/>
      <c r="BI9" s="1091"/>
      <c r="BJ9" s="1091"/>
      <c r="BK9" s="1091"/>
      <c r="BL9" s="1091"/>
      <c r="BM9" s="1091"/>
      <c r="BN9" s="1091"/>
      <c r="BO9" s="1091"/>
      <c r="BP9" s="1091"/>
      <c r="BQ9" s="1091"/>
      <c r="BR9" s="1091"/>
      <c r="BS9" s="1091"/>
      <c r="BT9" s="1091"/>
      <c r="BU9" s="1091"/>
      <c r="BV9" s="1091"/>
      <c r="BW9" s="1091"/>
      <c r="BX9" s="1091"/>
      <c r="BY9" s="1091"/>
      <c r="BZ9" s="1091"/>
      <c r="CA9" s="1091"/>
      <c r="CB9" s="1091"/>
      <c r="CC9" s="1091"/>
      <c r="CD9" s="1091"/>
      <c r="CE9" s="1091"/>
      <c r="CF9" s="1091"/>
      <c r="CG9" s="1091"/>
      <c r="CH9" s="1091"/>
      <c r="CI9" s="1091"/>
      <c r="CJ9" s="1091"/>
      <c r="CK9" s="1091"/>
      <c r="CL9" s="1091"/>
      <c r="CM9" s="1091"/>
      <c r="CN9" s="1091"/>
      <c r="CO9" s="1091"/>
      <c r="CP9" s="1091"/>
      <c r="CQ9" s="1091"/>
      <c r="CR9" s="1091"/>
      <c r="CS9" s="1091"/>
      <c r="CT9" s="1091"/>
      <c r="CU9" s="1091"/>
      <c r="CV9" s="1091"/>
      <c r="CW9" s="1091"/>
      <c r="CX9" s="1091"/>
      <c r="CY9" s="1091"/>
      <c r="CZ9" s="1091"/>
      <c r="DA9" s="1091"/>
      <c r="DB9" s="1091"/>
      <c r="DC9" s="1091"/>
      <c r="DD9" s="1091"/>
      <c r="DE9" s="1091"/>
    </row>
    <row r="10" spans="1:109" s="83" customFormat="1" x14ac:dyDescent="0.15">
      <c r="A10" s="1091"/>
      <c r="B10" s="1091"/>
      <c r="C10" s="1091"/>
      <c r="D10" s="1091"/>
      <c r="E10" s="1091"/>
      <c r="F10" s="1091"/>
      <c r="G10" s="1091"/>
      <c r="H10" s="1091"/>
      <c r="I10" s="1091"/>
      <c r="J10" s="1091"/>
      <c r="K10" s="1091"/>
      <c r="L10" s="1091"/>
      <c r="M10" s="1091"/>
      <c r="N10" s="1091"/>
      <c r="O10" s="1091"/>
      <c r="P10" s="1091"/>
      <c r="Q10" s="1091"/>
      <c r="R10" s="1091"/>
      <c r="S10" s="1091"/>
      <c r="T10" s="1091"/>
      <c r="U10" s="1091"/>
      <c r="V10" s="1091"/>
      <c r="W10" s="1091"/>
      <c r="X10" s="1091"/>
      <c r="Y10" s="1091"/>
      <c r="Z10" s="1091"/>
      <c r="AA10" s="1091"/>
      <c r="AB10" s="1091"/>
      <c r="AC10" s="1091"/>
      <c r="AD10" s="1091"/>
      <c r="AE10" s="1091"/>
      <c r="AF10" s="1091"/>
      <c r="AG10" s="1091"/>
      <c r="AH10" s="1091"/>
      <c r="AI10" s="1091"/>
      <c r="AJ10" s="1091"/>
      <c r="AK10" s="1091"/>
      <c r="AL10" s="1091"/>
      <c r="AM10" s="1091"/>
      <c r="AN10" s="1091"/>
      <c r="AO10" s="1091"/>
      <c r="AP10" s="1091"/>
      <c r="AQ10" s="1091"/>
      <c r="AR10" s="1091"/>
      <c r="AS10" s="1091"/>
      <c r="AT10" s="1091"/>
      <c r="AU10" s="1091"/>
      <c r="AV10" s="1091"/>
      <c r="AW10" s="1091"/>
      <c r="AX10" s="1091"/>
      <c r="AY10" s="1091"/>
      <c r="AZ10" s="1091"/>
      <c r="BA10" s="1091"/>
      <c r="BB10" s="1091"/>
      <c r="BC10" s="1091"/>
      <c r="BD10" s="1091"/>
      <c r="BE10" s="1091"/>
      <c r="BF10" s="1091"/>
      <c r="BG10" s="1091"/>
      <c r="BH10" s="1091"/>
      <c r="BI10" s="1091"/>
      <c r="BJ10" s="1091"/>
      <c r="BK10" s="1091"/>
      <c r="BL10" s="1091"/>
      <c r="BM10" s="1091"/>
      <c r="BN10" s="1091"/>
      <c r="BO10" s="1091"/>
      <c r="BP10" s="1091"/>
      <c r="BQ10" s="1091"/>
      <c r="BR10" s="1091"/>
      <c r="BS10" s="1091"/>
      <c r="BT10" s="1091"/>
      <c r="BU10" s="1091"/>
      <c r="BV10" s="1091"/>
      <c r="BW10" s="1091"/>
      <c r="BX10" s="1091"/>
      <c r="BY10" s="1091"/>
      <c r="BZ10" s="1091"/>
      <c r="CA10" s="1091"/>
      <c r="CB10" s="1091"/>
      <c r="CC10" s="1091"/>
      <c r="CD10" s="1091"/>
      <c r="CE10" s="1091"/>
      <c r="CF10" s="1091"/>
      <c r="CG10" s="1091"/>
      <c r="CH10" s="1091"/>
      <c r="CI10" s="1091"/>
      <c r="CJ10" s="1091"/>
      <c r="CK10" s="1091"/>
      <c r="CL10" s="1091"/>
      <c r="CM10" s="1091"/>
      <c r="CN10" s="1091"/>
      <c r="CO10" s="1091"/>
      <c r="CP10" s="1091"/>
      <c r="CQ10" s="1091"/>
      <c r="CR10" s="1091"/>
      <c r="CS10" s="1091"/>
      <c r="CT10" s="1091"/>
      <c r="CU10" s="1091"/>
      <c r="CV10" s="1091"/>
      <c r="CW10" s="1091"/>
      <c r="CX10" s="1091"/>
      <c r="CY10" s="1091"/>
      <c r="CZ10" s="1091"/>
      <c r="DA10" s="1091"/>
      <c r="DB10" s="1091"/>
      <c r="DC10" s="1091"/>
      <c r="DD10" s="1091"/>
      <c r="DE10" s="1091"/>
    </row>
    <row r="11" spans="1:109" s="83" customFormat="1" x14ac:dyDescent="0.15">
      <c r="A11" s="1091"/>
      <c r="B11" s="1091"/>
      <c r="C11" s="1091"/>
      <c r="D11" s="1091"/>
      <c r="E11" s="1091"/>
      <c r="F11" s="1091"/>
      <c r="G11" s="1091"/>
      <c r="H11" s="1091"/>
      <c r="I11" s="1091"/>
      <c r="J11" s="1091"/>
      <c r="K11" s="1091"/>
      <c r="L11" s="1091"/>
      <c r="M11" s="1091"/>
      <c r="N11" s="1091"/>
      <c r="O11" s="1091"/>
      <c r="P11" s="1091"/>
      <c r="Q11" s="1091"/>
      <c r="R11" s="1091"/>
      <c r="S11" s="1091"/>
      <c r="T11" s="1091"/>
      <c r="U11" s="1091"/>
      <c r="V11" s="1091"/>
      <c r="W11" s="1091"/>
      <c r="X11" s="1091"/>
      <c r="Y11" s="1091"/>
      <c r="Z11" s="1091"/>
      <c r="AA11" s="1091"/>
      <c r="AB11" s="1091"/>
      <c r="AC11" s="1091"/>
      <c r="AD11" s="1091"/>
      <c r="AE11" s="1091"/>
      <c r="AF11" s="1091"/>
      <c r="AG11" s="1091"/>
      <c r="AH11" s="1091"/>
      <c r="AI11" s="1091"/>
      <c r="AJ11" s="1091"/>
      <c r="AK11" s="1091"/>
      <c r="AL11" s="1091"/>
      <c r="AM11" s="1091"/>
      <c r="AN11" s="1091"/>
      <c r="AO11" s="1091"/>
      <c r="AP11" s="1091"/>
      <c r="AQ11" s="1091"/>
      <c r="AR11" s="1091"/>
      <c r="AS11" s="1091"/>
      <c r="AT11" s="1091"/>
      <c r="AU11" s="1091"/>
      <c r="AV11" s="1091"/>
      <c r="AW11" s="1091"/>
      <c r="AX11" s="1091"/>
      <c r="AY11" s="1091"/>
      <c r="AZ11" s="1091"/>
      <c r="BA11" s="1091"/>
      <c r="BB11" s="1091"/>
      <c r="BC11" s="1091"/>
      <c r="BD11" s="1091"/>
      <c r="BE11" s="1091"/>
      <c r="BF11" s="1091"/>
      <c r="BG11" s="1091"/>
      <c r="BH11" s="1091"/>
      <c r="BI11" s="1091"/>
      <c r="BJ11" s="1091"/>
      <c r="BK11" s="1091"/>
      <c r="BL11" s="1091"/>
      <c r="BM11" s="1091"/>
      <c r="BN11" s="1091"/>
      <c r="BO11" s="1091"/>
      <c r="BP11" s="1091"/>
      <c r="BQ11" s="1091"/>
      <c r="BR11" s="1091"/>
      <c r="BS11" s="1091"/>
      <c r="BT11" s="1091"/>
      <c r="BU11" s="1091"/>
      <c r="BV11" s="1091"/>
      <c r="BW11" s="1091"/>
      <c r="BX11" s="1091"/>
      <c r="BY11" s="1091"/>
      <c r="BZ11" s="1091"/>
      <c r="CA11" s="1091"/>
      <c r="CB11" s="1091"/>
      <c r="CC11" s="1091"/>
      <c r="CD11" s="1091"/>
      <c r="CE11" s="1091"/>
      <c r="CF11" s="1091"/>
      <c r="CG11" s="1091"/>
      <c r="CH11" s="1091"/>
      <c r="CI11" s="1091"/>
      <c r="CJ11" s="1091"/>
      <c r="CK11" s="1091"/>
      <c r="CL11" s="1091"/>
      <c r="CM11" s="1091"/>
      <c r="CN11" s="1091"/>
      <c r="CO11" s="1091"/>
      <c r="CP11" s="1091"/>
      <c r="CQ11" s="1091"/>
      <c r="CR11" s="1091"/>
      <c r="CS11" s="1091"/>
      <c r="CT11" s="1091"/>
      <c r="CU11" s="1091"/>
      <c r="CV11" s="1091"/>
      <c r="CW11" s="1091"/>
      <c r="CX11" s="1091"/>
      <c r="CY11" s="1091"/>
      <c r="CZ11" s="1091"/>
      <c r="DA11" s="1091"/>
      <c r="DB11" s="1091"/>
      <c r="DC11" s="1091"/>
      <c r="DD11" s="1091"/>
      <c r="DE11" s="1091"/>
    </row>
    <row r="12" spans="1:109" s="83" customFormat="1" x14ac:dyDescent="0.15">
      <c r="A12" s="1091"/>
      <c r="B12" s="1091"/>
      <c r="C12" s="1091"/>
      <c r="D12" s="1091"/>
      <c r="E12" s="1091"/>
      <c r="F12" s="1091"/>
      <c r="G12" s="1091"/>
      <c r="H12" s="1091"/>
      <c r="I12" s="1091"/>
      <c r="J12" s="1091"/>
      <c r="K12" s="1091"/>
      <c r="L12" s="1091"/>
      <c r="M12" s="1091"/>
      <c r="N12" s="1091"/>
      <c r="O12" s="1091"/>
      <c r="P12" s="1091"/>
      <c r="Q12" s="1091"/>
      <c r="R12" s="1091"/>
      <c r="S12" s="1091"/>
      <c r="T12" s="1091"/>
      <c r="U12" s="1091"/>
      <c r="V12" s="1091"/>
      <c r="W12" s="1091"/>
      <c r="X12" s="1091"/>
      <c r="Y12" s="1091"/>
      <c r="Z12" s="1091"/>
      <c r="AA12" s="1091"/>
      <c r="AB12" s="1091"/>
      <c r="AC12" s="1091"/>
      <c r="AD12" s="1091"/>
      <c r="AE12" s="1091"/>
      <c r="AF12" s="1091"/>
      <c r="AG12" s="1091"/>
      <c r="AH12" s="1091"/>
      <c r="AI12" s="1091"/>
      <c r="AJ12" s="1091"/>
      <c r="AK12" s="1091"/>
      <c r="AL12" s="1091"/>
      <c r="AM12" s="1091"/>
      <c r="AN12" s="1091"/>
      <c r="AO12" s="1091"/>
      <c r="AP12" s="1091"/>
      <c r="AQ12" s="1091"/>
      <c r="AR12" s="1091"/>
      <c r="AS12" s="1091"/>
      <c r="AT12" s="1091"/>
      <c r="AU12" s="1091"/>
      <c r="AV12" s="1091"/>
      <c r="AW12" s="1091"/>
      <c r="AX12" s="1091"/>
      <c r="AY12" s="1091"/>
      <c r="AZ12" s="1091"/>
      <c r="BA12" s="1091"/>
      <c r="BB12" s="1091"/>
      <c r="BC12" s="1091"/>
      <c r="BD12" s="1091"/>
      <c r="BE12" s="1091"/>
      <c r="BF12" s="1091"/>
      <c r="BG12" s="1091"/>
      <c r="BH12" s="1091"/>
      <c r="BI12" s="1091"/>
      <c r="BJ12" s="1091"/>
      <c r="BK12" s="1091"/>
      <c r="BL12" s="1091"/>
      <c r="BM12" s="1091"/>
      <c r="BN12" s="1091"/>
      <c r="BO12" s="1091"/>
      <c r="BP12" s="1091"/>
      <c r="BQ12" s="1091"/>
      <c r="BR12" s="1091"/>
      <c r="BS12" s="1091"/>
      <c r="BT12" s="1091"/>
      <c r="BU12" s="1091"/>
      <c r="BV12" s="1091"/>
      <c r="BW12" s="1091"/>
      <c r="BX12" s="1091"/>
      <c r="BY12" s="1091"/>
      <c r="BZ12" s="1091"/>
      <c r="CA12" s="1091"/>
      <c r="CB12" s="1091"/>
      <c r="CC12" s="1091"/>
      <c r="CD12" s="1091"/>
      <c r="CE12" s="1091"/>
      <c r="CF12" s="1091"/>
      <c r="CG12" s="1091"/>
      <c r="CH12" s="1091"/>
      <c r="CI12" s="1091"/>
      <c r="CJ12" s="1091"/>
      <c r="CK12" s="1091"/>
      <c r="CL12" s="1091"/>
      <c r="CM12" s="1091"/>
      <c r="CN12" s="1091"/>
      <c r="CO12" s="1091"/>
      <c r="CP12" s="1091"/>
      <c r="CQ12" s="1091"/>
      <c r="CR12" s="1091"/>
      <c r="CS12" s="1091"/>
      <c r="CT12" s="1091"/>
      <c r="CU12" s="1091"/>
      <c r="CV12" s="1091"/>
      <c r="CW12" s="1091"/>
      <c r="CX12" s="1091"/>
      <c r="CY12" s="1091"/>
      <c r="CZ12" s="1091"/>
      <c r="DA12" s="1091"/>
      <c r="DB12" s="1091"/>
      <c r="DC12" s="1091"/>
      <c r="DD12" s="1091"/>
      <c r="DE12" s="1091"/>
    </row>
    <row r="13" spans="1:109" s="83" customFormat="1" x14ac:dyDescent="0.15">
      <c r="A13" s="1091"/>
      <c r="B13" s="1091"/>
      <c r="C13" s="1091"/>
      <c r="D13" s="1091"/>
      <c r="E13" s="1091"/>
      <c r="F13" s="1091"/>
      <c r="G13" s="1091"/>
      <c r="H13" s="1091"/>
      <c r="I13" s="1091"/>
      <c r="J13" s="1091"/>
      <c r="K13" s="1091"/>
      <c r="L13" s="1091"/>
      <c r="M13" s="1091"/>
      <c r="N13" s="1091"/>
      <c r="O13" s="1091"/>
      <c r="P13" s="1091"/>
      <c r="Q13" s="1091"/>
      <c r="R13" s="1091"/>
      <c r="S13" s="1091"/>
      <c r="T13" s="1091"/>
      <c r="U13" s="1091"/>
      <c r="V13" s="1091"/>
      <c r="W13" s="1091"/>
      <c r="X13" s="1091"/>
      <c r="Y13" s="1091"/>
      <c r="Z13" s="1091"/>
      <c r="AA13" s="1091"/>
      <c r="AB13" s="1091"/>
      <c r="AC13" s="1091"/>
      <c r="AD13" s="1091"/>
      <c r="AE13" s="1091"/>
      <c r="AF13" s="1091"/>
      <c r="AG13" s="1091"/>
      <c r="AH13" s="1091"/>
      <c r="AI13" s="1091"/>
      <c r="AJ13" s="1091"/>
      <c r="AK13" s="1091"/>
      <c r="AL13" s="1091"/>
      <c r="AM13" s="1091"/>
      <c r="AN13" s="1091"/>
      <c r="AO13" s="1091"/>
      <c r="AP13" s="1091"/>
      <c r="AQ13" s="1091"/>
      <c r="AR13" s="1091"/>
      <c r="AS13" s="1091"/>
      <c r="AT13" s="1091"/>
      <c r="AU13" s="1091"/>
      <c r="AV13" s="1091"/>
      <c r="AW13" s="1091"/>
      <c r="AX13" s="1091"/>
      <c r="AY13" s="1091"/>
      <c r="AZ13" s="1091"/>
      <c r="BA13" s="1091"/>
      <c r="BB13" s="1091"/>
      <c r="BC13" s="1091"/>
      <c r="BD13" s="1091"/>
      <c r="BE13" s="1091"/>
      <c r="BF13" s="1091"/>
      <c r="BG13" s="1091"/>
      <c r="BH13" s="1091"/>
      <c r="BI13" s="1091"/>
      <c r="BJ13" s="1091"/>
      <c r="BK13" s="1091"/>
      <c r="BL13" s="1091"/>
      <c r="BM13" s="1091"/>
      <c r="BN13" s="1091"/>
      <c r="BO13" s="1091"/>
      <c r="BP13" s="1091"/>
      <c r="BQ13" s="1091"/>
      <c r="BR13" s="1091"/>
      <c r="BS13" s="1091"/>
      <c r="BT13" s="1091"/>
      <c r="BU13" s="1091"/>
      <c r="BV13" s="1091"/>
      <c r="BW13" s="1091"/>
      <c r="BX13" s="1091"/>
      <c r="BY13" s="1091"/>
      <c r="BZ13" s="1091"/>
      <c r="CA13" s="1091"/>
      <c r="CB13" s="1091"/>
      <c r="CC13" s="1091"/>
      <c r="CD13" s="1091"/>
      <c r="CE13" s="1091"/>
      <c r="CF13" s="1091"/>
      <c r="CG13" s="1091"/>
      <c r="CH13" s="1091"/>
      <c r="CI13" s="1091"/>
      <c r="CJ13" s="1091"/>
      <c r="CK13" s="1091"/>
      <c r="CL13" s="1091"/>
      <c r="CM13" s="1091"/>
      <c r="CN13" s="1091"/>
      <c r="CO13" s="1091"/>
      <c r="CP13" s="1091"/>
      <c r="CQ13" s="1091"/>
      <c r="CR13" s="1091"/>
      <c r="CS13" s="1091"/>
      <c r="CT13" s="1091"/>
      <c r="CU13" s="1091"/>
      <c r="CV13" s="1091"/>
      <c r="CW13" s="1091"/>
      <c r="CX13" s="1091"/>
      <c r="CY13" s="1091"/>
      <c r="CZ13" s="1091"/>
      <c r="DA13" s="1091"/>
      <c r="DB13" s="1091"/>
      <c r="DC13" s="1091"/>
      <c r="DD13" s="1091"/>
      <c r="DE13" s="1091"/>
    </row>
    <row r="14" spans="1:109" s="83" customFormat="1" x14ac:dyDescent="0.15">
      <c r="A14" s="1091"/>
      <c r="B14" s="1091"/>
      <c r="C14" s="1091"/>
      <c r="D14" s="1091"/>
      <c r="E14" s="1091"/>
      <c r="F14" s="1091"/>
      <c r="G14" s="1091"/>
      <c r="H14" s="1091"/>
      <c r="I14" s="1091"/>
      <c r="J14" s="1091"/>
      <c r="K14" s="1091"/>
      <c r="L14" s="1091"/>
      <c r="M14" s="1091"/>
      <c r="N14" s="1091"/>
      <c r="O14" s="1091"/>
      <c r="P14" s="1091"/>
      <c r="Q14" s="1091"/>
      <c r="R14" s="1091"/>
      <c r="S14" s="1091"/>
      <c r="T14" s="1091"/>
      <c r="U14" s="1091"/>
      <c r="V14" s="1091"/>
      <c r="W14" s="1091"/>
      <c r="X14" s="1091"/>
      <c r="Y14" s="1091"/>
      <c r="Z14" s="1091"/>
      <c r="AA14" s="1091"/>
      <c r="AB14" s="1091"/>
      <c r="AC14" s="1091"/>
      <c r="AD14" s="1091"/>
      <c r="AE14" s="1091"/>
      <c r="AF14" s="1091"/>
      <c r="AG14" s="1091"/>
      <c r="AH14" s="1091"/>
      <c r="AI14" s="1091"/>
      <c r="AJ14" s="1091"/>
      <c r="AK14" s="1091"/>
      <c r="AL14" s="1091"/>
      <c r="AM14" s="1091"/>
      <c r="AN14" s="1091"/>
      <c r="AO14" s="1091"/>
      <c r="AP14" s="1091"/>
      <c r="AQ14" s="1091"/>
      <c r="AR14" s="1091"/>
      <c r="AS14" s="1091"/>
      <c r="AT14" s="1091"/>
      <c r="AU14" s="1091"/>
      <c r="AV14" s="1091"/>
      <c r="AW14" s="1091"/>
      <c r="AX14" s="1091"/>
      <c r="AY14" s="1091"/>
      <c r="AZ14" s="1091"/>
      <c r="BA14" s="1091"/>
      <c r="BB14" s="1091"/>
      <c r="BC14" s="1091"/>
      <c r="BD14" s="1091"/>
      <c r="BE14" s="1091"/>
      <c r="BF14" s="1091"/>
      <c r="BG14" s="1091"/>
      <c r="BH14" s="1091"/>
      <c r="BI14" s="1091"/>
      <c r="BJ14" s="1091"/>
      <c r="BK14" s="1091"/>
      <c r="BL14" s="1091"/>
      <c r="BM14" s="1091"/>
      <c r="BN14" s="1091"/>
      <c r="BO14" s="1091"/>
      <c r="BP14" s="1091"/>
      <c r="BQ14" s="1091"/>
      <c r="BR14" s="1091"/>
      <c r="BS14" s="1091"/>
      <c r="BT14" s="1091"/>
      <c r="BU14" s="1091"/>
      <c r="BV14" s="1091"/>
      <c r="BW14" s="1091"/>
      <c r="BX14" s="1091"/>
      <c r="BY14" s="1091"/>
      <c r="BZ14" s="1091"/>
      <c r="CA14" s="1091"/>
      <c r="CB14" s="1091"/>
      <c r="CC14" s="1091"/>
      <c r="CD14" s="1091"/>
      <c r="CE14" s="1091"/>
      <c r="CF14" s="1091"/>
      <c r="CG14" s="1091"/>
      <c r="CH14" s="1091"/>
      <c r="CI14" s="1091"/>
      <c r="CJ14" s="1091"/>
      <c r="CK14" s="1091"/>
      <c r="CL14" s="1091"/>
      <c r="CM14" s="1091"/>
      <c r="CN14" s="1091"/>
      <c r="CO14" s="1091"/>
      <c r="CP14" s="1091"/>
      <c r="CQ14" s="1091"/>
      <c r="CR14" s="1091"/>
      <c r="CS14" s="1091"/>
      <c r="CT14" s="1091"/>
      <c r="CU14" s="1091"/>
      <c r="CV14" s="1091"/>
      <c r="CW14" s="1091"/>
      <c r="CX14" s="1091"/>
      <c r="CY14" s="1091"/>
      <c r="CZ14" s="1091"/>
      <c r="DA14" s="1091"/>
      <c r="DB14" s="1091"/>
      <c r="DC14" s="1091"/>
      <c r="DD14" s="1091"/>
      <c r="DE14" s="1091"/>
    </row>
    <row r="15" spans="1:109" s="83" customFormat="1" x14ac:dyDescent="0.15">
      <c r="A15" s="1090"/>
      <c r="B15" s="1091"/>
      <c r="C15" s="1091"/>
      <c r="D15" s="1091"/>
      <c r="E15" s="1091"/>
      <c r="F15" s="1091"/>
      <c r="G15" s="1091"/>
      <c r="H15" s="1091"/>
      <c r="I15" s="1091"/>
      <c r="J15" s="1091"/>
      <c r="K15" s="1091"/>
      <c r="L15" s="1091"/>
      <c r="M15" s="1091"/>
      <c r="N15" s="1091"/>
      <c r="O15" s="1091"/>
      <c r="P15" s="1091"/>
      <c r="Q15" s="1091"/>
      <c r="R15" s="1091"/>
      <c r="S15" s="1091"/>
      <c r="T15" s="1091"/>
      <c r="U15" s="1091"/>
      <c r="V15" s="1091"/>
      <c r="W15" s="1091"/>
      <c r="X15" s="1091"/>
      <c r="Y15" s="1091"/>
      <c r="Z15" s="1091"/>
      <c r="AA15" s="1091"/>
      <c r="AB15" s="1091"/>
      <c r="AC15" s="1091"/>
      <c r="AD15" s="1091"/>
      <c r="AE15" s="1091"/>
      <c r="AF15" s="1091"/>
      <c r="AG15" s="1091"/>
      <c r="AH15" s="1091"/>
      <c r="AI15" s="1091"/>
      <c r="AJ15" s="1091"/>
      <c r="AK15" s="1091"/>
      <c r="AL15" s="1091"/>
      <c r="AM15" s="1091"/>
      <c r="AN15" s="1091"/>
      <c r="AO15" s="1091"/>
      <c r="AP15" s="1091"/>
      <c r="AQ15" s="1091"/>
      <c r="AR15" s="1091"/>
      <c r="AS15" s="1091"/>
      <c r="AT15" s="1091"/>
      <c r="AU15" s="1091"/>
      <c r="AV15" s="1091"/>
      <c r="AW15" s="1091"/>
      <c r="AX15" s="1091"/>
      <c r="AY15" s="1091"/>
      <c r="AZ15" s="1091"/>
      <c r="BA15" s="1091"/>
      <c r="BB15" s="1091"/>
      <c r="BC15" s="1091"/>
      <c r="BD15" s="1091"/>
      <c r="BE15" s="1091"/>
      <c r="BF15" s="1091"/>
      <c r="BG15" s="1091"/>
      <c r="BH15" s="1091"/>
      <c r="BI15" s="1091"/>
      <c r="BJ15" s="1091"/>
      <c r="BK15" s="1091"/>
      <c r="BL15" s="1091"/>
      <c r="BM15" s="1091"/>
      <c r="BN15" s="1091"/>
      <c r="BO15" s="1091"/>
      <c r="BP15" s="1091"/>
      <c r="BQ15" s="1091"/>
      <c r="BR15" s="1091"/>
      <c r="BS15" s="1091"/>
      <c r="BT15" s="1091"/>
      <c r="BU15" s="1091"/>
      <c r="BV15" s="1091"/>
      <c r="BW15" s="1091"/>
      <c r="BX15" s="1091"/>
      <c r="BY15" s="1091"/>
      <c r="BZ15" s="1091"/>
      <c r="CA15" s="1091"/>
      <c r="CB15" s="1091"/>
      <c r="CC15" s="1091"/>
      <c r="CD15" s="1091"/>
      <c r="CE15" s="1091"/>
      <c r="CF15" s="1091"/>
      <c r="CG15" s="1091"/>
      <c r="CH15" s="1091"/>
      <c r="CI15" s="1091"/>
      <c r="CJ15" s="1091"/>
      <c r="CK15" s="1091"/>
      <c r="CL15" s="1091"/>
      <c r="CM15" s="1091"/>
      <c r="CN15" s="1091"/>
      <c r="CO15" s="1091"/>
      <c r="CP15" s="1091"/>
      <c r="CQ15" s="1091"/>
      <c r="CR15" s="1091"/>
      <c r="CS15" s="1091"/>
      <c r="CT15" s="1091"/>
      <c r="CU15" s="1091"/>
      <c r="CV15" s="1091"/>
      <c r="CW15" s="1091"/>
      <c r="CX15" s="1091"/>
      <c r="CY15" s="1091"/>
      <c r="CZ15" s="1091"/>
      <c r="DA15" s="1091"/>
      <c r="DB15" s="1091"/>
      <c r="DC15" s="1091"/>
      <c r="DD15" s="1091"/>
      <c r="DE15" s="1091"/>
    </row>
    <row r="16" spans="1:109" s="83" customFormat="1" x14ac:dyDescent="0.15">
      <c r="A16" s="1090"/>
      <c r="B16" s="1091"/>
      <c r="C16" s="1091"/>
      <c r="D16" s="1091"/>
      <c r="E16" s="1091"/>
      <c r="F16" s="1091"/>
      <c r="G16" s="1091"/>
      <c r="H16" s="1091"/>
      <c r="I16" s="1091"/>
      <c r="J16" s="1091"/>
      <c r="K16" s="1091"/>
      <c r="L16" s="1091"/>
      <c r="M16" s="1091"/>
      <c r="N16" s="1091"/>
      <c r="O16" s="1091"/>
      <c r="P16" s="1091"/>
      <c r="Q16" s="1091"/>
      <c r="R16" s="1091"/>
      <c r="S16" s="1091"/>
      <c r="T16" s="1091"/>
      <c r="U16" s="1091"/>
      <c r="V16" s="1091"/>
      <c r="W16" s="1091"/>
      <c r="X16" s="1091"/>
      <c r="Y16" s="1091"/>
      <c r="Z16" s="1091"/>
      <c r="AA16" s="1091"/>
      <c r="AB16" s="1091"/>
      <c r="AC16" s="1091"/>
      <c r="AD16" s="1091"/>
      <c r="AE16" s="1091"/>
      <c r="AF16" s="1091"/>
      <c r="AG16" s="1091"/>
      <c r="AH16" s="1091"/>
      <c r="AI16" s="1091"/>
      <c r="AJ16" s="1091"/>
      <c r="AK16" s="1091"/>
      <c r="AL16" s="1091"/>
      <c r="AM16" s="1091"/>
      <c r="AN16" s="1091"/>
      <c r="AO16" s="1091"/>
      <c r="AP16" s="1091"/>
      <c r="AQ16" s="1091"/>
      <c r="AR16" s="1091"/>
      <c r="AS16" s="1091"/>
      <c r="AT16" s="1091"/>
      <c r="AU16" s="1091"/>
      <c r="AV16" s="1091"/>
      <c r="AW16" s="1091"/>
      <c r="AX16" s="1091"/>
      <c r="AY16" s="1091"/>
      <c r="AZ16" s="1091"/>
      <c r="BA16" s="1091"/>
      <c r="BB16" s="1091"/>
      <c r="BC16" s="1091"/>
      <c r="BD16" s="1091"/>
      <c r="BE16" s="1091"/>
      <c r="BF16" s="1091"/>
      <c r="BG16" s="1091"/>
      <c r="BH16" s="1091"/>
      <c r="BI16" s="1091"/>
      <c r="BJ16" s="1091"/>
      <c r="BK16" s="1091"/>
      <c r="BL16" s="1091"/>
      <c r="BM16" s="1091"/>
      <c r="BN16" s="1091"/>
      <c r="BO16" s="1091"/>
      <c r="BP16" s="1091"/>
      <c r="BQ16" s="1091"/>
      <c r="BR16" s="1091"/>
      <c r="BS16" s="1091"/>
      <c r="BT16" s="1091"/>
      <c r="BU16" s="1091"/>
      <c r="BV16" s="1091"/>
      <c r="BW16" s="1091"/>
      <c r="BX16" s="1091"/>
      <c r="BY16" s="1091"/>
      <c r="BZ16" s="1091"/>
      <c r="CA16" s="1091"/>
      <c r="CB16" s="1091"/>
      <c r="CC16" s="1091"/>
      <c r="CD16" s="1091"/>
      <c r="CE16" s="1091"/>
      <c r="CF16" s="1091"/>
      <c r="CG16" s="1091"/>
      <c r="CH16" s="1091"/>
      <c r="CI16" s="1091"/>
      <c r="CJ16" s="1091"/>
      <c r="CK16" s="1091"/>
      <c r="CL16" s="1091"/>
      <c r="CM16" s="1091"/>
      <c r="CN16" s="1091"/>
      <c r="CO16" s="1091"/>
      <c r="CP16" s="1091"/>
      <c r="CQ16" s="1091"/>
      <c r="CR16" s="1091"/>
      <c r="CS16" s="1091"/>
      <c r="CT16" s="1091"/>
      <c r="CU16" s="1091"/>
      <c r="CV16" s="1091"/>
      <c r="CW16" s="1091"/>
      <c r="CX16" s="1091"/>
      <c r="CY16" s="1091"/>
      <c r="CZ16" s="1091"/>
      <c r="DA16" s="1091"/>
      <c r="DB16" s="1091"/>
      <c r="DC16" s="1091"/>
      <c r="DD16" s="1091"/>
      <c r="DE16" s="1091"/>
    </row>
    <row r="17" spans="1:109" s="83" customFormat="1" x14ac:dyDescent="0.15">
      <c r="A17" s="1090"/>
      <c r="B17" s="1091"/>
      <c r="C17" s="1091"/>
      <c r="D17" s="1091"/>
      <c r="E17" s="1091"/>
      <c r="F17" s="1091"/>
      <c r="G17" s="1091"/>
      <c r="H17" s="1091"/>
      <c r="I17" s="1091"/>
      <c r="J17" s="1091"/>
      <c r="K17" s="1091"/>
      <c r="L17" s="1091"/>
      <c r="M17" s="1091"/>
      <c r="N17" s="1091"/>
      <c r="O17" s="1091"/>
      <c r="P17" s="1091"/>
      <c r="Q17" s="1091"/>
      <c r="R17" s="1091"/>
      <c r="S17" s="1091"/>
      <c r="T17" s="1091"/>
      <c r="U17" s="1091"/>
      <c r="V17" s="1091"/>
      <c r="W17" s="1091"/>
      <c r="X17" s="1091"/>
      <c r="Y17" s="1091"/>
      <c r="Z17" s="1091"/>
      <c r="AA17" s="1091"/>
      <c r="AB17" s="1091"/>
      <c r="AC17" s="1091"/>
      <c r="AD17" s="1091"/>
      <c r="AE17" s="1091"/>
      <c r="AF17" s="1091"/>
      <c r="AG17" s="1091"/>
      <c r="AH17" s="1091"/>
      <c r="AI17" s="1091"/>
      <c r="AJ17" s="1091"/>
      <c r="AK17" s="1091"/>
      <c r="AL17" s="1091"/>
      <c r="AM17" s="1091"/>
      <c r="AN17" s="1091"/>
      <c r="AO17" s="1091"/>
      <c r="AP17" s="1091"/>
      <c r="AQ17" s="1091"/>
      <c r="AR17" s="1091"/>
      <c r="AS17" s="1091"/>
      <c r="AT17" s="1091"/>
      <c r="AU17" s="1091"/>
      <c r="AV17" s="1091"/>
      <c r="AW17" s="1091"/>
      <c r="AX17" s="1091"/>
      <c r="AY17" s="1091"/>
      <c r="AZ17" s="1091"/>
      <c r="BA17" s="1091"/>
      <c r="BB17" s="1091"/>
      <c r="BC17" s="1091"/>
      <c r="BD17" s="1091"/>
      <c r="BE17" s="1091"/>
      <c r="BF17" s="1091"/>
      <c r="BG17" s="1091"/>
      <c r="BH17" s="1091"/>
      <c r="BI17" s="1091"/>
      <c r="BJ17" s="1091"/>
      <c r="BK17" s="1091"/>
      <c r="BL17" s="1091"/>
      <c r="BM17" s="1091"/>
      <c r="BN17" s="1091"/>
      <c r="BO17" s="1091"/>
      <c r="BP17" s="1091"/>
      <c r="BQ17" s="1091"/>
      <c r="BR17" s="1091"/>
      <c r="BS17" s="1091"/>
      <c r="BT17" s="1091"/>
      <c r="BU17" s="1091"/>
      <c r="BV17" s="1091"/>
      <c r="BW17" s="1091"/>
      <c r="BX17" s="1091"/>
      <c r="BY17" s="1091"/>
      <c r="BZ17" s="1091"/>
      <c r="CA17" s="1091"/>
      <c r="CB17" s="1091"/>
      <c r="CC17" s="1091"/>
      <c r="CD17" s="1091"/>
      <c r="CE17" s="1091"/>
      <c r="CF17" s="1091"/>
      <c r="CG17" s="1091"/>
      <c r="CH17" s="1091"/>
      <c r="CI17" s="1091"/>
      <c r="CJ17" s="1091"/>
      <c r="CK17" s="1091"/>
      <c r="CL17" s="1091"/>
      <c r="CM17" s="1091"/>
      <c r="CN17" s="1091"/>
      <c r="CO17" s="1091"/>
      <c r="CP17" s="1091"/>
      <c r="CQ17" s="1091"/>
      <c r="CR17" s="1091"/>
      <c r="CS17" s="1091"/>
      <c r="CT17" s="1091"/>
      <c r="CU17" s="1091"/>
      <c r="CV17" s="1091"/>
      <c r="CW17" s="1091"/>
      <c r="CX17" s="1091"/>
      <c r="CY17" s="1091"/>
      <c r="CZ17" s="1091"/>
      <c r="DA17" s="1091"/>
      <c r="DB17" s="1091"/>
      <c r="DC17" s="1091"/>
      <c r="DD17" s="1091"/>
      <c r="DE17" s="1091"/>
    </row>
    <row r="18" spans="1:109" s="83" customFormat="1" x14ac:dyDescent="0.15">
      <c r="A18" s="1090"/>
      <c r="B18" s="1091"/>
      <c r="C18" s="1091"/>
      <c r="D18" s="1091"/>
      <c r="E18" s="1091"/>
      <c r="F18" s="1091"/>
      <c r="G18" s="1091"/>
      <c r="H18" s="1091"/>
      <c r="I18" s="1091"/>
      <c r="J18" s="1091"/>
      <c r="K18" s="1091"/>
      <c r="L18" s="1091"/>
      <c r="M18" s="1091"/>
      <c r="N18" s="1091"/>
      <c r="O18" s="1091"/>
      <c r="P18" s="1091"/>
      <c r="Q18" s="1091"/>
      <c r="R18" s="1091"/>
      <c r="S18" s="1091"/>
      <c r="T18" s="1091"/>
      <c r="U18" s="1091"/>
      <c r="V18" s="1091"/>
      <c r="W18" s="1091"/>
      <c r="X18" s="1091"/>
      <c r="Y18" s="1091"/>
      <c r="Z18" s="1091"/>
      <c r="AA18" s="1091"/>
      <c r="AB18" s="1091"/>
      <c r="AC18" s="1091"/>
      <c r="AD18" s="1091"/>
      <c r="AE18" s="1091"/>
      <c r="AF18" s="1091"/>
      <c r="AG18" s="1091"/>
      <c r="AH18" s="1091"/>
      <c r="AI18" s="1091"/>
      <c r="AJ18" s="1091"/>
      <c r="AK18" s="1091"/>
      <c r="AL18" s="1091"/>
      <c r="AM18" s="1091"/>
      <c r="AN18" s="1091"/>
      <c r="AO18" s="1091"/>
      <c r="AP18" s="1091"/>
      <c r="AQ18" s="1091"/>
      <c r="AR18" s="1091"/>
      <c r="AS18" s="1091"/>
      <c r="AT18" s="1091"/>
      <c r="AU18" s="1091"/>
      <c r="AV18" s="1091"/>
      <c r="AW18" s="1091"/>
      <c r="AX18" s="1091"/>
      <c r="AY18" s="1091"/>
      <c r="AZ18" s="1091"/>
      <c r="BA18" s="1091"/>
      <c r="BB18" s="1091"/>
      <c r="BC18" s="1091"/>
      <c r="BD18" s="1091"/>
      <c r="BE18" s="1091"/>
      <c r="BF18" s="1091"/>
      <c r="BG18" s="1091"/>
      <c r="BH18" s="1091"/>
      <c r="BI18" s="1091"/>
      <c r="BJ18" s="1091"/>
      <c r="BK18" s="1091"/>
      <c r="BL18" s="1091"/>
      <c r="BM18" s="1091"/>
      <c r="BN18" s="1091"/>
      <c r="BO18" s="1091"/>
      <c r="BP18" s="1091"/>
      <c r="BQ18" s="1091"/>
      <c r="BR18" s="1091"/>
      <c r="BS18" s="1091"/>
      <c r="BT18" s="1091"/>
      <c r="BU18" s="1091"/>
      <c r="BV18" s="1091"/>
      <c r="BW18" s="1091"/>
      <c r="BX18" s="1091"/>
      <c r="BY18" s="1091"/>
      <c r="BZ18" s="1091"/>
      <c r="CA18" s="1091"/>
      <c r="CB18" s="1091"/>
      <c r="CC18" s="1091"/>
      <c r="CD18" s="1091"/>
      <c r="CE18" s="1091"/>
      <c r="CF18" s="1091"/>
      <c r="CG18" s="1091"/>
      <c r="CH18" s="1091"/>
      <c r="CI18" s="1091"/>
      <c r="CJ18" s="1091"/>
      <c r="CK18" s="1091"/>
      <c r="CL18" s="1091"/>
      <c r="CM18" s="1091"/>
      <c r="CN18" s="1091"/>
      <c r="CO18" s="1091"/>
      <c r="CP18" s="1091"/>
      <c r="CQ18" s="1091"/>
      <c r="CR18" s="1091"/>
      <c r="CS18" s="1091"/>
      <c r="CT18" s="1091"/>
      <c r="CU18" s="1091"/>
      <c r="CV18" s="1091"/>
      <c r="CW18" s="1091"/>
      <c r="CX18" s="1091"/>
      <c r="CY18" s="1091"/>
      <c r="CZ18" s="1091"/>
      <c r="DA18" s="1091"/>
      <c r="DB18" s="1091"/>
      <c r="DC18" s="1091"/>
      <c r="DD18" s="1091"/>
      <c r="DE18" s="1091"/>
    </row>
    <row r="19" spans="1:109" x14ac:dyDescent="0.15">
      <c r="DD19" s="1090"/>
      <c r="DE19" s="1090"/>
    </row>
    <row r="20" spans="1:109" x14ac:dyDescent="0.15">
      <c r="DD20" s="1090"/>
      <c r="DE20" s="1090"/>
    </row>
    <row r="21" spans="1:109" ht="17.25" customHeight="1" x14ac:dyDescent="0.15">
      <c r="B21" s="1092"/>
      <c r="C21" s="1093"/>
      <c r="D21" s="1093"/>
      <c r="E21" s="1093"/>
      <c r="F21" s="1093"/>
      <c r="G21" s="1093"/>
      <c r="H21" s="1093"/>
      <c r="I21" s="1093"/>
      <c r="J21" s="1093"/>
      <c r="K21" s="1093"/>
      <c r="L21" s="1093"/>
      <c r="M21" s="1093"/>
      <c r="N21" s="1094"/>
      <c r="O21" s="1093"/>
      <c r="P21" s="1093"/>
      <c r="Q21" s="1093"/>
      <c r="R21" s="1093"/>
      <c r="S21" s="1093"/>
      <c r="T21" s="1093"/>
      <c r="U21" s="1093"/>
      <c r="V21" s="1093"/>
      <c r="W21" s="1093"/>
      <c r="X21" s="1093"/>
      <c r="Y21" s="1093"/>
      <c r="Z21" s="1093"/>
      <c r="AA21" s="1093"/>
      <c r="AB21" s="1093"/>
      <c r="AC21" s="1093"/>
      <c r="AD21" s="1093"/>
      <c r="AE21" s="1093"/>
      <c r="AF21" s="1093"/>
      <c r="AG21" s="1093"/>
      <c r="AH21" s="1093"/>
      <c r="AI21" s="1093"/>
      <c r="AJ21" s="1093"/>
      <c r="AK21" s="1093"/>
      <c r="AL21" s="1093"/>
      <c r="AM21" s="1093"/>
      <c r="AN21" s="1093"/>
      <c r="AO21" s="1093"/>
      <c r="AP21" s="1093"/>
      <c r="AQ21" s="1093"/>
      <c r="AR21" s="1093"/>
      <c r="AS21" s="1093"/>
      <c r="AT21" s="1094"/>
      <c r="AU21" s="1093"/>
      <c r="AV21" s="1093"/>
      <c r="AW21" s="1093"/>
      <c r="AX21" s="1093"/>
      <c r="AY21" s="1093"/>
      <c r="AZ21" s="1093"/>
      <c r="BA21" s="1093"/>
      <c r="BB21" s="1093"/>
      <c r="BC21" s="1093"/>
      <c r="BD21" s="1093"/>
      <c r="BE21" s="1093"/>
      <c r="BF21" s="1094"/>
      <c r="BG21" s="1093"/>
      <c r="BH21" s="1093"/>
      <c r="BI21" s="1093"/>
      <c r="BJ21" s="1093"/>
      <c r="BK21" s="1093"/>
      <c r="BL21" s="1093"/>
      <c r="BM21" s="1093"/>
      <c r="BN21" s="1093"/>
      <c r="BO21" s="1093"/>
      <c r="BP21" s="1093"/>
      <c r="BQ21" s="1093"/>
      <c r="BR21" s="1094"/>
      <c r="BS21" s="1093"/>
      <c r="BT21" s="1093"/>
      <c r="BU21" s="1093"/>
      <c r="BV21" s="1093"/>
      <c r="BW21" s="1093"/>
      <c r="BX21" s="1093"/>
      <c r="BY21" s="1093"/>
      <c r="BZ21" s="1093"/>
      <c r="CA21" s="1093"/>
      <c r="CB21" s="1093"/>
      <c r="CC21" s="1093"/>
      <c r="CD21" s="1094"/>
      <c r="CE21" s="1093"/>
      <c r="CF21" s="1093"/>
      <c r="CG21" s="1093"/>
      <c r="CH21" s="1093"/>
      <c r="CI21" s="1093"/>
      <c r="CJ21" s="1093"/>
      <c r="CK21" s="1093"/>
      <c r="CL21" s="1093"/>
      <c r="CM21" s="1093"/>
      <c r="CN21" s="1093"/>
      <c r="CO21" s="1093"/>
      <c r="CP21" s="1094"/>
      <c r="CQ21" s="1093"/>
      <c r="CR21" s="1093"/>
      <c r="CS21" s="1093"/>
      <c r="CT21" s="1093"/>
      <c r="CU21" s="1093"/>
      <c r="CV21" s="1093"/>
      <c r="CW21" s="1093"/>
      <c r="CX21" s="1093"/>
      <c r="CY21" s="1093"/>
      <c r="CZ21" s="1093"/>
      <c r="DA21" s="1093"/>
      <c r="DB21" s="1094"/>
      <c r="DC21" s="1093"/>
      <c r="DD21" s="1095"/>
      <c r="DE21" s="1090"/>
    </row>
    <row r="22" spans="1:109" ht="17.25" customHeight="1" x14ac:dyDescent="0.15">
      <c r="B22" s="1096"/>
    </row>
    <row r="23" spans="1:109" x14ac:dyDescent="0.15">
      <c r="B23" s="1096"/>
    </row>
    <row r="24" spans="1:109" x14ac:dyDescent="0.15">
      <c r="B24" s="1096"/>
    </row>
    <row r="25" spans="1:109" x14ac:dyDescent="0.15">
      <c r="B25" s="1096"/>
    </row>
    <row r="26" spans="1:109" x14ac:dyDescent="0.15">
      <c r="B26" s="1096"/>
    </row>
    <row r="27" spans="1:109" x14ac:dyDescent="0.15">
      <c r="B27" s="1096"/>
    </row>
    <row r="28" spans="1:109" x14ac:dyDescent="0.15">
      <c r="B28" s="1096"/>
    </row>
    <row r="29" spans="1:109" x14ac:dyDescent="0.15">
      <c r="B29" s="1096"/>
    </row>
    <row r="30" spans="1:109" x14ac:dyDescent="0.15">
      <c r="B30" s="1096"/>
    </row>
    <row r="31" spans="1:109" x14ac:dyDescent="0.15">
      <c r="B31" s="1096"/>
    </row>
    <row r="32" spans="1:109" x14ac:dyDescent="0.15">
      <c r="B32" s="1096"/>
    </row>
    <row r="33" spans="2:109" x14ac:dyDescent="0.15">
      <c r="B33" s="1096"/>
    </row>
    <row r="34" spans="2:109" x14ac:dyDescent="0.15">
      <c r="B34" s="1096"/>
    </row>
    <row r="35" spans="2:109" x14ac:dyDescent="0.15">
      <c r="B35" s="1096"/>
    </row>
    <row r="36" spans="2:109" x14ac:dyDescent="0.15">
      <c r="B36" s="1096"/>
    </row>
    <row r="37" spans="2:109" x14ac:dyDescent="0.15">
      <c r="B37" s="1096"/>
    </row>
    <row r="38" spans="2:109" x14ac:dyDescent="0.15">
      <c r="B38" s="1096"/>
    </row>
    <row r="39" spans="2:109" x14ac:dyDescent="0.15">
      <c r="B39" s="1098"/>
      <c r="C39" s="1099"/>
      <c r="D39" s="1099"/>
      <c r="E39" s="1099"/>
      <c r="F39" s="1099"/>
      <c r="G39" s="1099"/>
      <c r="H39" s="1099"/>
      <c r="I39" s="1099"/>
      <c r="J39" s="1099"/>
      <c r="K39" s="1099"/>
      <c r="L39" s="1099"/>
      <c r="M39" s="1099"/>
      <c r="N39" s="1099"/>
      <c r="O39" s="1099"/>
      <c r="P39" s="1099"/>
      <c r="Q39" s="1099"/>
      <c r="R39" s="1099"/>
      <c r="S39" s="1099"/>
      <c r="T39" s="1099"/>
      <c r="U39" s="1099"/>
      <c r="V39" s="1099"/>
      <c r="W39" s="1099"/>
      <c r="X39" s="1099"/>
      <c r="Y39" s="1099"/>
      <c r="Z39" s="1099"/>
      <c r="AA39" s="1099"/>
      <c r="AB39" s="1099"/>
      <c r="AC39" s="1099"/>
      <c r="AD39" s="1099"/>
      <c r="AE39" s="1099"/>
      <c r="AF39" s="1099"/>
      <c r="AG39" s="1099"/>
      <c r="AH39" s="1099"/>
      <c r="AI39" s="1099"/>
      <c r="AJ39" s="1099"/>
      <c r="AK39" s="1099"/>
      <c r="AL39" s="1099"/>
      <c r="AM39" s="1099"/>
      <c r="AN39" s="1099"/>
      <c r="AO39" s="1099"/>
      <c r="AP39" s="1099"/>
      <c r="AQ39" s="1099"/>
      <c r="AR39" s="1099"/>
      <c r="AS39" s="1099"/>
      <c r="AT39" s="1099"/>
      <c r="AU39" s="1099"/>
      <c r="AV39" s="1099"/>
      <c r="AW39" s="1099"/>
      <c r="AX39" s="1099"/>
      <c r="AY39" s="1099"/>
      <c r="AZ39" s="1099"/>
      <c r="BA39" s="1099"/>
      <c r="BB39" s="1099"/>
      <c r="BC39" s="1099"/>
      <c r="BD39" s="1099"/>
      <c r="BE39" s="1099"/>
      <c r="BF39" s="1099"/>
      <c r="BG39" s="1099"/>
      <c r="BH39" s="1099"/>
      <c r="BI39" s="1099"/>
      <c r="BJ39" s="1099"/>
      <c r="BK39" s="1099"/>
      <c r="BL39" s="1099"/>
      <c r="BM39" s="1099"/>
      <c r="BN39" s="1099"/>
      <c r="BO39" s="1099"/>
      <c r="BP39" s="1099"/>
      <c r="BQ39" s="1099"/>
      <c r="BR39" s="1099"/>
      <c r="BS39" s="1099"/>
      <c r="BT39" s="1099"/>
      <c r="BU39" s="1099"/>
      <c r="BV39" s="1099"/>
      <c r="BW39" s="1099"/>
      <c r="BX39" s="1099"/>
      <c r="BY39" s="1099"/>
      <c r="BZ39" s="1099"/>
      <c r="CA39" s="1099"/>
      <c r="CB39" s="1099"/>
      <c r="CC39" s="1099"/>
      <c r="CD39" s="1099"/>
      <c r="CE39" s="1099"/>
      <c r="CF39" s="1099"/>
      <c r="CG39" s="1099"/>
      <c r="CH39" s="1099"/>
      <c r="CI39" s="1099"/>
      <c r="CJ39" s="1099"/>
      <c r="CK39" s="1099"/>
      <c r="CL39" s="1099"/>
      <c r="CM39" s="1099"/>
      <c r="CN39" s="1099"/>
      <c r="CO39" s="1099"/>
      <c r="CP39" s="1099"/>
      <c r="CQ39" s="1099"/>
      <c r="CR39" s="1099"/>
      <c r="CS39" s="1099"/>
      <c r="CT39" s="1099"/>
      <c r="CU39" s="1099"/>
      <c r="CV39" s="1099"/>
      <c r="CW39" s="1099"/>
      <c r="CX39" s="1099"/>
      <c r="CY39" s="1099"/>
      <c r="CZ39" s="1099"/>
      <c r="DA39" s="1099"/>
      <c r="DB39" s="1099"/>
      <c r="DC39" s="1099"/>
      <c r="DD39" s="1100"/>
    </row>
    <row r="40" spans="2:109" x14ac:dyDescent="0.15">
      <c r="B40" s="1101"/>
      <c r="DD40" s="1101"/>
      <c r="DE40" s="1090"/>
    </row>
    <row r="41" spans="2:109" ht="17.25" x14ac:dyDescent="0.15">
      <c r="B41" s="1102" t="s">
        <v>544</v>
      </c>
      <c r="C41" s="1093"/>
      <c r="D41" s="1093"/>
      <c r="E41" s="1093"/>
      <c r="F41" s="1093"/>
      <c r="G41" s="1093"/>
      <c r="H41" s="1093"/>
      <c r="I41" s="1093"/>
      <c r="J41" s="1093"/>
      <c r="K41" s="1093"/>
      <c r="L41" s="1093"/>
      <c r="M41" s="1093"/>
      <c r="N41" s="1093"/>
      <c r="O41" s="1093"/>
      <c r="P41" s="1093"/>
      <c r="Q41" s="1093"/>
      <c r="R41" s="1093"/>
      <c r="S41" s="1093"/>
      <c r="T41" s="1093"/>
      <c r="U41" s="1093"/>
      <c r="V41" s="1093"/>
      <c r="W41" s="1093"/>
      <c r="X41" s="1093"/>
      <c r="Y41" s="1093"/>
      <c r="Z41" s="1093"/>
      <c r="AA41" s="1093"/>
      <c r="AB41" s="1093"/>
      <c r="AC41" s="1093"/>
      <c r="AD41" s="1093"/>
      <c r="AE41" s="1093"/>
      <c r="AF41" s="1093"/>
      <c r="AG41" s="1093"/>
      <c r="AH41" s="1093"/>
      <c r="AI41" s="1093"/>
      <c r="AJ41" s="1093"/>
      <c r="AK41" s="1093"/>
      <c r="AL41" s="1093"/>
      <c r="AM41" s="1093"/>
      <c r="AN41" s="1093"/>
      <c r="AO41" s="1093"/>
      <c r="AP41" s="1093"/>
      <c r="AQ41" s="1093"/>
      <c r="AR41" s="1093"/>
      <c r="AS41" s="1093"/>
      <c r="AT41" s="1093"/>
      <c r="AU41" s="1093"/>
      <c r="AV41" s="1093"/>
      <c r="AW41" s="1093"/>
      <c r="AX41" s="1093"/>
      <c r="AY41" s="1093"/>
      <c r="AZ41" s="1093"/>
      <c r="BA41" s="1093"/>
      <c r="BB41" s="1093"/>
      <c r="BC41" s="1093"/>
      <c r="BD41" s="1093"/>
      <c r="BE41" s="1093"/>
      <c r="BF41" s="1093"/>
      <c r="BG41" s="1093"/>
      <c r="BH41" s="1093"/>
      <c r="BI41" s="1093"/>
      <c r="BJ41" s="1093"/>
      <c r="BK41" s="1093"/>
      <c r="BL41" s="1093"/>
      <c r="BM41" s="1093"/>
      <c r="BN41" s="1093"/>
      <c r="BO41" s="1093"/>
      <c r="BP41" s="1093"/>
      <c r="BQ41" s="1093"/>
      <c r="BR41" s="1093"/>
      <c r="BS41" s="1093"/>
      <c r="BT41" s="1093"/>
      <c r="BU41" s="1093"/>
      <c r="BV41" s="1093"/>
      <c r="BW41" s="1093"/>
      <c r="BX41" s="1093"/>
      <c r="BY41" s="1093"/>
      <c r="BZ41" s="1093"/>
      <c r="CA41" s="1093"/>
      <c r="CB41" s="1093"/>
      <c r="CC41" s="1093"/>
      <c r="CD41" s="1093"/>
      <c r="CE41" s="1093"/>
      <c r="CF41" s="1093"/>
      <c r="CG41" s="1093"/>
      <c r="CH41" s="1093"/>
      <c r="CI41" s="1093"/>
      <c r="CJ41" s="1093"/>
      <c r="CK41" s="1093"/>
      <c r="CL41" s="1093"/>
      <c r="CM41" s="1093"/>
      <c r="CN41" s="1093"/>
      <c r="CO41" s="1093"/>
      <c r="CP41" s="1093"/>
      <c r="CQ41" s="1093"/>
      <c r="CR41" s="1093"/>
      <c r="CS41" s="1093"/>
      <c r="CT41" s="1093"/>
      <c r="CU41" s="1093"/>
      <c r="CV41" s="1093"/>
      <c r="CW41" s="1093"/>
      <c r="CX41" s="1093"/>
      <c r="CY41" s="1093"/>
      <c r="CZ41" s="1093"/>
      <c r="DA41" s="1093"/>
      <c r="DB41" s="1093"/>
      <c r="DC41" s="1093"/>
      <c r="DD41" s="1095"/>
    </row>
    <row r="42" spans="2:109" x14ac:dyDescent="0.15">
      <c r="B42" s="1096"/>
      <c r="G42" s="1103"/>
      <c r="I42" s="1104"/>
      <c r="J42" s="1104"/>
      <c r="K42" s="1104"/>
      <c r="AM42" s="1103"/>
      <c r="AN42" s="1103" t="s">
        <v>545</v>
      </c>
      <c r="AP42" s="1104"/>
      <c r="AQ42" s="1104"/>
      <c r="AR42" s="1104"/>
      <c r="AY42" s="1103"/>
      <c r="BA42" s="1104"/>
      <c r="BB42" s="1104"/>
      <c r="BC42" s="1104"/>
      <c r="BK42" s="1103"/>
      <c r="BM42" s="1104"/>
      <c r="BN42" s="1104"/>
      <c r="BO42" s="1104"/>
      <c r="BW42" s="1103"/>
      <c r="BY42" s="1104"/>
      <c r="BZ42" s="1104"/>
      <c r="CA42" s="1104"/>
      <c r="CI42" s="1103"/>
      <c r="CK42" s="1104"/>
      <c r="CL42" s="1104"/>
      <c r="CM42" s="1104"/>
      <c r="CU42" s="1103"/>
      <c r="CW42" s="1104"/>
      <c r="CX42" s="1104"/>
      <c r="CY42" s="1104"/>
    </row>
    <row r="43" spans="2:109" ht="13.5" customHeight="1" x14ac:dyDescent="0.15">
      <c r="B43" s="1096"/>
      <c r="AN43" s="1105" t="s">
        <v>554</v>
      </c>
      <c r="AO43" s="1106"/>
      <c r="AP43" s="1106"/>
      <c r="AQ43" s="1106"/>
      <c r="AR43" s="1106"/>
      <c r="AS43" s="1106"/>
      <c r="AT43" s="1106"/>
      <c r="AU43" s="1106"/>
      <c r="AV43" s="1106"/>
      <c r="AW43" s="1106"/>
      <c r="AX43" s="1106"/>
      <c r="AY43" s="1106"/>
      <c r="AZ43" s="1106"/>
      <c r="BA43" s="1106"/>
      <c r="BB43" s="1106"/>
      <c r="BC43" s="1106"/>
      <c r="BD43" s="1106"/>
      <c r="BE43" s="1106"/>
      <c r="BF43" s="1106"/>
      <c r="BG43" s="1106"/>
      <c r="BH43" s="1106"/>
      <c r="BI43" s="1106"/>
      <c r="BJ43" s="1106"/>
      <c r="BK43" s="1106"/>
      <c r="BL43" s="1106"/>
      <c r="BM43" s="1106"/>
      <c r="BN43" s="1106"/>
      <c r="BO43" s="1106"/>
      <c r="BP43" s="1106"/>
      <c r="BQ43" s="1106"/>
      <c r="BR43" s="1106"/>
      <c r="BS43" s="1106"/>
      <c r="BT43" s="1106"/>
      <c r="BU43" s="1106"/>
      <c r="BV43" s="1106"/>
      <c r="BW43" s="1106"/>
      <c r="BX43" s="1106"/>
      <c r="BY43" s="1106"/>
      <c r="BZ43" s="1106"/>
      <c r="CA43" s="1106"/>
      <c r="CB43" s="1106"/>
      <c r="CC43" s="1106"/>
      <c r="CD43" s="1106"/>
      <c r="CE43" s="1106"/>
      <c r="CF43" s="1106"/>
      <c r="CG43" s="1106"/>
      <c r="CH43" s="1106"/>
      <c r="CI43" s="1106"/>
      <c r="CJ43" s="1106"/>
      <c r="CK43" s="1106"/>
      <c r="CL43" s="1106"/>
      <c r="CM43" s="1106"/>
      <c r="CN43" s="1106"/>
      <c r="CO43" s="1106"/>
      <c r="CP43" s="1106"/>
      <c r="CQ43" s="1106"/>
      <c r="CR43" s="1106"/>
      <c r="CS43" s="1106"/>
      <c r="CT43" s="1106"/>
      <c r="CU43" s="1106"/>
      <c r="CV43" s="1106"/>
      <c r="CW43" s="1106"/>
      <c r="CX43" s="1106"/>
      <c r="CY43" s="1106"/>
      <c r="CZ43" s="1106"/>
      <c r="DA43" s="1106"/>
      <c r="DB43" s="1106"/>
      <c r="DC43" s="1107"/>
    </row>
    <row r="44" spans="2:109" x14ac:dyDescent="0.15">
      <c r="B44" s="1096"/>
      <c r="AN44" s="1108"/>
      <c r="AO44" s="1109"/>
      <c r="AP44" s="1109"/>
      <c r="AQ44" s="1109"/>
      <c r="AR44" s="1109"/>
      <c r="AS44" s="1109"/>
      <c r="AT44" s="1109"/>
      <c r="AU44" s="1109"/>
      <c r="AV44" s="1109"/>
      <c r="AW44" s="1109"/>
      <c r="AX44" s="1109"/>
      <c r="AY44" s="1109"/>
      <c r="AZ44" s="1109"/>
      <c r="BA44" s="1109"/>
      <c r="BB44" s="1109"/>
      <c r="BC44" s="1109"/>
      <c r="BD44" s="1109"/>
      <c r="BE44" s="1109"/>
      <c r="BF44" s="1109"/>
      <c r="BG44" s="1109"/>
      <c r="BH44" s="1109"/>
      <c r="BI44" s="1109"/>
      <c r="BJ44" s="1109"/>
      <c r="BK44" s="1109"/>
      <c r="BL44" s="1109"/>
      <c r="BM44" s="1109"/>
      <c r="BN44" s="1109"/>
      <c r="BO44" s="1109"/>
      <c r="BP44" s="1109"/>
      <c r="BQ44" s="1109"/>
      <c r="BR44" s="1109"/>
      <c r="BS44" s="1109"/>
      <c r="BT44" s="1109"/>
      <c r="BU44" s="1109"/>
      <c r="BV44" s="1109"/>
      <c r="BW44" s="1109"/>
      <c r="BX44" s="1109"/>
      <c r="BY44" s="1109"/>
      <c r="BZ44" s="1109"/>
      <c r="CA44" s="1109"/>
      <c r="CB44" s="1109"/>
      <c r="CC44" s="1109"/>
      <c r="CD44" s="1109"/>
      <c r="CE44" s="1109"/>
      <c r="CF44" s="1109"/>
      <c r="CG44" s="1109"/>
      <c r="CH44" s="1109"/>
      <c r="CI44" s="1109"/>
      <c r="CJ44" s="1109"/>
      <c r="CK44" s="1109"/>
      <c r="CL44" s="1109"/>
      <c r="CM44" s="1109"/>
      <c r="CN44" s="1109"/>
      <c r="CO44" s="1109"/>
      <c r="CP44" s="1109"/>
      <c r="CQ44" s="1109"/>
      <c r="CR44" s="1109"/>
      <c r="CS44" s="1109"/>
      <c r="CT44" s="1109"/>
      <c r="CU44" s="1109"/>
      <c r="CV44" s="1109"/>
      <c r="CW44" s="1109"/>
      <c r="CX44" s="1109"/>
      <c r="CY44" s="1109"/>
      <c r="CZ44" s="1109"/>
      <c r="DA44" s="1109"/>
      <c r="DB44" s="1109"/>
      <c r="DC44" s="1110"/>
    </row>
    <row r="45" spans="2:109" x14ac:dyDescent="0.15">
      <c r="B45" s="1096"/>
      <c r="AN45" s="1108"/>
      <c r="AO45" s="1109"/>
      <c r="AP45" s="1109"/>
      <c r="AQ45" s="1109"/>
      <c r="AR45" s="1109"/>
      <c r="AS45" s="1109"/>
      <c r="AT45" s="1109"/>
      <c r="AU45" s="1109"/>
      <c r="AV45" s="1109"/>
      <c r="AW45" s="1109"/>
      <c r="AX45" s="1109"/>
      <c r="AY45" s="1109"/>
      <c r="AZ45" s="1109"/>
      <c r="BA45" s="1109"/>
      <c r="BB45" s="1109"/>
      <c r="BC45" s="1109"/>
      <c r="BD45" s="1109"/>
      <c r="BE45" s="1109"/>
      <c r="BF45" s="1109"/>
      <c r="BG45" s="1109"/>
      <c r="BH45" s="1109"/>
      <c r="BI45" s="1109"/>
      <c r="BJ45" s="1109"/>
      <c r="BK45" s="1109"/>
      <c r="BL45" s="1109"/>
      <c r="BM45" s="1109"/>
      <c r="BN45" s="1109"/>
      <c r="BO45" s="1109"/>
      <c r="BP45" s="1109"/>
      <c r="BQ45" s="1109"/>
      <c r="BR45" s="1109"/>
      <c r="BS45" s="1109"/>
      <c r="BT45" s="1109"/>
      <c r="BU45" s="1109"/>
      <c r="BV45" s="1109"/>
      <c r="BW45" s="1109"/>
      <c r="BX45" s="1109"/>
      <c r="BY45" s="1109"/>
      <c r="BZ45" s="1109"/>
      <c r="CA45" s="1109"/>
      <c r="CB45" s="1109"/>
      <c r="CC45" s="1109"/>
      <c r="CD45" s="1109"/>
      <c r="CE45" s="1109"/>
      <c r="CF45" s="1109"/>
      <c r="CG45" s="1109"/>
      <c r="CH45" s="1109"/>
      <c r="CI45" s="1109"/>
      <c r="CJ45" s="1109"/>
      <c r="CK45" s="1109"/>
      <c r="CL45" s="1109"/>
      <c r="CM45" s="1109"/>
      <c r="CN45" s="1109"/>
      <c r="CO45" s="1109"/>
      <c r="CP45" s="1109"/>
      <c r="CQ45" s="1109"/>
      <c r="CR45" s="1109"/>
      <c r="CS45" s="1109"/>
      <c r="CT45" s="1109"/>
      <c r="CU45" s="1109"/>
      <c r="CV45" s="1109"/>
      <c r="CW45" s="1109"/>
      <c r="CX45" s="1109"/>
      <c r="CY45" s="1109"/>
      <c r="CZ45" s="1109"/>
      <c r="DA45" s="1109"/>
      <c r="DB45" s="1109"/>
      <c r="DC45" s="1110"/>
    </row>
    <row r="46" spans="2:109" x14ac:dyDescent="0.15">
      <c r="B46" s="1096"/>
      <c r="AN46" s="1108"/>
      <c r="AO46" s="1109"/>
      <c r="AP46" s="1109"/>
      <c r="AQ46" s="1109"/>
      <c r="AR46" s="1109"/>
      <c r="AS46" s="1109"/>
      <c r="AT46" s="1109"/>
      <c r="AU46" s="1109"/>
      <c r="AV46" s="1109"/>
      <c r="AW46" s="1109"/>
      <c r="AX46" s="1109"/>
      <c r="AY46" s="1109"/>
      <c r="AZ46" s="1109"/>
      <c r="BA46" s="1109"/>
      <c r="BB46" s="1109"/>
      <c r="BC46" s="1109"/>
      <c r="BD46" s="1109"/>
      <c r="BE46" s="1109"/>
      <c r="BF46" s="1109"/>
      <c r="BG46" s="1109"/>
      <c r="BH46" s="1109"/>
      <c r="BI46" s="1109"/>
      <c r="BJ46" s="1109"/>
      <c r="BK46" s="1109"/>
      <c r="BL46" s="1109"/>
      <c r="BM46" s="1109"/>
      <c r="BN46" s="1109"/>
      <c r="BO46" s="1109"/>
      <c r="BP46" s="1109"/>
      <c r="BQ46" s="1109"/>
      <c r="BR46" s="1109"/>
      <c r="BS46" s="1109"/>
      <c r="BT46" s="1109"/>
      <c r="BU46" s="1109"/>
      <c r="BV46" s="1109"/>
      <c r="BW46" s="1109"/>
      <c r="BX46" s="1109"/>
      <c r="BY46" s="1109"/>
      <c r="BZ46" s="1109"/>
      <c r="CA46" s="1109"/>
      <c r="CB46" s="1109"/>
      <c r="CC46" s="1109"/>
      <c r="CD46" s="1109"/>
      <c r="CE46" s="1109"/>
      <c r="CF46" s="1109"/>
      <c r="CG46" s="1109"/>
      <c r="CH46" s="1109"/>
      <c r="CI46" s="1109"/>
      <c r="CJ46" s="1109"/>
      <c r="CK46" s="1109"/>
      <c r="CL46" s="1109"/>
      <c r="CM46" s="1109"/>
      <c r="CN46" s="1109"/>
      <c r="CO46" s="1109"/>
      <c r="CP46" s="1109"/>
      <c r="CQ46" s="1109"/>
      <c r="CR46" s="1109"/>
      <c r="CS46" s="1109"/>
      <c r="CT46" s="1109"/>
      <c r="CU46" s="1109"/>
      <c r="CV46" s="1109"/>
      <c r="CW46" s="1109"/>
      <c r="CX46" s="1109"/>
      <c r="CY46" s="1109"/>
      <c r="CZ46" s="1109"/>
      <c r="DA46" s="1109"/>
      <c r="DB46" s="1109"/>
      <c r="DC46" s="1110"/>
    </row>
    <row r="47" spans="2:109" x14ac:dyDescent="0.15">
      <c r="B47" s="1096"/>
      <c r="AN47" s="1111"/>
      <c r="AO47" s="1112"/>
      <c r="AP47" s="1112"/>
      <c r="AQ47" s="1112"/>
      <c r="AR47" s="1112"/>
      <c r="AS47" s="1112"/>
      <c r="AT47" s="1112"/>
      <c r="AU47" s="1112"/>
      <c r="AV47" s="1112"/>
      <c r="AW47" s="1112"/>
      <c r="AX47" s="1112"/>
      <c r="AY47" s="1112"/>
      <c r="AZ47" s="1112"/>
      <c r="BA47" s="1112"/>
      <c r="BB47" s="1112"/>
      <c r="BC47" s="1112"/>
      <c r="BD47" s="1112"/>
      <c r="BE47" s="1112"/>
      <c r="BF47" s="1112"/>
      <c r="BG47" s="1112"/>
      <c r="BH47" s="1112"/>
      <c r="BI47" s="1112"/>
      <c r="BJ47" s="1112"/>
      <c r="BK47" s="1112"/>
      <c r="BL47" s="1112"/>
      <c r="BM47" s="1112"/>
      <c r="BN47" s="1112"/>
      <c r="BO47" s="1112"/>
      <c r="BP47" s="1112"/>
      <c r="BQ47" s="1112"/>
      <c r="BR47" s="1112"/>
      <c r="BS47" s="1112"/>
      <c r="BT47" s="1112"/>
      <c r="BU47" s="1112"/>
      <c r="BV47" s="1112"/>
      <c r="BW47" s="1112"/>
      <c r="BX47" s="1112"/>
      <c r="BY47" s="1112"/>
      <c r="BZ47" s="1112"/>
      <c r="CA47" s="1112"/>
      <c r="CB47" s="1112"/>
      <c r="CC47" s="1112"/>
      <c r="CD47" s="1112"/>
      <c r="CE47" s="1112"/>
      <c r="CF47" s="1112"/>
      <c r="CG47" s="1112"/>
      <c r="CH47" s="1112"/>
      <c r="CI47" s="1112"/>
      <c r="CJ47" s="1112"/>
      <c r="CK47" s="1112"/>
      <c r="CL47" s="1112"/>
      <c r="CM47" s="1112"/>
      <c r="CN47" s="1112"/>
      <c r="CO47" s="1112"/>
      <c r="CP47" s="1112"/>
      <c r="CQ47" s="1112"/>
      <c r="CR47" s="1112"/>
      <c r="CS47" s="1112"/>
      <c r="CT47" s="1112"/>
      <c r="CU47" s="1112"/>
      <c r="CV47" s="1112"/>
      <c r="CW47" s="1112"/>
      <c r="CX47" s="1112"/>
      <c r="CY47" s="1112"/>
      <c r="CZ47" s="1112"/>
      <c r="DA47" s="1112"/>
      <c r="DB47" s="1112"/>
      <c r="DC47" s="1113"/>
    </row>
    <row r="48" spans="2:109" x14ac:dyDescent="0.15">
      <c r="B48" s="1096"/>
      <c r="H48" s="1114"/>
      <c r="I48" s="1114"/>
      <c r="J48" s="1114"/>
      <c r="AN48" s="1114"/>
      <c r="AO48" s="1114"/>
      <c r="AP48" s="1114"/>
      <c r="AZ48" s="1114"/>
      <c r="BA48" s="1114"/>
      <c r="BB48" s="1114"/>
      <c r="BL48" s="1114"/>
      <c r="BM48" s="1114"/>
      <c r="BN48" s="1114"/>
      <c r="BX48" s="1114"/>
      <c r="BY48" s="1114"/>
      <c r="BZ48" s="1114"/>
      <c r="CJ48" s="1114"/>
      <c r="CK48" s="1114"/>
      <c r="CL48" s="1114"/>
      <c r="CV48" s="1114"/>
      <c r="CW48" s="1114"/>
      <c r="CX48" s="1114"/>
    </row>
    <row r="49" spans="1:109" x14ac:dyDescent="0.15">
      <c r="B49" s="1096"/>
      <c r="AN49" s="1090" t="s">
        <v>546</v>
      </c>
    </row>
    <row r="50" spans="1:109" x14ac:dyDescent="0.15">
      <c r="B50" s="1096"/>
      <c r="G50" s="1115"/>
      <c r="H50" s="1115"/>
      <c r="I50" s="1115"/>
      <c r="J50" s="1115"/>
      <c r="K50" s="1116"/>
      <c r="L50" s="1116"/>
      <c r="M50" s="1117"/>
      <c r="N50" s="1117"/>
      <c r="AN50" s="1118"/>
      <c r="AO50" s="1119"/>
      <c r="AP50" s="1119"/>
      <c r="AQ50" s="1119"/>
      <c r="AR50" s="1119"/>
      <c r="AS50" s="1119"/>
      <c r="AT50" s="1119"/>
      <c r="AU50" s="1119"/>
      <c r="AV50" s="1119"/>
      <c r="AW50" s="1119"/>
      <c r="AX50" s="1119"/>
      <c r="AY50" s="1119"/>
      <c r="AZ50" s="1119"/>
      <c r="BA50" s="1119"/>
      <c r="BB50" s="1119"/>
      <c r="BC50" s="1119"/>
      <c r="BD50" s="1119"/>
      <c r="BE50" s="1119"/>
      <c r="BF50" s="1119"/>
      <c r="BG50" s="1119"/>
      <c r="BH50" s="1119"/>
      <c r="BI50" s="1119"/>
      <c r="BJ50" s="1119"/>
      <c r="BK50" s="1119"/>
      <c r="BL50" s="1119"/>
      <c r="BM50" s="1119"/>
      <c r="BN50" s="1119"/>
      <c r="BO50" s="1120"/>
      <c r="BP50" s="1121" t="s">
        <v>446</v>
      </c>
      <c r="BQ50" s="1121"/>
      <c r="BR50" s="1121"/>
      <c r="BS50" s="1121"/>
      <c r="BT50" s="1121"/>
      <c r="BU50" s="1121"/>
      <c r="BV50" s="1121"/>
      <c r="BW50" s="1121"/>
      <c r="BX50" s="1121" t="s">
        <v>525</v>
      </c>
      <c r="BY50" s="1121"/>
      <c r="BZ50" s="1121"/>
      <c r="CA50" s="1121"/>
      <c r="CB50" s="1121"/>
      <c r="CC50" s="1121"/>
      <c r="CD50" s="1121"/>
      <c r="CE50" s="1121"/>
      <c r="CF50" s="1121" t="s">
        <v>526</v>
      </c>
      <c r="CG50" s="1121"/>
      <c r="CH50" s="1121"/>
      <c r="CI50" s="1121"/>
      <c r="CJ50" s="1121"/>
      <c r="CK50" s="1121"/>
      <c r="CL50" s="1121"/>
      <c r="CM50" s="1121"/>
      <c r="CN50" s="1121" t="s">
        <v>527</v>
      </c>
      <c r="CO50" s="1121"/>
      <c r="CP50" s="1121"/>
      <c r="CQ50" s="1121"/>
      <c r="CR50" s="1121"/>
      <c r="CS50" s="1121"/>
      <c r="CT50" s="1121"/>
      <c r="CU50" s="1121"/>
      <c r="CV50" s="1121" t="s">
        <v>528</v>
      </c>
      <c r="CW50" s="1121"/>
      <c r="CX50" s="1121"/>
      <c r="CY50" s="1121"/>
      <c r="CZ50" s="1121"/>
      <c r="DA50" s="1121"/>
      <c r="DB50" s="1121"/>
      <c r="DC50" s="1121"/>
    </row>
    <row r="51" spans="1:109" ht="13.5" customHeight="1" x14ac:dyDescent="0.15">
      <c r="B51" s="1096"/>
      <c r="G51" s="1122"/>
      <c r="H51" s="1122"/>
      <c r="I51" s="1123"/>
      <c r="J51" s="1123"/>
      <c r="K51" s="1124"/>
      <c r="L51" s="1124"/>
      <c r="M51" s="1124"/>
      <c r="N51" s="1124"/>
      <c r="AM51" s="1114"/>
      <c r="AN51" s="1125" t="s">
        <v>547</v>
      </c>
      <c r="AO51" s="1125"/>
      <c r="AP51" s="1125"/>
      <c r="AQ51" s="1125"/>
      <c r="AR51" s="1125"/>
      <c r="AS51" s="1125"/>
      <c r="AT51" s="1125"/>
      <c r="AU51" s="1125"/>
      <c r="AV51" s="1125"/>
      <c r="AW51" s="1125"/>
      <c r="AX51" s="1125"/>
      <c r="AY51" s="1125"/>
      <c r="AZ51" s="1125"/>
      <c r="BA51" s="1125"/>
      <c r="BB51" s="1125" t="s">
        <v>548</v>
      </c>
      <c r="BC51" s="1125"/>
      <c r="BD51" s="1125"/>
      <c r="BE51" s="1125"/>
      <c r="BF51" s="1125"/>
      <c r="BG51" s="1125"/>
      <c r="BH51" s="1125"/>
      <c r="BI51" s="1125"/>
      <c r="BJ51" s="1125"/>
      <c r="BK51" s="1125"/>
      <c r="BL51" s="1125"/>
      <c r="BM51" s="1125"/>
      <c r="BN51" s="1125"/>
      <c r="BO51" s="1125"/>
      <c r="BP51" s="1126"/>
      <c r="BQ51" s="1126"/>
      <c r="BR51" s="1126"/>
      <c r="BS51" s="1126"/>
      <c r="BT51" s="1126"/>
      <c r="BU51" s="1126"/>
      <c r="BV51" s="1126"/>
      <c r="BW51" s="1126"/>
      <c r="BX51" s="1126"/>
      <c r="BY51" s="1126"/>
      <c r="BZ51" s="1126"/>
      <c r="CA51" s="1126"/>
      <c r="CB51" s="1126"/>
      <c r="CC51" s="1126"/>
      <c r="CD51" s="1126"/>
      <c r="CE51" s="1126"/>
      <c r="CF51" s="1126"/>
      <c r="CG51" s="1126"/>
      <c r="CH51" s="1126"/>
      <c r="CI51" s="1126"/>
      <c r="CJ51" s="1126"/>
      <c r="CK51" s="1126"/>
      <c r="CL51" s="1126"/>
      <c r="CM51" s="1126"/>
      <c r="CN51" s="1126"/>
      <c r="CO51" s="1126"/>
      <c r="CP51" s="1126"/>
      <c r="CQ51" s="1126"/>
      <c r="CR51" s="1126"/>
      <c r="CS51" s="1126"/>
      <c r="CT51" s="1126"/>
      <c r="CU51" s="1126"/>
      <c r="CV51" s="1126"/>
      <c r="CW51" s="1126"/>
      <c r="CX51" s="1126"/>
      <c r="CY51" s="1126"/>
      <c r="CZ51" s="1126"/>
      <c r="DA51" s="1126"/>
      <c r="DB51" s="1126"/>
      <c r="DC51" s="1126"/>
    </row>
    <row r="52" spans="1:109" x14ac:dyDescent="0.15">
      <c r="B52" s="1096"/>
      <c r="G52" s="1122"/>
      <c r="H52" s="1122"/>
      <c r="I52" s="1123"/>
      <c r="J52" s="1123"/>
      <c r="K52" s="1124"/>
      <c r="L52" s="1124"/>
      <c r="M52" s="1124"/>
      <c r="N52" s="1124"/>
      <c r="AM52" s="1114"/>
      <c r="AN52" s="1125"/>
      <c r="AO52" s="1125"/>
      <c r="AP52" s="1125"/>
      <c r="AQ52" s="1125"/>
      <c r="AR52" s="1125"/>
      <c r="AS52" s="1125"/>
      <c r="AT52" s="1125"/>
      <c r="AU52" s="1125"/>
      <c r="AV52" s="1125"/>
      <c r="AW52" s="1125"/>
      <c r="AX52" s="1125"/>
      <c r="AY52" s="1125"/>
      <c r="AZ52" s="1125"/>
      <c r="BA52" s="1125"/>
      <c r="BB52" s="1125"/>
      <c r="BC52" s="1125"/>
      <c r="BD52" s="1125"/>
      <c r="BE52" s="1125"/>
      <c r="BF52" s="1125"/>
      <c r="BG52" s="1125"/>
      <c r="BH52" s="1125"/>
      <c r="BI52" s="1125"/>
      <c r="BJ52" s="1125"/>
      <c r="BK52" s="1125"/>
      <c r="BL52" s="1125"/>
      <c r="BM52" s="1125"/>
      <c r="BN52" s="1125"/>
      <c r="BO52" s="1125"/>
      <c r="BP52" s="1126"/>
      <c r="BQ52" s="1126"/>
      <c r="BR52" s="1126"/>
      <c r="BS52" s="1126"/>
      <c r="BT52" s="1126"/>
      <c r="BU52" s="1126"/>
      <c r="BV52" s="1126"/>
      <c r="BW52" s="1126"/>
      <c r="BX52" s="1126"/>
      <c r="BY52" s="1126"/>
      <c r="BZ52" s="1126"/>
      <c r="CA52" s="1126"/>
      <c r="CB52" s="1126"/>
      <c r="CC52" s="1126"/>
      <c r="CD52" s="1126"/>
      <c r="CE52" s="1126"/>
      <c r="CF52" s="1126"/>
      <c r="CG52" s="1126"/>
      <c r="CH52" s="1126"/>
      <c r="CI52" s="1126"/>
      <c r="CJ52" s="1126"/>
      <c r="CK52" s="1126"/>
      <c r="CL52" s="1126"/>
      <c r="CM52" s="1126"/>
      <c r="CN52" s="1126"/>
      <c r="CO52" s="1126"/>
      <c r="CP52" s="1126"/>
      <c r="CQ52" s="1126"/>
      <c r="CR52" s="1126"/>
      <c r="CS52" s="1126"/>
      <c r="CT52" s="1126"/>
      <c r="CU52" s="1126"/>
      <c r="CV52" s="1126"/>
      <c r="CW52" s="1126"/>
      <c r="CX52" s="1126"/>
      <c r="CY52" s="1126"/>
      <c r="CZ52" s="1126"/>
      <c r="DA52" s="1126"/>
      <c r="DB52" s="1126"/>
      <c r="DC52" s="1126"/>
    </row>
    <row r="53" spans="1:109" x14ac:dyDescent="0.15">
      <c r="A53" s="1104"/>
      <c r="B53" s="1096"/>
      <c r="G53" s="1122"/>
      <c r="H53" s="1122"/>
      <c r="I53" s="1115"/>
      <c r="J53" s="1115"/>
      <c r="K53" s="1124"/>
      <c r="L53" s="1124"/>
      <c r="M53" s="1124"/>
      <c r="N53" s="1124"/>
      <c r="AM53" s="1114"/>
      <c r="AN53" s="1125"/>
      <c r="AO53" s="1125"/>
      <c r="AP53" s="1125"/>
      <c r="AQ53" s="1125"/>
      <c r="AR53" s="1125"/>
      <c r="AS53" s="1125"/>
      <c r="AT53" s="1125"/>
      <c r="AU53" s="1125"/>
      <c r="AV53" s="1125"/>
      <c r="AW53" s="1125"/>
      <c r="AX53" s="1125"/>
      <c r="AY53" s="1125"/>
      <c r="AZ53" s="1125"/>
      <c r="BA53" s="1125"/>
      <c r="BB53" s="1125" t="s">
        <v>549</v>
      </c>
      <c r="BC53" s="1125"/>
      <c r="BD53" s="1125"/>
      <c r="BE53" s="1125"/>
      <c r="BF53" s="1125"/>
      <c r="BG53" s="1125"/>
      <c r="BH53" s="1125"/>
      <c r="BI53" s="1125"/>
      <c r="BJ53" s="1125"/>
      <c r="BK53" s="1125"/>
      <c r="BL53" s="1125"/>
      <c r="BM53" s="1125"/>
      <c r="BN53" s="1125"/>
      <c r="BO53" s="1125"/>
      <c r="BP53" s="1126">
        <v>50.8</v>
      </c>
      <c r="BQ53" s="1126"/>
      <c r="BR53" s="1126"/>
      <c r="BS53" s="1126"/>
      <c r="BT53" s="1126"/>
      <c r="BU53" s="1126"/>
      <c r="BV53" s="1126"/>
      <c r="BW53" s="1126"/>
      <c r="BX53" s="1126">
        <v>52.2</v>
      </c>
      <c r="BY53" s="1126"/>
      <c r="BZ53" s="1126"/>
      <c r="CA53" s="1126"/>
      <c r="CB53" s="1126"/>
      <c r="CC53" s="1126"/>
      <c r="CD53" s="1126"/>
      <c r="CE53" s="1126"/>
      <c r="CF53" s="1126">
        <v>53.9</v>
      </c>
      <c r="CG53" s="1126"/>
      <c r="CH53" s="1126"/>
      <c r="CI53" s="1126"/>
      <c r="CJ53" s="1126"/>
      <c r="CK53" s="1126"/>
      <c r="CL53" s="1126"/>
      <c r="CM53" s="1126"/>
      <c r="CN53" s="1126">
        <v>55.1</v>
      </c>
      <c r="CO53" s="1126"/>
      <c r="CP53" s="1126"/>
      <c r="CQ53" s="1126"/>
      <c r="CR53" s="1126"/>
      <c r="CS53" s="1126"/>
      <c r="CT53" s="1126"/>
      <c r="CU53" s="1126"/>
      <c r="CV53" s="1126">
        <v>56.6</v>
      </c>
      <c r="CW53" s="1126"/>
      <c r="CX53" s="1126"/>
      <c r="CY53" s="1126"/>
      <c r="CZ53" s="1126"/>
      <c r="DA53" s="1126"/>
      <c r="DB53" s="1126"/>
      <c r="DC53" s="1126"/>
    </row>
    <row r="54" spans="1:109" x14ac:dyDescent="0.15">
      <c r="A54" s="1104"/>
      <c r="B54" s="1096"/>
      <c r="G54" s="1122"/>
      <c r="H54" s="1122"/>
      <c r="I54" s="1115"/>
      <c r="J54" s="1115"/>
      <c r="K54" s="1124"/>
      <c r="L54" s="1124"/>
      <c r="M54" s="1124"/>
      <c r="N54" s="1124"/>
      <c r="AM54" s="1114"/>
      <c r="AN54" s="1125"/>
      <c r="AO54" s="1125"/>
      <c r="AP54" s="1125"/>
      <c r="AQ54" s="1125"/>
      <c r="AR54" s="1125"/>
      <c r="AS54" s="1125"/>
      <c r="AT54" s="1125"/>
      <c r="AU54" s="1125"/>
      <c r="AV54" s="1125"/>
      <c r="AW54" s="1125"/>
      <c r="AX54" s="1125"/>
      <c r="AY54" s="1125"/>
      <c r="AZ54" s="1125"/>
      <c r="BA54" s="1125"/>
      <c r="BB54" s="1125"/>
      <c r="BC54" s="1125"/>
      <c r="BD54" s="1125"/>
      <c r="BE54" s="1125"/>
      <c r="BF54" s="1125"/>
      <c r="BG54" s="1125"/>
      <c r="BH54" s="1125"/>
      <c r="BI54" s="1125"/>
      <c r="BJ54" s="1125"/>
      <c r="BK54" s="1125"/>
      <c r="BL54" s="1125"/>
      <c r="BM54" s="1125"/>
      <c r="BN54" s="1125"/>
      <c r="BO54" s="1125"/>
      <c r="BP54" s="1126"/>
      <c r="BQ54" s="1126"/>
      <c r="BR54" s="1126"/>
      <c r="BS54" s="1126"/>
      <c r="BT54" s="1126"/>
      <c r="BU54" s="1126"/>
      <c r="BV54" s="1126"/>
      <c r="BW54" s="1126"/>
      <c r="BX54" s="1126"/>
      <c r="BY54" s="1126"/>
      <c r="BZ54" s="1126"/>
      <c r="CA54" s="1126"/>
      <c r="CB54" s="1126"/>
      <c r="CC54" s="1126"/>
      <c r="CD54" s="1126"/>
      <c r="CE54" s="1126"/>
      <c r="CF54" s="1126"/>
      <c r="CG54" s="1126"/>
      <c r="CH54" s="1126"/>
      <c r="CI54" s="1126"/>
      <c r="CJ54" s="1126"/>
      <c r="CK54" s="1126"/>
      <c r="CL54" s="1126"/>
      <c r="CM54" s="1126"/>
      <c r="CN54" s="1126"/>
      <c r="CO54" s="1126"/>
      <c r="CP54" s="1126"/>
      <c r="CQ54" s="1126"/>
      <c r="CR54" s="1126"/>
      <c r="CS54" s="1126"/>
      <c r="CT54" s="1126"/>
      <c r="CU54" s="1126"/>
      <c r="CV54" s="1126"/>
      <c r="CW54" s="1126"/>
      <c r="CX54" s="1126"/>
      <c r="CY54" s="1126"/>
      <c r="CZ54" s="1126"/>
      <c r="DA54" s="1126"/>
      <c r="DB54" s="1126"/>
      <c r="DC54" s="1126"/>
    </row>
    <row r="55" spans="1:109" x14ac:dyDescent="0.15">
      <c r="A55" s="1104"/>
      <c r="B55" s="1096"/>
      <c r="G55" s="1115"/>
      <c r="H55" s="1115"/>
      <c r="I55" s="1115"/>
      <c r="J55" s="1115"/>
      <c r="K55" s="1124"/>
      <c r="L55" s="1124"/>
      <c r="M55" s="1124"/>
      <c r="N55" s="1124"/>
      <c r="AN55" s="1121" t="s">
        <v>550</v>
      </c>
      <c r="AO55" s="1121"/>
      <c r="AP55" s="1121"/>
      <c r="AQ55" s="1121"/>
      <c r="AR55" s="1121"/>
      <c r="AS55" s="1121"/>
      <c r="AT55" s="1121"/>
      <c r="AU55" s="1121"/>
      <c r="AV55" s="1121"/>
      <c r="AW55" s="1121"/>
      <c r="AX55" s="1121"/>
      <c r="AY55" s="1121"/>
      <c r="AZ55" s="1121"/>
      <c r="BA55" s="1121"/>
      <c r="BB55" s="1125" t="s">
        <v>548</v>
      </c>
      <c r="BC55" s="1125"/>
      <c r="BD55" s="1125"/>
      <c r="BE55" s="1125"/>
      <c r="BF55" s="1125"/>
      <c r="BG55" s="1125"/>
      <c r="BH55" s="1125"/>
      <c r="BI55" s="1125"/>
      <c r="BJ55" s="1125"/>
      <c r="BK55" s="1125"/>
      <c r="BL55" s="1125"/>
      <c r="BM55" s="1125"/>
      <c r="BN55" s="1125"/>
      <c r="BO55" s="1125"/>
      <c r="BP55" s="1126">
        <v>0</v>
      </c>
      <c r="BQ55" s="1126"/>
      <c r="BR55" s="1126"/>
      <c r="BS55" s="1126"/>
      <c r="BT55" s="1126"/>
      <c r="BU55" s="1126"/>
      <c r="BV55" s="1126"/>
      <c r="BW55" s="1126"/>
      <c r="BX55" s="1126">
        <v>0</v>
      </c>
      <c r="BY55" s="1126"/>
      <c r="BZ55" s="1126"/>
      <c r="CA55" s="1126"/>
      <c r="CB55" s="1126"/>
      <c r="CC55" s="1126"/>
      <c r="CD55" s="1126"/>
      <c r="CE55" s="1126"/>
      <c r="CF55" s="1126">
        <v>0</v>
      </c>
      <c r="CG55" s="1126"/>
      <c r="CH55" s="1126"/>
      <c r="CI55" s="1126"/>
      <c r="CJ55" s="1126"/>
      <c r="CK55" s="1126"/>
      <c r="CL55" s="1126"/>
      <c r="CM55" s="1126"/>
      <c r="CN55" s="1126">
        <v>0</v>
      </c>
      <c r="CO55" s="1126"/>
      <c r="CP55" s="1126"/>
      <c r="CQ55" s="1126"/>
      <c r="CR55" s="1126"/>
      <c r="CS55" s="1126"/>
      <c r="CT55" s="1126"/>
      <c r="CU55" s="1126"/>
      <c r="CV55" s="1126">
        <v>0</v>
      </c>
      <c r="CW55" s="1126"/>
      <c r="CX55" s="1126"/>
      <c r="CY55" s="1126"/>
      <c r="CZ55" s="1126"/>
      <c r="DA55" s="1126"/>
      <c r="DB55" s="1126"/>
      <c r="DC55" s="1126"/>
    </row>
    <row r="56" spans="1:109" x14ac:dyDescent="0.15">
      <c r="A56" s="1104"/>
      <c r="B56" s="1096"/>
      <c r="G56" s="1115"/>
      <c r="H56" s="1115"/>
      <c r="I56" s="1115"/>
      <c r="J56" s="1115"/>
      <c r="K56" s="1124"/>
      <c r="L56" s="1124"/>
      <c r="M56" s="1124"/>
      <c r="N56" s="1124"/>
      <c r="AN56" s="1121"/>
      <c r="AO56" s="1121"/>
      <c r="AP56" s="1121"/>
      <c r="AQ56" s="1121"/>
      <c r="AR56" s="1121"/>
      <c r="AS56" s="1121"/>
      <c r="AT56" s="1121"/>
      <c r="AU56" s="1121"/>
      <c r="AV56" s="1121"/>
      <c r="AW56" s="1121"/>
      <c r="AX56" s="1121"/>
      <c r="AY56" s="1121"/>
      <c r="AZ56" s="1121"/>
      <c r="BA56" s="1121"/>
      <c r="BB56" s="1125"/>
      <c r="BC56" s="1125"/>
      <c r="BD56" s="1125"/>
      <c r="BE56" s="1125"/>
      <c r="BF56" s="1125"/>
      <c r="BG56" s="1125"/>
      <c r="BH56" s="1125"/>
      <c r="BI56" s="1125"/>
      <c r="BJ56" s="1125"/>
      <c r="BK56" s="1125"/>
      <c r="BL56" s="1125"/>
      <c r="BM56" s="1125"/>
      <c r="BN56" s="1125"/>
      <c r="BO56" s="1125"/>
      <c r="BP56" s="1126"/>
      <c r="BQ56" s="1126"/>
      <c r="BR56" s="1126"/>
      <c r="BS56" s="1126"/>
      <c r="BT56" s="1126"/>
      <c r="BU56" s="1126"/>
      <c r="BV56" s="1126"/>
      <c r="BW56" s="1126"/>
      <c r="BX56" s="1126"/>
      <c r="BY56" s="1126"/>
      <c r="BZ56" s="1126"/>
      <c r="CA56" s="1126"/>
      <c r="CB56" s="1126"/>
      <c r="CC56" s="1126"/>
      <c r="CD56" s="1126"/>
      <c r="CE56" s="1126"/>
      <c r="CF56" s="1126"/>
      <c r="CG56" s="1126"/>
      <c r="CH56" s="1126"/>
      <c r="CI56" s="1126"/>
      <c r="CJ56" s="1126"/>
      <c r="CK56" s="1126"/>
      <c r="CL56" s="1126"/>
      <c r="CM56" s="1126"/>
      <c r="CN56" s="1126"/>
      <c r="CO56" s="1126"/>
      <c r="CP56" s="1126"/>
      <c r="CQ56" s="1126"/>
      <c r="CR56" s="1126"/>
      <c r="CS56" s="1126"/>
      <c r="CT56" s="1126"/>
      <c r="CU56" s="1126"/>
      <c r="CV56" s="1126"/>
      <c r="CW56" s="1126"/>
      <c r="CX56" s="1126"/>
      <c r="CY56" s="1126"/>
      <c r="CZ56" s="1126"/>
      <c r="DA56" s="1126"/>
      <c r="DB56" s="1126"/>
      <c r="DC56" s="1126"/>
    </row>
    <row r="57" spans="1:109" s="1104" customFormat="1" x14ac:dyDescent="0.15">
      <c r="B57" s="1127"/>
      <c r="G57" s="1115"/>
      <c r="H57" s="1115"/>
      <c r="I57" s="1128"/>
      <c r="J57" s="1128"/>
      <c r="K57" s="1124"/>
      <c r="L57" s="1124"/>
      <c r="M57" s="1124"/>
      <c r="N57" s="1124"/>
      <c r="AM57" s="1090"/>
      <c r="AN57" s="1121"/>
      <c r="AO57" s="1121"/>
      <c r="AP57" s="1121"/>
      <c r="AQ57" s="1121"/>
      <c r="AR57" s="1121"/>
      <c r="AS57" s="1121"/>
      <c r="AT57" s="1121"/>
      <c r="AU57" s="1121"/>
      <c r="AV57" s="1121"/>
      <c r="AW57" s="1121"/>
      <c r="AX57" s="1121"/>
      <c r="AY57" s="1121"/>
      <c r="AZ57" s="1121"/>
      <c r="BA57" s="1121"/>
      <c r="BB57" s="1125" t="s">
        <v>549</v>
      </c>
      <c r="BC57" s="1125"/>
      <c r="BD57" s="1125"/>
      <c r="BE57" s="1125"/>
      <c r="BF57" s="1125"/>
      <c r="BG57" s="1125"/>
      <c r="BH57" s="1125"/>
      <c r="BI57" s="1125"/>
      <c r="BJ57" s="1125"/>
      <c r="BK57" s="1125"/>
      <c r="BL57" s="1125"/>
      <c r="BM57" s="1125"/>
      <c r="BN57" s="1125"/>
      <c r="BO57" s="1125"/>
      <c r="BP57" s="1126">
        <v>57.7</v>
      </c>
      <c r="BQ57" s="1126"/>
      <c r="BR57" s="1126"/>
      <c r="BS57" s="1126"/>
      <c r="BT57" s="1126"/>
      <c r="BU57" s="1126"/>
      <c r="BV57" s="1126"/>
      <c r="BW57" s="1126"/>
      <c r="BX57" s="1126">
        <v>59.3</v>
      </c>
      <c r="BY57" s="1126"/>
      <c r="BZ57" s="1126"/>
      <c r="CA57" s="1126"/>
      <c r="CB57" s="1126"/>
      <c r="CC57" s="1126"/>
      <c r="CD57" s="1126"/>
      <c r="CE57" s="1126"/>
      <c r="CF57" s="1126">
        <v>60.4</v>
      </c>
      <c r="CG57" s="1126"/>
      <c r="CH57" s="1126"/>
      <c r="CI57" s="1126"/>
      <c r="CJ57" s="1126"/>
      <c r="CK57" s="1126"/>
      <c r="CL57" s="1126"/>
      <c r="CM57" s="1126"/>
      <c r="CN57" s="1126">
        <v>61.1</v>
      </c>
      <c r="CO57" s="1126"/>
      <c r="CP57" s="1126"/>
      <c r="CQ57" s="1126"/>
      <c r="CR57" s="1126"/>
      <c r="CS57" s="1126"/>
      <c r="CT57" s="1126"/>
      <c r="CU57" s="1126"/>
      <c r="CV57" s="1126">
        <v>61</v>
      </c>
      <c r="CW57" s="1126"/>
      <c r="CX57" s="1126"/>
      <c r="CY57" s="1126"/>
      <c r="CZ57" s="1126"/>
      <c r="DA57" s="1126"/>
      <c r="DB57" s="1126"/>
      <c r="DC57" s="1126"/>
      <c r="DD57" s="1129"/>
      <c r="DE57" s="1127"/>
    </row>
    <row r="58" spans="1:109" s="1104" customFormat="1" x14ac:dyDescent="0.15">
      <c r="A58" s="1090"/>
      <c r="B58" s="1127"/>
      <c r="G58" s="1115"/>
      <c r="H58" s="1115"/>
      <c r="I58" s="1128"/>
      <c r="J58" s="1128"/>
      <c r="K58" s="1124"/>
      <c r="L58" s="1124"/>
      <c r="M58" s="1124"/>
      <c r="N58" s="1124"/>
      <c r="AM58" s="1090"/>
      <c r="AN58" s="1121"/>
      <c r="AO58" s="1121"/>
      <c r="AP58" s="1121"/>
      <c r="AQ58" s="1121"/>
      <c r="AR58" s="1121"/>
      <c r="AS58" s="1121"/>
      <c r="AT58" s="1121"/>
      <c r="AU58" s="1121"/>
      <c r="AV58" s="1121"/>
      <c r="AW58" s="1121"/>
      <c r="AX58" s="1121"/>
      <c r="AY58" s="1121"/>
      <c r="AZ58" s="1121"/>
      <c r="BA58" s="1121"/>
      <c r="BB58" s="1125"/>
      <c r="BC58" s="1125"/>
      <c r="BD58" s="1125"/>
      <c r="BE58" s="1125"/>
      <c r="BF58" s="1125"/>
      <c r="BG58" s="1125"/>
      <c r="BH58" s="1125"/>
      <c r="BI58" s="1125"/>
      <c r="BJ58" s="1125"/>
      <c r="BK58" s="1125"/>
      <c r="BL58" s="1125"/>
      <c r="BM58" s="1125"/>
      <c r="BN58" s="1125"/>
      <c r="BO58" s="1125"/>
      <c r="BP58" s="1126"/>
      <c r="BQ58" s="1126"/>
      <c r="BR58" s="1126"/>
      <c r="BS58" s="1126"/>
      <c r="BT58" s="1126"/>
      <c r="BU58" s="1126"/>
      <c r="BV58" s="1126"/>
      <c r="BW58" s="1126"/>
      <c r="BX58" s="1126"/>
      <c r="BY58" s="1126"/>
      <c r="BZ58" s="1126"/>
      <c r="CA58" s="1126"/>
      <c r="CB58" s="1126"/>
      <c r="CC58" s="1126"/>
      <c r="CD58" s="1126"/>
      <c r="CE58" s="1126"/>
      <c r="CF58" s="1126"/>
      <c r="CG58" s="1126"/>
      <c r="CH58" s="1126"/>
      <c r="CI58" s="1126"/>
      <c r="CJ58" s="1126"/>
      <c r="CK58" s="1126"/>
      <c r="CL58" s="1126"/>
      <c r="CM58" s="1126"/>
      <c r="CN58" s="1126"/>
      <c r="CO58" s="1126"/>
      <c r="CP58" s="1126"/>
      <c r="CQ58" s="1126"/>
      <c r="CR58" s="1126"/>
      <c r="CS58" s="1126"/>
      <c r="CT58" s="1126"/>
      <c r="CU58" s="1126"/>
      <c r="CV58" s="1126"/>
      <c r="CW58" s="1126"/>
      <c r="CX58" s="1126"/>
      <c r="CY58" s="1126"/>
      <c r="CZ58" s="1126"/>
      <c r="DA58" s="1126"/>
      <c r="DB58" s="1126"/>
      <c r="DC58" s="1126"/>
      <c r="DD58" s="1129"/>
      <c r="DE58" s="1127"/>
    </row>
    <row r="59" spans="1:109" s="1104" customFormat="1" x14ac:dyDescent="0.15">
      <c r="A59" s="1090"/>
      <c r="B59" s="1127"/>
      <c r="K59" s="1130"/>
      <c r="L59" s="1130"/>
      <c r="M59" s="1130"/>
      <c r="N59" s="1130"/>
      <c r="AQ59" s="1130"/>
      <c r="AR59" s="1130"/>
      <c r="AS59" s="1130"/>
      <c r="AT59" s="1130"/>
      <c r="BC59" s="1130"/>
      <c r="BD59" s="1130"/>
      <c r="BE59" s="1130"/>
      <c r="BF59" s="1130"/>
      <c r="BO59" s="1130"/>
      <c r="BP59" s="1130"/>
      <c r="BQ59" s="1130"/>
      <c r="BR59" s="1130"/>
      <c r="CA59" s="1130"/>
      <c r="CB59" s="1130"/>
      <c r="CC59" s="1130"/>
      <c r="CD59" s="1130"/>
      <c r="CM59" s="1130"/>
      <c r="CN59" s="1130"/>
      <c r="CO59" s="1130"/>
      <c r="CP59" s="1130"/>
      <c r="CY59" s="1130"/>
      <c r="CZ59" s="1130"/>
      <c r="DA59" s="1130"/>
      <c r="DB59" s="1130"/>
      <c r="DC59" s="1130"/>
      <c r="DD59" s="1129"/>
      <c r="DE59" s="1127"/>
    </row>
    <row r="60" spans="1:109" s="1104" customFormat="1" x14ac:dyDescent="0.15">
      <c r="A60" s="1090"/>
      <c r="B60" s="1127"/>
      <c r="K60" s="1130"/>
      <c r="L60" s="1130"/>
      <c r="M60" s="1130"/>
      <c r="N60" s="1130"/>
      <c r="AQ60" s="1130"/>
      <c r="AR60" s="1130"/>
      <c r="AS60" s="1130"/>
      <c r="AT60" s="1130"/>
      <c r="BC60" s="1130"/>
      <c r="BD60" s="1130"/>
      <c r="BE60" s="1130"/>
      <c r="BF60" s="1130"/>
      <c r="BO60" s="1130"/>
      <c r="BP60" s="1130"/>
      <c r="BQ60" s="1130"/>
      <c r="BR60" s="1130"/>
      <c r="CA60" s="1130"/>
      <c r="CB60" s="1130"/>
      <c r="CC60" s="1130"/>
      <c r="CD60" s="1130"/>
      <c r="CM60" s="1130"/>
      <c r="CN60" s="1130"/>
      <c r="CO60" s="1130"/>
      <c r="CP60" s="1130"/>
      <c r="CY60" s="1130"/>
      <c r="CZ60" s="1130"/>
      <c r="DA60" s="1130"/>
      <c r="DB60" s="1130"/>
      <c r="DC60" s="1130"/>
      <c r="DD60" s="1129"/>
      <c r="DE60" s="1127"/>
    </row>
    <row r="61" spans="1:109" s="1104" customFormat="1" x14ac:dyDescent="0.15">
      <c r="A61" s="1090"/>
      <c r="B61" s="1131"/>
      <c r="C61" s="1132"/>
      <c r="D61" s="1132"/>
      <c r="E61" s="1132"/>
      <c r="F61" s="1132"/>
      <c r="G61" s="1132"/>
      <c r="H61" s="1132"/>
      <c r="I61" s="1132"/>
      <c r="J61" s="1132"/>
      <c r="K61" s="1132"/>
      <c r="L61" s="1132"/>
      <c r="M61" s="1133"/>
      <c r="N61" s="1133"/>
      <c r="O61" s="1132"/>
      <c r="P61" s="1132"/>
      <c r="Q61" s="1132"/>
      <c r="R61" s="1132"/>
      <c r="S61" s="1132"/>
      <c r="T61" s="1132"/>
      <c r="U61" s="1132"/>
      <c r="V61" s="1132"/>
      <c r="W61" s="1132"/>
      <c r="X61" s="1132"/>
      <c r="Y61" s="1132"/>
      <c r="Z61" s="1132"/>
      <c r="AA61" s="1132"/>
      <c r="AB61" s="1132"/>
      <c r="AC61" s="1132"/>
      <c r="AD61" s="1132"/>
      <c r="AE61" s="1132"/>
      <c r="AF61" s="1132"/>
      <c r="AG61" s="1132"/>
      <c r="AH61" s="1132"/>
      <c r="AI61" s="1132"/>
      <c r="AJ61" s="1132"/>
      <c r="AK61" s="1132"/>
      <c r="AL61" s="1132"/>
      <c r="AM61" s="1132"/>
      <c r="AN61" s="1132"/>
      <c r="AO61" s="1132"/>
      <c r="AP61" s="1132"/>
      <c r="AQ61" s="1132"/>
      <c r="AR61" s="1132"/>
      <c r="AS61" s="1133"/>
      <c r="AT61" s="1133"/>
      <c r="AU61" s="1132"/>
      <c r="AV61" s="1132"/>
      <c r="AW61" s="1132"/>
      <c r="AX61" s="1132"/>
      <c r="AY61" s="1132"/>
      <c r="AZ61" s="1132"/>
      <c r="BA61" s="1132"/>
      <c r="BB61" s="1132"/>
      <c r="BC61" s="1132"/>
      <c r="BD61" s="1132"/>
      <c r="BE61" s="1133"/>
      <c r="BF61" s="1133"/>
      <c r="BG61" s="1132"/>
      <c r="BH61" s="1132"/>
      <c r="BI61" s="1132"/>
      <c r="BJ61" s="1132"/>
      <c r="BK61" s="1132"/>
      <c r="BL61" s="1132"/>
      <c r="BM61" s="1132"/>
      <c r="BN61" s="1132"/>
      <c r="BO61" s="1132"/>
      <c r="BP61" s="1132"/>
      <c r="BQ61" s="1133"/>
      <c r="BR61" s="1133"/>
      <c r="BS61" s="1132"/>
      <c r="BT61" s="1132"/>
      <c r="BU61" s="1132"/>
      <c r="BV61" s="1132"/>
      <c r="BW61" s="1132"/>
      <c r="BX61" s="1132"/>
      <c r="BY61" s="1132"/>
      <c r="BZ61" s="1132"/>
      <c r="CA61" s="1132"/>
      <c r="CB61" s="1132"/>
      <c r="CC61" s="1133"/>
      <c r="CD61" s="1133"/>
      <c r="CE61" s="1132"/>
      <c r="CF61" s="1132"/>
      <c r="CG61" s="1132"/>
      <c r="CH61" s="1132"/>
      <c r="CI61" s="1132"/>
      <c r="CJ61" s="1132"/>
      <c r="CK61" s="1132"/>
      <c r="CL61" s="1132"/>
      <c r="CM61" s="1132"/>
      <c r="CN61" s="1132"/>
      <c r="CO61" s="1133"/>
      <c r="CP61" s="1133"/>
      <c r="CQ61" s="1132"/>
      <c r="CR61" s="1132"/>
      <c r="CS61" s="1132"/>
      <c r="CT61" s="1132"/>
      <c r="CU61" s="1132"/>
      <c r="CV61" s="1132"/>
      <c r="CW61" s="1132"/>
      <c r="CX61" s="1132"/>
      <c r="CY61" s="1132"/>
      <c r="CZ61" s="1132"/>
      <c r="DA61" s="1133"/>
      <c r="DB61" s="1133"/>
      <c r="DC61" s="1133"/>
      <c r="DD61" s="1134"/>
      <c r="DE61" s="1127"/>
    </row>
    <row r="62" spans="1:109" x14ac:dyDescent="0.15">
      <c r="B62" s="1101"/>
      <c r="C62" s="1101"/>
      <c r="D62" s="1101"/>
      <c r="E62" s="1101"/>
      <c r="F62" s="1101"/>
      <c r="G62" s="1101"/>
      <c r="H62" s="1101"/>
      <c r="I62" s="1101"/>
      <c r="J62" s="1101"/>
      <c r="K62" s="1101"/>
      <c r="L62" s="1101"/>
      <c r="M62" s="1101"/>
      <c r="N62" s="1101"/>
      <c r="O62" s="1101"/>
      <c r="P62" s="1101"/>
      <c r="Q62" s="1101"/>
      <c r="R62" s="1101"/>
      <c r="S62" s="1101"/>
      <c r="T62" s="1101"/>
      <c r="U62" s="1101"/>
      <c r="V62" s="1101"/>
      <c r="W62" s="1101"/>
      <c r="X62" s="1101"/>
      <c r="Y62" s="1101"/>
      <c r="Z62" s="1101"/>
      <c r="AA62" s="1101"/>
      <c r="AB62" s="1101"/>
      <c r="AC62" s="1101"/>
      <c r="AD62" s="1101"/>
      <c r="AE62" s="1101"/>
      <c r="AF62" s="1101"/>
      <c r="AG62" s="1101"/>
      <c r="AH62" s="1101"/>
      <c r="AI62" s="1101"/>
      <c r="AJ62" s="1101"/>
      <c r="AK62" s="1101"/>
      <c r="AL62" s="1101"/>
      <c r="AM62" s="1101"/>
      <c r="AN62" s="1101"/>
      <c r="AO62" s="1101"/>
      <c r="AP62" s="1101"/>
      <c r="AQ62" s="1101"/>
      <c r="AR62" s="1101"/>
      <c r="AS62" s="1101"/>
      <c r="AT62" s="1101"/>
      <c r="AU62" s="1101"/>
      <c r="AV62" s="1101"/>
      <c r="AW62" s="1101"/>
      <c r="AX62" s="1101"/>
      <c r="AY62" s="1101"/>
      <c r="AZ62" s="1101"/>
      <c r="BA62" s="1101"/>
      <c r="BB62" s="1101"/>
      <c r="BC62" s="1101"/>
      <c r="BD62" s="1101"/>
      <c r="BE62" s="1101"/>
      <c r="BF62" s="1101"/>
      <c r="BG62" s="1101"/>
      <c r="BH62" s="1101"/>
      <c r="BI62" s="1101"/>
      <c r="BJ62" s="1101"/>
      <c r="BK62" s="1101"/>
      <c r="BL62" s="1101"/>
      <c r="BM62" s="1101"/>
      <c r="BN62" s="1101"/>
      <c r="BO62" s="1101"/>
      <c r="BP62" s="1101"/>
      <c r="BQ62" s="1101"/>
      <c r="BR62" s="1101"/>
      <c r="BS62" s="1101"/>
      <c r="BT62" s="1101"/>
      <c r="BU62" s="1101"/>
      <c r="BV62" s="1101"/>
      <c r="BW62" s="1101"/>
      <c r="BX62" s="1101"/>
      <c r="BY62" s="1101"/>
      <c r="BZ62" s="1101"/>
      <c r="CA62" s="1101"/>
      <c r="CB62" s="1101"/>
      <c r="CC62" s="1101"/>
      <c r="CD62" s="1101"/>
      <c r="CE62" s="1101"/>
      <c r="CF62" s="1101"/>
      <c r="CG62" s="1101"/>
      <c r="CH62" s="1101"/>
      <c r="CI62" s="1101"/>
      <c r="CJ62" s="1101"/>
      <c r="CK62" s="1101"/>
      <c r="CL62" s="1101"/>
      <c r="CM62" s="1101"/>
      <c r="CN62" s="1101"/>
      <c r="CO62" s="1101"/>
      <c r="CP62" s="1101"/>
      <c r="CQ62" s="1101"/>
      <c r="CR62" s="1101"/>
      <c r="CS62" s="1101"/>
      <c r="CT62" s="1101"/>
      <c r="CU62" s="1101"/>
      <c r="CV62" s="1101"/>
      <c r="CW62" s="1101"/>
      <c r="CX62" s="1101"/>
      <c r="CY62" s="1101"/>
      <c r="CZ62" s="1101"/>
      <c r="DA62" s="1101"/>
      <c r="DB62" s="1101"/>
      <c r="DC62" s="1101"/>
      <c r="DD62" s="1101"/>
      <c r="DE62" s="1090"/>
    </row>
    <row r="63" spans="1:109" ht="17.25" x14ac:dyDescent="0.15">
      <c r="B63" s="1135" t="s">
        <v>551</v>
      </c>
    </row>
    <row r="64" spans="1:109" x14ac:dyDescent="0.15">
      <c r="B64" s="1096"/>
      <c r="G64" s="1103"/>
      <c r="I64" s="1136"/>
      <c r="J64" s="1136"/>
      <c r="K64" s="1136"/>
      <c r="L64" s="1136"/>
      <c r="M64" s="1136"/>
      <c r="N64" s="1137"/>
      <c r="AM64" s="1103"/>
      <c r="AN64" s="1103" t="s">
        <v>545</v>
      </c>
      <c r="AP64" s="1104"/>
      <c r="AQ64" s="1104"/>
      <c r="AR64" s="1104"/>
      <c r="AY64" s="1103"/>
      <c r="BA64" s="1104"/>
      <c r="BB64" s="1104"/>
      <c r="BC64" s="1104"/>
      <c r="BK64" s="1103"/>
      <c r="BM64" s="1104"/>
      <c r="BN64" s="1104"/>
      <c r="BO64" s="1104"/>
      <c r="BW64" s="1103"/>
      <c r="BY64" s="1104"/>
      <c r="BZ64" s="1104"/>
      <c r="CA64" s="1104"/>
      <c r="CI64" s="1103"/>
      <c r="CK64" s="1104"/>
      <c r="CL64" s="1104"/>
      <c r="CM64" s="1104"/>
      <c r="CU64" s="1103"/>
      <c r="CW64" s="1104"/>
      <c r="CX64" s="1104"/>
      <c r="CY64" s="1104"/>
    </row>
    <row r="65" spans="2:107" x14ac:dyDescent="0.15">
      <c r="B65" s="1096"/>
      <c r="AN65" s="1105" t="s">
        <v>555</v>
      </c>
      <c r="AO65" s="1106"/>
      <c r="AP65" s="1106"/>
      <c r="AQ65" s="1106"/>
      <c r="AR65" s="1106"/>
      <c r="AS65" s="1106"/>
      <c r="AT65" s="1106"/>
      <c r="AU65" s="1106"/>
      <c r="AV65" s="1106"/>
      <c r="AW65" s="1106"/>
      <c r="AX65" s="1106"/>
      <c r="AY65" s="1106"/>
      <c r="AZ65" s="1106"/>
      <c r="BA65" s="1106"/>
      <c r="BB65" s="1106"/>
      <c r="BC65" s="1106"/>
      <c r="BD65" s="1106"/>
      <c r="BE65" s="1106"/>
      <c r="BF65" s="1106"/>
      <c r="BG65" s="1106"/>
      <c r="BH65" s="1106"/>
      <c r="BI65" s="1106"/>
      <c r="BJ65" s="1106"/>
      <c r="BK65" s="1106"/>
      <c r="BL65" s="1106"/>
      <c r="BM65" s="1106"/>
      <c r="BN65" s="1106"/>
      <c r="BO65" s="1106"/>
      <c r="BP65" s="1106"/>
      <c r="BQ65" s="1106"/>
      <c r="BR65" s="1106"/>
      <c r="BS65" s="1106"/>
      <c r="BT65" s="1106"/>
      <c r="BU65" s="1106"/>
      <c r="BV65" s="1106"/>
      <c r="BW65" s="1106"/>
      <c r="BX65" s="1106"/>
      <c r="BY65" s="1106"/>
      <c r="BZ65" s="1106"/>
      <c r="CA65" s="1106"/>
      <c r="CB65" s="1106"/>
      <c r="CC65" s="1106"/>
      <c r="CD65" s="1106"/>
      <c r="CE65" s="1106"/>
      <c r="CF65" s="1106"/>
      <c r="CG65" s="1106"/>
      <c r="CH65" s="1106"/>
      <c r="CI65" s="1106"/>
      <c r="CJ65" s="1106"/>
      <c r="CK65" s="1106"/>
      <c r="CL65" s="1106"/>
      <c r="CM65" s="1106"/>
      <c r="CN65" s="1106"/>
      <c r="CO65" s="1106"/>
      <c r="CP65" s="1106"/>
      <c r="CQ65" s="1106"/>
      <c r="CR65" s="1106"/>
      <c r="CS65" s="1106"/>
      <c r="CT65" s="1106"/>
      <c r="CU65" s="1106"/>
      <c r="CV65" s="1106"/>
      <c r="CW65" s="1106"/>
      <c r="CX65" s="1106"/>
      <c r="CY65" s="1106"/>
      <c r="CZ65" s="1106"/>
      <c r="DA65" s="1106"/>
      <c r="DB65" s="1106"/>
      <c r="DC65" s="1107"/>
    </row>
    <row r="66" spans="2:107" x14ac:dyDescent="0.15">
      <c r="B66" s="1096"/>
      <c r="AN66" s="1108"/>
      <c r="AO66" s="1109"/>
      <c r="AP66" s="1109"/>
      <c r="AQ66" s="1109"/>
      <c r="AR66" s="1109"/>
      <c r="AS66" s="1109"/>
      <c r="AT66" s="1109"/>
      <c r="AU66" s="1109"/>
      <c r="AV66" s="1109"/>
      <c r="AW66" s="1109"/>
      <c r="AX66" s="1109"/>
      <c r="AY66" s="1109"/>
      <c r="AZ66" s="1109"/>
      <c r="BA66" s="1109"/>
      <c r="BB66" s="1109"/>
      <c r="BC66" s="1109"/>
      <c r="BD66" s="1109"/>
      <c r="BE66" s="1109"/>
      <c r="BF66" s="1109"/>
      <c r="BG66" s="1109"/>
      <c r="BH66" s="1109"/>
      <c r="BI66" s="1109"/>
      <c r="BJ66" s="1109"/>
      <c r="BK66" s="1109"/>
      <c r="BL66" s="1109"/>
      <c r="BM66" s="1109"/>
      <c r="BN66" s="1109"/>
      <c r="BO66" s="1109"/>
      <c r="BP66" s="1109"/>
      <c r="BQ66" s="1109"/>
      <c r="BR66" s="1109"/>
      <c r="BS66" s="1109"/>
      <c r="BT66" s="1109"/>
      <c r="BU66" s="1109"/>
      <c r="BV66" s="1109"/>
      <c r="BW66" s="1109"/>
      <c r="BX66" s="1109"/>
      <c r="BY66" s="1109"/>
      <c r="BZ66" s="1109"/>
      <c r="CA66" s="1109"/>
      <c r="CB66" s="1109"/>
      <c r="CC66" s="1109"/>
      <c r="CD66" s="1109"/>
      <c r="CE66" s="1109"/>
      <c r="CF66" s="1109"/>
      <c r="CG66" s="1109"/>
      <c r="CH66" s="1109"/>
      <c r="CI66" s="1109"/>
      <c r="CJ66" s="1109"/>
      <c r="CK66" s="1109"/>
      <c r="CL66" s="1109"/>
      <c r="CM66" s="1109"/>
      <c r="CN66" s="1109"/>
      <c r="CO66" s="1109"/>
      <c r="CP66" s="1109"/>
      <c r="CQ66" s="1109"/>
      <c r="CR66" s="1109"/>
      <c r="CS66" s="1109"/>
      <c r="CT66" s="1109"/>
      <c r="CU66" s="1109"/>
      <c r="CV66" s="1109"/>
      <c r="CW66" s="1109"/>
      <c r="CX66" s="1109"/>
      <c r="CY66" s="1109"/>
      <c r="CZ66" s="1109"/>
      <c r="DA66" s="1109"/>
      <c r="DB66" s="1109"/>
      <c r="DC66" s="1110"/>
    </row>
    <row r="67" spans="2:107" x14ac:dyDescent="0.15">
      <c r="B67" s="1096"/>
      <c r="AN67" s="1108"/>
      <c r="AO67" s="1109"/>
      <c r="AP67" s="1109"/>
      <c r="AQ67" s="1109"/>
      <c r="AR67" s="1109"/>
      <c r="AS67" s="1109"/>
      <c r="AT67" s="1109"/>
      <c r="AU67" s="1109"/>
      <c r="AV67" s="1109"/>
      <c r="AW67" s="1109"/>
      <c r="AX67" s="1109"/>
      <c r="AY67" s="1109"/>
      <c r="AZ67" s="1109"/>
      <c r="BA67" s="1109"/>
      <c r="BB67" s="1109"/>
      <c r="BC67" s="1109"/>
      <c r="BD67" s="1109"/>
      <c r="BE67" s="1109"/>
      <c r="BF67" s="1109"/>
      <c r="BG67" s="1109"/>
      <c r="BH67" s="1109"/>
      <c r="BI67" s="1109"/>
      <c r="BJ67" s="1109"/>
      <c r="BK67" s="1109"/>
      <c r="BL67" s="1109"/>
      <c r="BM67" s="1109"/>
      <c r="BN67" s="1109"/>
      <c r="BO67" s="1109"/>
      <c r="BP67" s="1109"/>
      <c r="BQ67" s="1109"/>
      <c r="BR67" s="1109"/>
      <c r="BS67" s="1109"/>
      <c r="BT67" s="1109"/>
      <c r="BU67" s="1109"/>
      <c r="BV67" s="1109"/>
      <c r="BW67" s="1109"/>
      <c r="BX67" s="1109"/>
      <c r="BY67" s="1109"/>
      <c r="BZ67" s="1109"/>
      <c r="CA67" s="1109"/>
      <c r="CB67" s="1109"/>
      <c r="CC67" s="1109"/>
      <c r="CD67" s="1109"/>
      <c r="CE67" s="1109"/>
      <c r="CF67" s="1109"/>
      <c r="CG67" s="1109"/>
      <c r="CH67" s="1109"/>
      <c r="CI67" s="1109"/>
      <c r="CJ67" s="1109"/>
      <c r="CK67" s="1109"/>
      <c r="CL67" s="1109"/>
      <c r="CM67" s="1109"/>
      <c r="CN67" s="1109"/>
      <c r="CO67" s="1109"/>
      <c r="CP67" s="1109"/>
      <c r="CQ67" s="1109"/>
      <c r="CR67" s="1109"/>
      <c r="CS67" s="1109"/>
      <c r="CT67" s="1109"/>
      <c r="CU67" s="1109"/>
      <c r="CV67" s="1109"/>
      <c r="CW67" s="1109"/>
      <c r="CX67" s="1109"/>
      <c r="CY67" s="1109"/>
      <c r="CZ67" s="1109"/>
      <c r="DA67" s="1109"/>
      <c r="DB67" s="1109"/>
      <c r="DC67" s="1110"/>
    </row>
    <row r="68" spans="2:107" x14ac:dyDescent="0.15">
      <c r="B68" s="1096"/>
      <c r="AN68" s="1108"/>
      <c r="AO68" s="1109"/>
      <c r="AP68" s="1109"/>
      <c r="AQ68" s="1109"/>
      <c r="AR68" s="1109"/>
      <c r="AS68" s="1109"/>
      <c r="AT68" s="1109"/>
      <c r="AU68" s="1109"/>
      <c r="AV68" s="1109"/>
      <c r="AW68" s="1109"/>
      <c r="AX68" s="1109"/>
      <c r="AY68" s="1109"/>
      <c r="AZ68" s="1109"/>
      <c r="BA68" s="1109"/>
      <c r="BB68" s="1109"/>
      <c r="BC68" s="1109"/>
      <c r="BD68" s="1109"/>
      <c r="BE68" s="1109"/>
      <c r="BF68" s="1109"/>
      <c r="BG68" s="1109"/>
      <c r="BH68" s="1109"/>
      <c r="BI68" s="1109"/>
      <c r="BJ68" s="1109"/>
      <c r="BK68" s="1109"/>
      <c r="BL68" s="1109"/>
      <c r="BM68" s="1109"/>
      <c r="BN68" s="1109"/>
      <c r="BO68" s="1109"/>
      <c r="BP68" s="1109"/>
      <c r="BQ68" s="1109"/>
      <c r="BR68" s="1109"/>
      <c r="BS68" s="1109"/>
      <c r="BT68" s="1109"/>
      <c r="BU68" s="1109"/>
      <c r="BV68" s="1109"/>
      <c r="BW68" s="1109"/>
      <c r="BX68" s="1109"/>
      <c r="BY68" s="1109"/>
      <c r="BZ68" s="1109"/>
      <c r="CA68" s="1109"/>
      <c r="CB68" s="1109"/>
      <c r="CC68" s="1109"/>
      <c r="CD68" s="1109"/>
      <c r="CE68" s="1109"/>
      <c r="CF68" s="1109"/>
      <c r="CG68" s="1109"/>
      <c r="CH68" s="1109"/>
      <c r="CI68" s="1109"/>
      <c r="CJ68" s="1109"/>
      <c r="CK68" s="1109"/>
      <c r="CL68" s="1109"/>
      <c r="CM68" s="1109"/>
      <c r="CN68" s="1109"/>
      <c r="CO68" s="1109"/>
      <c r="CP68" s="1109"/>
      <c r="CQ68" s="1109"/>
      <c r="CR68" s="1109"/>
      <c r="CS68" s="1109"/>
      <c r="CT68" s="1109"/>
      <c r="CU68" s="1109"/>
      <c r="CV68" s="1109"/>
      <c r="CW68" s="1109"/>
      <c r="CX68" s="1109"/>
      <c r="CY68" s="1109"/>
      <c r="CZ68" s="1109"/>
      <c r="DA68" s="1109"/>
      <c r="DB68" s="1109"/>
      <c r="DC68" s="1110"/>
    </row>
    <row r="69" spans="2:107" x14ac:dyDescent="0.15">
      <c r="B69" s="1096"/>
      <c r="AN69" s="1111"/>
      <c r="AO69" s="1112"/>
      <c r="AP69" s="1112"/>
      <c r="AQ69" s="1112"/>
      <c r="AR69" s="1112"/>
      <c r="AS69" s="1112"/>
      <c r="AT69" s="1112"/>
      <c r="AU69" s="1112"/>
      <c r="AV69" s="1112"/>
      <c r="AW69" s="1112"/>
      <c r="AX69" s="1112"/>
      <c r="AY69" s="1112"/>
      <c r="AZ69" s="1112"/>
      <c r="BA69" s="1112"/>
      <c r="BB69" s="1112"/>
      <c r="BC69" s="1112"/>
      <c r="BD69" s="1112"/>
      <c r="BE69" s="1112"/>
      <c r="BF69" s="1112"/>
      <c r="BG69" s="1112"/>
      <c r="BH69" s="1112"/>
      <c r="BI69" s="1112"/>
      <c r="BJ69" s="1112"/>
      <c r="BK69" s="1112"/>
      <c r="BL69" s="1112"/>
      <c r="BM69" s="1112"/>
      <c r="BN69" s="1112"/>
      <c r="BO69" s="1112"/>
      <c r="BP69" s="1112"/>
      <c r="BQ69" s="1112"/>
      <c r="BR69" s="1112"/>
      <c r="BS69" s="1112"/>
      <c r="BT69" s="1112"/>
      <c r="BU69" s="1112"/>
      <c r="BV69" s="1112"/>
      <c r="BW69" s="1112"/>
      <c r="BX69" s="1112"/>
      <c r="BY69" s="1112"/>
      <c r="BZ69" s="1112"/>
      <c r="CA69" s="1112"/>
      <c r="CB69" s="1112"/>
      <c r="CC69" s="1112"/>
      <c r="CD69" s="1112"/>
      <c r="CE69" s="1112"/>
      <c r="CF69" s="1112"/>
      <c r="CG69" s="1112"/>
      <c r="CH69" s="1112"/>
      <c r="CI69" s="1112"/>
      <c r="CJ69" s="1112"/>
      <c r="CK69" s="1112"/>
      <c r="CL69" s="1112"/>
      <c r="CM69" s="1112"/>
      <c r="CN69" s="1112"/>
      <c r="CO69" s="1112"/>
      <c r="CP69" s="1112"/>
      <c r="CQ69" s="1112"/>
      <c r="CR69" s="1112"/>
      <c r="CS69" s="1112"/>
      <c r="CT69" s="1112"/>
      <c r="CU69" s="1112"/>
      <c r="CV69" s="1112"/>
      <c r="CW69" s="1112"/>
      <c r="CX69" s="1112"/>
      <c r="CY69" s="1112"/>
      <c r="CZ69" s="1112"/>
      <c r="DA69" s="1112"/>
      <c r="DB69" s="1112"/>
      <c r="DC69" s="1113"/>
    </row>
    <row r="70" spans="2:107" x14ac:dyDescent="0.15">
      <c r="B70" s="1096"/>
      <c r="H70" s="1138"/>
      <c r="I70" s="1138"/>
      <c r="J70" s="1139"/>
      <c r="K70" s="1139"/>
      <c r="L70" s="1140"/>
      <c r="M70" s="1139"/>
      <c r="N70" s="1140"/>
      <c r="AN70" s="1114"/>
      <c r="AO70" s="1114"/>
      <c r="AP70" s="1114"/>
      <c r="AZ70" s="1114"/>
      <c r="BA70" s="1114"/>
      <c r="BB70" s="1114"/>
      <c r="BL70" s="1114"/>
      <c r="BM70" s="1114"/>
      <c r="BN70" s="1114"/>
      <c r="BX70" s="1114"/>
      <c r="BY70" s="1114"/>
      <c r="BZ70" s="1114"/>
      <c r="CJ70" s="1114"/>
      <c r="CK70" s="1114"/>
      <c r="CL70" s="1114"/>
      <c r="CV70" s="1114"/>
      <c r="CW70" s="1114"/>
      <c r="CX70" s="1114"/>
    </row>
    <row r="71" spans="2:107" x14ac:dyDescent="0.15">
      <c r="B71" s="1096"/>
      <c r="G71" s="1141"/>
      <c r="I71" s="1142"/>
      <c r="J71" s="1139"/>
      <c r="K71" s="1139"/>
      <c r="L71" s="1140"/>
      <c r="M71" s="1139"/>
      <c r="N71" s="1140"/>
      <c r="AM71" s="1141"/>
      <c r="AN71" s="1090" t="s">
        <v>546</v>
      </c>
    </row>
    <row r="72" spans="2:107" x14ac:dyDescent="0.15">
      <c r="B72" s="1096"/>
      <c r="G72" s="1115"/>
      <c r="H72" s="1115"/>
      <c r="I72" s="1115"/>
      <c r="J72" s="1115"/>
      <c r="K72" s="1116"/>
      <c r="L72" s="1116"/>
      <c r="M72" s="1117"/>
      <c r="N72" s="1117"/>
      <c r="AN72" s="1118"/>
      <c r="AO72" s="1119"/>
      <c r="AP72" s="1119"/>
      <c r="AQ72" s="1119"/>
      <c r="AR72" s="1119"/>
      <c r="AS72" s="1119"/>
      <c r="AT72" s="1119"/>
      <c r="AU72" s="1119"/>
      <c r="AV72" s="1119"/>
      <c r="AW72" s="1119"/>
      <c r="AX72" s="1119"/>
      <c r="AY72" s="1119"/>
      <c r="AZ72" s="1119"/>
      <c r="BA72" s="1119"/>
      <c r="BB72" s="1119"/>
      <c r="BC72" s="1119"/>
      <c r="BD72" s="1119"/>
      <c r="BE72" s="1119"/>
      <c r="BF72" s="1119"/>
      <c r="BG72" s="1119"/>
      <c r="BH72" s="1119"/>
      <c r="BI72" s="1119"/>
      <c r="BJ72" s="1119"/>
      <c r="BK72" s="1119"/>
      <c r="BL72" s="1119"/>
      <c r="BM72" s="1119"/>
      <c r="BN72" s="1119"/>
      <c r="BO72" s="1120"/>
      <c r="BP72" s="1121" t="s">
        <v>446</v>
      </c>
      <c r="BQ72" s="1121"/>
      <c r="BR72" s="1121"/>
      <c r="BS72" s="1121"/>
      <c r="BT72" s="1121"/>
      <c r="BU72" s="1121"/>
      <c r="BV72" s="1121"/>
      <c r="BW72" s="1121"/>
      <c r="BX72" s="1121" t="s">
        <v>525</v>
      </c>
      <c r="BY72" s="1121"/>
      <c r="BZ72" s="1121"/>
      <c r="CA72" s="1121"/>
      <c r="CB72" s="1121"/>
      <c r="CC72" s="1121"/>
      <c r="CD72" s="1121"/>
      <c r="CE72" s="1121"/>
      <c r="CF72" s="1121" t="s">
        <v>526</v>
      </c>
      <c r="CG72" s="1121"/>
      <c r="CH72" s="1121"/>
      <c r="CI72" s="1121"/>
      <c r="CJ72" s="1121"/>
      <c r="CK72" s="1121"/>
      <c r="CL72" s="1121"/>
      <c r="CM72" s="1121"/>
      <c r="CN72" s="1121" t="s">
        <v>527</v>
      </c>
      <c r="CO72" s="1121"/>
      <c r="CP72" s="1121"/>
      <c r="CQ72" s="1121"/>
      <c r="CR72" s="1121"/>
      <c r="CS72" s="1121"/>
      <c r="CT72" s="1121"/>
      <c r="CU72" s="1121"/>
      <c r="CV72" s="1121" t="s">
        <v>528</v>
      </c>
      <c r="CW72" s="1121"/>
      <c r="CX72" s="1121"/>
      <c r="CY72" s="1121"/>
      <c r="CZ72" s="1121"/>
      <c r="DA72" s="1121"/>
      <c r="DB72" s="1121"/>
      <c r="DC72" s="1121"/>
    </row>
    <row r="73" spans="2:107" x14ac:dyDescent="0.15">
      <c r="B73" s="1096"/>
      <c r="G73" s="1122"/>
      <c r="H73" s="1122"/>
      <c r="I73" s="1122"/>
      <c r="J73" s="1122"/>
      <c r="K73" s="1143"/>
      <c r="L73" s="1143"/>
      <c r="M73" s="1143"/>
      <c r="N73" s="1143"/>
      <c r="AM73" s="1114"/>
      <c r="AN73" s="1125" t="s">
        <v>547</v>
      </c>
      <c r="AO73" s="1125"/>
      <c r="AP73" s="1125"/>
      <c r="AQ73" s="1125"/>
      <c r="AR73" s="1125"/>
      <c r="AS73" s="1125"/>
      <c r="AT73" s="1125"/>
      <c r="AU73" s="1125"/>
      <c r="AV73" s="1125"/>
      <c r="AW73" s="1125"/>
      <c r="AX73" s="1125"/>
      <c r="AY73" s="1125"/>
      <c r="AZ73" s="1125"/>
      <c r="BA73" s="1125"/>
      <c r="BB73" s="1125" t="s">
        <v>548</v>
      </c>
      <c r="BC73" s="1125"/>
      <c r="BD73" s="1125"/>
      <c r="BE73" s="1125"/>
      <c r="BF73" s="1125"/>
      <c r="BG73" s="1125"/>
      <c r="BH73" s="1125"/>
      <c r="BI73" s="1125"/>
      <c r="BJ73" s="1125"/>
      <c r="BK73" s="1125"/>
      <c r="BL73" s="1125"/>
      <c r="BM73" s="1125"/>
      <c r="BN73" s="1125"/>
      <c r="BO73" s="1125"/>
      <c r="BP73" s="1126"/>
      <c r="BQ73" s="1126"/>
      <c r="BR73" s="1126"/>
      <c r="BS73" s="1126"/>
      <c r="BT73" s="1126"/>
      <c r="BU73" s="1126"/>
      <c r="BV73" s="1126"/>
      <c r="BW73" s="1126"/>
      <c r="BX73" s="1126"/>
      <c r="BY73" s="1126"/>
      <c r="BZ73" s="1126"/>
      <c r="CA73" s="1126"/>
      <c r="CB73" s="1126"/>
      <c r="CC73" s="1126"/>
      <c r="CD73" s="1126"/>
      <c r="CE73" s="1126"/>
      <c r="CF73" s="1126"/>
      <c r="CG73" s="1126"/>
      <c r="CH73" s="1126"/>
      <c r="CI73" s="1126"/>
      <c r="CJ73" s="1126"/>
      <c r="CK73" s="1126"/>
      <c r="CL73" s="1126"/>
      <c r="CM73" s="1126"/>
      <c r="CN73" s="1126"/>
      <c r="CO73" s="1126"/>
      <c r="CP73" s="1126"/>
      <c r="CQ73" s="1126"/>
      <c r="CR73" s="1126"/>
      <c r="CS73" s="1126"/>
      <c r="CT73" s="1126"/>
      <c r="CU73" s="1126"/>
      <c r="CV73" s="1126"/>
      <c r="CW73" s="1126"/>
      <c r="CX73" s="1126"/>
      <c r="CY73" s="1126"/>
      <c r="CZ73" s="1126"/>
      <c r="DA73" s="1126"/>
      <c r="DB73" s="1126"/>
      <c r="DC73" s="1126"/>
    </row>
    <row r="74" spans="2:107" x14ac:dyDescent="0.15">
      <c r="B74" s="1096"/>
      <c r="G74" s="1122"/>
      <c r="H74" s="1122"/>
      <c r="I74" s="1122"/>
      <c r="J74" s="1122"/>
      <c r="K74" s="1143"/>
      <c r="L74" s="1143"/>
      <c r="M74" s="1143"/>
      <c r="N74" s="1143"/>
      <c r="AM74" s="1114"/>
      <c r="AN74" s="1125"/>
      <c r="AO74" s="1125"/>
      <c r="AP74" s="1125"/>
      <c r="AQ74" s="1125"/>
      <c r="AR74" s="1125"/>
      <c r="AS74" s="1125"/>
      <c r="AT74" s="1125"/>
      <c r="AU74" s="1125"/>
      <c r="AV74" s="1125"/>
      <c r="AW74" s="1125"/>
      <c r="AX74" s="1125"/>
      <c r="AY74" s="1125"/>
      <c r="AZ74" s="1125"/>
      <c r="BA74" s="1125"/>
      <c r="BB74" s="1125"/>
      <c r="BC74" s="1125"/>
      <c r="BD74" s="1125"/>
      <c r="BE74" s="1125"/>
      <c r="BF74" s="1125"/>
      <c r="BG74" s="1125"/>
      <c r="BH74" s="1125"/>
      <c r="BI74" s="1125"/>
      <c r="BJ74" s="1125"/>
      <c r="BK74" s="1125"/>
      <c r="BL74" s="1125"/>
      <c r="BM74" s="1125"/>
      <c r="BN74" s="1125"/>
      <c r="BO74" s="1125"/>
      <c r="BP74" s="1126"/>
      <c r="BQ74" s="1126"/>
      <c r="BR74" s="1126"/>
      <c r="BS74" s="1126"/>
      <c r="BT74" s="1126"/>
      <c r="BU74" s="1126"/>
      <c r="BV74" s="1126"/>
      <c r="BW74" s="1126"/>
      <c r="BX74" s="1126"/>
      <c r="BY74" s="1126"/>
      <c r="BZ74" s="1126"/>
      <c r="CA74" s="1126"/>
      <c r="CB74" s="1126"/>
      <c r="CC74" s="1126"/>
      <c r="CD74" s="1126"/>
      <c r="CE74" s="1126"/>
      <c r="CF74" s="1126"/>
      <c r="CG74" s="1126"/>
      <c r="CH74" s="1126"/>
      <c r="CI74" s="1126"/>
      <c r="CJ74" s="1126"/>
      <c r="CK74" s="1126"/>
      <c r="CL74" s="1126"/>
      <c r="CM74" s="1126"/>
      <c r="CN74" s="1126"/>
      <c r="CO74" s="1126"/>
      <c r="CP74" s="1126"/>
      <c r="CQ74" s="1126"/>
      <c r="CR74" s="1126"/>
      <c r="CS74" s="1126"/>
      <c r="CT74" s="1126"/>
      <c r="CU74" s="1126"/>
      <c r="CV74" s="1126"/>
      <c r="CW74" s="1126"/>
      <c r="CX74" s="1126"/>
      <c r="CY74" s="1126"/>
      <c r="CZ74" s="1126"/>
      <c r="DA74" s="1126"/>
      <c r="DB74" s="1126"/>
      <c r="DC74" s="1126"/>
    </row>
    <row r="75" spans="2:107" x14ac:dyDescent="0.15">
      <c r="B75" s="1096"/>
      <c r="G75" s="1122"/>
      <c r="H75" s="1122"/>
      <c r="I75" s="1115"/>
      <c r="J75" s="1115"/>
      <c r="K75" s="1124"/>
      <c r="L75" s="1124"/>
      <c r="M75" s="1124"/>
      <c r="N75" s="1124"/>
      <c r="AM75" s="1114"/>
      <c r="AN75" s="1125"/>
      <c r="AO75" s="1125"/>
      <c r="AP75" s="1125"/>
      <c r="AQ75" s="1125"/>
      <c r="AR75" s="1125"/>
      <c r="AS75" s="1125"/>
      <c r="AT75" s="1125"/>
      <c r="AU75" s="1125"/>
      <c r="AV75" s="1125"/>
      <c r="AW75" s="1125"/>
      <c r="AX75" s="1125"/>
      <c r="AY75" s="1125"/>
      <c r="AZ75" s="1125"/>
      <c r="BA75" s="1125"/>
      <c r="BB75" s="1125" t="s">
        <v>552</v>
      </c>
      <c r="BC75" s="1125"/>
      <c r="BD75" s="1125"/>
      <c r="BE75" s="1125"/>
      <c r="BF75" s="1125"/>
      <c r="BG75" s="1125"/>
      <c r="BH75" s="1125"/>
      <c r="BI75" s="1125"/>
      <c r="BJ75" s="1125"/>
      <c r="BK75" s="1125"/>
      <c r="BL75" s="1125"/>
      <c r="BM75" s="1125"/>
      <c r="BN75" s="1125"/>
      <c r="BO75" s="1125"/>
      <c r="BP75" s="1126">
        <v>0.6</v>
      </c>
      <c r="BQ75" s="1126"/>
      <c r="BR75" s="1126"/>
      <c r="BS75" s="1126"/>
      <c r="BT75" s="1126"/>
      <c r="BU75" s="1126"/>
      <c r="BV75" s="1126"/>
      <c r="BW75" s="1126"/>
      <c r="BX75" s="1126">
        <v>1.4</v>
      </c>
      <c r="BY75" s="1126"/>
      <c r="BZ75" s="1126"/>
      <c r="CA75" s="1126"/>
      <c r="CB75" s="1126"/>
      <c r="CC75" s="1126"/>
      <c r="CD75" s="1126"/>
      <c r="CE75" s="1126"/>
      <c r="CF75" s="1126">
        <v>1.2</v>
      </c>
      <c r="CG75" s="1126"/>
      <c r="CH75" s="1126"/>
      <c r="CI75" s="1126"/>
      <c r="CJ75" s="1126"/>
      <c r="CK75" s="1126"/>
      <c r="CL75" s="1126"/>
      <c r="CM75" s="1126"/>
      <c r="CN75" s="1126">
        <v>1</v>
      </c>
      <c r="CO75" s="1126"/>
      <c r="CP75" s="1126"/>
      <c r="CQ75" s="1126"/>
      <c r="CR75" s="1126"/>
      <c r="CS75" s="1126"/>
      <c r="CT75" s="1126"/>
      <c r="CU75" s="1126"/>
      <c r="CV75" s="1126">
        <v>0.9</v>
      </c>
      <c r="CW75" s="1126"/>
      <c r="CX75" s="1126"/>
      <c r="CY75" s="1126"/>
      <c r="CZ75" s="1126"/>
      <c r="DA75" s="1126"/>
      <c r="DB75" s="1126"/>
      <c r="DC75" s="1126"/>
    </row>
    <row r="76" spans="2:107" x14ac:dyDescent="0.15">
      <c r="B76" s="1096"/>
      <c r="G76" s="1122"/>
      <c r="H76" s="1122"/>
      <c r="I76" s="1115"/>
      <c r="J76" s="1115"/>
      <c r="K76" s="1124"/>
      <c r="L76" s="1124"/>
      <c r="M76" s="1124"/>
      <c r="N76" s="1124"/>
      <c r="AM76" s="1114"/>
      <c r="AN76" s="1125"/>
      <c r="AO76" s="1125"/>
      <c r="AP76" s="1125"/>
      <c r="AQ76" s="1125"/>
      <c r="AR76" s="1125"/>
      <c r="AS76" s="1125"/>
      <c r="AT76" s="1125"/>
      <c r="AU76" s="1125"/>
      <c r="AV76" s="1125"/>
      <c r="AW76" s="1125"/>
      <c r="AX76" s="1125"/>
      <c r="AY76" s="1125"/>
      <c r="AZ76" s="1125"/>
      <c r="BA76" s="1125"/>
      <c r="BB76" s="1125"/>
      <c r="BC76" s="1125"/>
      <c r="BD76" s="1125"/>
      <c r="BE76" s="1125"/>
      <c r="BF76" s="1125"/>
      <c r="BG76" s="1125"/>
      <c r="BH76" s="1125"/>
      <c r="BI76" s="1125"/>
      <c r="BJ76" s="1125"/>
      <c r="BK76" s="1125"/>
      <c r="BL76" s="1125"/>
      <c r="BM76" s="1125"/>
      <c r="BN76" s="1125"/>
      <c r="BO76" s="1125"/>
      <c r="BP76" s="1126"/>
      <c r="BQ76" s="1126"/>
      <c r="BR76" s="1126"/>
      <c r="BS76" s="1126"/>
      <c r="BT76" s="1126"/>
      <c r="BU76" s="1126"/>
      <c r="BV76" s="1126"/>
      <c r="BW76" s="1126"/>
      <c r="BX76" s="1126"/>
      <c r="BY76" s="1126"/>
      <c r="BZ76" s="1126"/>
      <c r="CA76" s="1126"/>
      <c r="CB76" s="1126"/>
      <c r="CC76" s="1126"/>
      <c r="CD76" s="1126"/>
      <c r="CE76" s="1126"/>
      <c r="CF76" s="1126"/>
      <c r="CG76" s="1126"/>
      <c r="CH76" s="1126"/>
      <c r="CI76" s="1126"/>
      <c r="CJ76" s="1126"/>
      <c r="CK76" s="1126"/>
      <c r="CL76" s="1126"/>
      <c r="CM76" s="1126"/>
      <c r="CN76" s="1126"/>
      <c r="CO76" s="1126"/>
      <c r="CP76" s="1126"/>
      <c r="CQ76" s="1126"/>
      <c r="CR76" s="1126"/>
      <c r="CS76" s="1126"/>
      <c r="CT76" s="1126"/>
      <c r="CU76" s="1126"/>
      <c r="CV76" s="1126"/>
      <c r="CW76" s="1126"/>
      <c r="CX76" s="1126"/>
      <c r="CY76" s="1126"/>
      <c r="CZ76" s="1126"/>
      <c r="DA76" s="1126"/>
      <c r="DB76" s="1126"/>
      <c r="DC76" s="1126"/>
    </row>
    <row r="77" spans="2:107" x14ac:dyDescent="0.15">
      <c r="B77" s="1096"/>
      <c r="G77" s="1115"/>
      <c r="H77" s="1115"/>
      <c r="I77" s="1115"/>
      <c r="J77" s="1115"/>
      <c r="K77" s="1143"/>
      <c r="L77" s="1143"/>
      <c r="M77" s="1143"/>
      <c r="N77" s="1143"/>
      <c r="AN77" s="1121" t="s">
        <v>550</v>
      </c>
      <c r="AO77" s="1121"/>
      <c r="AP77" s="1121"/>
      <c r="AQ77" s="1121"/>
      <c r="AR77" s="1121"/>
      <c r="AS77" s="1121"/>
      <c r="AT77" s="1121"/>
      <c r="AU77" s="1121"/>
      <c r="AV77" s="1121"/>
      <c r="AW77" s="1121"/>
      <c r="AX77" s="1121"/>
      <c r="AY77" s="1121"/>
      <c r="AZ77" s="1121"/>
      <c r="BA77" s="1121"/>
      <c r="BB77" s="1125" t="s">
        <v>548</v>
      </c>
      <c r="BC77" s="1125"/>
      <c r="BD77" s="1125"/>
      <c r="BE77" s="1125"/>
      <c r="BF77" s="1125"/>
      <c r="BG77" s="1125"/>
      <c r="BH77" s="1125"/>
      <c r="BI77" s="1125"/>
      <c r="BJ77" s="1125"/>
      <c r="BK77" s="1125"/>
      <c r="BL77" s="1125"/>
      <c r="BM77" s="1125"/>
      <c r="BN77" s="1125"/>
      <c r="BO77" s="1125"/>
      <c r="BP77" s="1126">
        <v>0</v>
      </c>
      <c r="BQ77" s="1126"/>
      <c r="BR77" s="1126"/>
      <c r="BS77" s="1126"/>
      <c r="BT77" s="1126"/>
      <c r="BU77" s="1126"/>
      <c r="BV77" s="1126"/>
      <c r="BW77" s="1126"/>
      <c r="BX77" s="1126">
        <v>0</v>
      </c>
      <c r="BY77" s="1126"/>
      <c r="BZ77" s="1126"/>
      <c r="CA77" s="1126"/>
      <c r="CB77" s="1126"/>
      <c r="CC77" s="1126"/>
      <c r="CD77" s="1126"/>
      <c r="CE77" s="1126"/>
      <c r="CF77" s="1126">
        <v>0</v>
      </c>
      <c r="CG77" s="1126"/>
      <c r="CH77" s="1126"/>
      <c r="CI77" s="1126"/>
      <c r="CJ77" s="1126"/>
      <c r="CK77" s="1126"/>
      <c r="CL77" s="1126"/>
      <c r="CM77" s="1126"/>
      <c r="CN77" s="1126">
        <v>0</v>
      </c>
      <c r="CO77" s="1126"/>
      <c r="CP77" s="1126"/>
      <c r="CQ77" s="1126"/>
      <c r="CR77" s="1126"/>
      <c r="CS77" s="1126"/>
      <c r="CT77" s="1126"/>
      <c r="CU77" s="1126"/>
      <c r="CV77" s="1126">
        <v>0</v>
      </c>
      <c r="CW77" s="1126"/>
      <c r="CX77" s="1126"/>
      <c r="CY77" s="1126"/>
      <c r="CZ77" s="1126"/>
      <c r="DA77" s="1126"/>
      <c r="DB77" s="1126"/>
      <c r="DC77" s="1126"/>
    </row>
    <row r="78" spans="2:107" x14ac:dyDescent="0.15">
      <c r="B78" s="1096"/>
      <c r="G78" s="1115"/>
      <c r="H78" s="1115"/>
      <c r="I78" s="1115"/>
      <c r="J78" s="1115"/>
      <c r="K78" s="1143"/>
      <c r="L78" s="1143"/>
      <c r="M78" s="1143"/>
      <c r="N78" s="1143"/>
      <c r="AN78" s="1121"/>
      <c r="AO78" s="1121"/>
      <c r="AP78" s="1121"/>
      <c r="AQ78" s="1121"/>
      <c r="AR78" s="1121"/>
      <c r="AS78" s="1121"/>
      <c r="AT78" s="1121"/>
      <c r="AU78" s="1121"/>
      <c r="AV78" s="1121"/>
      <c r="AW78" s="1121"/>
      <c r="AX78" s="1121"/>
      <c r="AY78" s="1121"/>
      <c r="AZ78" s="1121"/>
      <c r="BA78" s="1121"/>
      <c r="BB78" s="1125"/>
      <c r="BC78" s="1125"/>
      <c r="BD78" s="1125"/>
      <c r="BE78" s="1125"/>
      <c r="BF78" s="1125"/>
      <c r="BG78" s="1125"/>
      <c r="BH78" s="1125"/>
      <c r="BI78" s="1125"/>
      <c r="BJ78" s="1125"/>
      <c r="BK78" s="1125"/>
      <c r="BL78" s="1125"/>
      <c r="BM78" s="1125"/>
      <c r="BN78" s="1125"/>
      <c r="BO78" s="1125"/>
      <c r="BP78" s="1126"/>
      <c r="BQ78" s="1126"/>
      <c r="BR78" s="1126"/>
      <c r="BS78" s="1126"/>
      <c r="BT78" s="1126"/>
      <c r="BU78" s="1126"/>
      <c r="BV78" s="1126"/>
      <c r="BW78" s="1126"/>
      <c r="BX78" s="1126"/>
      <c r="BY78" s="1126"/>
      <c r="BZ78" s="1126"/>
      <c r="CA78" s="1126"/>
      <c r="CB78" s="1126"/>
      <c r="CC78" s="1126"/>
      <c r="CD78" s="1126"/>
      <c r="CE78" s="1126"/>
      <c r="CF78" s="1126"/>
      <c r="CG78" s="1126"/>
      <c r="CH78" s="1126"/>
      <c r="CI78" s="1126"/>
      <c r="CJ78" s="1126"/>
      <c r="CK78" s="1126"/>
      <c r="CL78" s="1126"/>
      <c r="CM78" s="1126"/>
      <c r="CN78" s="1126"/>
      <c r="CO78" s="1126"/>
      <c r="CP78" s="1126"/>
      <c r="CQ78" s="1126"/>
      <c r="CR78" s="1126"/>
      <c r="CS78" s="1126"/>
      <c r="CT78" s="1126"/>
      <c r="CU78" s="1126"/>
      <c r="CV78" s="1126"/>
      <c r="CW78" s="1126"/>
      <c r="CX78" s="1126"/>
      <c r="CY78" s="1126"/>
      <c r="CZ78" s="1126"/>
      <c r="DA78" s="1126"/>
      <c r="DB78" s="1126"/>
      <c r="DC78" s="1126"/>
    </row>
    <row r="79" spans="2:107" x14ac:dyDescent="0.15">
      <c r="B79" s="1096"/>
      <c r="G79" s="1115"/>
      <c r="H79" s="1115"/>
      <c r="I79" s="1128"/>
      <c r="J79" s="1128"/>
      <c r="K79" s="1144"/>
      <c r="L79" s="1144"/>
      <c r="M79" s="1144"/>
      <c r="N79" s="1144"/>
      <c r="AN79" s="1121"/>
      <c r="AO79" s="1121"/>
      <c r="AP79" s="1121"/>
      <c r="AQ79" s="1121"/>
      <c r="AR79" s="1121"/>
      <c r="AS79" s="1121"/>
      <c r="AT79" s="1121"/>
      <c r="AU79" s="1121"/>
      <c r="AV79" s="1121"/>
      <c r="AW79" s="1121"/>
      <c r="AX79" s="1121"/>
      <c r="AY79" s="1121"/>
      <c r="AZ79" s="1121"/>
      <c r="BA79" s="1121"/>
      <c r="BB79" s="1125" t="s">
        <v>552</v>
      </c>
      <c r="BC79" s="1125"/>
      <c r="BD79" s="1125"/>
      <c r="BE79" s="1125"/>
      <c r="BF79" s="1125"/>
      <c r="BG79" s="1125"/>
      <c r="BH79" s="1125"/>
      <c r="BI79" s="1125"/>
      <c r="BJ79" s="1125"/>
      <c r="BK79" s="1125"/>
      <c r="BL79" s="1125"/>
      <c r="BM79" s="1125"/>
      <c r="BN79" s="1125"/>
      <c r="BO79" s="1125"/>
      <c r="BP79" s="1126">
        <v>7.1</v>
      </c>
      <c r="BQ79" s="1126"/>
      <c r="BR79" s="1126"/>
      <c r="BS79" s="1126"/>
      <c r="BT79" s="1126"/>
      <c r="BU79" s="1126"/>
      <c r="BV79" s="1126"/>
      <c r="BW79" s="1126"/>
      <c r="BX79" s="1126">
        <v>7.1</v>
      </c>
      <c r="BY79" s="1126"/>
      <c r="BZ79" s="1126"/>
      <c r="CA79" s="1126"/>
      <c r="CB79" s="1126"/>
      <c r="CC79" s="1126"/>
      <c r="CD79" s="1126"/>
      <c r="CE79" s="1126"/>
      <c r="CF79" s="1126">
        <v>7.3</v>
      </c>
      <c r="CG79" s="1126"/>
      <c r="CH79" s="1126"/>
      <c r="CI79" s="1126"/>
      <c r="CJ79" s="1126"/>
      <c r="CK79" s="1126"/>
      <c r="CL79" s="1126"/>
      <c r="CM79" s="1126"/>
      <c r="CN79" s="1126">
        <v>7.4</v>
      </c>
      <c r="CO79" s="1126"/>
      <c r="CP79" s="1126"/>
      <c r="CQ79" s="1126"/>
      <c r="CR79" s="1126"/>
      <c r="CS79" s="1126"/>
      <c r="CT79" s="1126"/>
      <c r="CU79" s="1126"/>
      <c r="CV79" s="1126">
        <v>6.6</v>
      </c>
      <c r="CW79" s="1126"/>
      <c r="CX79" s="1126"/>
      <c r="CY79" s="1126"/>
      <c r="CZ79" s="1126"/>
      <c r="DA79" s="1126"/>
      <c r="DB79" s="1126"/>
      <c r="DC79" s="1126"/>
    </row>
    <row r="80" spans="2:107" x14ac:dyDescent="0.15">
      <c r="B80" s="1096"/>
      <c r="G80" s="1115"/>
      <c r="H80" s="1115"/>
      <c r="I80" s="1128"/>
      <c r="J80" s="1128"/>
      <c r="K80" s="1144"/>
      <c r="L80" s="1144"/>
      <c r="M80" s="1144"/>
      <c r="N80" s="1144"/>
      <c r="AN80" s="1121"/>
      <c r="AO80" s="1121"/>
      <c r="AP80" s="1121"/>
      <c r="AQ80" s="1121"/>
      <c r="AR80" s="1121"/>
      <c r="AS80" s="1121"/>
      <c r="AT80" s="1121"/>
      <c r="AU80" s="1121"/>
      <c r="AV80" s="1121"/>
      <c r="AW80" s="1121"/>
      <c r="AX80" s="1121"/>
      <c r="AY80" s="1121"/>
      <c r="AZ80" s="1121"/>
      <c r="BA80" s="1121"/>
      <c r="BB80" s="1125"/>
      <c r="BC80" s="1125"/>
      <c r="BD80" s="1125"/>
      <c r="BE80" s="1125"/>
      <c r="BF80" s="1125"/>
      <c r="BG80" s="1125"/>
      <c r="BH80" s="1125"/>
      <c r="BI80" s="1125"/>
      <c r="BJ80" s="1125"/>
      <c r="BK80" s="1125"/>
      <c r="BL80" s="1125"/>
      <c r="BM80" s="1125"/>
      <c r="BN80" s="1125"/>
      <c r="BO80" s="1125"/>
      <c r="BP80" s="1126"/>
      <c r="BQ80" s="1126"/>
      <c r="BR80" s="1126"/>
      <c r="BS80" s="1126"/>
      <c r="BT80" s="1126"/>
      <c r="BU80" s="1126"/>
      <c r="BV80" s="1126"/>
      <c r="BW80" s="1126"/>
      <c r="BX80" s="1126"/>
      <c r="BY80" s="1126"/>
      <c r="BZ80" s="1126"/>
      <c r="CA80" s="1126"/>
      <c r="CB80" s="1126"/>
      <c r="CC80" s="1126"/>
      <c r="CD80" s="1126"/>
      <c r="CE80" s="1126"/>
      <c r="CF80" s="1126"/>
      <c r="CG80" s="1126"/>
      <c r="CH80" s="1126"/>
      <c r="CI80" s="1126"/>
      <c r="CJ80" s="1126"/>
      <c r="CK80" s="1126"/>
      <c r="CL80" s="1126"/>
      <c r="CM80" s="1126"/>
      <c r="CN80" s="1126"/>
      <c r="CO80" s="1126"/>
      <c r="CP80" s="1126"/>
      <c r="CQ80" s="1126"/>
      <c r="CR80" s="1126"/>
      <c r="CS80" s="1126"/>
      <c r="CT80" s="1126"/>
      <c r="CU80" s="1126"/>
      <c r="CV80" s="1126"/>
      <c r="CW80" s="1126"/>
      <c r="CX80" s="1126"/>
      <c r="CY80" s="1126"/>
      <c r="CZ80" s="1126"/>
      <c r="DA80" s="1126"/>
      <c r="DB80" s="1126"/>
      <c r="DC80" s="1126"/>
    </row>
    <row r="81" spans="2:109" x14ac:dyDescent="0.15">
      <c r="B81" s="1096"/>
    </row>
    <row r="82" spans="2:109" ht="17.25" x14ac:dyDescent="0.15">
      <c r="B82" s="1096"/>
      <c r="K82" s="1145"/>
      <c r="L82" s="1145"/>
      <c r="M82" s="1145"/>
      <c r="N82" s="1145"/>
      <c r="AQ82" s="1145"/>
      <c r="AR82" s="1145"/>
      <c r="AS82" s="1145"/>
      <c r="AT82" s="1145"/>
      <c r="BC82" s="1145"/>
      <c r="BD82" s="1145"/>
      <c r="BE82" s="1145"/>
      <c r="BF82" s="1145"/>
      <c r="BO82" s="1145"/>
      <c r="BP82" s="1145"/>
      <c r="BQ82" s="1145"/>
      <c r="BR82" s="1145"/>
      <c r="CA82" s="1145"/>
      <c r="CB82" s="1145"/>
      <c r="CC82" s="1145"/>
      <c r="CD82" s="1145"/>
      <c r="CM82" s="1145"/>
      <c r="CN82" s="1145"/>
      <c r="CO82" s="1145"/>
      <c r="CP82" s="1145"/>
      <c r="CY82" s="1145"/>
      <c r="CZ82" s="1145"/>
      <c r="DA82" s="1145"/>
      <c r="DB82" s="1145"/>
      <c r="DC82" s="1145"/>
    </row>
    <row r="83" spans="2:109" x14ac:dyDescent="0.15">
      <c r="B83" s="1098"/>
      <c r="C83" s="1099"/>
      <c r="D83" s="1099"/>
      <c r="E83" s="1099"/>
      <c r="F83" s="1099"/>
      <c r="G83" s="1099"/>
      <c r="H83" s="1099"/>
      <c r="I83" s="1099"/>
      <c r="J83" s="1099"/>
      <c r="K83" s="1099"/>
      <c r="L83" s="1099"/>
      <c r="M83" s="1099"/>
      <c r="N83" s="1099"/>
      <c r="O83" s="1099"/>
      <c r="P83" s="1099"/>
      <c r="Q83" s="1099"/>
      <c r="R83" s="1099"/>
      <c r="S83" s="1099"/>
      <c r="T83" s="1099"/>
      <c r="U83" s="1099"/>
      <c r="V83" s="1099"/>
      <c r="W83" s="1099"/>
      <c r="X83" s="1099"/>
      <c r="Y83" s="1099"/>
      <c r="Z83" s="1099"/>
      <c r="AA83" s="1099"/>
      <c r="AB83" s="1099"/>
      <c r="AC83" s="1099"/>
      <c r="AD83" s="1099"/>
      <c r="AE83" s="1099"/>
      <c r="AF83" s="1099"/>
      <c r="AG83" s="1099"/>
      <c r="AH83" s="1099"/>
      <c r="AI83" s="1099"/>
      <c r="AJ83" s="1099"/>
      <c r="AK83" s="1099"/>
      <c r="AL83" s="1099"/>
      <c r="AM83" s="1099"/>
      <c r="AN83" s="1099"/>
      <c r="AO83" s="1099"/>
      <c r="AP83" s="1099"/>
      <c r="AQ83" s="1099"/>
      <c r="AR83" s="1099"/>
      <c r="AS83" s="1099"/>
      <c r="AT83" s="1099"/>
      <c r="AU83" s="1099"/>
      <c r="AV83" s="1099"/>
      <c r="AW83" s="1099"/>
      <c r="AX83" s="1099"/>
      <c r="AY83" s="1099"/>
      <c r="AZ83" s="1099"/>
      <c r="BA83" s="1099"/>
      <c r="BB83" s="1099"/>
      <c r="BC83" s="1099"/>
      <c r="BD83" s="1099"/>
      <c r="BE83" s="1099"/>
      <c r="BF83" s="1099"/>
      <c r="BG83" s="1099"/>
      <c r="BH83" s="1099"/>
      <c r="BI83" s="1099"/>
      <c r="BJ83" s="1099"/>
      <c r="BK83" s="1099"/>
      <c r="BL83" s="1099"/>
      <c r="BM83" s="1099"/>
      <c r="BN83" s="1099"/>
      <c r="BO83" s="1099"/>
      <c r="BP83" s="1099"/>
      <c r="BQ83" s="1099"/>
      <c r="BR83" s="1099"/>
      <c r="BS83" s="1099"/>
      <c r="BT83" s="1099"/>
      <c r="BU83" s="1099"/>
      <c r="BV83" s="1099"/>
      <c r="BW83" s="1099"/>
      <c r="BX83" s="1099"/>
      <c r="BY83" s="1099"/>
      <c r="BZ83" s="1099"/>
      <c r="CA83" s="1099"/>
      <c r="CB83" s="1099"/>
      <c r="CC83" s="1099"/>
      <c r="CD83" s="1099"/>
      <c r="CE83" s="1099"/>
      <c r="CF83" s="1099"/>
      <c r="CG83" s="1099"/>
      <c r="CH83" s="1099"/>
      <c r="CI83" s="1099"/>
      <c r="CJ83" s="1099"/>
      <c r="CK83" s="1099"/>
      <c r="CL83" s="1099"/>
      <c r="CM83" s="1099"/>
      <c r="CN83" s="1099"/>
      <c r="CO83" s="1099"/>
      <c r="CP83" s="1099"/>
      <c r="CQ83" s="1099"/>
      <c r="CR83" s="1099"/>
      <c r="CS83" s="1099"/>
      <c r="CT83" s="1099"/>
      <c r="CU83" s="1099"/>
      <c r="CV83" s="1099"/>
      <c r="CW83" s="1099"/>
      <c r="CX83" s="1099"/>
      <c r="CY83" s="1099"/>
      <c r="CZ83" s="1099"/>
      <c r="DA83" s="1099"/>
      <c r="DB83" s="1099"/>
      <c r="DC83" s="1099"/>
      <c r="DD83" s="1100"/>
    </row>
    <row r="84" spans="2:109" x14ac:dyDescent="0.15">
      <c r="DD84" s="1090"/>
      <c r="DE84" s="1090"/>
    </row>
    <row r="85" spans="2:109" x14ac:dyDescent="0.15">
      <c r="DD85" s="1090"/>
      <c r="DE85" s="1090"/>
    </row>
  </sheetData>
  <sheetProtection algorithmName="SHA-512" hashValue="ASRJ83ORnFDZDPLSD59hhqIQMkArvZtd6KVtawGT5DtSiMBkUmh1bW0bckhalaY4myMxDgxf/AHFgQ9U9owxOw==" saltValue="q3/HiMnpjstIZ17OHNDAag=="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46"/>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652E5-7EE9-43FE-B847-B040325F4422}">
  <sheetPr codeName="Sheet16">
    <tabColor rgb="FFFFFF00"/>
    <pageSetUpPr fitToPage="1"/>
  </sheetPr>
  <dimension ref="A1:DR125"/>
  <sheetViews>
    <sheetView showGridLines="0" topLeftCell="C85" zoomScale="85" zoomScaleNormal="85" zoomScaleSheetLayoutView="70" workbookViewId="0"/>
  </sheetViews>
  <sheetFormatPr defaultColWidth="0" defaultRowHeight="13.5" customHeight="1" zeroHeight="1" x14ac:dyDescent="0.15"/>
  <cols>
    <col min="1" max="34" width="2.5" style="82" customWidth="1"/>
    <col min="35" max="122" width="2.5" style="83" customWidth="1"/>
    <col min="123" max="16384" width="2.5" style="83" hidden="1"/>
  </cols>
  <sheetData>
    <row r="1" spans="1:34" ht="13.5" customHeight="1" x14ac:dyDescent="0.15">
      <c r="A1" s="83"/>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row>
    <row r="2" spans="1:34" x14ac:dyDescent="0.15">
      <c r="S2" s="83"/>
      <c r="AH2" s="83"/>
    </row>
    <row r="3" spans="1:34" x14ac:dyDescent="0.15">
      <c r="C3" s="83"/>
      <c r="D3" s="83"/>
      <c r="E3" s="83"/>
      <c r="F3" s="83"/>
      <c r="G3" s="83"/>
      <c r="H3" s="83"/>
      <c r="I3" s="83"/>
      <c r="J3" s="83"/>
      <c r="K3" s="83"/>
      <c r="L3" s="83"/>
      <c r="M3" s="83"/>
      <c r="N3" s="83"/>
      <c r="O3" s="83"/>
      <c r="P3" s="83"/>
      <c r="Q3" s="83"/>
      <c r="R3" s="83"/>
      <c r="S3" s="83"/>
      <c r="U3" s="83"/>
      <c r="V3" s="83"/>
      <c r="W3" s="83"/>
      <c r="X3" s="83"/>
      <c r="Y3" s="83"/>
      <c r="Z3" s="83"/>
      <c r="AA3" s="83"/>
      <c r="AB3" s="83"/>
      <c r="AC3" s="83"/>
      <c r="AD3" s="83"/>
      <c r="AE3" s="83"/>
      <c r="AF3" s="83"/>
      <c r="AG3" s="83"/>
      <c r="AH3" s="83"/>
    </row>
    <row r="4" spans="1:34" x14ac:dyDescent="0.15"/>
    <row r="5" spans="1:34" x14ac:dyDescent="0.15"/>
    <row r="6" spans="1:34" x14ac:dyDescent="0.15"/>
    <row r="7" spans="1:34" x14ac:dyDescent="0.15"/>
    <row r="8" spans="1:34" x14ac:dyDescent="0.15"/>
    <row r="9" spans="1:34" x14ac:dyDescent="0.15">
      <c r="AH9" s="83"/>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83"/>
    </row>
    <row r="18" spans="12:34" x14ac:dyDescent="0.15"/>
    <row r="19" spans="12:34" x14ac:dyDescent="0.15"/>
    <row r="20" spans="12:34" x14ac:dyDescent="0.15">
      <c r="AH20" s="83"/>
    </row>
    <row r="21" spans="12:34" x14ac:dyDescent="0.15">
      <c r="AH21" s="83"/>
    </row>
    <row r="22" spans="12:34" x14ac:dyDescent="0.15"/>
    <row r="23" spans="12:34" x14ac:dyDescent="0.15"/>
    <row r="24" spans="12:34" x14ac:dyDescent="0.15">
      <c r="Q24" s="83"/>
    </row>
    <row r="25" spans="12:34" x14ac:dyDescent="0.15"/>
    <row r="26" spans="12:34" x14ac:dyDescent="0.15"/>
    <row r="27" spans="12:34" x14ac:dyDescent="0.15"/>
    <row r="28" spans="12:34" x14ac:dyDescent="0.15">
      <c r="O28" s="83"/>
      <c r="T28" s="83"/>
      <c r="AH28" s="83"/>
    </row>
    <row r="29" spans="12:34" x14ac:dyDescent="0.15"/>
    <row r="30" spans="12:34" x14ac:dyDescent="0.15"/>
    <row r="31" spans="12:34" x14ac:dyDescent="0.15">
      <c r="Q31" s="83"/>
    </row>
    <row r="32" spans="12:34" x14ac:dyDescent="0.15">
      <c r="L32" s="83"/>
    </row>
    <row r="33" spans="2:34" x14ac:dyDescent="0.15">
      <c r="C33" s="83"/>
      <c r="E33" s="83"/>
      <c r="G33" s="83"/>
      <c r="I33" s="83"/>
      <c r="X33" s="83"/>
    </row>
    <row r="34" spans="2:34" x14ac:dyDescent="0.15">
      <c r="B34" s="83"/>
      <c r="P34" s="83"/>
      <c r="R34" s="83"/>
      <c r="T34" s="83"/>
    </row>
    <row r="35" spans="2:34" x14ac:dyDescent="0.15">
      <c r="D35" s="83"/>
      <c r="W35" s="83"/>
      <c r="AC35" s="83"/>
      <c r="AD35" s="83"/>
      <c r="AE35" s="83"/>
      <c r="AF35" s="83"/>
      <c r="AG35" s="83"/>
      <c r="AH35" s="83"/>
    </row>
    <row r="36" spans="2:34" x14ac:dyDescent="0.15">
      <c r="H36" s="83"/>
      <c r="J36" s="83"/>
      <c r="K36" s="83"/>
      <c r="M36" s="83"/>
      <c r="Y36" s="83"/>
      <c r="Z36" s="83"/>
      <c r="AA36" s="83"/>
      <c r="AB36" s="83"/>
      <c r="AC36" s="83"/>
      <c r="AD36" s="83"/>
      <c r="AE36" s="83"/>
      <c r="AF36" s="83"/>
      <c r="AG36" s="83"/>
      <c r="AH36" s="83"/>
    </row>
    <row r="37" spans="2:34" x14ac:dyDescent="0.15">
      <c r="AH37" s="83"/>
    </row>
    <row r="38" spans="2:34" x14ac:dyDescent="0.15">
      <c r="AG38" s="83"/>
      <c r="AH38" s="83"/>
    </row>
    <row r="39" spans="2:34" x14ac:dyDescent="0.15"/>
    <row r="40" spans="2:34" x14ac:dyDescent="0.15">
      <c r="X40" s="83"/>
    </row>
    <row r="41" spans="2:34" x14ac:dyDescent="0.15">
      <c r="R41" s="83"/>
    </row>
    <row r="42" spans="2:34" x14ac:dyDescent="0.15">
      <c r="W42" s="83"/>
    </row>
    <row r="43" spans="2:34" x14ac:dyDescent="0.15">
      <c r="Y43" s="83"/>
      <c r="Z43" s="83"/>
      <c r="AA43" s="83"/>
      <c r="AB43" s="83"/>
      <c r="AC43" s="83"/>
      <c r="AD43" s="83"/>
      <c r="AE43" s="83"/>
      <c r="AF43" s="83"/>
      <c r="AG43" s="83"/>
      <c r="AH43" s="83"/>
    </row>
    <row r="44" spans="2:34" x14ac:dyDescent="0.15">
      <c r="AH44" s="83"/>
    </row>
    <row r="45" spans="2:34" x14ac:dyDescent="0.15">
      <c r="X45" s="83"/>
    </row>
    <row r="46" spans="2:34" x14ac:dyDescent="0.15"/>
    <row r="47" spans="2:34" x14ac:dyDescent="0.15"/>
    <row r="48" spans="2:34" x14ac:dyDescent="0.15">
      <c r="W48" s="83"/>
      <c r="Y48" s="83"/>
      <c r="Z48" s="83"/>
      <c r="AA48" s="83"/>
      <c r="AB48" s="83"/>
      <c r="AC48" s="83"/>
      <c r="AD48" s="83"/>
      <c r="AE48" s="83"/>
      <c r="AF48" s="83"/>
      <c r="AG48" s="83"/>
      <c r="AH48" s="83"/>
    </row>
    <row r="49" spans="28:34" x14ac:dyDescent="0.15"/>
    <row r="50" spans="28:34" x14ac:dyDescent="0.15">
      <c r="AE50" s="83"/>
      <c r="AF50" s="83"/>
      <c r="AG50" s="83"/>
      <c r="AH50" s="83"/>
    </row>
    <row r="51" spans="28:34" x14ac:dyDescent="0.15">
      <c r="AC51" s="83"/>
      <c r="AD51" s="83"/>
      <c r="AE51" s="83"/>
      <c r="AF51" s="83"/>
      <c r="AG51" s="83"/>
      <c r="AH51" s="83"/>
    </row>
    <row r="52" spans="28:34" x14ac:dyDescent="0.15"/>
    <row r="53" spans="28:34" x14ac:dyDescent="0.15">
      <c r="AF53" s="83"/>
      <c r="AG53" s="83"/>
      <c r="AH53" s="83"/>
    </row>
    <row r="54" spans="28:34" x14ac:dyDescent="0.15">
      <c r="AH54" s="83"/>
    </row>
    <row r="55" spans="28:34" x14ac:dyDescent="0.15"/>
    <row r="56" spans="28:34" x14ac:dyDescent="0.15">
      <c r="AB56" s="83"/>
      <c r="AC56" s="83"/>
      <c r="AD56" s="83"/>
      <c r="AE56" s="83"/>
      <c r="AF56" s="83"/>
      <c r="AG56" s="83"/>
      <c r="AH56" s="83"/>
    </row>
    <row r="57" spans="28:34" x14ac:dyDescent="0.15">
      <c r="AH57" s="83"/>
    </row>
    <row r="58" spans="28:34" x14ac:dyDescent="0.15">
      <c r="AH58" s="83"/>
    </row>
    <row r="59" spans="28:34" x14ac:dyDescent="0.15"/>
    <row r="60" spans="28:34" x14ac:dyDescent="0.15"/>
    <row r="61" spans="28:34" x14ac:dyDescent="0.15"/>
    <row r="62" spans="28:34" x14ac:dyDescent="0.15"/>
    <row r="63" spans="28:34" x14ac:dyDescent="0.15">
      <c r="AH63" s="83"/>
    </row>
    <row r="64" spans="28:34" x14ac:dyDescent="0.15">
      <c r="AG64" s="83"/>
      <c r="AH64" s="83"/>
    </row>
    <row r="65" spans="28:34" x14ac:dyDescent="0.15"/>
    <row r="66" spans="28:34" x14ac:dyDescent="0.15"/>
    <row r="67" spans="28:34" x14ac:dyDescent="0.15"/>
    <row r="68" spans="28:34" x14ac:dyDescent="0.15">
      <c r="AB68" s="83"/>
      <c r="AC68" s="83"/>
      <c r="AD68" s="83"/>
      <c r="AE68" s="83"/>
      <c r="AF68" s="83"/>
      <c r="AG68" s="83"/>
      <c r="AH68" s="83"/>
    </row>
    <row r="69" spans="28:34" x14ac:dyDescent="0.15">
      <c r="AF69" s="83"/>
      <c r="AG69" s="83"/>
      <c r="AH69" s="83"/>
    </row>
    <row r="70" spans="28:34" x14ac:dyDescent="0.15"/>
    <row r="71" spans="28:34" x14ac:dyDescent="0.15"/>
    <row r="72" spans="28:34" x14ac:dyDescent="0.15"/>
    <row r="73" spans="28:34" x14ac:dyDescent="0.15"/>
    <row r="74" spans="28:34" x14ac:dyDescent="0.15"/>
    <row r="75" spans="28:34" x14ac:dyDescent="0.15">
      <c r="AH75" s="83"/>
    </row>
    <row r="76" spans="28:34" x14ac:dyDescent="0.15">
      <c r="AF76" s="83"/>
      <c r="AG76" s="83"/>
      <c r="AH76" s="83"/>
    </row>
    <row r="77" spans="28:34" x14ac:dyDescent="0.15">
      <c r="AG77" s="83"/>
      <c r="AH77" s="83"/>
    </row>
    <row r="78" spans="28:34" x14ac:dyDescent="0.15"/>
    <row r="79" spans="28:34" x14ac:dyDescent="0.15"/>
    <row r="80" spans="28:34" x14ac:dyDescent="0.15"/>
    <row r="81" spans="25:34" x14ac:dyDescent="0.15"/>
    <row r="82" spans="25:34" x14ac:dyDescent="0.15">
      <c r="Y82" s="83"/>
    </row>
    <row r="83" spans="25:34" x14ac:dyDescent="0.15">
      <c r="Y83" s="83"/>
      <c r="Z83" s="83"/>
      <c r="AA83" s="83"/>
      <c r="AB83" s="83"/>
      <c r="AC83" s="83"/>
      <c r="AD83" s="83"/>
      <c r="AE83" s="83"/>
      <c r="AF83" s="83"/>
      <c r="AG83" s="83"/>
      <c r="AH83" s="83"/>
    </row>
    <row r="84" spans="25:34" x14ac:dyDescent="0.15"/>
    <row r="85" spans="25:34" x14ac:dyDescent="0.15"/>
    <row r="86" spans="25:34" x14ac:dyDescent="0.15"/>
    <row r="87" spans="25:34" x14ac:dyDescent="0.15"/>
    <row r="88" spans="25:34" x14ac:dyDescent="0.15">
      <c r="AH88" s="8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83"/>
      <c r="AG94" s="83"/>
      <c r="AH94" s="83"/>
    </row>
    <row r="95" spans="25:34" ht="13.5" customHeight="1" x14ac:dyDescent="0.15">
      <c r="AH95" s="8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83"/>
    </row>
    <row r="102" spans="33:34" ht="13.5" customHeight="1" x14ac:dyDescent="0.15"/>
    <row r="103" spans="33:34" ht="13.5" customHeight="1" x14ac:dyDescent="0.15"/>
    <row r="104" spans="33:34" ht="13.5" customHeight="1" x14ac:dyDescent="0.15">
      <c r="AG104" s="83"/>
      <c r="AH104" s="8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83"/>
    </row>
    <row r="117" spans="34:122" ht="13.5" customHeight="1" x14ac:dyDescent="0.15"/>
    <row r="118" spans="34:122" ht="13.5" customHeight="1" x14ac:dyDescent="0.15"/>
    <row r="119" spans="34:122" ht="13.5" customHeight="1" x14ac:dyDescent="0.15"/>
    <row r="120" spans="34:122" ht="13.5" customHeight="1" x14ac:dyDescent="0.15">
      <c r="AH120" s="83"/>
    </row>
    <row r="121" spans="34:122" ht="13.5" customHeight="1" x14ac:dyDescent="0.15">
      <c r="AH121" s="83"/>
    </row>
    <row r="122" spans="34:122" ht="13.5" customHeight="1" x14ac:dyDescent="0.15"/>
    <row r="123" spans="34:122" ht="13.5" customHeight="1" x14ac:dyDescent="0.15"/>
    <row r="124" spans="34:122" ht="13.5" customHeight="1" x14ac:dyDescent="0.15"/>
    <row r="125" spans="34:122" ht="13.5" customHeight="1" x14ac:dyDescent="0.15">
      <c r="DR125" s="83" t="s">
        <v>553</v>
      </c>
    </row>
  </sheetData>
  <sheetProtection algorithmName="SHA-512" hashValue="BZF1kKLyASIfBMef0B8FT4A+WPRmeqMDQsrrGmWzF8UInbDKJynTwZDNYkuYsgfkK/DgM3bVr3Y4ro1LEgCR/Q==" saltValue="XtALQKtlf9C3Dbgb8QYzWA==" spinCount="100000" sheet="1" objects="1" scenarios="1"/>
  <dataConsolidate/>
  <phoneticPr fontId="46"/>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A1A89-C635-4507-9EC7-DC97B47C1D93}">
  <sheetPr codeName="Sheet17">
    <tabColor rgb="FFFFFF00"/>
    <pageSetUpPr fitToPage="1"/>
  </sheetPr>
  <dimension ref="A1:DR125"/>
  <sheetViews>
    <sheetView showGridLines="0" tabSelected="1" topLeftCell="A88" zoomScale="85" zoomScaleNormal="85" zoomScaleSheetLayoutView="55" workbookViewId="0"/>
  </sheetViews>
  <sheetFormatPr defaultColWidth="0" defaultRowHeight="13.5" customHeight="1" zeroHeight="1" x14ac:dyDescent="0.15"/>
  <cols>
    <col min="1" max="34" width="2.5" style="82" customWidth="1"/>
    <col min="35" max="122" width="2.5" style="83" customWidth="1"/>
    <col min="123" max="16384" width="2.5" style="83" hidden="1"/>
  </cols>
  <sheetData>
    <row r="1" spans="2:34" ht="13.5" customHeight="1" x14ac:dyDescent="0.15">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row>
    <row r="2" spans="2:34" x14ac:dyDescent="0.15">
      <c r="S2" s="83"/>
      <c r="AH2" s="83"/>
    </row>
    <row r="3" spans="2:34" x14ac:dyDescent="0.15">
      <c r="C3" s="83"/>
      <c r="D3" s="83"/>
      <c r="E3" s="83"/>
      <c r="F3" s="83"/>
      <c r="G3" s="83"/>
      <c r="H3" s="83"/>
      <c r="I3" s="83"/>
      <c r="J3" s="83"/>
      <c r="K3" s="83"/>
      <c r="L3" s="83"/>
      <c r="M3" s="83"/>
      <c r="N3" s="83"/>
      <c r="O3" s="83"/>
      <c r="P3" s="83"/>
      <c r="Q3" s="83"/>
      <c r="R3" s="83"/>
      <c r="S3" s="83"/>
      <c r="U3" s="83"/>
      <c r="V3" s="83"/>
      <c r="W3" s="83"/>
      <c r="X3" s="83"/>
      <c r="Y3" s="83"/>
      <c r="Z3" s="83"/>
      <c r="AA3" s="83"/>
      <c r="AB3" s="83"/>
      <c r="AC3" s="83"/>
      <c r="AD3" s="83"/>
      <c r="AE3" s="83"/>
      <c r="AF3" s="83"/>
      <c r="AG3" s="83"/>
      <c r="AH3" s="83"/>
    </row>
    <row r="4" spans="2:34" x14ac:dyDescent="0.15"/>
    <row r="5" spans="2:34" x14ac:dyDescent="0.15"/>
    <row r="6" spans="2:34" x14ac:dyDescent="0.15"/>
    <row r="7" spans="2:34" x14ac:dyDescent="0.15"/>
    <row r="8" spans="2:34" x14ac:dyDescent="0.15"/>
    <row r="9" spans="2:34" x14ac:dyDescent="0.15">
      <c r="AH9" s="8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83"/>
    </row>
    <row r="18" spans="12:34" x14ac:dyDescent="0.15"/>
    <row r="19" spans="12:34" x14ac:dyDescent="0.15"/>
    <row r="20" spans="12:34" x14ac:dyDescent="0.15">
      <c r="AH20" s="83"/>
    </row>
    <row r="21" spans="12:34" x14ac:dyDescent="0.15">
      <c r="AH21" s="83"/>
    </row>
    <row r="22" spans="12:34" x14ac:dyDescent="0.15"/>
    <row r="23" spans="12:34" x14ac:dyDescent="0.15"/>
    <row r="24" spans="12:34" x14ac:dyDescent="0.15">
      <c r="Q24" s="83"/>
    </row>
    <row r="25" spans="12:34" x14ac:dyDescent="0.15"/>
    <row r="26" spans="12:34" x14ac:dyDescent="0.15"/>
    <row r="27" spans="12:34" x14ac:dyDescent="0.15"/>
    <row r="28" spans="12:34" x14ac:dyDescent="0.15">
      <c r="O28" s="83"/>
      <c r="T28" s="83"/>
      <c r="AH28" s="83"/>
    </row>
    <row r="29" spans="12:34" x14ac:dyDescent="0.15"/>
    <row r="30" spans="12:34" x14ac:dyDescent="0.15"/>
    <row r="31" spans="12:34" x14ac:dyDescent="0.15">
      <c r="Q31" s="83"/>
    </row>
    <row r="32" spans="12:34" x14ac:dyDescent="0.15">
      <c r="L32" s="83"/>
    </row>
    <row r="33" spans="2:34" x14ac:dyDescent="0.15">
      <c r="C33" s="83"/>
      <c r="E33" s="83"/>
      <c r="G33" s="83"/>
      <c r="I33" s="83"/>
      <c r="X33" s="83"/>
    </row>
    <row r="34" spans="2:34" x14ac:dyDescent="0.15">
      <c r="B34" s="83"/>
      <c r="P34" s="83"/>
      <c r="R34" s="83"/>
      <c r="T34" s="83"/>
    </row>
    <row r="35" spans="2:34" x14ac:dyDescent="0.15">
      <c r="D35" s="83"/>
      <c r="W35" s="83"/>
      <c r="AC35" s="83"/>
      <c r="AD35" s="83"/>
      <c r="AE35" s="83"/>
      <c r="AF35" s="83"/>
      <c r="AG35" s="83"/>
      <c r="AH35" s="83"/>
    </row>
    <row r="36" spans="2:34" x14ac:dyDescent="0.15">
      <c r="H36" s="83"/>
      <c r="J36" s="83"/>
      <c r="K36" s="83"/>
      <c r="M36" s="83"/>
      <c r="Y36" s="83"/>
      <c r="Z36" s="83"/>
      <c r="AA36" s="83"/>
      <c r="AB36" s="83"/>
      <c r="AC36" s="83"/>
      <c r="AD36" s="83"/>
      <c r="AE36" s="83"/>
      <c r="AF36" s="83"/>
      <c r="AG36" s="83"/>
      <c r="AH36" s="83"/>
    </row>
    <row r="37" spans="2:34" x14ac:dyDescent="0.15">
      <c r="AH37" s="83"/>
    </row>
    <row r="38" spans="2:34" x14ac:dyDescent="0.15">
      <c r="AG38" s="83"/>
      <c r="AH38" s="83"/>
    </row>
    <row r="39" spans="2:34" x14ac:dyDescent="0.15"/>
    <row r="40" spans="2:34" x14ac:dyDescent="0.15">
      <c r="X40" s="83"/>
    </row>
    <row r="41" spans="2:34" x14ac:dyDescent="0.15">
      <c r="R41" s="83"/>
    </row>
    <row r="42" spans="2:34" x14ac:dyDescent="0.15">
      <c r="W42" s="83"/>
    </row>
    <row r="43" spans="2:34" x14ac:dyDescent="0.15">
      <c r="Y43" s="83"/>
      <c r="Z43" s="83"/>
      <c r="AA43" s="83"/>
      <c r="AB43" s="83"/>
      <c r="AC43" s="83"/>
      <c r="AD43" s="83"/>
      <c r="AE43" s="83"/>
      <c r="AF43" s="83"/>
      <c r="AG43" s="83"/>
      <c r="AH43" s="83"/>
    </row>
    <row r="44" spans="2:34" x14ac:dyDescent="0.15">
      <c r="AH44" s="83"/>
    </row>
    <row r="45" spans="2:34" x14ac:dyDescent="0.15">
      <c r="X45" s="83"/>
    </row>
    <row r="46" spans="2:34" x14ac:dyDescent="0.15"/>
    <row r="47" spans="2:34" x14ac:dyDescent="0.15"/>
    <row r="48" spans="2:34" x14ac:dyDescent="0.15">
      <c r="W48" s="83"/>
      <c r="Y48" s="83"/>
      <c r="Z48" s="83"/>
      <c r="AA48" s="83"/>
      <c r="AB48" s="83"/>
      <c r="AC48" s="83"/>
      <c r="AD48" s="83"/>
      <c r="AE48" s="83"/>
      <c r="AF48" s="83"/>
      <c r="AG48" s="83"/>
      <c r="AH48" s="83"/>
    </row>
    <row r="49" spans="28:34" x14ac:dyDescent="0.15"/>
    <row r="50" spans="28:34" x14ac:dyDescent="0.15">
      <c r="AE50" s="83"/>
      <c r="AF50" s="83"/>
      <c r="AG50" s="83"/>
      <c r="AH50" s="83"/>
    </row>
    <row r="51" spans="28:34" x14ac:dyDescent="0.15">
      <c r="AC51" s="83"/>
      <c r="AD51" s="83"/>
      <c r="AE51" s="83"/>
      <c r="AF51" s="83"/>
      <c r="AG51" s="83"/>
      <c r="AH51" s="83"/>
    </row>
    <row r="52" spans="28:34" x14ac:dyDescent="0.15"/>
    <row r="53" spans="28:34" x14ac:dyDescent="0.15">
      <c r="AF53" s="83"/>
      <c r="AG53" s="83"/>
      <c r="AH53" s="83"/>
    </row>
    <row r="54" spans="28:34" x14ac:dyDescent="0.15">
      <c r="AH54" s="83"/>
    </row>
    <row r="55" spans="28:34" x14ac:dyDescent="0.15"/>
    <row r="56" spans="28:34" x14ac:dyDescent="0.15">
      <c r="AB56" s="83"/>
      <c r="AC56" s="83"/>
      <c r="AD56" s="83"/>
      <c r="AE56" s="83"/>
      <c r="AF56" s="83"/>
      <c r="AG56" s="83"/>
      <c r="AH56" s="83"/>
    </row>
    <row r="57" spans="28:34" x14ac:dyDescent="0.15">
      <c r="AH57" s="83"/>
    </row>
    <row r="58" spans="28:34" x14ac:dyDescent="0.15">
      <c r="AH58" s="83"/>
    </row>
    <row r="59" spans="28:34" x14ac:dyDescent="0.15">
      <c r="AG59" s="83"/>
      <c r="AH59" s="83"/>
    </row>
    <row r="60" spans="28:34" x14ac:dyDescent="0.15"/>
    <row r="61" spans="28:34" x14ac:dyDescent="0.15"/>
    <row r="62" spans="28:34" x14ac:dyDescent="0.15"/>
    <row r="63" spans="28:34" x14ac:dyDescent="0.15">
      <c r="AH63" s="83"/>
    </row>
    <row r="64" spans="28:34" x14ac:dyDescent="0.15">
      <c r="AG64" s="83"/>
      <c r="AH64" s="83"/>
    </row>
    <row r="65" spans="28:34" x14ac:dyDescent="0.15"/>
    <row r="66" spans="28:34" x14ac:dyDescent="0.15"/>
    <row r="67" spans="28:34" x14ac:dyDescent="0.15"/>
    <row r="68" spans="28:34" x14ac:dyDescent="0.15">
      <c r="AB68" s="83"/>
      <c r="AC68" s="83"/>
      <c r="AD68" s="83"/>
      <c r="AE68" s="83"/>
      <c r="AF68" s="83"/>
      <c r="AG68" s="83"/>
      <c r="AH68" s="83"/>
    </row>
    <row r="69" spans="28:34" x14ac:dyDescent="0.15">
      <c r="AF69" s="83"/>
      <c r="AG69" s="83"/>
      <c r="AH69" s="83"/>
    </row>
    <row r="70" spans="28:34" x14ac:dyDescent="0.15"/>
    <row r="71" spans="28:34" x14ac:dyDescent="0.15"/>
    <row r="72" spans="28:34" x14ac:dyDescent="0.15"/>
    <row r="73" spans="28:34" x14ac:dyDescent="0.15"/>
    <row r="74" spans="28:34" x14ac:dyDescent="0.15"/>
    <row r="75" spans="28:34" x14ac:dyDescent="0.15">
      <c r="AH75" s="83"/>
    </row>
    <row r="76" spans="28:34" x14ac:dyDescent="0.15">
      <c r="AF76" s="83"/>
      <c r="AG76" s="83"/>
      <c r="AH76" s="83"/>
    </row>
    <row r="77" spans="28:34" x14ac:dyDescent="0.15">
      <c r="AG77" s="83"/>
      <c r="AH77" s="83"/>
    </row>
    <row r="78" spans="28:34" x14ac:dyDescent="0.15"/>
    <row r="79" spans="28:34" x14ac:dyDescent="0.15"/>
    <row r="80" spans="28:34" x14ac:dyDescent="0.15"/>
    <row r="81" spans="25:34" x14ac:dyDescent="0.15"/>
    <row r="82" spans="25:34" x14ac:dyDescent="0.15">
      <c r="Y82" s="83"/>
    </row>
    <row r="83" spans="25:34" x14ac:dyDescent="0.15">
      <c r="Y83" s="83"/>
      <c r="Z83" s="83"/>
      <c r="AA83" s="83"/>
      <c r="AB83" s="83"/>
      <c r="AC83" s="83"/>
      <c r="AD83" s="83"/>
      <c r="AE83" s="83"/>
      <c r="AF83" s="83"/>
      <c r="AG83" s="83"/>
      <c r="AH83" s="83"/>
    </row>
    <row r="84" spans="25:34" x14ac:dyDescent="0.15"/>
    <row r="85" spans="25:34" x14ac:dyDescent="0.15"/>
    <row r="86" spans="25:34" x14ac:dyDescent="0.15"/>
    <row r="87" spans="25:34" x14ac:dyDescent="0.15"/>
    <row r="88" spans="25:34" x14ac:dyDescent="0.15">
      <c r="AH88" s="8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83"/>
      <c r="AG94" s="83"/>
      <c r="AH94" s="83"/>
    </row>
    <row r="95" spans="25:34" ht="13.5" customHeight="1" x14ac:dyDescent="0.15">
      <c r="AH95" s="8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83"/>
    </row>
    <row r="102" spans="33:34" ht="13.5" customHeight="1" x14ac:dyDescent="0.15"/>
    <row r="103" spans="33:34" ht="13.5" customHeight="1" x14ac:dyDescent="0.15"/>
    <row r="104" spans="33:34" ht="13.5" customHeight="1" x14ac:dyDescent="0.15">
      <c r="AG104" s="83"/>
      <c r="AH104" s="8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83"/>
    </row>
    <row r="117" spans="34:122" ht="13.5" customHeight="1" x14ac:dyDescent="0.15"/>
    <row r="118" spans="34:122" ht="13.5" customHeight="1" x14ac:dyDescent="0.15"/>
    <row r="119" spans="34:122" ht="13.5" customHeight="1" x14ac:dyDescent="0.15"/>
    <row r="120" spans="34:122" ht="13.5" customHeight="1" x14ac:dyDescent="0.15">
      <c r="AH120" s="83"/>
    </row>
    <row r="121" spans="34:122" ht="13.5" customHeight="1" x14ac:dyDescent="0.15">
      <c r="AH121" s="83"/>
    </row>
    <row r="122" spans="34:122" ht="13.5" customHeight="1" x14ac:dyDescent="0.15"/>
    <row r="123" spans="34:122" ht="13.5" customHeight="1" x14ac:dyDescent="0.15"/>
    <row r="124" spans="34:122" ht="13.5" customHeight="1" x14ac:dyDescent="0.15"/>
    <row r="125" spans="34:122" ht="13.5" customHeight="1" x14ac:dyDescent="0.15">
      <c r="DR125" s="83" t="s">
        <v>553</v>
      </c>
    </row>
  </sheetData>
  <sheetProtection algorithmName="SHA-512" hashValue="eRcj96pzT4kERHpsj5gIjkjSRZc2emVwZDzr5gwFmnEynlrkxJ6BPKnlRigoRUgVTUbO7r33w3GzgBI/cnUdww==" saltValue="VbcFw7UzwOZwoeYfjZEEUA==" spinCount="100000" sheet="1" objects="1" scenarios="1"/>
  <dataConsolidate/>
  <phoneticPr fontId="46"/>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P74"/>
  <sheetViews>
    <sheetView workbookViewId="0"/>
  </sheetViews>
  <sheetFormatPr defaultColWidth="11.125" defaultRowHeight="13.5" x14ac:dyDescent="0.15"/>
  <cols>
    <col min="1" max="1" width="45.875" style="295" customWidth="1"/>
    <col min="2" max="8" width="13.375" style="295" customWidth="1"/>
    <col min="9" max="16384" width="11.125" style="295"/>
  </cols>
  <sheetData>
    <row r="1" spans="1:8" x14ac:dyDescent="0.15">
      <c r="A1" s="102"/>
      <c r="B1" s="108"/>
      <c r="C1" s="112"/>
      <c r="D1" s="118"/>
      <c r="E1" s="128"/>
      <c r="F1" s="128"/>
      <c r="G1" s="128"/>
      <c r="H1" s="162"/>
    </row>
    <row r="2" spans="1:8" x14ac:dyDescent="0.15">
      <c r="A2" s="103"/>
      <c r="B2" s="109"/>
      <c r="C2" s="302"/>
      <c r="D2" s="119" t="s">
        <v>87</v>
      </c>
      <c r="E2" s="129"/>
      <c r="F2" s="310" t="s">
        <v>524</v>
      </c>
      <c r="G2" s="153"/>
      <c r="H2" s="163"/>
    </row>
    <row r="3" spans="1:8" x14ac:dyDescent="0.15">
      <c r="A3" s="119" t="s">
        <v>233</v>
      </c>
      <c r="B3" s="111"/>
      <c r="C3" s="303"/>
      <c r="D3" s="306">
        <v>260766</v>
      </c>
      <c r="E3" s="308"/>
      <c r="F3" s="311">
        <v>291173</v>
      </c>
      <c r="G3" s="313"/>
      <c r="H3" s="316"/>
    </row>
    <row r="4" spans="1:8" x14ac:dyDescent="0.15">
      <c r="A4" s="104"/>
      <c r="B4" s="110"/>
      <c r="C4" s="304"/>
      <c r="D4" s="307">
        <v>166599</v>
      </c>
      <c r="E4" s="309"/>
      <c r="F4" s="312">
        <v>119071</v>
      </c>
      <c r="G4" s="314"/>
      <c r="H4" s="317"/>
    </row>
    <row r="5" spans="1:8" x14ac:dyDescent="0.15">
      <c r="A5" s="119" t="s">
        <v>504</v>
      </c>
      <c r="B5" s="111"/>
      <c r="C5" s="303"/>
      <c r="D5" s="306">
        <v>159813</v>
      </c>
      <c r="E5" s="308"/>
      <c r="F5" s="311">
        <v>271581</v>
      </c>
      <c r="G5" s="313"/>
      <c r="H5" s="316"/>
    </row>
    <row r="6" spans="1:8" x14ac:dyDescent="0.15">
      <c r="A6" s="104"/>
      <c r="B6" s="110"/>
      <c r="C6" s="304"/>
      <c r="D6" s="307">
        <v>44875</v>
      </c>
      <c r="E6" s="309"/>
      <c r="F6" s="312">
        <v>117844</v>
      </c>
      <c r="G6" s="314"/>
      <c r="H6" s="317"/>
    </row>
    <row r="7" spans="1:8" x14ac:dyDescent="0.15">
      <c r="A7" s="119" t="s">
        <v>523</v>
      </c>
      <c r="B7" s="111"/>
      <c r="C7" s="303"/>
      <c r="D7" s="306">
        <v>215844</v>
      </c>
      <c r="E7" s="308"/>
      <c r="F7" s="311">
        <v>268375</v>
      </c>
      <c r="G7" s="313"/>
      <c r="H7" s="316"/>
    </row>
    <row r="8" spans="1:8" x14ac:dyDescent="0.15">
      <c r="A8" s="104"/>
      <c r="B8" s="110"/>
      <c r="C8" s="304"/>
      <c r="D8" s="307">
        <v>79039</v>
      </c>
      <c r="E8" s="309"/>
      <c r="F8" s="312">
        <v>119602</v>
      </c>
      <c r="G8" s="314"/>
      <c r="H8" s="317"/>
    </row>
    <row r="9" spans="1:8" x14ac:dyDescent="0.15">
      <c r="A9" s="119" t="s">
        <v>479</v>
      </c>
      <c r="B9" s="111"/>
      <c r="C9" s="303"/>
      <c r="D9" s="306">
        <v>202032</v>
      </c>
      <c r="E9" s="308"/>
      <c r="F9" s="311">
        <v>301035</v>
      </c>
      <c r="G9" s="313"/>
      <c r="H9" s="316"/>
    </row>
    <row r="10" spans="1:8" x14ac:dyDescent="0.15">
      <c r="A10" s="104"/>
      <c r="B10" s="110"/>
      <c r="C10" s="304"/>
      <c r="D10" s="307">
        <v>71069</v>
      </c>
      <c r="E10" s="309"/>
      <c r="F10" s="312">
        <v>154376</v>
      </c>
      <c r="G10" s="314"/>
      <c r="H10" s="317"/>
    </row>
    <row r="11" spans="1:8" x14ac:dyDescent="0.15">
      <c r="A11" s="119" t="s">
        <v>318</v>
      </c>
      <c r="B11" s="111"/>
      <c r="C11" s="303"/>
      <c r="D11" s="306">
        <v>229640</v>
      </c>
      <c r="E11" s="308"/>
      <c r="F11" s="311">
        <v>362690</v>
      </c>
      <c r="G11" s="313"/>
      <c r="H11" s="316"/>
    </row>
    <row r="12" spans="1:8" x14ac:dyDescent="0.15">
      <c r="A12" s="104"/>
      <c r="B12" s="110"/>
      <c r="C12" s="305"/>
      <c r="D12" s="307">
        <v>72233</v>
      </c>
      <c r="E12" s="309"/>
      <c r="F12" s="312">
        <v>172580</v>
      </c>
      <c r="G12" s="314"/>
      <c r="H12" s="317"/>
    </row>
    <row r="13" spans="1:8" x14ac:dyDescent="0.15">
      <c r="A13" s="119"/>
      <c r="B13" s="111"/>
      <c r="C13" s="303"/>
      <c r="D13" s="306">
        <v>213619</v>
      </c>
      <c r="E13" s="308"/>
      <c r="F13" s="311">
        <v>298971</v>
      </c>
      <c r="G13" s="315"/>
      <c r="H13" s="316"/>
    </row>
    <row r="14" spans="1:8" x14ac:dyDescent="0.15">
      <c r="A14" s="104"/>
      <c r="B14" s="110"/>
      <c r="C14" s="304"/>
      <c r="D14" s="307">
        <v>86763</v>
      </c>
      <c r="E14" s="309"/>
      <c r="F14" s="312">
        <v>136695</v>
      </c>
      <c r="G14" s="314"/>
      <c r="H14" s="317"/>
    </row>
    <row r="17" spans="1:11" x14ac:dyDescent="0.15">
      <c r="A17" s="295" t="s">
        <v>23</v>
      </c>
    </row>
    <row r="18" spans="1:11" x14ac:dyDescent="0.15">
      <c r="A18" s="296"/>
      <c r="B18" s="296" t="str">
        <f>実質収支比率等に係る経年分析!F$46</f>
        <v>H29</v>
      </c>
      <c r="C18" s="296" t="str">
        <f>実質収支比率等に係る経年分析!G$46</f>
        <v>H30</v>
      </c>
      <c r="D18" s="296" t="str">
        <f>実質収支比率等に係る経年分析!H$46</f>
        <v>R01</v>
      </c>
      <c r="E18" s="296" t="str">
        <f>実質収支比率等に係る経年分析!I$46</f>
        <v>R02</v>
      </c>
      <c r="F18" s="296" t="str">
        <f>実質収支比率等に係る経年分析!J$46</f>
        <v>R03</v>
      </c>
    </row>
    <row r="19" spans="1:11" x14ac:dyDescent="0.15">
      <c r="A19" s="296" t="s">
        <v>94</v>
      </c>
      <c r="B19" s="296">
        <f>ROUND(VALUE(SUBSTITUTE(実質収支比率等に係る経年分析!F$48,"▲","-")),2)</f>
        <v>3.6</v>
      </c>
      <c r="C19" s="296">
        <f>ROUND(VALUE(SUBSTITUTE(実質収支比率等に係る経年分析!G$48,"▲","-")),2)</f>
        <v>4.78</v>
      </c>
      <c r="D19" s="296">
        <f>ROUND(VALUE(SUBSTITUTE(実質収支比率等に係る経年分析!H$48,"▲","-")),2)</f>
        <v>2.31</v>
      </c>
      <c r="E19" s="296">
        <f>ROUND(VALUE(SUBSTITUTE(実質収支比率等に係る経年分析!I$48,"▲","-")),2)</f>
        <v>1.94</v>
      </c>
      <c r="F19" s="296">
        <f>ROUND(VALUE(SUBSTITUTE(実質収支比率等に係る経年分析!J$48,"▲","-")),2)</f>
        <v>2.2799999999999998</v>
      </c>
    </row>
    <row r="20" spans="1:11" x14ac:dyDescent="0.15">
      <c r="A20" s="296" t="s">
        <v>34</v>
      </c>
      <c r="B20" s="296">
        <f>ROUND(VALUE(SUBSTITUTE(実質収支比率等に係る経年分析!F$47,"▲","-")),2)</f>
        <v>53.63</v>
      </c>
      <c r="C20" s="296">
        <f>ROUND(VALUE(SUBSTITUTE(実質収支比率等に係る経年分析!G$47,"▲","-")),2)</f>
        <v>53.82</v>
      </c>
      <c r="D20" s="296">
        <f>ROUND(VALUE(SUBSTITUTE(実質収支比率等に係る経年分析!H$47,"▲","-")),2)</f>
        <v>59.06</v>
      </c>
      <c r="E20" s="296">
        <f>ROUND(VALUE(SUBSTITUTE(実質収支比率等に係る経年分析!I$47,"▲","-")),2)</f>
        <v>69.34</v>
      </c>
      <c r="F20" s="296">
        <f>ROUND(VALUE(SUBSTITUTE(実質収支比率等に係る経年分析!J$47,"▲","-")),2)</f>
        <v>79.739999999999995</v>
      </c>
    </row>
    <row r="21" spans="1:11" x14ac:dyDescent="0.15">
      <c r="A21" s="296" t="s">
        <v>120</v>
      </c>
      <c r="B21" s="296">
        <f>IF(ISNUMBER(VALUE(SUBSTITUTE(実質収支比率等に係る経年分析!F$49,"▲","-"))),ROUND(VALUE(SUBSTITUTE(実質収支比率等に係る経年分析!F$49,"▲","-")),2),NA())</f>
        <v>31.23</v>
      </c>
      <c r="C21" s="296">
        <f>IF(ISNUMBER(VALUE(SUBSTITUTE(実質収支比率等に係る経年分析!G$49,"▲","-"))),ROUND(VALUE(SUBSTITUTE(実質収支比率等に係る経年分析!G$49,"▲","-")),2),NA())</f>
        <v>1.19</v>
      </c>
      <c r="D21" s="296">
        <f>IF(ISNUMBER(VALUE(SUBSTITUTE(実質収支比率等に係る経年分析!H$49,"▲","-"))),ROUND(VALUE(SUBSTITUTE(実質収支比率等に係る経年分析!H$49,"▲","-")),2),NA())</f>
        <v>3</v>
      </c>
      <c r="E21" s="296">
        <f>IF(ISNUMBER(VALUE(SUBSTITUTE(実質収支比率等に係る経年分析!I$49,"▲","-"))),ROUND(VALUE(SUBSTITUTE(実質収支比率等に係る経年分析!I$49,"▲","-")),2),NA())</f>
        <v>13.12</v>
      </c>
      <c r="F21" s="296">
        <f>IF(ISNUMBER(VALUE(SUBSTITUTE(実質収支比率等に係る経年分析!J$49,"▲","-"))),ROUND(VALUE(SUBSTITUTE(実質収支比率等に係る経年分析!J$49,"▲","-")),2),NA())</f>
        <v>17.809999999999999</v>
      </c>
    </row>
    <row r="24" spans="1:11" x14ac:dyDescent="0.15">
      <c r="A24" s="295" t="s">
        <v>106</v>
      </c>
    </row>
    <row r="25" spans="1:11" x14ac:dyDescent="0.15">
      <c r="A25" s="297"/>
      <c r="B25" s="297" t="str">
        <f>連結実質赤字比率に係る赤字・黒字の構成分析!F$33</f>
        <v>H29</v>
      </c>
      <c r="C25" s="297"/>
      <c r="D25" s="297" t="str">
        <f>連結実質赤字比率に係る赤字・黒字の構成分析!G$33</f>
        <v>H30</v>
      </c>
      <c r="E25" s="297"/>
      <c r="F25" s="297" t="str">
        <f>連結実質赤字比率に係る赤字・黒字の構成分析!H$33</f>
        <v>R01</v>
      </c>
      <c r="G25" s="297"/>
      <c r="H25" s="297" t="str">
        <f>連結実質赤字比率に係る赤字・黒字の構成分析!I$33</f>
        <v>R02</v>
      </c>
      <c r="I25" s="297"/>
      <c r="J25" s="297" t="str">
        <f>連結実質赤字比率に係る赤字・黒字の構成分析!J$33</f>
        <v>R03</v>
      </c>
      <c r="K25" s="297"/>
    </row>
    <row r="26" spans="1:11" x14ac:dyDescent="0.15">
      <c r="A26" s="297"/>
      <c r="B26" s="297" t="s">
        <v>121</v>
      </c>
      <c r="C26" s="297" t="s">
        <v>71</v>
      </c>
      <c r="D26" s="297" t="s">
        <v>121</v>
      </c>
      <c r="E26" s="297" t="s">
        <v>71</v>
      </c>
      <c r="F26" s="297" t="s">
        <v>121</v>
      </c>
      <c r="G26" s="297" t="s">
        <v>71</v>
      </c>
      <c r="H26" s="297" t="s">
        <v>121</v>
      </c>
      <c r="I26" s="297" t="s">
        <v>71</v>
      </c>
      <c r="J26" s="297" t="s">
        <v>121</v>
      </c>
      <c r="K26" s="297" t="s">
        <v>71</v>
      </c>
    </row>
    <row r="27" spans="1:11" x14ac:dyDescent="0.15">
      <c r="A27" s="297" t="str">
        <f>IF(連結実質赤字比率に係る赤字・黒字の構成分析!C$43="",NA(),連結実質赤字比率に係る赤字・黒字の構成分析!C$43)</f>
        <v>その他会計（黒字）</v>
      </c>
      <c r="B27" s="297" t="e">
        <f>IF(ROUND(VALUE(SUBSTITUTE(連結実質赤字比率に係る赤字・黒字の構成分析!F$43,"▲","-")),2)&lt;0,ABS(ROUND(VALUE(SUBSTITUTE(連結実質赤字比率に係る赤字・黒字の構成分析!F$43,"▲","-")),2)),NA())</f>
        <v>#VALUE!</v>
      </c>
      <c r="C27" s="297" t="e">
        <f>IF(ROUND(VALUE(SUBSTITUTE(連結実質赤字比率に係る赤字・黒字の構成分析!F$43,"▲","-")),2)&gt;=0,ABS(ROUND(VALUE(SUBSTITUTE(連結実質赤字比率に係る赤字・黒字の構成分析!F$43,"▲","-")),2)),NA())</f>
        <v>#VALUE!</v>
      </c>
      <c r="D27" s="297" t="e">
        <f>IF(ROUND(VALUE(SUBSTITUTE(連結実質赤字比率に係る赤字・黒字の構成分析!G$43,"▲","-")),2)&lt;0,ABS(ROUND(VALUE(SUBSTITUTE(連結実質赤字比率に係る赤字・黒字の構成分析!G$43,"▲","-")),2)),NA())</f>
        <v>#VALUE!</v>
      </c>
      <c r="E27" s="297" t="e">
        <f>IF(ROUND(VALUE(SUBSTITUTE(連結実質赤字比率に係る赤字・黒字の構成分析!G$43,"▲","-")),2)&gt;=0,ABS(ROUND(VALUE(SUBSTITUTE(連結実質赤字比率に係る赤字・黒字の構成分析!G$43,"▲","-")),2)),NA())</f>
        <v>#VALUE!</v>
      </c>
      <c r="F27" s="297" t="e">
        <f>IF(ROUND(VALUE(SUBSTITUTE(連結実質赤字比率に係る赤字・黒字の構成分析!H$43,"▲","-")),2)&lt;0,ABS(ROUND(VALUE(SUBSTITUTE(連結実質赤字比率に係る赤字・黒字の構成分析!H$43,"▲","-")),2)),NA())</f>
        <v>#VALUE!</v>
      </c>
      <c r="G27" s="297" t="e">
        <f>IF(ROUND(VALUE(SUBSTITUTE(連結実質赤字比率に係る赤字・黒字の構成分析!H$43,"▲","-")),2)&gt;=0,ABS(ROUND(VALUE(SUBSTITUTE(連結実質赤字比率に係る赤字・黒字の構成分析!H$43,"▲","-")),2)),NA())</f>
        <v>#VALUE!</v>
      </c>
      <c r="H27" s="297" t="e">
        <f>IF(ROUND(VALUE(SUBSTITUTE(連結実質赤字比率に係る赤字・黒字の構成分析!I$43,"▲","-")),2)&lt;0,ABS(ROUND(VALUE(SUBSTITUTE(連結実質赤字比率に係る赤字・黒字の構成分析!I$43,"▲","-")),2)),NA())</f>
        <v>#VALUE!</v>
      </c>
      <c r="I27" s="297" t="e">
        <f>IF(ROUND(VALUE(SUBSTITUTE(連結実質赤字比率に係る赤字・黒字の構成分析!I$43,"▲","-")),2)&gt;=0,ABS(ROUND(VALUE(SUBSTITUTE(連結実質赤字比率に係る赤字・黒字の構成分析!I$43,"▲","-")),2)),NA())</f>
        <v>#VALUE!</v>
      </c>
      <c r="J27" s="297" t="e">
        <f>IF(ROUND(VALUE(SUBSTITUTE(連結実質赤字比率に係る赤字・黒字の構成分析!J$43,"▲","-")),2)&lt;0,ABS(ROUND(VALUE(SUBSTITUTE(連結実質赤字比率に係る赤字・黒字の構成分析!J$43,"▲","-")),2)),NA())</f>
        <v>#VALUE!</v>
      </c>
      <c r="K27" s="297" t="e">
        <f>IF(ROUND(VALUE(SUBSTITUTE(連結実質赤字比率に係る赤字・黒字の構成分析!J$43,"▲","-")),2)&gt;=0,ABS(ROUND(VALUE(SUBSTITUTE(連結実質赤字比率に係る赤字・黒字の構成分析!J$43,"▲","-")),2)),NA())</f>
        <v>#VALUE!</v>
      </c>
    </row>
    <row r="28" spans="1:11" x14ac:dyDescent="0.15">
      <c r="A28" s="297" t="str">
        <f>IF(連結実質赤字比率に係る赤字・黒字の構成分析!C$42="",NA(),連結実質赤字比率に係る赤字・黒字の構成分析!C$42)</f>
        <v>その他会計（赤字）</v>
      </c>
      <c r="B28" s="297" t="e">
        <f>IF(ROUND(VALUE(SUBSTITUTE(連結実質赤字比率に係る赤字・黒字の構成分析!F$42,"▲","-")),2)&lt;0,ABS(ROUND(VALUE(SUBSTITUTE(連結実質赤字比率に係る赤字・黒字の構成分析!F$42,"▲","-")),2)),NA())</f>
        <v>#VALUE!</v>
      </c>
      <c r="C28" s="297" t="e">
        <f>IF(ROUND(VALUE(SUBSTITUTE(連結実質赤字比率に係る赤字・黒字の構成分析!F$42,"▲","-")),2)&gt;=0,ABS(ROUND(VALUE(SUBSTITUTE(連結実質赤字比率に係る赤字・黒字の構成分析!F$42,"▲","-")),2)),NA())</f>
        <v>#VALUE!</v>
      </c>
      <c r="D28" s="297" t="e">
        <f>IF(ROUND(VALUE(SUBSTITUTE(連結実質赤字比率に係る赤字・黒字の構成分析!G$42,"▲","-")),2)&lt;0,ABS(ROUND(VALUE(SUBSTITUTE(連結実質赤字比率に係る赤字・黒字の構成分析!G$42,"▲","-")),2)),NA())</f>
        <v>#VALUE!</v>
      </c>
      <c r="E28" s="297" t="e">
        <f>IF(ROUND(VALUE(SUBSTITUTE(連結実質赤字比率に係る赤字・黒字の構成分析!G$42,"▲","-")),2)&gt;=0,ABS(ROUND(VALUE(SUBSTITUTE(連結実質赤字比率に係る赤字・黒字の構成分析!G$42,"▲","-")),2)),NA())</f>
        <v>#VALUE!</v>
      </c>
      <c r="F28" s="297" t="e">
        <f>IF(ROUND(VALUE(SUBSTITUTE(連結実質赤字比率に係る赤字・黒字の構成分析!H$42,"▲","-")),2)&lt;0,ABS(ROUND(VALUE(SUBSTITUTE(連結実質赤字比率に係る赤字・黒字の構成分析!H$42,"▲","-")),2)),NA())</f>
        <v>#VALUE!</v>
      </c>
      <c r="G28" s="297" t="e">
        <f>IF(ROUND(VALUE(SUBSTITUTE(連結実質赤字比率に係る赤字・黒字の構成分析!H$42,"▲","-")),2)&gt;=0,ABS(ROUND(VALUE(SUBSTITUTE(連結実質赤字比率に係る赤字・黒字の構成分析!H$42,"▲","-")),2)),NA())</f>
        <v>#VALUE!</v>
      </c>
      <c r="H28" s="297" t="e">
        <f>IF(ROUND(VALUE(SUBSTITUTE(連結実質赤字比率に係る赤字・黒字の構成分析!I$42,"▲","-")),2)&lt;0,ABS(ROUND(VALUE(SUBSTITUTE(連結実質赤字比率に係る赤字・黒字の構成分析!I$42,"▲","-")),2)),NA())</f>
        <v>#VALUE!</v>
      </c>
      <c r="I28" s="297" t="e">
        <f>IF(ROUND(VALUE(SUBSTITUTE(連結実質赤字比率に係る赤字・黒字の構成分析!I$42,"▲","-")),2)&gt;=0,ABS(ROUND(VALUE(SUBSTITUTE(連結実質赤字比率に係る赤字・黒字の構成分析!I$42,"▲","-")),2)),NA())</f>
        <v>#VALUE!</v>
      </c>
      <c r="J28" s="297" t="e">
        <f>IF(ROUND(VALUE(SUBSTITUTE(連結実質赤字比率に係る赤字・黒字の構成分析!J$42,"▲","-")),2)&lt;0,ABS(ROUND(VALUE(SUBSTITUTE(連結実質赤字比率に係る赤字・黒字の構成分析!J$42,"▲","-")),2)),NA())</f>
        <v>#VALUE!</v>
      </c>
      <c r="K28" s="297" t="e">
        <f>IF(ROUND(VALUE(SUBSTITUTE(連結実質赤字比率に係る赤字・黒字の構成分析!J$42,"▲","-")),2)&gt;=0,ABS(ROUND(VALUE(SUBSTITUTE(連結実質赤字比率に係る赤字・黒字の構成分析!J$42,"▲","-")),2)),NA())</f>
        <v>#VALUE!</v>
      </c>
    </row>
    <row r="29" spans="1:11" x14ac:dyDescent="0.15">
      <c r="A29" s="297" t="e">
        <f>IF(連結実質赤字比率に係る赤字・黒字の構成分析!C$41="",NA(),連結実質赤字比率に係る赤字・黒字の構成分析!C$41)</f>
        <v>#N/A</v>
      </c>
      <c r="B29" s="297" t="e">
        <f>IF(ROUND(VALUE(SUBSTITUTE(連結実質赤字比率に係る赤字・黒字の構成分析!F$41,"▲","-")),2)&lt;0,ABS(ROUND(VALUE(SUBSTITUTE(連結実質赤字比率に係る赤字・黒字の構成分析!F$41,"▲","-")),2)),NA())</f>
        <v>#VALUE!</v>
      </c>
      <c r="C29" s="297" t="e">
        <f>IF(ROUND(VALUE(SUBSTITUTE(連結実質赤字比率に係る赤字・黒字の構成分析!F$41,"▲","-")),2)&gt;=0,ABS(ROUND(VALUE(SUBSTITUTE(連結実質赤字比率に係る赤字・黒字の構成分析!F$41,"▲","-")),2)),NA())</f>
        <v>#VALUE!</v>
      </c>
      <c r="D29" s="297" t="e">
        <f>IF(ROUND(VALUE(SUBSTITUTE(連結実質赤字比率に係る赤字・黒字の構成分析!G$41,"▲","-")),2)&lt;0,ABS(ROUND(VALUE(SUBSTITUTE(連結実質赤字比率に係る赤字・黒字の構成分析!G$41,"▲","-")),2)),NA())</f>
        <v>#VALUE!</v>
      </c>
      <c r="E29" s="297" t="e">
        <f>IF(ROUND(VALUE(SUBSTITUTE(連結実質赤字比率に係る赤字・黒字の構成分析!G$41,"▲","-")),2)&gt;=0,ABS(ROUND(VALUE(SUBSTITUTE(連結実質赤字比率に係る赤字・黒字の構成分析!G$41,"▲","-")),2)),NA())</f>
        <v>#VALUE!</v>
      </c>
      <c r="F29" s="297" t="e">
        <f>IF(ROUND(VALUE(SUBSTITUTE(連結実質赤字比率に係る赤字・黒字の構成分析!H$41,"▲","-")),2)&lt;0,ABS(ROUND(VALUE(SUBSTITUTE(連結実質赤字比率に係る赤字・黒字の構成分析!H$41,"▲","-")),2)),NA())</f>
        <v>#VALUE!</v>
      </c>
      <c r="G29" s="297" t="e">
        <f>IF(ROUND(VALUE(SUBSTITUTE(連結実質赤字比率に係る赤字・黒字の構成分析!H$41,"▲","-")),2)&gt;=0,ABS(ROUND(VALUE(SUBSTITUTE(連結実質赤字比率に係る赤字・黒字の構成分析!H$41,"▲","-")),2)),NA())</f>
        <v>#VALUE!</v>
      </c>
      <c r="H29" s="297" t="e">
        <f>IF(ROUND(VALUE(SUBSTITUTE(連結実質赤字比率に係る赤字・黒字の構成分析!I$41,"▲","-")),2)&lt;0,ABS(ROUND(VALUE(SUBSTITUTE(連結実質赤字比率に係る赤字・黒字の構成分析!I$41,"▲","-")),2)),NA())</f>
        <v>#VALUE!</v>
      </c>
      <c r="I29" s="297" t="e">
        <f>IF(ROUND(VALUE(SUBSTITUTE(連結実質赤字比率に係る赤字・黒字の構成分析!I$41,"▲","-")),2)&gt;=0,ABS(ROUND(VALUE(SUBSTITUTE(連結実質赤字比率に係る赤字・黒字の構成分析!I$41,"▲","-")),2)),NA())</f>
        <v>#VALUE!</v>
      </c>
      <c r="J29" s="297" t="e">
        <f>IF(ROUND(VALUE(SUBSTITUTE(連結実質赤字比率に係る赤字・黒字の構成分析!J$41,"▲","-")),2)&lt;0,ABS(ROUND(VALUE(SUBSTITUTE(連結実質赤字比率に係る赤字・黒字の構成分析!J$41,"▲","-")),2)),NA())</f>
        <v>#VALUE!</v>
      </c>
      <c r="K29" s="297" t="e">
        <f>IF(ROUND(VALUE(SUBSTITUTE(連結実質赤字比率に係る赤字・黒字の構成分析!J$41,"▲","-")),2)&gt;=0,ABS(ROUND(VALUE(SUBSTITUTE(連結実質赤字比率に係る赤字・黒字の構成分析!J$41,"▲","-")),2)),NA())</f>
        <v>#VALUE!</v>
      </c>
    </row>
    <row r="30" spans="1:11" x14ac:dyDescent="0.15">
      <c r="A30" s="297" t="e">
        <f>IF(連結実質赤字比率に係る赤字・黒字の構成分析!C$40="",NA(),連結実質赤字比率に係る赤字・黒字の構成分析!C$40)</f>
        <v>#N/A</v>
      </c>
      <c r="B30" s="297" t="e">
        <f>IF(ROUND(VALUE(SUBSTITUTE(連結実質赤字比率に係る赤字・黒字の構成分析!F$40,"▲","-")),2)&lt;0,ABS(ROUND(VALUE(SUBSTITUTE(連結実質赤字比率に係る赤字・黒字の構成分析!F$40,"▲","-")),2)),NA())</f>
        <v>#VALUE!</v>
      </c>
      <c r="C30" s="297" t="e">
        <f>IF(ROUND(VALUE(SUBSTITUTE(連結実質赤字比率に係る赤字・黒字の構成分析!F$40,"▲","-")),2)&gt;=0,ABS(ROUND(VALUE(SUBSTITUTE(連結実質赤字比率に係る赤字・黒字の構成分析!F$40,"▲","-")),2)),NA())</f>
        <v>#VALUE!</v>
      </c>
      <c r="D30" s="297" t="e">
        <f>IF(ROUND(VALUE(SUBSTITUTE(連結実質赤字比率に係る赤字・黒字の構成分析!G$40,"▲","-")),2)&lt;0,ABS(ROUND(VALUE(SUBSTITUTE(連結実質赤字比率に係る赤字・黒字の構成分析!G$40,"▲","-")),2)),NA())</f>
        <v>#VALUE!</v>
      </c>
      <c r="E30" s="297" t="e">
        <f>IF(ROUND(VALUE(SUBSTITUTE(連結実質赤字比率に係る赤字・黒字の構成分析!G$40,"▲","-")),2)&gt;=0,ABS(ROUND(VALUE(SUBSTITUTE(連結実質赤字比率に係る赤字・黒字の構成分析!G$40,"▲","-")),2)),NA())</f>
        <v>#VALUE!</v>
      </c>
      <c r="F30" s="297" t="e">
        <f>IF(ROUND(VALUE(SUBSTITUTE(連結実質赤字比率に係る赤字・黒字の構成分析!H$40,"▲","-")),2)&lt;0,ABS(ROUND(VALUE(SUBSTITUTE(連結実質赤字比率に係る赤字・黒字の構成分析!H$40,"▲","-")),2)),NA())</f>
        <v>#VALUE!</v>
      </c>
      <c r="G30" s="297" t="e">
        <f>IF(ROUND(VALUE(SUBSTITUTE(連結実質赤字比率に係る赤字・黒字の構成分析!H$40,"▲","-")),2)&gt;=0,ABS(ROUND(VALUE(SUBSTITUTE(連結実質赤字比率に係る赤字・黒字の構成分析!H$40,"▲","-")),2)),NA())</f>
        <v>#VALUE!</v>
      </c>
      <c r="H30" s="297" t="e">
        <f>IF(ROUND(VALUE(SUBSTITUTE(連結実質赤字比率に係る赤字・黒字の構成分析!I$40,"▲","-")),2)&lt;0,ABS(ROUND(VALUE(SUBSTITUTE(連結実質赤字比率に係る赤字・黒字の構成分析!I$40,"▲","-")),2)),NA())</f>
        <v>#VALUE!</v>
      </c>
      <c r="I30" s="297" t="e">
        <f>IF(ROUND(VALUE(SUBSTITUTE(連結実質赤字比率に係る赤字・黒字の構成分析!I$40,"▲","-")),2)&gt;=0,ABS(ROUND(VALUE(SUBSTITUTE(連結実質赤字比率に係る赤字・黒字の構成分析!I$40,"▲","-")),2)),NA())</f>
        <v>#VALUE!</v>
      </c>
      <c r="J30" s="297" t="e">
        <f>IF(ROUND(VALUE(SUBSTITUTE(連結実質赤字比率に係る赤字・黒字の構成分析!J$40,"▲","-")),2)&lt;0,ABS(ROUND(VALUE(SUBSTITUTE(連結実質赤字比率に係る赤字・黒字の構成分析!J$40,"▲","-")),2)),NA())</f>
        <v>#VALUE!</v>
      </c>
      <c r="K30" s="297" t="e">
        <f>IF(ROUND(VALUE(SUBSTITUTE(連結実質赤字比率に係る赤字・黒字の構成分析!J$40,"▲","-")),2)&gt;=0,ABS(ROUND(VALUE(SUBSTITUTE(連結実質赤字比率に係る赤字・黒字の構成分析!J$40,"▲","-")),2)),NA())</f>
        <v>#VALUE!</v>
      </c>
    </row>
    <row r="31" spans="1:11" x14ac:dyDescent="0.15">
      <c r="A31" s="297" t="e">
        <f>IF(連結実質赤字比率に係る赤字・黒字の構成分析!C$39="",NA(),連結実質赤字比率に係る赤字・黒字の構成分析!C$39)</f>
        <v>#N/A</v>
      </c>
      <c r="B31" s="297" t="e">
        <f>IF(ROUND(VALUE(SUBSTITUTE(連結実質赤字比率に係る赤字・黒字の構成分析!F$39,"▲","-")),2)&lt;0,ABS(ROUND(VALUE(SUBSTITUTE(連結実質赤字比率に係る赤字・黒字の構成分析!F$39,"▲","-")),2)),NA())</f>
        <v>#VALUE!</v>
      </c>
      <c r="C31" s="297" t="e">
        <f>IF(ROUND(VALUE(SUBSTITUTE(連結実質赤字比率に係る赤字・黒字の構成分析!F$39,"▲","-")),2)&gt;=0,ABS(ROUND(VALUE(SUBSTITUTE(連結実質赤字比率に係る赤字・黒字の構成分析!F$39,"▲","-")),2)),NA())</f>
        <v>#VALUE!</v>
      </c>
      <c r="D31" s="297" t="e">
        <f>IF(ROUND(VALUE(SUBSTITUTE(連結実質赤字比率に係る赤字・黒字の構成分析!G$39,"▲","-")),2)&lt;0,ABS(ROUND(VALUE(SUBSTITUTE(連結実質赤字比率に係る赤字・黒字の構成分析!G$39,"▲","-")),2)),NA())</f>
        <v>#VALUE!</v>
      </c>
      <c r="E31" s="297" t="e">
        <f>IF(ROUND(VALUE(SUBSTITUTE(連結実質赤字比率に係る赤字・黒字の構成分析!G$39,"▲","-")),2)&gt;=0,ABS(ROUND(VALUE(SUBSTITUTE(連結実質赤字比率に係る赤字・黒字の構成分析!G$39,"▲","-")),2)),NA())</f>
        <v>#VALUE!</v>
      </c>
      <c r="F31" s="297" t="e">
        <f>IF(ROUND(VALUE(SUBSTITUTE(連結実質赤字比率に係る赤字・黒字の構成分析!H$39,"▲","-")),2)&lt;0,ABS(ROUND(VALUE(SUBSTITUTE(連結実質赤字比率に係る赤字・黒字の構成分析!H$39,"▲","-")),2)),NA())</f>
        <v>#VALUE!</v>
      </c>
      <c r="G31" s="297" t="e">
        <f>IF(ROUND(VALUE(SUBSTITUTE(連結実質赤字比率に係る赤字・黒字の構成分析!H$39,"▲","-")),2)&gt;=0,ABS(ROUND(VALUE(SUBSTITUTE(連結実質赤字比率に係る赤字・黒字の構成分析!H$39,"▲","-")),2)),NA())</f>
        <v>#VALUE!</v>
      </c>
      <c r="H31" s="297" t="e">
        <f>IF(ROUND(VALUE(SUBSTITUTE(連結実質赤字比率に係る赤字・黒字の構成分析!I$39,"▲","-")),2)&lt;0,ABS(ROUND(VALUE(SUBSTITUTE(連結実質赤字比率に係る赤字・黒字の構成分析!I$39,"▲","-")),2)),NA())</f>
        <v>#VALUE!</v>
      </c>
      <c r="I31" s="297" t="e">
        <f>IF(ROUND(VALUE(SUBSTITUTE(連結実質赤字比率に係る赤字・黒字の構成分析!I$39,"▲","-")),2)&gt;=0,ABS(ROUND(VALUE(SUBSTITUTE(連結実質赤字比率に係る赤字・黒字の構成分析!I$39,"▲","-")),2)),NA())</f>
        <v>#VALUE!</v>
      </c>
      <c r="J31" s="297" t="e">
        <f>IF(ROUND(VALUE(SUBSTITUTE(連結実質赤字比率に係る赤字・黒字の構成分析!J$39,"▲","-")),2)&lt;0,ABS(ROUND(VALUE(SUBSTITUTE(連結実質赤字比率に係る赤字・黒字の構成分析!J$39,"▲","-")),2)),NA())</f>
        <v>#VALUE!</v>
      </c>
      <c r="K31" s="297" t="e">
        <f>IF(ROUND(VALUE(SUBSTITUTE(連結実質赤字比率に係る赤字・黒字の構成分析!J$39,"▲","-")),2)&gt;=0,ABS(ROUND(VALUE(SUBSTITUTE(連結実質赤字比率に係る赤字・黒字の構成分析!J$39,"▲","-")),2)),NA())</f>
        <v>#VALUE!</v>
      </c>
    </row>
    <row r="32" spans="1:11" x14ac:dyDescent="0.15">
      <c r="A32" s="297" t="str">
        <f>IF(連結実質赤字比率に係る赤字・黒字の構成分析!C$38="",NA(),連結実質赤字比率に係る赤字・黒字の構成分析!C$38)</f>
        <v>後期高齢者医療特別会計</v>
      </c>
      <c r="B32" s="297" t="e">
        <f>IF(ROUND(VALUE(SUBSTITUTE(連結実質赤字比率に係る赤字・黒字の構成分析!F$38,"▲","-")),2)&lt;0,ABS(ROUND(VALUE(SUBSTITUTE(連結実質赤字比率に係る赤字・黒字の構成分析!F$38,"▲","-")),2)),NA())</f>
        <v>#N/A</v>
      </c>
      <c r="C32" s="297">
        <f>IF(ROUND(VALUE(SUBSTITUTE(連結実質赤字比率に係る赤字・黒字の構成分析!F$38,"▲","-")),2)&gt;=0,ABS(ROUND(VALUE(SUBSTITUTE(連結実質赤字比率に係る赤字・黒字の構成分析!F$38,"▲","-")),2)),NA())</f>
        <v>0</v>
      </c>
      <c r="D32" s="297" t="e">
        <f>IF(ROUND(VALUE(SUBSTITUTE(連結実質赤字比率に係る赤字・黒字の構成分析!G$38,"▲","-")),2)&lt;0,ABS(ROUND(VALUE(SUBSTITUTE(連結実質赤字比率に係る赤字・黒字の構成分析!G$38,"▲","-")),2)),NA())</f>
        <v>#N/A</v>
      </c>
      <c r="E32" s="297">
        <f>IF(ROUND(VALUE(SUBSTITUTE(連結実質赤字比率に係る赤字・黒字の構成分析!G$38,"▲","-")),2)&gt;=0,ABS(ROUND(VALUE(SUBSTITUTE(連結実質赤字比率に係る赤字・黒字の構成分析!G$38,"▲","-")),2)),NA())</f>
        <v>0.13</v>
      </c>
      <c r="F32" s="297" t="e">
        <f>IF(ROUND(VALUE(SUBSTITUTE(連結実質赤字比率に係る赤字・黒字の構成分析!H$38,"▲","-")),2)&lt;0,ABS(ROUND(VALUE(SUBSTITUTE(連結実質赤字比率に係る赤字・黒字の構成分析!H$38,"▲","-")),2)),NA())</f>
        <v>#N/A</v>
      </c>
      <c r="G32" s="297">
        <f>IF(ROUND(VALUE(SUBSTITUTE(連結実質赤字比率に係る赤字・黒字の構成分析!H$38,"▲","-")),2)&gt;=0,ABS(ROUND(VALUE(SUBSTITUTE(連結実質赤字比率に係る赤字・黒字の構成分析!H$38,"▲","-")),2)),NA())</f>
        <v>0.02</v>
      </c>
      <c r="H32" s="297" t="e">
        <f>IF(ROUND(VALUE(SUBSTITUTE(連結実質赤字比率に係る赤字・黒字の構成分析!I$38,"▲","-")),2)&lt;0,ABS(ROUND(VALUE(SUBSTITUTE(連結実質赤字比率に係る赤字・黒字の構成分析!I$38,"▲","-")),2)),NA())</f>
        <v>#N/A</v>
      </c>
      <c r="I32" s="297">
        <f>IF(ROUND(VALUE(SUBSTITUTE(連結実質赤字比率に係る赤字・黒字の構成分析!I$38,"▲","-")),2)&gt;=0,ABS(ROUND(VALUE(SUBSTITUTE(連結実質赤字比率に係る赤字・黒字の構成分析!I$38,"▲","-")),2)),NA())</f>
        <v>0.01</v>
      </c>
      <c r="J32" s="297" t="e">
        <f>IF(ROUND(VALUE(SUBSTITUTE(連結実質赤字比率に係る赤字・黒字の構成分析!J$38,"▲","-")),2)&lt;0,ABS(ROUND(VALUE(SUBSTITUTE(連結実質赤字比率に係る赤字・黒字の構成分析!J$38,"▲","-")),2)),NA())</f>
        <v>#N/A</v>
      </c>
      <c r="K32" s="297">
        <f>IF(ROUND(VALUE(SUBSTITUTE(連結実質赤字比率に係る赤字・黒字の構成分析!J$38,"▲","-")),2)&gt;=0,ABS(ROUND(VALUE(SUBSTITUTE(連結実質赤字比率に係る赤字・黒字の構成分析!J$38,"▲","-")),2)),NA())</f>
        <v>7.0000000000000007E-2</v>
      </c>
    </row>
    <row r="33" spans="1:16" x14ac:dyDescent="0.15">
      <c r="A33" s="297" t="str">
        <f>IF(連結実質赤字比率に係る赤字・黒字の構成分析!C$37="",NA(),連結実質赤字比率に係る赤字・黒字の構成分析!C$37)</f>
        <v>簡易水道事業特別会計</v>
      </c>
      <c r="B33" s="297" t="e">
        <f>IF(ROUND(VALUE(SUBSTITUTE(連結実質赤字比率に係る赤字・黒字の構成分析!F$37,"▲","-")),2)&lt;0,ABS(ROUND(VALUE(SUBSTITUTE(連結実質赤字比率に係る赤字・黒字の構成分析!F$37,"▲","-")),2)),NA())</f>
        <v>#N/A</v>
      </c>
      <c r="C33" s="297">
        <f>IF(ROUND(VALUE(SUBSTITUTE(連結実質赤字比率に係る赤字・黒字の構成分析!F$37,"▲","-")),2)&gt;=0,ABS(ROUND(VALUE(SUBSTITUTE(連結実質赤字比率に係る赤字・黒字の構成分析!F$37,"▲","-")),2)),NA())</f>
        <v>0.25</v>
      </c>
      <c r="D33" s="297" t="e">
        <f>IF(ROUND(VALUE(SUBSTITUTE(連結実質赤字比率に係る赤字・黒字の構成分析!G$37,"▲","-")),2)&lt;0,ABS(ROUND(VALUE(SUBSTITUTE(連結実質赤字比率に係る赤字・黒字の構成分析!G$37,"▲","-")),2)),NA())</f>
        <v>#N/A</v>
      </c>
      <c r="E33" s="297">
        <f>IF(ROUND(VALUE(SUBSTITUTE(連結実質赤字比率に係る赤字・黒字の構成分析!G$37,"▲","-")),2)&gt;=0,ABS(ROUND(VALUE(SUBSTITUTE(連結実質赤字比率に係る赤字・黒字の構成分析!G$37,"▲","-")),2)),NA())</f>
        <v>0.23</v>
      </c>
      <c r="F33" s="297" t="e">
        <f>IF(ROUND(VALUE(SUBSTITUTE(連結実質赤字比率に係る赤字・黒字の構成分析!H$37,"▲","-")),2)&lt;0,ABS(ROUND(VALUE(SUBSTITUTE(連結実質赤字比率に係る赤字・黒字の構成分析!H$37,"▲","-")),2)),NA())</f>
        <v>#N/A</v>
      </c>
      <c r="G33" s="297">
        <f>IF(ROUND(VALUE(SUBSTITUTE(連結実質赤字比率に係る赤字・黒字の構成分析!H$37,"▲","-")),2)&gt;=0,ABS(ROUND(VALUE(SUBSTITUTE(連結実質赤字比率に係る赤字・黒字の構成分析!H$37,"▲","-")),2)),NA())</f>
        <v>0.13</v>
      </c>
      <c r="H33" s="297" t="e">
        <f>IF(ROUND(VALUE(SUBSTITUTE(連結実質赤字比率に係る赤字・黒字の構成分析!I$37,"▲","-")),2)&lt;0,ABS(ROUND(VALUE(SUBSTITUTE(連結実質赤字比率に係る赤字・黒字の構成分析!I$37,"▲","-")),2)),NA())</f>
        <v>#N/A</v>
      </c>
      <c r="I33" s="297">
        <f>IF(ROUND(VALUE(SUBSTITUTE(連結実質赤字比率に係る赤字・黒字の構成分析!I$37,"▲","-")),2)&gt;=0,ABS(ROUND(VALUE(SUBSTITUTE(連結実質赤字比率に係る赤字・黒字の構成分析!I$37,"▲","-")),2)),NA())</f>
        <v>0.01</v>
      </c>
      <c r="J33" s="297" t="e">
        <f>IF(ROUND(VALUE(SUBSTITUTE(連結実質赤字比率に係る赤字・黒字の構成分析!J$37,"▲","-")),2)&lt;0,ABS(ROUND(VALUE(SUBSTITUTE(連結実質赤字比率に係る赤字・黒字の構成分析!J$37,"▲","-")),2)),NA())</f>
        <v>#N/A</v>
      </c>
      <c r="K33" s="297">
        <f>IF(ROUND(VALUE(SUBSTITUTE(連結実質赤字比率に係る赤字・黒字の構成分析!J$37,"▲","-")),2)&gt;=0,ABS(ROUND(VALUE(SUBSTITUTE(連結実質赤字比率に係る赤字・黒字の構成分析!J$37,"▲","-")),2)),NA())</f>
        <v>0.16</v>
      </c>
    </row>
    <row r="34" spans="1:16" x14ac:dyDescent="0.15">
      <c r="A34" s="297" t="str">
        <f>IF(連結実質赤字比率に係る赤字・黒字の構成分析!C$36="",NA(),連結実質赤字比率に係る赤字・黒字の構成分析!C$36)</f>
        <v>国民健康保険事業特別会計</v>
      </c>
      <c r="B34" s="297" t="e">
        <f>IF(ROUND(VALUE(SUBSTITUTE(連結実質赤字比率に係る赤字・黒字の構成分析!F$36,"▲","-")),2)&lt;0,ABS(ROUND(VALUE(SUBSTITUTE(連結実質赤字比率に係る赤字・黒字の構成分析!F$36,"▲","-")),2)),NA())</f>
        <v>#N/A</v>
      </c>
      <c r="C34" s="297">
        <f>IF(ROUND(VALUE(SUBSTITUTE(連結実質赤字比率に係る赤字・黒字の構成分析!F$36,"▲","-")),2)&gt;=0,ABS(ROUND(VALUE(SUBSTITUTE(連結実質赤字比率に係る赤字・黒字の構成分析!F$36,"▲","-")),2)),NA())</f>
        <v>0.44</v>
      </c>
      <c r="D34" s="297" t="e">
        <f>IF(ROUND(VALUE(SUBSTITUTE(連結実質赤字比率に係る赤字・黒字の構成分析!G$36,"▲","-")),2)&lt;0,ABS(ROUND(VALUE(SUBSTITUTE(連結実質赤字比率に係る赤字・黒字の構成分析!G$36,"▲","-")),2)),NA())</f>
        <v>#N/A</v>
      </c>
      <c r="E34" s="297">
        <f>IF(ROUND(VALUE(SUBSTITUTE(連結実質赤字比率に係る赤字・黒字の構成分析!G$36,"▲","-")),2)&gt;=0,ABS(ROUND(VALUE(SUBSTITUTE(連結実質赤字比率に係る赤字・黒字の構成分析!G$36,"▲","-")),2)),NA())</f>
        <v>0.42</v>
      </c>
      <c r="F34" s="297" t="e">
        <f>IF(ROUND(VALUE(SUBSTITUTE(連結実質赤字比率に係る赤字・黒字の構成分析!H$36,"▲","-")),2)&lt;0,ABS(ROUND(VALUE(SUBSTITUTE(連結実質赤字比率に係る赤字・黒字の構成分析!H$36,"▲","-")),2)),NA())</f>
        <v>#N/A</v>
      </c>
      <c r="G34" s="297">
        <f>IF(ROUND(VALUE(SUBSTITUTE(連結実質赤字比率に係る赤字・黒字の構成分析!H$36,"▲","-")),2)&gt;=0,ABS(ROUND(VALUE(SUBSTITUTE(連結実質赤字比率に係る赤字・黒字の構成分析!H$36,"▲","-")),2)),NA())</f>
        <v>0.31</v>
      </c>
      <c r="H34" s="297" t="e">
        <f>IF(ROUND(VALUE(SUBSTITUTE(連結実質赤字比率に係る赤字・黒字の構成分析!I$36,"▲","-")),2)&lt;0,ABS(ROUND(VALUE(SUBSTITUTE(連結実質赤字比率に係る赤字・黒字の構成分析!I$36,"▲","-")),2)),NA())</f>
        <v>#N/A</v>
      </c>
      <c r="I34" s="297">
        <f>IF(ROUND(VALUE(SUBSTITUTE(連結実質赤字比率に係る赤字・黒字の構成分析!I$36,"▲","-")),2)&gt;=0,ABS(ROUND(VALUE(SUBSTITUTE(連結実質赤字比率に係る赤字・黒字の構成分析!I$36,"▲","-")),2)),NA())</f>
        <v>0.3</v>
      </c>
      <c r="J34" s="297" t="e">
        <f>IF(ROUND(VALUE(SUBSTITUTE(連結実質赤字比率に係る赤字・黒字の構成分析!J$36,"▲","-")),2)&lt;0,ABS(ROUND(VALUE(SUBSTITUTE(連結実質赤字比率に係る赤字・黒字の構成分析!J$36,"▲","-")),2)),NA())</f>
        <v>#N/A</v>
      </c>
      <c r="K34" s="297">
        <f>IF(ROUND(VALUE(SUBSTITUTE(連結実質赤字比率に係る赤字・黒字の構成分析!J$36,"▲","-")),2)&gt;=0,ABS(ROUND(VALUE(SUBSTITUTE(連結実質赤字比率に係る赤字・黒字の構成分析!J$36,"▲","-")),2)),NA())</f>
        <v>0.43</v>
      </c>
    </row>
    <row r="35" spans="1:16" x14ac:dyDescent="0.15">
      <c r="A35" s="297" t="str">
        <f>IF(連結実質赤字比率に係る赤字・黒字の構成分析!C$35="",NA(),連結実質赤字比率に係る赤字・黒字の構成分析!C$35)</f>
        <v>漁業集落排水事業特別会計</v>
      </c>
      <c r="B35" s="297" t="e">
        <f>IF(ROUND(VALUE(SUBSTITUTE(連結実質赤字比率に係る赤字・黒字の構成分析!F$35,"▲","-")),2)&lt;0,ABS(ROUND(VALUE(SUBSTITUTE(連結実質赤字比率に係る赤字・黒字の構成分析!F$35,"▲","-")),2)),NA())</f>
        <v>#N/A</v>
      </c>
      <c r="C35" s="297">
        <f>IF(ROUND(VALUE(SUBSTITUTE(連結実質赤字比率に係る赤字・黒字の構成分析!F$35,"▲","-")),2)&gt;=0,ABS(ROUND(VALUE(SUBSTITUTE(連結実質赤字比率に係る赤字・黒字の構成分析!F$35,"▲","-")),2)),NA())</f>
        <v>0.18</v>
      </c>
      <c r="D35" s="297" t="e">
        <f>IF(ROUND(VALUE(SUBSTITUTE(連結実質赤字比率に係る赤字・黒字の構成分析!G$35,"▲","-")),2)&lt;0,ABS(ROUND(VALUE(SUBSTITUTE(連結実質赤字比率に係る赤字・黒字の構成分析!G$35,"▲","-")),2)),NA())</f>
        <v>#N/A</v>
      </c>
      <c r="E35" s="297">
        <f>IF(ROUND(VALUE(SUBSTITUTE(連結実質赤字比率に係る赤字・黒字の構成分析!G$35,"▲","-")),2)&gt;=0,ABS(ROUND(VALUE(SUBSTITUTE(連結実質赤字比率に係る赤字・黒字の構成分析!G$35,"▲","-")),2)),NA())</f>
        <v>0.09</v>
      </c>
      <c r="F35" s="297" t="e">
        <f>IF(ROUND(VALUE(SUBSTITUTE(連結実質赤字比率に係る赤字・黒字の構成分析!H$35,"▲","-")),2)&lt;0,ABS(ROUND(VALUE(SUBSTITUTE(連結実質赤字比率に係る赤字・黒字の構成分析!H$35,"▲","-")),2)),NA())</f>
        <v>#N/A</v>
      </c>
      <c r="G35" s="297">
        <f>IF(ROUND(VALUE(SUBSTITUTE(連結実質赤字比率に係る赤字・黒字の構成分析!H$35,"▲","-")),2)&gt;=0,ABS(ROUND(VALUE(SUBSTITUTE(連結実質赤字比率に係る赤字・黒字の構成分析!H$35,"▲","-")),2)),NA())</f>
        <v>0.14000000000000001</v>
      </c>
      <c r="H35" s="297" t="e">
        <f>IF(ROUND(VALUE(SUBSTITUTE(連結実質赤字比率に係る赤字・黒字の構成分析!I$35,"▲","-")),2)&lt;0,ABS(ROUND(VALUE(SUBSTITUTE(連結実質赤字比率に係る赤字・黒字の構成分析!I$35,"▲","-")),2)),NA())</f>
        <v>#N/A</v>
      </c>
      <c r="I35" s="297">
        <f>IF(ROUND(VALUE(SUBSTITUTE(連結実質赤字比率に係る赤字・黒字の構成分析!I$35,"▲","-")),2)&gt;=0,ABS(ROUND(VALUE(SUBSTITUTE(連結実質赤字比率に係る赤字・黒字の構成分析!I$35,"▲","-")),2)),NA())</f>
        <v>0.17</v>
      </c>
      <c r="J35" s="297" t="e">
        <f>IF(ROUND(VALUE(SUBSTITUTE(連結実質赤字比率に係る赤字・黒字の構成分析!J$35,"▲","-")),2)&lt;0,ABS(ROUND(VALUE(SUBSTITUTE(連結実質赤字比率に係る赤字・黒字の構成分析!J$35,"▲","-")),2)),NA())</f>
        <v>#N/A</v>
      </c>
      <c r="K35" s="297">
        <f>IF(ROUND(VALUE(SUBSTITUTE(連結実質赤字比率に係る赤字・黒字の構成分析!J$35,"▲","-")),2)&gt;=0,ABS(ROUND(VALUE(SUBSTITUTE(連結実質赤字比率に係る赤字・黒字の構成分析!J$35,"▲","-")),2)),NA())</f>
        <v>0.43</v>
      </c>
    </row>
    <row r="36" spans="1:16" x14ac:dyDescent="0.15">
      <c r="A36" s="297" t="str">
        <f>IF(連結実質赤字比率に係る赤字・黒字の構成分析!C$34="",NA(),連結実質赤字比率に係る赤字・黒字の構成分析!C$34)</f>
        <v>一般会計</v>
      </c>
      <c r="B36" s="297" t="e">
        <f>IF(ROUND(VALUE(SUBSTITUTE(連結実質赤字比率に係る赤字・黒字の構成分析!F$34,"▲","-")),2)&lt;0,ABS(ROUND(VALUE(SUBSTITUTE(連結実質赤字比率に係る赤字・黒字の構成分析!F$34,"▲","-")),2)),NA())</f>
        <v>#N/A</v>
      </c>
      <c r="C36" s="297">
        <f>IF(ROUND(VALUE(SUBSTITUTE(連結実質赤字比率に係る赤字・黒字の構成分析!F$34,"▲","-")),2)&gt;=0,ABS(ROUND(VALUE(SUBSTITUTE(連結実質赤字比率に係る赤字・黒字の構成分析!F$34,"▲","-")),2)),NA())</f>
        <v>3.6</v>
      </c>
      <c r="D36" s="297" t="e">
        <f>IF(ROUND(VALUE(SUBSTITUTE(連結実質赤字比率に係る赤字・黒字の構成分析!G$34,"▲","-")),2)&lt;0,ABS(ROUND(VALUE(SUBSTITUTE(連結実質赤字比率に係る赤字・黒字の構成分析!G$34,"▲","-")),2)),NA())</f>
        <v>#N/A</v>
      </c>
      <c r="E36" s="297">
        <f>IF(ROUND(VALUE(SUBSTITUTE(連結実質赤字比率に係る赤字・黒字の構成分析!G$34,"▲","-")),2)&gt;=0,ABS(ROUND(VALUE(SUBSTITUTE(連結実質赤字比率に係る赤字・黒字の構成分析!G$34,"▲","-")),2)),NA())</f>
        <v>4.78</v>
      </c>
      <c r="F36" s="297" t="e">
        <f>IF(ROUND(VALUE(SUBSTITUTE(連結実質赤字比率に係る赤字・黒字の構成分析!H$34,"▲","-")),2)&lt;0,ABS(ROUND(VALUE(SUBSTITUTE(連結実質赤字比率に係る赤字・黒字の構成分析!H$34,"▲","-")),2)),NA())</f>
        <v>#N/A</v>
      </c>
      <c r="G36" s="297">
        <f>IF(ROUND(VALUE(SUBSTITUTE(連結実質赤字比率に係る赤字・黒字の構成分析!H$34,"▲","-")),2)&gt;=0,ABS(ROUND(VALUE(SUBSTITUTE(連結実質赤字比率に係る赤字・黒字の構成分析!H$34,"▲","-")),2)),NA())</f>
        <v>2.2999999999999998</v>
      </c>
      <c r="H36" s="297" t="e">
        <f>IF(ROUND(VALUE(SUBSTITUTE(連結実質赤字比率に係る赤字・黒字の構成分析!I$34,"▲","-")),2)&lt;0,ABS(ROUND(VALUE(SUBSTITUTE(連結実質赤字比率に係る赤字・黒字の構成分析!I$34,"▲","-")),2)),NA())</f>
        <v>#N/A</v>
      </c>
      <c r="I36" s="297">
        <f>IF(ROUND(VALUE(SUBSTITUTE(連結実質赤字比率に係る赤字・黒字の構成分析!I$34,"▲","-")),2)&gt;=0,ABS(ROUND(VALUE(SUBSTITUTE(連結実質赤字比率に係る赤字・黒字の構成分析!I$34,"▲","-")),2)),NA())</f>
        <v>1.93</v>
      </c>
      <c r="J36" s="297" t="e">
        <f>IF(ROUND(VALUE(SUBSTITUTE(連結実質赤字比率に係る赤字・黒字の構成分析!J$34,"▲","-")),2)&lt;0,ABS(ROUND(VALUE(SUBSTITUTE(連結実質赤字比率に係る赤字・黒字の構成分析!J$34,"▲","-")),2)),NA())</f>
        <v>#N/A</v>
      </c>
      <c r="K36" s="297">
        <f>IF(ROUND(VALUE(SUBSTITUTE(連結実質赤字比率に係る赤字・黒字の構成分析!J$34,"▲","-")),2)&gt;=0,ABS(ROUND(VALUE(SUBSTITUTE(連結実質赤字比率に係る赤字・黒字の構成分析!J$34,"▲","-")),2)),NA())</f>
        <v>2.27</v>
      </c>
    </row>
    <row r="39" spans="1:16" x14ac:dyDescent="0.15">
      <c r="A39" s="295" t="s">
        <v>13</v>
      </c>
    </row>
    <row r="40" spans="1:16" x14ac:dyDescent="0.15">
      <c r="A40" s="298"/>
      <c r="B40" s="298" t="str">
        <f>'実質公債費比率（分子）の構造'!K$44</f>
        <v>H29</v>
      </c>
      <c r="C40" s="298"/>
      <c r="D40" s="298"/>
      <c r="E40" s="298" t="str">
        <f>'実質公債費比率（分子）の構造'!L$44</f>
        <v>H30</v>
      </c>
      <c r="F40" s="298"/>
      <c r="G40" s="298"/>
      <c r="H40" s="298" t="str">
        <f>'実質公債費比率（分子）の構造'!M$44</f>
        <v>R01</v>
      </c>
      <c r="I40" s="298"/>
      <c r="J40" s="298"/>
      <c r="K40" s="298" t="str">
        <f>'実質公債費比率（分子）の構造'!N$44</f>
        <v>R02</v>
      </c>
      <c r="L40" s="298"/>
      <c r="M40" s="298"/>
      <c r="N40" s="298" t="str">
        <f>'実質公債費比率（分子）の構造'!O$44</f>
        <v>R03</v>
      </c>
      <c r="O40" s="298"/>
      <c r="P40" s="298"/>
    </row>
    <row r="41" spans="1:16" x14ac:dyDescent="0.15">
      <c r="A41" s="298"/>
      <c r="B41" s="298" t="s">
        <v>122</v>
      </c>
      <c r="C41" s="298"/>
      <c r="D41" s="298" t="s">
        <v>124</v>
      </c>
      <c r="E41" s="298" t="s">
        <v>122</v>
      </c>
      <c r="F41" s="298"/>
      <c r="G41" s="298" t="s">
        <v>124</v>
      </c>
      <c r="H41" s="298" t="s">
        <v>122</v>
      </c>
      <c r="I41" s="298"/>
      <c r="J41" s="298" t="s">
        <v>124</v>
      </c>
      <c r="K41" s="298" t="s">
        <v>122</v>
      </c>
      <c r="L41" s="298"/>
      <c r="M41" s="298" t="s">
        <v>124</v>
      </c>
      <c r="N41" s="298" t="s">
        <v>122</v>
      </c>
      <c r="O41" s="298"/>
      <c r="P41" s="298" t="s">
        <v>124</v>
      </c>
    </row>
    <row r="42" spans="1:16" x14ac:dyDescent="0.15">
      <c r="A42" s="298" t="s">
        <v>126</v>
      </c>
      <c r="B42" s="298"/>
      <c r="C42" s="298"/>
      <c r="D42" s="298">
        <f>'実質公債費比率（分子）の構造'!K$52</f>
        <v>319</v>
      </c>
      <c r="E42" s="298"/>
      <c r="F42" s="298"/>
      <c r="G42" s="298">
        <f>'実質公債費比率（分子）の構造'!L$52</f>
        <v>273</v>
      </c>
      <c r="H42" s="298"/>
      <c r="I42" s="298"/>
      <c r="J42" s="298">
        <f>'実質公債費比率（分子）の構造'!M$52</f>
        <v>290</v>
      </c>
      <c r="K42" s="298"/>
      <c r="L42" s="298"/>
      <c r="M42" s="298">
        <f>'実質公債費比率（分子）の構造'!N$52</f>
        <v>314</v>
      </c>
      <c r="N42" s="298"/>
      <c r="O42" s="298"/>
      <c r="P42" s="298">
        <f>'実質公債費比率（分子）の構造'!O$52</f>
        <v>318</v>
      </c>
    </row>
    <row r="43" spans="1:16" x14ac:dyDescent="0.15">
      <c r="A43" s="298" t="s">
        <v>49</v>
      </c>
      <c r="B43" s="298">
        <f>'実質公債費比率（分子）の構造'!K$51</f>
        <v>0</v>
      </c>
      <c r="C43" s="298"/>
      <c r="D43" s="298"/>
      <c r="E43" s="298">
        <f>'実質公債費比率（分子）の構造'!L$51</f>
        <v>0</v>
      </c>
      <c r="F43" s="298"/>
      <c r="G43" s="298"/>
      <c r="H43" s="298" t="str">
        <f>'実質公債費比率（分子）の構造'!M$51</f>
        <v>-</v>
      </c>
      <c r="I43" s="298"/>
      <c r="J43" s="298"/>
      <c r="K43" s="298" t="str">
        <f>'実質公債費比率（分子）の構造'!N$51</f>
        <v>-</v>
      </c>
      <c r="L43" s="298"/>
      <c r="M43" s="298"/>
      <c r="N43" s="298" t="str">
        <f>'実質公債費比率（分子）の構造'!O$51</f>
        <v>-</v>
      </c>
      <c r="O43" s="298"/>
      <c r="P43" s="298"/>
    </row>
    <row r="44" spans="1:16" x14ac:dyDescent="0.15">
      <c r="A44" s="298" t="s">
        <v>42</v>
      </c>
      <c r="B44" s="298" t="str">
        <f>'実質公債費比率（分子）の構造'!K$50</f>
        <v>-</v>
      </c>
      <c r="C44" s="298"/>
      <c r="D44" s="298"/>
      <c r="E44" s="298" t="str">
        <f>'実質公債費比率（分子）の構造'!L$50</f>
        <v>-</v>
      </c>
      <c r="F44" s="298"/>
      <c r="G44" s="298"/>
      <c r="H44" s="298" t="str">
        <f>'実質公債費比率（分子）の構造'!M$50</f>
        <v>-</v>
      </c>
      <c r="I44" s="298"/>
      <c r="J44" s="298"/>
      <c r="K44" s="298" t="str">
        <f>'実質公債費比率（分子）の構造'!N$50</f>
        <v>-</v>
      </c>
      <c r="L44" s="298"/>
      <c r="M44" s="298"/>
      <c r="N44" s="298" t="str">
        <f>'実質公債費比率（分子）の構造'!O$50</f>
        <v>-</v>
      </c>
      <c r="O44" s="298"/>
      <c r="P44" s="298"/>
    </row>
    <row r="45" spans="1:16" x14ac:dyDescent="0.15">
      <c r="A45" s="298" t="s">
        <v>2</v>
      </c>
      <c r="B45" s="298">
        <f>'実質公債費比率（分子）の構造'!K$49</f>
        <v>33</v>
      </c>
      <c r="C45" s="298"/>
      <c r="D45" s="298"/>
      <c r="E45" s="298">
        <f>'実質公債費比率（分子）の構造'!L$49</f>
        <v>32</v>
      </c>
      <c r="F45" s="298"/>
      <c r="G45" s="298"/>
      <c r="H45" s="298">
        <f>'実質公債費比率（分子）の構造'!M$49</f>
        <v>29</v>
      </c>
      <c r="I45" s="298"/>
      <c r="J45" s="298"/>
      <c r="K45" s="298">
        <f>'実質公債費比率（分子）の構造'!N$49</f>
        <v>21</v>
      </c>
      <c r="L45" s="298"/>
      <c r="M45" s="298"/>
      <c r="N45" s="298">
        <f>'実質公債費比率（分子）の構造'!O$49</f>
        <v>5</v>
      </c>
      <c r="O45" s="298"/>
      <c r="P45" s="298"/>
    </row>
    <row r="46" spans="1:16" x14ac:dyDescent="0.15">
      <c r="A46" s="298" t="s">
        <v>39</v>
      </c>
      <c r="B46" s="298">
        <f>'実質公債費比率（分子）の構造'!K$48</f>
        <v>14</v>
      </c>
      <c r="C46" s="298"/>
      <c r="D46" s="298"/>
      <c r="E46" s="298">
        <f>'実質公債費比率（分子）の構造'!L$48</f>
        <v>23</v>
      </c>
      <c r="F46" s="298"/>
      <c r="G46" s="298"/>
      <c r="H46" s="298">
        <f>'実質公債費比率（分子）の構造'!M$48</f>
        <v>27</v>
      </c>
      <c r="I46" s="298"/>
      <c r="J46" s="298"/>
      <c r="K46" s="298">
        <f>'実質公債費比率（分子）の構造'!N$48</f>
        <v>38</v>
      </c>
      <c r="L46" s="298"/>
      <c r="M46" s="298"/>
      <c r="N46" s="298">
        <f>'実質公債費比率（分子）の構造'!O$48</f>
        <v>40</v>
      </c>
      <c r="O46" s="298"/>
      <c r="P46" s="298"/>
    </row>
    <row r="47" spans="1:16" x14ac:dyDescent="0.15">
      <c r="A47" s="298" t="s">
        <v>33</v>
      </c>
      <c r="B47" s="298" t="str">
        <f>'実質公債費比率（分子）の構造'!K$47</f>
        <v>-</v>
      </c>
      <c r="C47" s="298"/>
      <c r="D47" s="298"/>
      <c r="E47" s="298" t="str">
        <f>'実質公債費比率（分子）の構造'!L$47</f>
        <v>-</v>
      </c>
      <c r="F47" s="298"/>
      <c r="G47" s="298"/>
      <c r="H47" s="298" t="str">
        <f>'実質公債費比率（分子）の構造'!M$47</f>
        <v>-</v>
      </c>
      <c r="I47" s="298"/>
      <c r="J47" s="298"/>
      <c r="K47" s="298" t="str">
        <f>'実質公債費比率（分子）の構造'!N$47</f>
        <v>-</v>
      </c>
      <c r="L47" s="298"/>
      <c r="M47" s="298"/>
      <c r="N47" s="298" t="str">
        <f>'実質公債費比率（分子）の構造'!O$47</f>
        <v>-</v>
      </c>
      <c r="O47" s="298"/>
      <c r="P47" s="298"/>
    </row>
    <row r="48" spans="1:16" x14ac:dyDescent="0.15">
      <c r="A48" s="298" t="s">
        <v>28</v>
      </c>
      <c r="B48" s="298" t="str">
        <f>'実質公債費比率（分子）の構造'!K$46</f>
        <v>-</v>
      </c>
      <c r="C48" s="298"/>
      <c r="D48" s="298"/>
      <c r="E48" s="298" t="str">
        <f>'実質公債費比率（分子）の構造'!L$46</f>
        <v>-</v>
      </c>
      <c r="F48" s="298"/>
      <c r="G48" s="298"/>
      <c r="H48" s="298" t="str">
        <f>'実質公債費比率（分子）の構造'!M$46</f>
        <v>-</v>
      </c>
      <c r="I48" s="298"/>
      <c r="J48" s="298"/>
      <c r="K48" s="298" t="str">
        <f>'実質公債費比率（分子）の構造'!N$46</f>
        <v>-</v>
      </c>
      <c r="L48" s="298"/>
      <c r="M48" s="298"/>
      <c r="N48" s="298" t="str">
        <f>'実質公債費比率（分子）の構造'!O$46</f>
        <v>-</v>
      </c>
      <c r="O48" s="298"/>
      <c r="P48" s="298"/>
    </row>
    <row r="49" spans="1:16" x14ac:dyDescent="0.15">
      <c r="A49" s="298" t="s">
        <v>25</v>
      </c>
      <c r="B49" s="298">
        <f>'実質公債費比率（分子）の構造'!K$45</f>
        <v>299</v>
      </c>
      <c r="C49" s="298"/>
      <c r="D49" s="298"/>
      <c r="E49" s="298">
        <f>'実質公債費比率（分子）の構造'!L$45</f>
        <v>232</v>
      </c>
      <c r="F49" s="298"/>
      <c r="G49" s="298"/>
      <c r="H49" s="298">
        <f>'実質公債費比率（分子）の構造'!M$45</f>
        <v>242</v>
      </c>
      <c r="I49" s="298"/>
      <c r="J49" s="298"/>
      <c r="K49" s="298">
        <f>'実質公債費比率（分子）の構造'!N$45</f>
        <v>275</v>
      </c>
      <c r="L49" s="298"/>
      <c r="M49" s="298"/>
      <c r="N49" s="298">
        <f>'実質公債費比率（分子）の構造'!O$45</f>
        <v>286</v>
      </c>
      <c r="O49" s="298"/>
      <c r="P49" s="298"/>
    </row>
    <row r="50" spans="1:16" x14ac:dyDescent="0.15">
      <c r="A50" s="298" t="s">
        <v>57</v>
      </c>
      <c r="B50" s="298" t="e">
        <f>NA()</f>
        <v>#N/A</v>
      </c>
      <c r="C50" s="298">
        <f>IF(ISNUMBER('実質公債費比率（分子）の構造'!K$53),'実質公債費比率（分子）の構造'!K$53,NA())</f>
        <v>27</v>
      </c>
      <c r="D50" s="298" t="e">
        <f>NA()</f>
        <v>#N/A</v>
      </c>
      <c r="E50" s="298" t="e">
        <f>NA()</f>
        <v>#N/A</v>
      </c>
      <c r="F50" s="298">
        <f>IF(ISNUMBER('実質公債費比率（分子）の構造'!L$53),'実質公債費比率（分子）の構造'!L$53,NA())</f>
        <v>14</v>
      </c>
      <c r="G50" s="298" t="e">
        <f>NA()</f>
        <v>#N/A</v>
      </c>
      <c r="H50" s="298" t="e">
        <f>NA()</f>
        <v>#N/A</v>
      </c>
      <c r="I50" s="298">
        <f>IF(ISNUMBER('実質公債費比率（分子）の構造'!M$53),'実質公債費比率（分子）の構造'!M$53,NA())</f>
        <v>8</v>
      </c>
      <c r="J50" s="298" t="e">
        <f>NA()</f>
        <v>#N/A</v>
      </c>
      <c r="K50" s="298" t="e">
        <f>NA()</f>
        <v>#N/A</v>
      </c>
      <c r="L50" s="298">
        <f>IF(ISNUMBER('実質公債費比率（分子）の構造'!N$53),'実質公債費比率（分子）の構造'!N$53,NA())</f>
        <v>20</v>
      </c>
      <c r="M50" s="298" t="e">
        <f>NA()</f>
        <v>#N/A</v>
      </c>
      <c r="N50" s="298" t="e">
        <f>NA()</f>
        <v>#N/A</v>
      </c>
      <c r="O50" s="298">
        <f>IF(ISNUMBER('実質公債費比率（分子）の構造'!O$53),'実質公債費比率（分子）の構造'!O$53,NA())</f>
        <v>13</v>
      </c>
      <c r="P50" s="298" t="e">
        <f>NA()</f>
        <v>#N/A</v>
      </c>
    </row>
    <row r="53" spans="1:16" x14ac:dyDescent="0.15">
      <c r="A53" s="295" t="s">
        <v>60</v>
      </c>
    </row>
    <row r="54" spans="1:16" x14ac:dyDescent="0.15">
      <c r="A54" s="297"/>
      <c r="B54" s="297" t="str">
        <f>'将来負担比率（分子）の構造'!I$40</f>
        <v>H29</v>
      </c>
      <c r="C54" s="297"/>
      <c r="D54" s="297"/>
      <c r="E54" s="297" t="str">
        <f>'将来負担比率（分子）の構造'!J$40</f>
        <v>H30</v>
      </c>
      <c r="F54" s="297"/>
      <c r="G54" s="297"/>
      <c r="H54" s="297" t="str">
        <f>'将来負担比率（分子）の構造'!K$40</f>
        <v>R01</v>
      </c>
      <c r="I54" s="297"/>
      <c r="J54" s="297"/>
      <c r="K54" s="297" t="str">
        <f>'将来負担比率（分子）の構造'!L$40</f>
        <v>R02</v>
      </c>
      <c r="L54" s="297"/>
      <c r="M54" s="297"/>
      <c r="N54" s="297" t="str">
        <f>'将来負担比率（分子）の構造'!M$40</f>
        <v>R03</v>
      </c>
      <c r="O54" s="297"/>
      <c r="P54" s="297"/>
    </row>
    <row r="55" spans="1:16" x14ac:dyDescent="0.15">
      <c r="A55" s="297"/>
      <c r="B55" s="297" t="s">
        <v>113</v>
      </c>
      <c r="C55" s="297"/>
      <c r="D55" s="297" t="s">
        <v>127</v>
      </c>
      <c r="E55" s="297" t="s">
        <v>113</v>
      </c>
      <c r="F55" s="297"/>
      <c r="G55" s="297" t="s">
        <v>127</v>
      </c>
      <c r="H55" s="297" t="s">
        <v>113</v>
      </c>
      <c r="I55" s="297"/>
      <c r="J55" s="297" t="s">
        <v>127</v>
      </c>
      <c r="K55" s="297" t="s">
        <v>113</v>
      </c>
      <c r="L55" s="297"/>
      <c r="M55" s="297" t="s">
        <v>127</v>
      </c>
      <c r="N55" s="297" t="s">
        <v>113</v>
      </c>
      <c r="O55" s="297"/>
      <c r="P55" s="297" t="s">
        <v>127</v>
      </c>
    </row>
    <row r="56" spans="1:16" x14ac:dyDescent="0.15">
      <c r="A56" s="297" t="s">
        <v>44</v>
      </c>
      <c r="B56" s="297"/>
      <c r="C56" s="297"/>
      <c r="D56" s="297">
        <f>'将来負担比率（分子）の構造'!I$52</f>
        <v>3351</v>
      </c>
      <c r="E56" s="297"/>
      <c r="F56" s="297"/>
      <c r="G56" s="297">
        <f>'将来負担比率（分子）の構造'!J$52</f>
        <v>3362</v>
      </c>
      <c r="H56" s="297"/>
      <c r="I56" s="297"/>
      <c r="J56" s="297">
        <f>'将来負担比率（分子）の構造'!K$52</f>
        <v>3242</v>
      </c>
      <c r="K56" s="297"/>
      <c r="L56" s="297"/>
      <c r="M56" s="297">
        <f>'将来負担比率（分子）の構造'!L$52</f>
        <v>3073</v>
      </c>
      <c r="N56" s="297"/>
      <c r="O56" s="297"/>
      <c r="P56" s="297">
        <f>'将来負担比率（分子）の構造'!M$52</f>
        <v>2873</v>
      </c>
    </row>
    <row r="57" spans="1:16" x14ac:dyDescent="0.15">
      <c r="A57" s="297" t="s">
        <v>102</v>
      </c>
      <c r="B57" s="297"/>
      <c r="C57" s="297"/>
      <c r="D57" s="297">
        <f>'将来負担比率（分子）の構造'!I$51</f>
        <v>1</v>
      </c>
      <c r="E57" s="297"/>
      <c r="F57" s="297"/>
      <c r="G57" s="297">
        <f>'将来負担比率（分子）の構造'!J$51</f>
        <v>0</v>
      </c>
      <c r="H57" s="297"/>
      <c r="I57" s="297"/>
      <c r="J57" s="297" t="str">
        <f>'将来負担比率（分子）の構造'!K$51</f>
        <v>-</v>
      </c>
      <c r="K57" s="297"/>
      <c r="L57" s="297"/>
      <c r="M57" s="297" t="str">
        <f>'将来負担比率（分子）の構造'!L$51</f>
        <v>-</v>
      </c>
      <c r="N57" s="297"/>
      <c r="O57" s="297"/>
      <c r="P57" s="297" t="str">
        <f>'将来負担比率（分子）の構造'!M$51</f>
        <v>-</v>
      </c>
    </row>
    <row r="58" spans="1:16" x14ac:dyDescent="0.15">
      <c r="A58" s="297" t="s">
        <v>99</v>
      </c>
      <c r="B58" s="297"/>
      <c r="C58" s="297"/>
      <c r="D58" s="297">
        <f>'将来負担比率（分子）の構造'!I$50</f>
        <v>4655</v>
      </c>
      <c r="E58" s="297"/>
      <c r="F58" s="297"/>
      <c r="G58" s="297">
        <f>'将来負担比率（分子）の構造'!J$50</f>
        <v>4993</v>
      </c>
      <c r="H58" s="297"/>
      <c r="I58" s="297"/>
      <c r="J58" s="297">
        <f>'将来負担比率（分子）の構造'!K$50</f>
        <v>4399</v>
      </c>
      <c r="K58" s="297"/>
      <c r="L58" s="297"/>
      <c r="M58" s="297">
        <f>'将来負担比率（分子）の構造'!L$50</f>
        <v>4684</v>
      </c>
      <c r="N58" s="297"/>
      <c r="O58" s="297"/>
      <c r="P58" s="297">
        <f>'将来負担比率（分子）の構造'!M$50</f>
        <v>4671</v>
      </c>
    </row>
    <row r="59" spans="1:16" x14ac:dyDescent="0.15">
      <c r="A59" s="297" t="s">
        <v>95</v>
      </c>
      <c r="B59" s="297" t="str">
        <f>'将来負担比率（分子）の構造'!I$49</f>
        <v>-</v>
      </c>
      <c r="C59" s="297"/>
      <c r="D59" s="297"/>
      <c r="E59" s="297" t="str">
        <f>'将来負担比率（分子）の構造'!J$49</f>
        <v>-</v>
      </c>
      <c r="F59" s="297"/>
      <c r="G59" s="297"/>
      <c r="H59" s="297" t="str">
        <f>'将来負担比率（分子）の構造'!K$49</f>
        <v>-</v>
      </c>
      <c r="I59" s="297"/>
      <c r="J59" s="297"/>
      <c r="K59" s="297" t="str">
        <f>'将来負担比率（分子）の構造'!L$49</f>
        <v>-</v>
      </c>
      <c r="L59" s="297"/>
      <c r="M59" s="297"/>
      <c r="N59" s="297" t="str">
        <f>'将来負担比率（分子）の構造'!M$49</f>
        <v>-</v>
      </c>
      <c r="O59" s="297"/>
      <c r="P59" s="297"/>
    </row>
    <row r="60" spans="1:16" x14ac:dyDescent="0.15">
      <c r="A60" s="297" t="s">
        <v>89</v>
      </c>
      <c r="B60" s="297" t="str">
        <f>'将来負担比率（分子）の構造'!I$48</f>
        <v>-</v>
      </c>
      <c r="C60" s="297"/>
      <c r="D60" s="297"/>
      <c r="E60" s="297" t="str">
        <f>'将来負担比率（分子）の構造'!J$48</f>
        <v>-</v>
      </c>
      <c r="F60" s="297"/>
      <c r="G60" s="297"/>
      <c r="H60" s="297" t="str">
        <f>'将来負担比率（分子）の構造'!K$48</f>
        <v>-</v>
      </c>
      <c r="I60" s="297"/>
      <c r="J60" s="297"/>
      <c r="K60" s="297" t="str">
        <f>'将来負担比率（分子）の構造'!L$48</f>
        <v>-</v>
      </c>
      <c r="L60" s="297"/>
      <c r="M60" s="297"/>
      <c r="N60" s="297" t="str">
        <f>'将来負担比率（分子）の構造'!M$48</f>
        <v>-</v>
      </c>
      <c r="O60" s="297"/>
      <c r="P60" s="297"/>
    </row>
    <row r="61" spans="1:16" x14ac:dyDescent="0.15">
      <c r="A61" s="297" t="s">
        <v>81</v>
      </c>
      <c r="B61" s="297" t="str">
        <f>'将来負担比率（分子）の構造'!I$46</f>
        <v>-</v>
      </c>
      <c r="C61" s="297"/>
      <c r="D61" s="297"/>
      <c r="E61" s="297" t="str">
        <f>'将来負担比率（分子）の構造'!J$46</f>
        <v>-</v>
      </c>
      <c r="F61" s="297"/>
      <c r="G61" s="297"/>
      <c r="H61" s="297" t="str">
        <f>'将来負担比率（分子）の構造'!K$46</f>
        <v>-</v>
      </c>
      <c r="I61" s="297"/>
      <c r="J61" s="297"/>
      <c r="K61" s="297" t="str">
        <f>'将来負担比率（分子）の構造'!L$46</f>
        <v>-</v>
      </c>
      <c r="L61" s="297"/>
      <c r="M61" s="297"/>
      <c r="N61" s="297" t="str">
        <f>'将来負担比率（分子）の構造'!M$46</f>
        <v>-</v>
      </c>
      <c r="O61" s="297"/>
      <c r="P61" s="297"/>
    </row>
    <row r="62" spans="1:16" x14ac:dyDescent="0.15">
      <c r="A62" s="297" t="s">
        <v>82</v>
      </c>
      <c r="B62" s="297">
        <f>'将来負担比率（分子）の構造'!I$45</f>
        <v>449</v>
      </c>
      <c r="C62" s="297"/>
      <c r="D62" s="297"/>
      <c r="E62" s="297">
        <f>'将来負担比率（分子）の構造'!J$45</f>
        <v>434</v>
      </c>
      <c r="F62" s="297"/>
      <c r="G62" s="297"/>
      <c r="H62" s="297">
        <f>'将来負担比率（分子）の構造'!K$45</f>
        <v>453</v>
      </c>
      <c r="I62" s="297"/>
      <c r="J62" s="297"/>
      <c r="K62" s="297">
        <f>'将来負担比率（分子）の構造'!L$45</f>
        <v>428</v>
      </c>
      <c r="L62" s="297"/>
      <c r="M62" s="297"/>
      <c r="N62" s="297">
        <f>'将来負担比率（分子）の構造'!M$45</f>
        <v>395</v>
      </c>
      <c r="O62" s="297"/>
      <c r="P62" s="297"/>
    </row>
    <row r="63" spans="1:16" x14ac:dyDescent="0.15">
      <c r="A63" s="297" t="s">
        <v>80</v>
      </c>
      <c r="B63" s="297">
        <f>'将来負担比率（分子）の構造'!I$44</f>
        <v>89</v>
      </c>
      <c r="C63" s="297"/>
      <c r="D63" s="297"/>
      <c r="E63" s="297">
        <f>'将来負担比率（分子）の構造'!J$44</f>
        <v>59</v>
      </c>
      <c r="F63" s="297"/>
      <c r="G63" s="297"/>
      <c r="H63" s="297">
        <f>'将来負担比率（分子）の構造'!K$44</f>
        <v>30</v>
      </c>
      <c r="I63" s="297"/>
      <c r="J63" s="297"/>
      <c r="K63" s="297">
        <f>'将来負担比率（分子）の構造'!L$44</f>
        <v>9</v>
      </c>
      <c r="L63" s="297"/>
      <c r="M63" s="297"/>
      <c r="N63" s="297">
        <f>'将来負担比率（分子）の構造'!M$44</f>
        <v>5</v>
      </c>
      <c r="O63" s="297"/>
      <c r="P63" s="297"/>
    </row>
    <row r="64" spans="1:16" x14ac:dyDescent="0.15">
      <c r="A64" s="297" t="s">
        <v>77</v>
      </c>
      <c r="B64" s="297">
        <f>'将来負担比率（分子）の構造'!I$43</f>
        <v>260</v>
      </c>
      <c r="C64" s="297"/>
      <c r="D64" s="297"/>
      <c r="E64" s="297">
        <f>'将来負担比率（分子）の構造'!J$43</f>
        <v>348</v>
      </c>
      <c r="F64" s="297"/>
      <c r="G64" s="297"/>
      <c r="H64" s="297">
        <f>'将来負担比率（分子）の構造'!K$43</f>
        <v>466</v>
      </c>
      <c r="I64" s="297"/>
      <c r="J64" s="297"/>
      <c r="K64" s="297">
        <f>'将来負担比率（分子）の構造'!L$43</f>
        <v>609</v>
      </c>
      <c r="L64" s="297"/>
      <c r="M64" s="297"/>
      <c r="N64" s="297">
        <f>'将来負担比率（分子）の構造'!M$43</f>
        <v>722</v>
      </c>
      <c r="O64" s="297"/>
      <c r="P64" s="297"/>
    </row>
    <row r="65" spans="1:16" x14ac:dyDescent="0.15">
      <c r="A65" s="297" t="s">
        <v>76</v>
      </c>
      <c r="B65" s="297" t="str">
        <f>'将来負担比率（分子）の構造'!I$42</f>
        <v>-</v>
      </c>
      <c r="C65" s="297"/>
      <c r="D65" s="297"/>
      <c r="E65" s="297" t="str">
        <f>'将来負担比率（分子）の構造'!J$42</f>
        <v>-</v>
      </c>
      <c r="F65" s="297"/>
      <c r="G65" s="297"/>
      <c r="H65" s="297" t="str">
        <f>'将来負担比率（分子）の構造'!K$42</f>
        <v>-</v>
      </c>
      <c r="I65" s="297"/>
      <c r="J65" s="297"/>
      <c r="K65" s="297" t="str">
        <f>'将来負担比率（分子）の構造'!L$42</f>
        <v>-</v>
      </c>
      <c r="L65" s="297"/>
      <c r="M65" s="297"/>
      <c r="N65" s="297" t="str">
        <f>'将来負担比率（分子）の構造'!M$42</f>
        <v>-</v>
      </c>
      <c r="O65" s="297"/>
      <c r="P65" s="297"/>
    </row>
    <row r="66" spans="1:16" x14ac:dyDescent="0.15">
      <c r="A66" s="297" t="s">
        <v>69</v>
      </c>
      <c r="B66" s="297">
        <f>'将来負担比率（分子）の構造'!I$41</f>
        <v>3120</v>
      </c>
      <c r="C66" s="297"/>
      <c r="D66" s="297"/>
      <c r="E66" s="297">
        <f>'将来負担比率（分子）の構造'!J$41</f>
        <v>3177</v>
      </c>
      <c r="F66" s="297"/>
      <c r="G66" s="297"/>
      <c r="H66" s="297">
        <f>'将来負担比率（分子）の構造'!K$41</f>
        <v>3344</v>
      </c>
      <c r="I66" s="297"/>
      <c r="J66" s="297"/>
      <c r="K66" s="297">
        <f>'将来負担比率（分子）の構造'!L$41</f>
        <v>3523</v>
      </c>
      <c r="L66" s="297"/>
      <c r="M66" s="297"/>
      <c r="N66" s="297">
        <f>'将来負担比率（分子）の構造'!M$41</f>
        <v>3730</v>
      </c>
      <c r="O66" s="297"/>
      <c r="P66" s="297"/>
    </row>
    <row r="67" spans="1:16" x14ac:dyDescent="0.15">
      <c r="A67" s="297" t="s">
        <v>104</v>
      </c>
      <c r="B67" s="297" t="e">
        <f>NA()</f>
        <v>#N/A</v>
      </c>
      <c r="C67" s="297">
        <f>IF(ISNUMBER('将来負担比率（分子）の構造'!I$53),IF('将来負担比率（分子）の構造'!I$53&lt;0,0,'将来負担比率（分子）の構造'!I$53),NA())</f>
        <v>0</v>
      </c>
      <c r="D67" s="297" t="e">
        <f>NA()</f>
        <v>#N/A</v>
      </c>
      <c r="E67" s="297" t="e">
        <f>NA()</f>
        <v>#N/A</v>
      </c>
      <c r="F67" s="297">
        <f>IF(ISNUMBER('将来負担比率（分子）の構造'!J$53),IF('将来負担比率（分子）の構造'!J$53&lt;0,0,'将来負担比率（分子）の構造'!J$53),NA())</f>
        <v>0</v>
      </c>
      <c r="G67" s="297" t="e">
        <f>NA()</f>
        <v>#N/A</v>
      </c>
      <c r="H67" s="297" t="e">
        <f>NA()</f>
        <v>#N/A</v>
      </c>
      <c r="I67" s="297">
        <f>IF(ISNUMBER('将来負担比率（分子）の構造'!K$53),IF('将来負担比率（分子）の構造'!K$53&lt;0,0,'将来負担比率（分子）の構造'!K$53),NA())</f>
        <v>0</v>
      </c>
      <c r="J67" s="297" t="e">
        <f>NA()</f>
        <v>#N/A</v>
      </c>
      <c r="K67" s="297" t="e">
        <f>NA()</f>
        <v>#N/A</v>
      </c>
      <c r="L67" s="297">
        <f>IF(ISNUMBER('将来負担比率（分子）の構造'!L$53),IF('将来負担比率（分子）の構造'!L$53&lt;0,0,'将来負担比率（分子）の構造'!L$53),NA())</f>
        <v>0</v>
      </c>
      <c r="M67" s="297" t="e">
        <f>NA()</f>
        <v>#N/A</v>
      </c>
      <c r="N67" s="297" t="e">
        <f>NA()</f>
        <v>#N/A</v>
      </c>
      <c r="O67" s="297">
        <f>IF(ISNUMBER('将来負担比率（分子）の構造'!M$53),IF('将来負担比率（分子）の構造'!M$53&lt;0,0,'将来負担比率（分子）の構造'!M$53),NA())</f>
        <v>0</v>
      </c>
      <c r="P67" s="297" t="e">
        <f>NA()</f>
        <v>#N/A</v>
      </c>
    </row>
    <row r="70" spans="1:16" x14ac:dyDescent="0.15">
      <c r="A70" s="300" t="s">
        <v>128</v>
      </c>
      <c r="B70" s="300"/>
      <c r="C70" s="300"/>
      <c r="D70" s="300"/>
      <c r="E70" s="300"/>
      <c r="F70" s="300"/>
    </row>
    <row r="71" spans="1:16" x14ac:dyDescent="0.15">
      <c r="A71" s="299"/>
      <c r="B71" s="299" t="str">
        <f>基金残高に係る経年分析!F54</f>
        <v>R01</v>
      </c>
      <c r="C71" s="299" t="str">
        <f>基金残高に係る経年分析!G54</f>
        <v>R02</v>
      </c>
      <c r="D71" s="299" t="str">
        <f>基金残高に係る経年分析!H54</f>
        <v>R03</v>
      </c>
    </row>
    <row r="72" spans="1:16" x14ac:dyDescent="0.15">
      <c r="A72" s="299" t="s">
        <v>129</v>
      </c>
      <c r="B72" s="301">
        <f>基金残高に係る経年分析!F55</f>
        <v>955</v>
      </c>
      <c r="C72" s="301">
        <f>基金残高に係る経年分析!G55</f>
        <v>1183</v>
      </c>
      <c r="D72" s="301">
        <f>基金残高に係る経年分析!H55</f>
        <v>1510</v>
      </c>
    </row>
    <row r="73" spans="1:16" x14ac:dyDescent="0.15">
      <c r="A73" s="299" t="s">
        <v>130</v>
      </c>
      <c r="B73" s="301">
        <f>基金残高に係る経年分析!F56</f>
        <v>571</v>
      </c>
      <c r="C73" s="301">
        <f>基金残高に係る経年分析!G56</f>
        <v>572</v>
      </c>
      <c r="D73" s="301">
        <f>基金残高に係る経年分析!H56</f>
        <v>591</v>
      </c>
    </row>
    <row r="74" spans="1:16" x14ac:dyDescent="0.15">
      <c r="A74" s="299" t="s">
        <v>132</v>
      </c>
      <c r="B74" s="301">
        <f>基金残高に係る経年分析!F57</f>
        <v>2634</v>
      </c>
      <c r="C74" s="301">
        <f>基金残高に係る経年分析!G57</f>
        <v>2425</v>
      </c>
      <c r="D74" s="301">
        <f>基金残高に係る経年分析!H57</f>
        <v>2322</v>
      </c>
    </row>
  </sheetData>
  <sheetProtection algorithmName="SHA-512" hashValue="PyuL8aYO0aaBP0clnCjwGi2tXyoAmQBBHK7E8GOG7Q5F9CeZGkFrwSkUnhxstyePfpTtJgZbaljo7nPju1v/Tg==" saltValue="9iN3sNLOOoXRtX4IjVWilg==" spinCount="100000" sheet="1" objects="1" scenarios="1"/>
  <phoneticPr fontId="8"/>
  <pageMargins left="0.78700000000000003" right="0.78700000000000003" top="0.98400000000000021" bottom="0.98400000000000021" header="0.51200000000000001" footer="0.51200000000000001"/>
  <pageSetup paperSize="9" orientation="portrait" r:id="rId1"/>
  <headerFooter alignWithMargins="0"/>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3.0.4.0</vt:lpwstr>
      <vt:lpwstr>3.1.3.0</vt:lpwstr>
    </vt:vector>
  </property>
  <property fmtid="{DCFEDD21-7773-49B2-8022-6FC58DB5260B}" pid="3" name="LastSavedVersion">
    <vt:lpwstr>3.1.3.0</vt:lpwstr>
  </property>
  <property fmtid="{DCFEDD21-7773-49B2-8022-6FC58DB5260B}" pid="4" name="LastSavedDate">
    <vt:filetime>2023-03-27T02:13:10Z</vt:filetime>
  </property>
</Properties>
</file>